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karen_gisladottir_fiskistofa_is/Documents/Desktop/"/>
    </mc:Choice>
  </mc:AlternateContent>
  <xr:revisionPtr revIDLastSave="0" documentId="8_{DE95F786-D393-4ECE-A0A2-D11C2E2EB6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andanir sandkoli norðursvæði" sheetId="1" r:id="rId1"/>
    <sheet name="Skip hlutfall af afla" sheetId="3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4" i="3"/>
  <c r="I3316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F68" i="3" l="1"/>
  <c r="M2" i="1" l="1"/>
  <c r="N2" i="1" s="1"/>
  <c r="M3" i="1"/>
  <c r="N3" i="1" s="1"/>
  <c r="M4" i="1"/>
  <c r="N4" i="1" s="1"/>
  <c r="M5" i="1"/>
  <c r="N5" i="1" s="1"/>
  <c r="M6" i="1"/>
  <c r="N6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M121" i="1"/>
  <c r="N121" i="1" s="1"/>
  <c r="M122" i="1"/>
  <c r="N122" i="1" s="1"/>
  <c r="M123" i="1"/>
  <c r="N123" i="1" s="1"/>
  <c r="M124" i="1"/>
  <c r="N124" i="1" s="1"/>
  <c r="M125" i="1"/>
  <c r="N125" i="1" s="1"/>
  <c r="M126" i="1"/>
  <c r="N126" i="1" s="1"/>
  <c r="M127" i="1"/>
  <c r="N127" i="1" s="1"/>
  <c r="M128" i="1"/>
  <c r="N128" i="1" s="1"/>
  <c r="M129" i="1"/>
  <c r="N129" i="1" s="1"/>
  <c r="M130" i="1"/>
  <c r="N130" i="1" s="1"/>
  <c r="M131" i="1"/>
  <c r="N131" i="1" s="1"/>
  <c r="M132" i="1"/>
  <c r="N132" i="1" s="1"/>
  <c r="M133" i="1"/>
  <c r="N133" i="1" s="1"/>
  <c r="M134" i="1"/>
  <c r="N134" i="1" s="1"/>
  <c r="M135" i="1"/>
  <c r="N135" i="1" s="1"/>
  <c r="M136" i="1"/>
  <c r="N136" i="1" s="1"/>
  <c r="M137" i="1"/>
  <c r="N137" i="1" s="1"/>
  <c r="M138" i="1"/>
  <c r="N138" i="1" s="1"/>
  <c r="M139" i="1"/>
  <c r="N139" i="1" s="1"/>
  <c r="M140" i="1"/>
  <c r="N140" i="1" s="1"/>
  <c r="M141" i="1"/>
  <c r="N141" i="1" s="1"/>
  <c r="M142" i="1"/>
  <c r="N142" i="1" s="1"/>
  <c r="M143" i="1"/>
  <c r="N143" i="1" s="1"/>
  <c r="M144" i="1"/>
  <c r="N144" i="1" s="1"/>
  <c r="M145" i="1"/>
  <c r="N145" i="1" s="1"/>
  <c r="M146" i="1"/>
  <c r="N146" i="1" s="1"/>
  <c r="M147" i="1"/>
  <c r="N147" i="1" s="1"/>
  <c r="M148" i="1"/>
  <c r="N148" i="1" s="1"/>
  <c r="M149" i="1"/>
  <c r="N149" i="1" s="1"/>
  <c r="M150" i="1"/>
  <c r="N150" i="1" s="1"/>
  <c r="M151" i="1"/>
  <c r="N151" i="1" s="1"/>
  <c r="M152" i="1"/>
  <c r="N152" i="1" s="1"/>
  <c r="M153" i="1"/>
  <c r="N153" i="1" s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N163" i="1" s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177" i="1"/>
  <c r="N177" i="1" s="1"/>
  <c r="M178" i="1"/>
  <c r="N178" i="1" s="1"/>
  <c r="M179" i="1"/>
  <c r="N179" i="1" s="1"/>
  <c r="M180" i="1"/>
  <c r="N180" i="1" s="1"/>
  <c r="M181" i="1"/>
  <c r="N181" i="1" s="1"/>
  <c r="M182" i="1"/>
  <c r="N182" i="1" s="1"/>
  <c r="M183" i="1"/>
  <c r="N183" i="1" s="1"/>
  <c r="M184" i="1"/>
  <c r="N184" i="1" s="1"/>
  <c r="M185" i="1"/>
  <c r="N185" i="1" s="1"/>
  <c r="M186" i="1"/>
  <c r="N186" i="1" s="1"/>
  <c r="M187" i="1"/>
  <c r="N187" i="1" s="1"/>
  <c r="M188" i="1"/>
  <c r="N188" i="1" s="1"/>
  <c r="M189" i="1"/>
  <c r="N189" i="1" s="1"/>
  <c r="M190" i="1"/>
  <c r="N190" i="1" s="1"/>
  <c r="M191" i="1"/>
  <c r="N191" i="1" s="1"/>
  <c r="M192" i="1"/>
  <c r="N192" i="1" s="1"/>
  <c r="M193" i="1"/>
  <c r="N193" i="1" s="1"/>
  <c r="M194" i="1"/>
  <c r="N194" i="1" s="1"/>
  <c r="M195" i="1"/>
  <c r="N195" i="1" s="1"/>
  <c r="M196" i="1"/>
  <c r="N196" i="1" s="1"/>
  <c r="M197" i="1"/>
  <c r="N197" i="1" s="1"/>
  <c r="M198" i="1"/>
  <c r="N198" i="1" s="1"/>
  <c r="M199" i="1"/>
  <c r="N199" i="1" s="1"/>
  <c r="M200" i="1"/>
  <c r="N200" i="1" s="1"/>
  <c r="M201" i="1"/>
  <c r="N201" i="1" s="1"/>
  <c r="M202" i="1"/>
  <c r="N202" i="1" s="1"/>
  <c r="M203" i="1"/>
  <c r="N203" i="1" s="1"/>
  <c r="M204" i="1"/>
  <c r="N204" i="1" s="1"/>
  <c r="M205" i="1"/>
  <c r="N205" i="1" s="1"/>
  <c r="M206" i="1"/>
  <c r="N206" i="1" s="1"/>
  <c r="M207" i="1"/>
  <c r="N207" i="1" s="1"/>
  <c r="M208" i="1"/>
  <c r="N208" i="1" s="1"/>
  <c r="M209" i="1"/>
  <c r="N209" i="1" s="1"/>
  <c r="M210" i="1"/>
  <c r="N210" i="1" s="1"/>
  <c r="M211" i="1"/>
  <c r="N211" i="1" s="1"/>
  <c r="M212" i="1"/>
  <c r="N212" i="1" s="1"/>
  <c r="M213" i="1"/>
  <c r="N213" i="1" s="1"/>
  <c r="M214" i="1"/>
  <c r="N214" i="1" s="1"/>
  <c r="M215" i="1"/>
  <c r="N215" i="1" s="1"/>
  <c r="M216" i="1"/>
  <c r="N216" i="1" s="1"/>
  <c r="M217" i="1"/>
  <c r="N217" i="1" s="1"/>
  <c r="M218" i="1"/>
  <c r="N218" i="1" s="1"/>
  <c r="M219" i="1"/>
  <c r="N219" i="1" s="1"/>
  <c r="M220" i="1"/>
  <c r="N220" i="1" s="1"/>
  <c r="M221" i="1"/>
  <c r="N221" i="1" s="1"/>
  <c r="M222" i="1"/>
  <c r="N222" i="1" s="1"/>
  <c r="M223" i="1"/>
  <c r="N223" i="1" s="1"/>
  <c r="M224" i="1"/>
  <c r="N224" i="1" s="1"/>
  <c r="M225" i="1"/>
  <c r="N225" i="1" s="1"/>
  <c r="M226" i="1"/>
  <c r="N226" i="1" s="1"/>
  <c r="M227" i="1"/>
  <c r="N227" i="1" s="1"/>
  <c r="M228" i="1"/>
  <c r="N228" i="1" s="1"/>
  <c r="M229" i="1"/>
  <c r="N229" i="1" s="1"/>
  <c r="M230" i="1"/>
  <c r="N230" i="1" s="1"/>
  <c r="M231" i="1"/>
  <c r="N231" i="1" s="1"/>
  <c r="M232" i="1"/>
  <c r="N232" i="1" s="1"/>
  <c r="M233" i="1"/>
  <c r="N233" i="1" s="1"/>
  <c r="M234" i="1"/>
  <c r="N234" i="1" s="1"/>
  <c r="M235" i="1"/>
  <c r="N235" i="1" s="1"/>
  <c r="M236" i="1"/>
  <c r="N236" i="1" s="1"/>
  <c r="M237" i="1"/>
  <c r="N237" i="1" s="1"/>
  <c r="M238" i="1"/>
  <c r="N238" i="1" s="1"/>
  <c r="M239" i="1"/>
  <c r="N239" i="1" s="1"/>
  <c r="M240" i="1"/>
  <c r="N240" i="1" s="1"/>
  <c r="M241" i="1"/>
  <c r="N241" i="1" s="1"/>
  <c r="M242" i="1"/>
  <c r="N242" i="1" s="1"/>
  <c r="M243" i="1"/>
  <c r="N243" i="1" s="1"/>
  <c r="M244" i="1"/>
  <c r="N244" i="1" s="1"/>
  <c r="M245" i="1"/>
  <c r="N245" i="1" s="1"/>
  <c r="M246" i="1"/>
  <c r="N246" i="1" s="1"/>
  <c r="M247" i="1"/>
  <c r="N247" i="1" s="1"/>
  <c r="M248" i="1"/>
  <c r="N248" i="1" s="1"/>
  <c r="M249" i="1"/>
  <c r="N249" i="1" s="1"/>
  <c r="M250" i="1"/>
  <c r="N250" i="1" s="1"/>
  <c r="M251" i="1"/>
  <c r="N251" i="1" s="1"/>
  <c r="M252" i="1"/>
  <c r="N252" i="1" s="1"/>
  <c r="M253" i="1"/>
  <c r="N253" i="1" s="1"/>
  <c r="M254" i="1"/>
  <c r="N254" i="1" s="1"/>
  <c r="M255" i="1"/>
  <c r="N255" i="1" s="1"/>
  <c r="M256" i="1"/>
  <c r="N256" i="1" s="1"/>
  <c r="M257" i="1"/>
  <c r="N257" i="1" s="1"/>
  <c r="M258" i="1"/>
  <c r="N258" i="1" s="1"/>
  <c r="M259" i="1"/>
  <c r="N259" i="1" s="1"/>
  <c r="M260" i="1"/>
  <c r="N260" i="1" s="1"/>
  <c r="M261" i="1"/>
  <c r="N261" i="1" s="1"/>
  <c r="M262" i="1"/>
  <c r="N262" i="1" s="1"/>
  <c r="M263" i="1"/>
  <c r="N263" i="1" s="1"/>
  <c r="M264" i="1"/>
  <c r="N264" i="1" s="1"/>
  <c r="M265" i="1"/>
  <c r="N265" i="1" s="1"/>
  <c r="M266" i="1"/>
  <c r="N266" i="1" s="1"/>
  <c r="M267" i="1"/>
  <c r="N267" i="1" s="1"/>
  <c r="M268" i="1"/>
  <c r="N268" i="1" s="1"/>
  <c r="M269" i="1"/>
  <c r="N269" i="1" s="1"/>
  <c r="M270" i="1"/>
  <c r="N270" i="1" s="1"/>
  <c r="M271" i="1"/>
  <c r="N271" i="1" s="1"/>
  <c r="M272" i="1"/>
  <c r="N272" i="1" s="1"/>
  <c r="M273" i="1"/>
  <c r="N273" i="1" s="1"/>
  <c r="M274" i="1"/>
  <c r="N274" i="1" s="1"/>
  <c r="M275" i="1"/>
  <c r="N275" i="1" s="1"/>
  <c r="M276" i="1"/>
  <c r="N276" i="1" s="1"/>
  <c r="M277" i="1"/>
  <c r="N277" i="1" s="1"/>
  <c r="M278" i="1"/>
  <c r="N278" i="1" s="1"/>
  <c r="M279" i="1"/>
  <c r="N279" i="1" s="1"/>
  <c r="M280" i="1"/>
  <c r="N280" i="1" s="1"/>
  <c r="M281" i="1"/>
  <c r="N281" i="1" s="1"/>
  <c r="M282" i="1"/>
  <c r="N282" i="1" s="1"/>
  <c r="M283" i="1"/>
  <c r="N283" i="1" s="1"/>
  <c r="M284" i="1"/>
  <c r="N284" i="1" s="1"/>
  <c r="M285" i="1"/>
  <c r="N285" i="1" s="1"/>
  <c r="M286" i="1"/>
  <c r="N286" i="1" s="1"/>
  <c r="M287" i="1"/>
  <c r="N287" i="1" s="1"/>
  <c r="M288" i="1"/>
  <c r="N288" i="1" s="1"/>
  <c r="M289" i="1"/>
  <c r="N289" i="1" s="1"/>
  <c r="M290" i="1"/>
  <c r="N290" i="1" s="1"/>
  <c r="M291" i="1"/>
  <c r="N291" i="1" s="1"/>
  <c r="M292" i="1"/>
  <c r="N292" i="1" s="1"/>
  <c r="M293" i="1"/>
  <c r="N293" i="1" s="1"/>
  <c r="M294" i="1"/>
  <c r="N294" i="1" s="1"/>
  <c r="M295" i="1"/>
  <c r="N295" i="1" s="1"/>
  <c r="M296" i="1"/>
  <c r="N296" i="1" s="1"/>
  <c r="M297" i="1"/>
  <c r="N297" i="1" s="1"/>
  <c r="M298" i="1"/>
  <c r="N298" i="1" s="1"/>
  <c r="M299" i="1"/>
  <c r="N299" i="1" s="1"/>
  <c r="M300" i="1"/>
  <c r="N300" i="1" s="1"/>
  <c r="M301" i="1"/>
  <c r="N301" i="1" s="1"/>
  <c r="M302" i="1"/>
  <c r="N302" i="1" s="1"/>
  <c r="M303" i="1"/>
  <c r="N303" i="1" s="1"/>
  <c r="M304" i="1"/>
  <c r="N304" i="1" s="1"/>
  <c r="M305" i="1"/>
  <c r="N305" i="1" s="1"/>
  <c r="M306" i="1"/>
  <c r="N306" i="1" s="1"/>
  <c r="M307" i="1"/>
  <c r="N307" i="1" s="1"/>
  <c r="M308" i="1"/>
  <c r="N308" i="1" s="1"/>
  <c r="M309" i="1"/>
  <c r="N309" i="1" s="1"/>
  <c r="M310" i="1"/>
  <c r="N310" i="1" s="1"/>
  <c r="M311" i="1"/>
  <c r="N311" i="1" s="1"/>
  <c r="M312" i="1"/>
  <c r="N312" i="1" s="1"/>
  <c r="M313" i="1"/>
  <c r="N313" i="1" s="1"/>
  <c r="M314" i="1"/>
  <c r="N314" i="1" s="1"/>
  <c r="M315" i="1"/>
  <c r="N315" i="1" s="1"/>
  <c r="M316" i="1"/>
  <c r="N316" i="1" s="1"/>
  <c r="M317" i="1"/>
  <c r="N317" i="1" s="1"/>
  <c r="M318" i="1"/>
  <c r="N318" i="1" s="1"/>
  <c r="M319" i="1"/>
  <c r="N319" i="1" s="1"/>
  <c r="M320" i="1"/>
  <c r="N320" i="1" s="1"/>
  <c r="M321" i="1"/>
  <c r="N321" i="1" s="1"/>
  <c r="M322" i="1"/>
  <c r="N322" i="1" s="1"/>
  <c r="M323" i="1"/>
  <c r="N323" i="1" s="1"/>
  <c r="M324" i="1"/>
  <c r="N324" i="1" s="1"/>
  <c r="M325" i="1"/>
  <c r="N325" i="1" s="1"/>
  <c r="M326" i="1"/>
  <c r="N326" i="1" s="1"/>
  <c r="M327" i="1"/>
  <c r="N327" i="1" s="1"/>
  <c r="M328" i="1"/>
  <c r="N328" i="1" s="1"/>
  <c r="M329" i="1"/>
  <c r="N329" i="1" s="1"/>
  <c r="M330" i="1"/>
  <c r="N330" i="1" s="1"/>
  <c r="M331" i="1"/>
  <c r="N331" i="1" s="1"/>
  <c r="M332" i="1"/>
  <c r="N332" i="1" s="1"/>
  <c r="M333" i="1"/>
  <c r="N333" i="1" s="1"/>
  <c r="M334" i="1"/>
  <c r="N334" i="1" s="1"/>
  <c r="M335" i="1"/>
  <c r="N335" i="1" s="1"/>
  <c r="M336" i="1"/>
  <c r="N336" i="1" s="1"/>
  <c r="M337" i="1"/>
  <c r="N337" i="1" s="1"/>
  <c r="M338" i="1"/>
  <c r="N338" i="1" s="1"/>
  <c r="M339" i="1"/>
  <c r="N339" i="1" s="1"/>
  <c r="M340" i="1"/>
  <c r="N340" i="1" s="1"/>
  <c r="M341" i="1"/>
  <c r="N341" i="1" s="1"/>
  <c r="M342" i="1"/>
  <c r="N342" i="1" s="1"/>
  <c r="M343" i="1"/>
  <c r="N343" i="1" s="1"/>
  <c r="M344" i="1"/>
  <c r="N344" i="1" s="1"/>
  <c r="M345" i="1"/>
  <c r="N345" i="1" s="1"/>
  <c r="M346" i="1"/>
  <c r="N346" i="1" s="1"/>
  <c r="M347" i="1"/>
  <c r="N347" i="1" s="1"/>
  <c r="M348" i="1"/>
  <c r="N348" i="1" s="1"/>
  <c r="M349" i="1"/>
  <c r="N349" i="1" s="1"/>
  <c r="M350" i="1"/>
  <c r="N350" i="1" s="1"/>
  <c r="M351" i="1"/>
  <c r="N351" i="1" s="1"/>
  <c r="M352" i="1"/>
  <c r="N352" i="1" s="1"/>
  <c r="M353" i="1"/>
  <c r="N353" i="1" s="1"/>
  <c r="M354" i="1"/>
  <c r="N354" i="1" s="1"/>
  <c r="M355" i="1"/>
  <c r="N355" i="1" s="1"/>
  <c r="M356" i="1"/>
  <c r="N356" i="1" s="1"/>
  <c r="M357" i="1"/>
  <c r="N357" i="1" s="1"/>
  <c r="M358" i="1"/>
  <c r="N358" i="1" s="1"/>
  <c r="M359" i="1"/>
  <c r="N359" i="1" s="1"/>
  <c r="M360" i="1"/>
  <c r="N360" i="1" s="1"/>
  <c r="M361" i="1"/>
  <c r="N361" i="1" s="1"/>
  <c r="M362" i="1"/>
  <c r="N362" i="1" s="1"/>
  <c r="M363" i="1"/>
  <c r="N363" i="1" s="1"/>
  <c r="M364" i="1"/>
  <c r="N364" i="1" s="1"/>
  <c r="M365" i="1"/>
  <c r="N365" i="1" s="1"/>
  <c r="M366" i="1"/>
  <c r="N366" i="1" s="1"/>
  <c r="M367" i="1"/>
  <c r="N367" i="1" s="1"/>
  <c r="M368" i="1"/>
  <c r="N368" i="1" s="1"/>
  <c r="M369" i="1"/>
  <c r="N369" i="1" s="1"/>
  <c r="M370" i="1"/>
  <c r="N370" i="1" s="1"/>
  <c r="M371" i="1"/>
  <c r="N371" i="1" s="1"/>
  <c r="M372" i="1"/>
  <c r="N372" i="1" s="1"/>
  <c r="M373" i="1"/>
  <c r="N373" i="1" s="1"/>
  <c r="M374" i="1"/>
  <c r="N374" i="1" s="1"/>
  <c r="M375" i="1"/>
  <c r="N375" i="1" s="1"/>
  <c r="M376" i="1"/>
  <c r="N376" i="1" s="1"/>
  <c r="M377" i="1"/>
  <c r="N377" i="1" s="1"/>
  <c r="M378" i="1"/>
  <c r="N378" i="1" s="1"/>
  <c r="M379" i="1"/>
  <c r="N379" i="1" s="1"/>
  <c r="M380" i="1"/>
  <c r="N380" i="1" s="1"/>
  <c r="M381" i="1"/>
  <c r="N381" i="1" s="1"/>
  <c r="M382" i="1"/>
  <c r="N382" i="1" s="1"/>
  <c r="M383" i="1"/>
  <c r="N383" i="1" s="1"/>
  <c r="M384" i="1"/>
  <c r="N384" i="1" s="1"/>
  <c r="M385" i="1"/>
  <c r="N385" i="1" s="1"/>
  <c r="M386" i="1"/>
  <c r="N386" i="1" s="1"/>
  <c r="M387" i="1"/>
  <c r="N387" i="1" s="1"/>
  <c r="M388" i="1"/>
  <c r="N388" i="1" s="1"/>
  <c r="M389" i="1"/>
  <c r="N389" i="1" s="1"/>
  <c r="M390" i="1"/>
  <c r="N390" i="1" s="1"/>
  <c r="M391" i="1"/>
  <c r="N391" i="1" s="1"/>
  <c r="M392" i="1"/>
  <c r="N392" i="1" s="1"/>
  <c r="M393" i="1"/>
  <c r="N393" i="1" s="1"/>
  <c r="M394" i="1"/>
  <c r="N394" i="1" s="1"/>
  <c r="M395" i="1"/>
  <c r="N395" i="1" s="1"/>
  <c r="M396" i="1"/>
  <c r="N396" i="1" s="1"/>
  <c r="M397" i="1"/>
  <c r="N397" i="1" s="1"/>
  <c r="M398" i="1"/>
  <c r="N398" i="1" s="1"/>
  <c r="M399" i="1"/>
  <c r="N399" i="1" s="1"/>
  <c r="M400" i="1"/>
  <c r="N400" i="1" s="1"/>
  <c r="M401" i="1"/>
  <c r="N401" i="1" s="1"/>
  <c r="M402" i="1"/>
  <c r="N402" i="1" s="1"/>
  <c r="M403" i="1"/>
  <c r="N403" i="1" s="1"/>
  <c r="M404" i="1"/>
  <c r="N404" i="1" s="1"/>
  <c r="M405" i="1"/>
  <c r="N405" i="1" s="1"/>
  <c r="M406" i="1"/>
  <c r="N406" i="1" s="1"/>
  <c r="M407" i="1"/>
  <c r="N407" i="1" s="1"/>
  <c r="M408" i="1"/>
  <c r="N408" i="1" s="1"/>
  <c r="M409" i="1"/>
  <c r="N409" i="1" s="1"/>
  <c r="M410" i="1"/>
  <c r="N410" i="1" s="1"/>
  <c r="M411" i="1"/>
  <c r="N411" i="1" s="1"/>
  <c r="M412" i="1"/>
  <c r="N412" i="1" s="1"/>
  <c r="M413" i="1"/>
  <c r="N413" i="1" s="1"/>
  <c r="M414" i="1"/>
  <c r="N414" i="1" s="1"/>
  <c r="M415" i="1"/>
  <c r="N415" i="1" s="1"/>
  <c r="M416" i="1"/>
  <c r="N416" i="1" s="1"/>
  <c r="M417" i="1"/>
  <c r="N417" i="1" s="1"/>
  <c r="M418" i="1"/>
  <c r="N418" i="1" s="1"/>
  <c r="M419" i="1"/>
  <c r="N419" i="1" s="1"/>
  <c r="M420" i="1"/>
  <c r="N420" i="1" s="1"/>
  <c r="M421" i="1"/>
  <c r="N421" i="1" s="1"/>
  <c r="M422" i="1"/>
  <c r="N422" i="1" s="1"/>
  <c r="M423" i="1"/>
  <c r="N423" i="1" s="1"/>
  <c r="M424" i="1"/>
  <c r="N424" i="1" s="1"/>
  <c r="M425" i="1"/>
  <c r="N425" i="1" s="1"/>
  <c r="M426" i="1"/>
  <c r="N426" i="1" s="1"/>
  <c r="M427" i="1"/>
  <c r="N427" i="1" s="1"/>
  <c r="M428" i="1"/>
  <c r="N428" i="1" s="1"/>
  <c r="M429" i="1"/>
  <c r="N429" i="1" s="1"/>
  <c r="M430" i="1"/>
  <c r="N430" i="1" s="1"/>
  <c r="M431" i="1"/>
  <c r="N431" i="1" s="1"/>
  <c r="M432" i="1"/>
  <c r="N432" i="1" s="1"/>
  <c r="M433" i="1"/>
  <c r="N433" i="1" s="1"/>
  <c r="M434" i="1"/>
  <c r="N434" i="1" s="1"/>
  <c r="M435" i="1"/>
  <c r="N435" i="1" s="1"/>
  <c r="M436" i="1"/>
  <c r="N436" i="1" s="1"/>
  <c r="M437" i="1"/>
  <c r="N437" i="1" s="1"/>
  <c r="M438" i="1"/>
  <c r="N438" i="1" s="1"/>
  <c r="M439" i="1"/>
  <c r="N439" i="1" s="1"/>
  <c r="M440" i="1"/>
  <c r="N440" i="1" s="1"/>
  <c r="M441" i="1"/>
  <c r="N441" i="1" s="1"/>
  <c r="M442" i="1"/>
  <c r="N442" i="1" s="1"/>
  <c r="M443" i="1"/>
  <c r="N443" i="1" s="1"/>
  <c r="M444" i="1"/>
  <c r="N444" i="1" s="1"/>
  <c r="M445" i="1"/>
  <c r="N445" i="1" s="1"/>
  <c r="M446" i="1"/>
  <c r="N446" i="1" s="1"/>
  <c r="M447" i="1"/>
  <c r="N447" i="1" s="1"/>
  <c r="M448" i="1"/>
  <c r="N448" i="1" s="1"/>
  <c r="M449" i="1"/>
  <c r="N449" i="1" s="1"/>
  <c r="M450" i="1"/>
  <c r="N450" i="1" s="1"/>
  <c r="M451" i="1"/>
  <c r="N451" i="1" s="1"/>
  <c r="M452" i="1"/>
  <c r="N452" i="1" s="1"/>
  <c r="M453" i="1"/>
  <c r="N453" i="1" s="1"/>
  <c r="M454" i="1"/>
  <c r="N454" i="1" s="1"/>
  <c r="M455" i="1"/>
  <c r="N455" i="1" s="1"/>
  <c r="M456" i="1"/>
  <c r="N456" i="1" s="1"/>
  <c r="M457" i="1"/>
  <c r="N457" i="1" s="1"/>
  <c r="M458" i="1"/>
  <c r="N458" i="1" s="1"/>
  <c r="M459" i="1"/>
  <c r="N459" i="1" s="1"/>
  <c r="M460" i="1"/>
  <c r="N460" i="1" s="1"/>
  <c r="M461" i="1"/>
  <c r="N461" i="1" s="1"/>
  <c r="M462" i="1"/>
  <c r="N462" i="1" s="1"/>
  <c r="M463" i="1"/>
  <c r="N463" i="1" s="1"/>
  <c r="M464" i="1"/>
  <c r="N464" i="1" s="1"/>
  <c r="M465" i="1"/>
  <c r="N465" i="1" s="1"/>
  <c r="M466" i="1"/>
  <c r="N466" i="1" s="1"/>
  <c r="M467" i="1"/>
  <c r="N467" i="1" s="1"/>
  <c r="M468" i="1"/>
  <c r="N468" i="1" s="1"/>
  <c r="M469" i="1"/>
  <c r="N469" i="1" s="1"/>
  <c r="M470" i="1"/>
  <c r="N470" i="1" s="1"/>
  <c r="M471" i="1"/>
  <c r="N471" i="1" s="1"/>
  <c r="M472" i="1"/>
  <c r="N472" i="1" s="1"/>
  <c r="M473" i="1"/>
  <c r="N473" i="1" s="1"/>
  <c r="M474" i="1"/>
  <c r="N474" i="1" s="1"/>
  <c r="M475" i="1"/>
  <c r="N475" i="1" s="1"/>
  <c r="M476" i="1"/>
  <c r="N476" i="1" s="1"/>
  <c r="M477" i="1"/>
  <c r="N477" i="1" s="1"/>
  <c r="M478" i="1"/>
  <c r="N478" i="1" s="1"/>
  <c r="M479" i="1"/>
  <c r="N479" i="1" s="1"/>
  <c r="M480" i="1"/>
  <c r="N480" i="1" s="1"/>
  <c r="M481" i="1"/>
  <c r="N481" i="1" s="1"/>
  <c r="M482" i="1"/>
  <c r="N482" i="1" s="1"/>
  <c r="M483" i="1"/>
  <c r="N483" i="1" s="1"/>
  <c r="M484" i="1"/>
  <c r="N484" i="1" s="1"/>
  <c r="M485" i="1"/>
  <c r="N485" i="1" s="1"/>
  <c r="M486" i="1"/>
  <c r="N486" i="1" s="1"/>
  <c r="M487" i="1"/>
  <c r="N487" i="1" s="1"/>
  <c r="M488" i="1"/>
  <c r="N488" i="1" s="1"/>
  <c r="M489" i="1"/>
  <c r="N489" i="1" s="1"/>
  <c r="M490" i="1"/>
  <c r="N490" i="1" s="1"/>
  <c r="M491" i="1"/>
  <c r="N491" i="1" s="1"/>
  <c r="M492" i="1"/>
  <c r="N492" i="1" s="1"/>
  <c r="M493" i="1"/>
  <c r="N493" i="1" s="1"/>
  <c r="M494" i="1"/>
  <c r="N494" i="1" s="1"/>
  <c r="M495" i="1"/>
  <c r="N495" i="1" s="1"/>
  <c r="M496" i="1"/>
  <c r="N496" i="1" s="1"/>
  <c r="M497" i="1"/>
  <c r="N497" i="1" s="1"/>
  <c r="M498" i="1"/>
  <c r="N498" i="1" s="1"/>
  <c r="M499" i="1"/>
  <c r="N499" i="1" s="1"/>
  <c r="M500" i="1"/>
  <c r="N500" i="1" s="1"/>
  <c r="M501" i="1"/>
  <c r="N501" i="1" s="1"/>
  <c r="M502" i="1"/>
  <c r="N502" i="1" s="1"/>
  <c r="M503" i="1"/>
  <c r="N503" i="1" s="1"/>
  <c r="M504" i="1"/>
  <c r="N504" i="1" s="1"/>
  <c r="M505" i="1"/>
  <c r="N505" i="1" s="1"/>
  <c r="M506" i="1"/>
  <c r="N506" i="1" s="1"/>
  <c r="M507" i="1"/>
  <c r="N507" i="1" s="1"/>
  <c r="M508" i="1"/>
  <c r="N508" i="1" s="1"/>
  <c r="M509" i="1"/>
  <c r="N509" i="1" s="1"/>
  <c r="M510" i="1"/>
  <c r="N510" i="1" s="1"/>
  <c r="M511" i="1"/>
  <c r="N511" i="1" s="1"/>
  <c r="M512" i="1"/>
  <c r="N512" i="1" s="1"/>
  <c r="M513" i="1"/>
  <c r="N513" i="1" s="1"/>
  <c r="M514" i="1"/>
  <c r="N514" i="1" s="1"/>
  <c r="M515" i="1"/>
  <c r="N515" i="1" s="1"/>
  <c r="M516" i="1"/>
  <c r="N516" i="1" s="1"/>
  <c r="M517" i="1"/>
  <c r="N517" i="1" s="1"/>
  <c r="M518" i="1"/>
  <c r="N518" i="1" s="1"/>
  <c r="M519" i="1"/>
  <c r="N519" i="1" s="1"/>
  <c r="M520" i="1"/>
  <c r="N520" i="1" s="1"/>
  <c r="M521" i="1"/>
  <c r="N521" i="1" s="1"/>
  <c r="M522" i="1"/>
  <c r="N522" i="1" s="1"/>
  <c r="M523" i="1"/>
  <c r="N523" i="1" s="1"/>
  <c r="M524" i="1"/>
  <c r="N524" i="1" s="1"/>
  <c r="M525" i="1"/>
  <c r="N525" i="1" s="1"/>
  <c r="M526" i="1"/>
  <c r="N526" i="1" s="1"/>
  <c r="M527" i="1"/>
  <c r="N527" i="1" s="1"/>
  <c r="M528" i="1"/>
  <c r="N528" i="1" s="1"/>
  <c r="M529" i="1"/>
  <c r="N529" i="1" s="1"/>
  <c r="M530" i="1"/>
  <c r="N530" i="1" s="1"/>
  <c r="M531" i="1"/>
  <c r="N531" i="1" s="1"/>
  <c r="M532" i="1"/>
  <c r="N532" i="1" s="1"/>
  <c r="M533" i="1"/>
  <c r="N533" i="1" s="1"/>
  <c r="M534" i="1"/>
  <c r="N534" i="1" s="1"/>
  <c r="M535" i="1"/>
  <c r="N535" i="1" s="1"/>
  <c r="M536" i="1"/>
  <c r="N536" i="1" s="1"/>
  <c r="M537" i="1"/>
  <c r="N537" i="1" s="1"/>
  <c r="M538" i="1"/>
  <c r="N538" i="1" s="1"/>
  <c r="M539" i="1"/>
  <c r="N539" i="1" s="1"/>
  <c r="M540" i="1"/>
  <c r="N540" i="1" s="1"/>
  <c r="M541" i="1"/>
  <c r="N541" i="1" s="1"/>
  <c r="M542" i="1"/>
  <c r="N542" i="1" s="1"/>
  <c r="M543" i="1"/>
  <c r="N543" i="1" s="1"/>
  <c r="M544" i="1"/>
  <c r="N544" i="1" s="1"/>
  <c r="M545" i="1"/>
  <c r="N545" i="1" s="1"/>
  <c r="M546" i="1"/>
  <c r="N546" i="1" s="1"/>
  <c r="M547" i="1"/>
  <c r="N547" i="1" s="1"/>
  <c r="M548" i="1"/>
  <c r="N548" i="1" s="1"/>
  <c r="M549" i="1"/>
  <c r="N549" i="1" s="1"/>
  <c r="M550" i="1"/>
  <c r="N550" i="1" s="1"/>
  <c r="M551" i="1"/>
  <c r="N551" i="1" s="1"/>
  <c r="M552" i="1"/>
  <c r="N552" i="1" s="1"/>
  <c r="M553" i="1"/>
  <c r="N553" i="1" s="1"/>
  <c r="M554" i="1"/>
  <c r="N554" i="1" s="1"/>
  <c r="M555" i="1"/>
  <c r="N555" i="1" s="1"/>
  <c r="M556" i="1"/>
  <c r="N556" i="1" s="1"/>
  <c r="M557" i="1"/>
  <c r="N557" i="1" s="1"/>
  <c r="M558" i="1"/>
  <c r="N558" i="1" s="1"/>
  <c r="M559" i="1"/>
  <c r="N559" i="1" s="1"/>
  <c r="M560" i="1"/>
  <c r="N560" i="1" s="1"/>
  <c r="M561" i="1"/>
  <c r="N561" i="1" s="1"/>
  <c r="M562" i="1"/>
  <c r="N562" i="1" s="1"/>
  <c r="M563" i="1"/>
  <c r="N563" i="1" s="1"/>
  <c r="M564" i="1"/>
  <c r="N564" i="1" s="1"/>
  <c r="M565" i="1"/>
  <c r="N565" i="1" s="1"/>
  <c r="M566" i="1"/>
  <c r="N566" i="1" s="1"/>
  <c r="M567" i="1"/>
  <c r="N567" i="1" s="1"/>
  <c r="M568" i="1"/>
  <c r="N568" i="1" s="1"/>
  <c r="M569" i="1"/>
  <c r="N569" i="1" s="1"/>
  <c r="M570" i="1"/>
  <c r="N570" i="1" s="1"/>
  <c r="M571" i="1"/>
  <c r="N571" i="1" s="1"/>
  <c r="M572" i="1"/>
  <c r="N572" i="1" s="1"/>
  <c r="M573" i="1"/>
  <c r="N573" i="1" s="1"/>
  <c r="M574" i="1"/>
  <c r="N574" i="1" s="1"/>
  <c r="M575" i="1"/>
  <c r="N575" i="1" s="1"/>
  <c r="M576" i="1"/>
  <c r="N576" i="1" s="1"/>
  <c r="M577" i="1"/>
  <c r="N577" i="1" s="1"/>
  <c r="M578" i="1"/>
  <c r="N578" i="1" s="1"/>
  <c r="M579" i="1"/>
  <c r="N579" i="1" s="1"/>
  <c r="M580" i="1"/>
  <c r="N580" i="1" s="1"/>
  <c r="M581" i="1"/>
  <c r="N581" i="1" s="1"/>
  <c r="M582" i="1"/>
  <c r="N582" i="1" s="1"/>
  <c r="M583" i="1"/>
  <c r="N583" i="1" s="1"/>
  <c r="M584" i="1"/>
  <c r="N584" i="1" s="1"/>
  <c r="M585" i="1"/>
  <c r="N585" i="1" s="1"/>
  <c r="M586" i="1"/>
  <c r="N586" i="1" s="1"/>
  <c r="M587" i="1"/>
  <c r="N587" i="1" s="1"/>
  <c r="M588" i="1"/>
  <c r="N588" i="1" s="1"/>
  <c r="M589" i="1"/>
  <c r="N589" i="1" s="1"/>
  <c r="M590" i="1"/>
  <c r="N590" i="1" s="1"/>
  <c r="M591" i="1"/>
  <c r="N591" i="1" s="1"/>
  <c r="M592" i="1"/>
  <c r="N592" i="1" s="1"/>
  <c r="M593" i="1"/>
  <c r="N593" i="1" s="1"/>
  <c r="M594" i="1"/>
  <c r="N594" i="1" s="1"/>
  <c r="M595" i="1"/>
  <c r="N595" i="1" s="1"/>
  <c r="M596" i="1"/>
  <c r="N596" i="1" s="1"/>
  <c r="M597" i="1"/>
  <c r="N597" i="1" s="1"/>
  <c r="M598" i="1"/>
  <c r="N598" i="1" s="1"/>
  <c r="M599" i="1"/>
  <c r="N599" i="1" s="1"/>
  <c r="M600" i="1"/>
  <c r="N600" i="1" s="1"/>
  <c r="M601" i="1"/>
  <c r="N601" i="1" s="1"/>
  <c r="M602" i="1"/>
  <c r="N602" i="1" s="1"/>
  <c r="M603" i="1"/>
  <c r="N603" i="1" s="1"/>
  <c r="M604" i="1"/>
  <c r="N604" i="1" s="1"/>
  <c r="M605" i="1"/>
  <c r="N605" i="1" s="1"/>
  <c r="M606" i="1"/>
  <c r="N606" i="1" s="1"/>
  <c r="M607" i="1"/>
  <c r="N607" i="1" s="1"/>
  <c r="M608" i="1"/>
  <c r="N608" i="1" s="1"/>
  <c r="M609" i="1"/>
  <c r="N609" i="1" s="1"/>
  <c r="M610" i="1"/>
  <c r="N610" i="1" s="1"/>
  <c r="M611" i="1"/>
  <c r="N611" i="1" s="1"/>
  <c r="M612" i="1"/>
  <c r="N612" i="1" s="1"/>
  <c r="M613" i="1"/>
  <c r="N613" i="1" s="1"/>
  <c r="M614" i="1"/>
  <c r="N614" i="1" s="1"/>
  <c r="M615" i="1"/>
  <c r="N615" i="1" s="1"/>
  <c r="M616" i="1"/>
  <c r="N616" i="1" s="1"/>
  <c r="M617" i="1"/>
  <c r="N617" i="1" s="1"/>
  <c r="M618" i="1"/>
  <c r="N618" i="1" s="1"/>
  <c r="M619" i="1"/>
  <c r="N619" i="1" s="1"/>
  <c r="M620" i="1"/>
  <c r="N620" i="1" s="1"/>
  <c r="M621" i="1"/>
  <c r="N621" i="1" s="1"/>
  <c r="M622" i="1"/>
  <c r="N622" i="1" s="1"/>
  <c r="M623" i="1"/>
  <c r="N623" i="1" s="1"/>
  <c r="M624" i="1"/>
  <c r="N624" i="1" s="1"/>
  <c r="M625" i="1"/>
  <c r="N625" i="1" s="1"/>
  <c r="M626" i="1"/>
  <c r="N626" i="1" s="1"/>
  <c r="M627" i="1"/>
  <c r="N627" i="1" s="1"/>
  <c r="M628" i="1"/>
  <c r="N628" i="1" s="1"/>
  <c r="M629" i="1"/>
  <c r="N629" i="1" s="1"/>
  <c r="M630" i="1"/>
  <c r="N630" i="1" s="1"/>
  <c r="M631" i="1"/>
  <c r="N631" i="1" s="1"/>
  <c r="M632" i="1"/>
  <c r="N632" i="1" s="1"/>
  <c r="M633" i="1"/>
  <c r="N633" i="1" s="1"/>
  <c r="M634" i="1"/>
  <c r="N634" i="1" s="1"/>
  <c r="M635" i="1"/>
  <c r="N635" i="1" s="1"/>
  <c r="M636" i="1"/>
  <c r="N636" i="1" s="1"/>
  <c r="M637" i="1"/>
  <c r="N637" i="1" s="1"/>
  <c r="M638" i="1"/>
  <c r="N638" i="1" s="1"/>
  <c r="M639" i="1"/>
  <c r="N639" i="1" s="1"/>
  <c r="M640" i="1"/>
  <c r="N640" i="1" s="1"/>
  <c r="M641" i="1"/>
  <c r="N641" i="1" s="1"/>
  <c r="M642" i="1"/>
  <c r="N642" i="1" s="1"/>
  <c r="M643" i="1"/>
  <c r="N643" i="1" s="1"/>
  <c r="M644" i="1"/>
  <c r="N644" i="1" s="1"/>
  <c r="M645" i="1"/>
  <c r="N645" i="1" s="1"/>
  <c r="M646" i="1"/>
  <c r="N646" i="1" s="1"/>
  <c r="M647" i="1"/>
  <c r="N647" i="1" s="1"/>
  <c r="M648" i="1"/>
  <c r="N648" i="1" s="1"/>
  <c r="M649" i="1"/>
  <c r="N649" i="1" s="1"/>
  <c r="M650" i="1"/>
  <c r="N650" i="1" s="1"/>
  <c r="M651" i="1"/>
  <c r="N651" i="1" s="1"/>
  <c r="M652" i="1"/>
  <c r="N652" i="1" s="1"/>
  <c r="M653" i="1"/>
  <c r="N653" i="1" s="1"/>
  <c r="M654" i="1"/>
  <c r="N654" i="1" s="1"/>
  <c r="M655" i="1"/>
  <c r="N655" i="1" s="1"/>
  <c r="M656" i="1"/>
  <c r="N656" i="1" s="1"/>
  <c r="M657" i="1"/>
  <c r="N657" i="1" s="1"/>
  <c r="M658" i="1"/>
  <c r="N658" i="1" s="1"/>
  <c r="M659" i="1"/>
  <c r="N659" i="1" s="1"/>
  <c r="M660" i="1"/>
  <c r="N660" i="1" s="1"/>
  <c r="M661" i="1"/>
  <c r="N661" i="1" s="1"/>
  <c r="M662" i="1"/>
  <c r="N662" i="1" s="1"/>
  <c r="M663" i="1"/>
  <c r="N663" i="1" s="1"/>
  <c r="M664" i="1"/>
  <c r="N664" i="1" s="1"/>
  <c r="M665" i="1"/>
  <c r="N665" i="1" s="1"/>
  <c r="M666" i="1"/>
  <c r="N666" i="1" s="1"/>
  <c r="M667" i="1"/>
  <c r="N667" i="1" s="1"/>
  <c r="M668" i="1"/>
  <c r="N668" i="1" s="1"/>
  <c r="M669" i="1"/>
  <c r="N669" i="1" s="1"/>
  <c r="M670" i="1"/>
  <c r="N670" i="1" s="1"/>
  <c r="M671" i="1"/>
  <c r="N671" i="1" s="1"/>
  <c r="M672" i="1"/>
  <c r="N672" i="1" s="1"/>
  <c r="M673" i="1"/>
  <c r="N673" i="1" s="1"/>
  <c r="M674" i="1"/>
  <c r="N674" i="1" s="1"/>
  <c r="M675" i="1"/>
  <c r="N675" i="1" s="1"/>
  <c r="M676" i="1"/>
  <c r="N676" i="1" s="1"/>
  <c r="M677" i="1"/>
  <c r="N677" i="1" s="1"/>
  <c r="M678" i="1"/>
  <c r="N678" i="1" s="1"/>
  <c r="M679" i="1"/>
  <c r="N679" i="1" s="1"/>
  <c r="M680" i="1"/>
  <c r="N680" i="1" s="1"/>
  <c r="M681" i="1"/>
  <c r="N681" i="1" s="1"/>
  <c r="M682" i="1"/>
  <c r="N682" i="1" s="1"/>
  <c r="M683" i="1"/>
  <c r="N683" i="1" s="1"/>
  <c r="M684" i="1"/>
  <c r="N684" i="1" s="1"/>
  <c r="M685" i="1"/>
  <c r="N685" i="1" s="1"/>
  <c r="M686" i="1"/>
  <c r="N686" i="1" s="1"/>
  <c r="M687" i="1"/>
  <c r="N687" i="1" s="1"/>
  <c r="M688" i="1"/>
  <c r="N688" i="1" s="1"/>
  <c r="M689" i="1"/>
  <c r="N689" i="1" s="1"/>
  <c r="M690" i="1"/>
  <c r="N690" i="1" s="1"/>
  <c r="M691" i="1"/>
  <c r="N691" i="1" s="1"/>
  <c r="M692" i="1"/>
  <c r="N692" i="1" s="1"/>
  <c r="M693" i="1"/>
  <c r="N693" i="1" s="1"/>
  <c r="M694" i="1"/>
  <c r="N694" i="1" s="1"/>
  <c r="M695" i="1"/>
  <c r="N695" i="1" s="1"/>
  <c r="M696" i="1"/>
  <c r="N696" i="1" s="1"/>
  <c r="M697" i="1"/>
  <c r="N697" i="1" s="1"/>
  <c r="M698" i="1"/>
  <c r="N698" i="1" s="1"/>
  <c r="M699" i="1"/>
  <c r="N699" i="1" s="1"/>
  <c r="M700" i="1"/>
  <c r="N700" i="1" s="1"/>
  <c r="M701" i="1"/>
  <c r="N701" i="1" s="1"/>
  <c r="M702" i="1"/>
  <c r="N702" i="1" s="1"/>
  <c r="M703" i="1"/>
  <c r="N703" i="1" s="1"/>
  <c r="M704" i="1"/>
  <c r="N704" i="1" s="1"/>
  <c r="M705" i="1"/>
  <c r="N705" i="1" s="1"/>
  <c r="M706" i="1"/>
  <c r="N706" i="1" s="1"/>
  <c r="M707" i="1"/>
  <c r="N707" i="1" s="1"/>
  <c r="M708" i="1"/>
  <c r="N708" i="1" s="1"/>
  <c r="M709" i="1"/>
  <c r="N709" i="1" s="1"/>
  <c r="M710" i="1"/>
  <c r="N710" i="1" s="1"/>
  <c r="M711" i="1"/>
  <c r="N711" i="1" s="1"/>
  <c r="M712" i="1"/>
  <c r="N712" i="1" s="1"/>
  <c r="M713" i="1"/>
  <c r="N713" i="1" s="1"/>
  <c r="M714" i="1"/>
  <c r="N714" i="1" s="1"/>
  <c r="M715" i="1"/>
  <c r="N715" i="1" s="1"/>
  <c r="M716" i="1"/>
  <c r="N716" i="1" s="1"/>
  <c r="M717" i="1"/>
  <c r="N717" i="1" s="1"/>
  <c r="M718" i="1"/>
  <c r="N718" i="1" s="1"/>
  <c r="M719" i="1"/>
  <c r="N719" i="1" s="1"/>
  <c r="M720" i="1"/>
  <c r="N720" i="1" s="1"/>
  <c r="M721" i="1"/>
  <c r="N721" i="1" s="1"/>
  <c r="M722" i="1"/>
  <c r="N722" i="1" s="1"/>
  <c r="M723" i="1"/>
  <c r="N723" i="1" s="1"/>
  <c r="M724" i="1"/>
  <c r="N724" i="1" s="1"/>
  <c r="M725" i="1"/>
  <c r="N725" i="1" s="1"/>
  <c r="M726" i="1"/>
  <c r="N726" i="1" s="1"/>
  <c r="M727" i="1"/>
  <c r="N727" i="1" s="1"/>
  <c r="M728" i="1"/>
  <c r="N728" i="1" s="1"/>
  <c r="M729" i="1"/>
  <c r="N729" i="1" s="1"/>
  <c r="M730" i="1"/>
  <c r="N730" i="1" s="1"/>
  <c r="M731" i="1"/>
  <c r="N731" i="1" s="1"/>
  <c r="M732" i="1"/>
  <c r="N732" i="1" s="1"/>
  <c r="M733" i="1"/>
  <c r="N733" i="1" s="1"/>
  <c r="M734" i="1"/>
  <c r="N734" i="1" s="1"/>
  <c r="M735" i="1"/>
  <c r="N735" i="1" s="1"/>
  <c r="M736" i="1"/>
  <c r="N736" i="1" s="1"/>
  <c r="M737" i="1"/>
  <c r="N737" i="1" s="1"/>
  <c r="M738" i="1"/>
  <c r="N738" i="1" s="1"/>
  <c r="M739" i="1"/>
  <c r="N739" i="1" s="1"/>
  <c r="M740" i="1"/>
  <c r="N740" i="1" s="1"/>
  <c r="M741" i="1"/>
  <c r="N741" i="1" s="1"/>
  <c r="M742" i="1"/>
  <c r="N742" i="1" s="1"/>
  <c r="M743" i="1"/>
  <c r="N743" i="1" s="1"/>
  <c r="M744" i="1"/>
  <c r="N744" i="1" s="1"/>
  <c r="M745" i="1"/>
  <c r="N745" i="1" s="1"/>
  <c r="M746" i="1"/>
  <c r="N746" i="1" s="1"/>
  <c r="M747" i="1"/>
  <c r="N747" i="1" s="1"/>
  <c r="M748" i="1"/>
  <c r="N748" i="1" s="1"/>
  <c r="M749" i="1"/>
  <c r="N749" i="1" s="1"/>
  <c r="M750" i="1"/>
  <c r="N750" i="1" s="1"/>
  <c r="M751" i="1"/>
  <c r="N751" i="1" s="1"/>
  <c r="M752" i="1"/>
  <c r="N752" i="1" s="1"/>
  <c r="M753" i="1"/>
  <c r="N753" i="1" s="1"/>
  <c r="M754" i="1"/>
  <c r="N754" i="1" s="1"/>
  <c r="M755" i="1"/>
  <c r="N755" i="1" s="1"/>
  <c r="M756" i="1"/>
  <c r="N756" i="1" s="1"/>
  <c r="M757" i="1"/>
  <c r="N757" i="1" s="1"/>
  <c r="M758" i="1"/>
  <c r="N758" i="1" s="1"/>
  <c r="M759" i="1"/>
  <c r="N759" i="1" s="1"/>
  <c r="M760" i="1"/>
  <c r="N760" i="1" s="1"/>
  <c r="M761" i="1"/>
  <c r="N761" i="1" s="1"/>
  <c r="M762" i="1"/>
  <c r="N762" i="1" s="1"/>
  <c r="M763" i="1"/>
  <c r="N763" i="1" s="1"/>
  <c r="M764" i="1"/>
  <c r="N764" i="1" s="1"/>
  <c r="M765" i="1"/>
  <c r="N765" i="1" s="1"/>
  <c r="M766" i="1"/>
  <c r="N766" i="1" s="1"/>
  <c r="M767" i="1"/>
  <c r="N767" i="1" s="1"/>
  <c r="M768" i="1"/>
  <c r="N768" i="1" s="1"/>
  <c r="M769" i="1"/>
  <c r="N769" i="1" s="1"/>
  <c r="M770" i="1"/>
  <c r="N770" i="1" s="1"/>
  <c r="M771" i="1"/>
  <c r="N771" i="1" s="1"/>
  <c r="M772" i="1"/>
  <c r="N772" i="1" s="1"/>
  <c r="M773" i="1"/>
  <c r="N773" i="1" s="1"/>
  <c r="M774" i="1"/>
  <c r="N774" i="1" s="1"/>
  <c r="M775" i="1"/>
  <c r="N775" i="1" s="1"/>
  <c r="M776" i="1"/>
  <c r="N776" i="1" s="1"/>
  <c r="M777" i="1"/>
  <c r="N777" i="1" s="1"/>
  <c r="M778" i="1"/>
  <c r="N778" i="1" s="1"/>
  <c r="M779" i="1"/>
  <c r="N779" i="1" s="1"/>
  <c r="M780" i="1"/>
  <c r="N780" i="1" s="1"/>
  <c r="M781" i="1"/>
  <c r="N781" i="1" s="1"/>
  <c r="M782" i="1"/>
  <c r="N782" i="1" s="1"/>
  <c r="M783" i="1"/>
  <c r="N783" i="1" s="1"/>
  <c r="M784" i="1"/>
  <c r="N784" i="1" s="1"/>
  <c r="M785" i="1"/>
  <c r="N785" i="1" s="1"/>
  <c r="M786" i="1"/>
  <c r="N786" i="1" s="1"/>
  <c r="M787" i="1"/>
  <c r="N787" i="1" s="1"/>
  <c r="M788" i="1"/>
  <c r="N788" i="1" s="1"/>
  <c r="M789" i="1"/>
  <c r="N789" i="1" s="1"/>
  <c r="M790" i="1"/>
  <c r="N790" i="1" s="1"/>
  <c r="M791" i="1"/>
  <c r="N791" i="1" s="1"/>
  <c r="M792" i="1"/>
  <c r="N792" i="1" s="1"/>
  <c r="M793" i="1"/>
  <c r="N793" i="1" s="1"/>
  <c r="M794" i="1"/>
  <c r="N794" i="1" s="1"/>
  <c r="M795" i="1"/>
  <c r="N795" i="1" s="1"/>
  <c r="M796" i="1"/>
  <c r="N796" i="1" s="1"/>
  <c r="M797" i="1"/>
  <c r="N797" i="1" s="1"/>
  <c r="M798" i="1"/>
  <c r="N798" i="1" s="1"/>
  <c r="M799" i="1"/>
  <c r="N799" i="1" s="1"/>
  <c r="M800" i="1"/>
  <c r="N800" i="1" s="1"/>
  <c r="M801" i="1"/>
  <c r="N801" i="1" s="1"/>
  <c r="M802" i="1"/>
  <c r="N802" i="1" s="1"/>
  <c r="M803" i="1"/>
  <c r="N803" i="1" s="1"/>
  <c r="M804" i="1"/>
  <c r="N804" i="1" s="1"/>
  <c r="M805" i="1"/>
  <c r="N805" i="1" s="1"/>
  <c r="M806" i="1"/>
  <c r="N806" i="1" s="1"/>
  <c r="M807" i="1"/>
  <c r="N807" i="1" s="1"/>
  <c r="M808" i="1"/>
  <c r="N808" i="1" s="1"/>
  <c r="M809" i="1"/>
  <c r="N809" i="1" s="1"/>
  <c r="M810" i="1"/>
  <c r="N810" i="1" s="1"/>
  <c r="M811" i="1"/>
  <c r="N811" i="1" s="1"/>
  <c r="M812" i="1"/>
  <c r="N812" i="1" s="1"/>
  <c r="M813" i="1"/>
  <c r="N813" i="1" s="1"/>
  <c r="M814" i="1"/>
  <c r="N814" i="1" s="1"/>
  <c r="M815" i="1"/>
  <c r="N815" i="1" s="1"/>
  <c r="M816" i="1"/>
  <c r="N816" i="1" s="1"/>
  <c r="M817" i="1"/>
  <c r="N817" i="1" s="1"/>
  <c r="M818" i="1"/>
  <c r="N818" i="1" s="1"/>
  <c r="M819" i="1"/>
  <c r="N819" i="1" s="1"/>
  <c r="M820" i="1"/>
  <c r="N820" i="1" s="1"/>
  <c r="M821" i="1"/>
  <c r="N821" i="1" s="1"/>
  <c r="M822" i="1"/>
  <c r="N822" i="1" s="1"/>
  <c r="M823" i="1"/>
  <c r="N823" i="1" s="1"/>
  <c r="M824" i="1"/>
  <c r="N824" i="1" s="1"/>
  <c r="M825" i="1"/>
  <c r="N825" i="1" s="1"/>
  <c r="M826" i="1"/>
  <c r="N826" i="1" s="1"/>
  <c r="M827" i="1"/>
  <c r="N827" i="1" s="1"/>
  <c r="M828" i="1"/>
  <c r="N828" i="1" s="1"/>
  <c r="M829" i="1"/>
  <c r="N829" i="1" s="1"/>
  <c r="M830" i="1"/>
  <c r="N830" i="1" s="1"/>
  <c r="M831" i="1"/>
  <c r="N831" i="1" s="1"/>
  <c r="M832" i="1"/>
  <c r="N832" i="1" s="1"/>
  <c r="M833" i="1"/>
  <c r="N833" i="1" s="1"/>
  <c r="M834" i="1"/>
  <c r="N834" i="1" s="1"/>
  <c r="M835" i="1"/>
  <c r="N835" i="1" s="1"/>
  <c r="M836" i="1"/>
  <c r="N836" i="1" s="1"/>
  <c r="M837" i="1"/>
  <c r="N837" i="1" s="1"/>
  <c r="M838" i="1"/>
  <c r="N838" i="1" s="1"/>
  <c r="M839" i="1"/>
  <c r="N839" i="1" s="1"/>
  <c r="M840" i="1"/>
  <c r="N840" i="1" s="1"/>
  <c r="M841" i="1"/>
  <c r="N841" i="1" s="1"/>
  <c r="M842" i="1"/>
  <c r="N842" i="1" s="1"/>
  <c r="M843" i="1"/>
  <c r="N843" i="1" s="1"/>
  <c r="M844" i="1"/>
  <c r="N844" i="1" s="1"/>
  <c r="M845" i="1"/>
  <c r="N845" i="1" s="1"/>
  <c r="M846" i="1"/>
  <c r="N846" i="1" s="1"/>
  <c r="M847" i="1"/>
  <c r="N847" i="1" s="1"/>
  <c r="M848" i="1"/>
  <c r="N848" i="1" s="1"/>
  <c r="M849" i="1"/>
  <c r="N849" i="1" s="1"/>
  <c r="M850" i="1"/>
  <c r="N850" i="1" s="1"/>
  <c r="M851" i="1"/>
  <c r="N851" i="1" s="1"/>
  <c r="M852" i="1"/>
  <c r="N852" i="1" s="1"/>
  <c r="M853" i="1"/>
  <c r="N853" i="1" s="1"/>
  <c r="M854" i="1"/>
  <c r="N854" i="1" s="1"/>
  <c r="M855" i="1"/>
  <c r="N855" i="1" s="1"/>
  <c r="M856" i="1"/>
  <c r="N856" i="1" s="1"/>
  <c r="M857" i="1"/>
  <c r="N857" i="1" s="1"/>
  <c r="M858" i="1"/>
  <c r="N858" i="1" s="1"/>
  <c r="M859" i="1"/>
  <c r="N859" i="1" s="1"/>
  <c r="M860" i="1"/>
  <c r="N860" i="1" s="1"/>
  <c r="M861" i="1"/>
  <c r="N861" i="1" s="1"/>
  <c r="M862" i="1"/>
  <c r="N862" i="1" s="1"/>
  <c r="M863" i="1"/>
  <c r="N863" i="1" s="1"/>
  <c r="M864" i="1"/>
  <c r="N864" i="1" s="1"/>
  <c r="M865" i="1"/>
  <c r="N865" i="1" s="1"/>
  <c r="M866" i="1"/>
  <c r="N866" i="1" s="1"/>
  <c r="M867" i="1"/>
  <c r="N867" i="1" s="1"/>
  <c r="M868" i="1"/>
  <c r="N868" i="1" s="1"/>
  <c r="M869" i="1"/>
  <c r="N869" i="1" s="1"/>
  <c r="M870" i="1"/>
  <c r="N870" i="1" s="1"/>
  <c r="M871" i="1"/>
  <c r="N871" i="1" s="1"/>
  <c r="M872" i="1"/>
  <c r="N872" i="1" s="1"/>
  <c r="M873" i="1"/>
  <c r="N873" i="1" s="1"/>
  <c r="M874" i="1"/>
  <c r="N874" i="1" s="1"/>
  <c r="M875" i="1"/>
  <c r="N875" i="1" s="1"/>
  <c r="M876" i="1"/>
  <c r="N876" i="1" s="1"/>
  <c r="M877" i="1"/>
  <c r="N877" i="1" s="1"/>
  <c r="M878" i="1"/>
  <c r="N878" i="1" s="1"/>
  <c r="M879" i="1"/>
  <c r="N879" i="1" s="1"/>
  <c r="M880" i="1"/>
  <c r="N880" i="1" s="1"/>
  <c r="M881" i="1"/>
  <c r="N881" i="1" s="1"/>
  <c r="M882" i="1"/>
  <c r="N882" i="1" s="1"/>
  <c r="M883" i="1"/>
  <c r="N883" i="1" s="1"/>
  <c r="M884" i="1"/>
  <c r="N884" i="1" s="1"/>
  <c r="M885" i="1"/>
  <c r="N885" i="1" s="1"/>
  <c r="M886" i="1"/>
  <c r="N886" i="1" s="1"/>
  <c r="M887" i="1"/>
  <c r="N887" i="1" s="1"/>
  <c r="M888" i="1"/>
  <c r="N888" i="1" s="1"/>
  <c r="M889" i="1"/>
  <c r="N889" i="1" s="1"/>
  <c r="M890" i="1"/>
  <c r="N890" i="1" s="1"/>
  <c r="M891" i="1"/>
  <c r="N891" i="1" s="1"/>
  <c r="M892" i="1"/>
  <c r="N892" i="1" s="1"/>
  <c r="M893" i="1"/>
  <c r="N893" i="1" s="1"/>
  <c r="M894" i="1"/>
  <c r="N894" i="1" s="1"/>
  <c r="M895" i="1"/>
  <c r="N895" i="1" s="1"/>
  <c r="M896" i="1"/>
  <c r="N896" i="1" s="1"/>
  <c r="M897" i="1"/>
  <c r="N897" i="1" s="1"/>
  <c r="M898" i="1"/>
  <c r="N898" i="1" s="1"/>
  <c r="M899" i="1"/>
  <c r="N899" i="1" s="1"/>
  <c r="M900" i="1"/>
  <c r="N900" i="1" s="1"/>
  <c r="M901" i="1"/>
  <c r="N901" i="1" s="1"/>
  <c r="M902" i="1"/>
  <c r="N902" i="1" s="1"/>
  <c r="M903" i="1"/>
  <c r="N903" i="1" s="1"/>
  <c r="M904" i="1"/>
  <c r="N904" i="1" s="1"/>
  <c r="M905" i="1"/>
  <c r="N905" i="1" s="1"/>
  <c r="M906" i="1"/>
  <c r="N906" i="1" s="1"/>
  <c r="M907" i="1"/>
  <c r="N907" i="1" s="1"/>
  <c r="M908" i="1"/>
  <c r="N908" i="1" s="1"/>
  <c r="M909" i="1"/>
  <c r="N909" i="1" s="1"/>
  <c r="M910" i="1"/>
  <c r="N910" i="1" s="1"/>
  <c r="M911" i="1"/>
  <c r="N911" i="1" s="1"/>
  <c r="M912" i="1"/>
  <c r="N912" i="1" s="1"/>
  <c r="M913" i="1"/>
  <c r="N913" i="1" s="1"/>
  <c r="M914" i="1"/>
  <c r="N914" i="1" s="1"/>
  <c r="M915" i="1"/>
  <c r="N915" i="1" s="1"/>
  <c r="M916" i="1"/>
  <c r="N916" i="1" s="1"/>
  <c r="M917" i="1"/>
  <c r="N917" i="1" s="1"/>
  <c r="M918" i="1"/>
  <c r="N918" i="1" s="1"/>
  <c r="M919" i="1"/>
  <c r="N919" i="1" s="1"/>
  <c r="M920" i="1"/>
  <c r="N920" i="1" s="1"/>
  <c r="M921" i="1"/>
  <c r="N921" i="1" s="1"/>
  <c r="M922" i="1"/>
  <c r="N922" i="1" s="1"/>
  <c r="M923" i="1"/>
  <c r="N923" i="1" s="1"/>
  <c r="M924" i="1"/>
  <c r="N924" i="1" s="1"/>
  <c r="M925" i="1"/>
  <c r="N925" i="1" s="1"/>
  <c r="M926" i="1"/>
  <c r="N926" i="1" s="1"/>
  <c r="M927" i="1"/>
  <c r="N927" i="1" s="1"/>
  <c r="M928" i="1"/>
  <c r="N928" i="1" s="1"/>
  <c r="M929" i="1"/>
  <c r="N929" i="1" s="1"/>
  <c r="M930" i="1"/>
  <c r="N930" i="1" s="1"/>
  <c r="M931" i="1"/>
  <c r="N931" i="1" s="1"/>
  <c r="M932" i="1"/>
  <c r="N932" i="1" s="1"/>
  <c r="M933" i="1"/>
  <c r="N933" i="1" s="1"/>
  <c r="M934" i="1"/>
  <c r="N934" i="1" s="1"/>
  <c r="M935" i="1"/>
  <c r="N935" i="1" s="1"/>
  <c r="M936" i="1"/>
  <c r="N936" i="1" s="1"/>
  <c r="M937" i="1"/>
  <c r="N937" i="1" s="1"/>
  <c r="M938" i="1"/>
  <c r="N938" i="1" s="1"/>
  <c r="M939" i="1"/>
  <c r="N939" i="1" s="1"/>
  <c r="M940" i="1"/>
  <c r="N940" i="1" s="1"/>
  <c r="M941" i="1"/>
  <c r="N941" i="1" s="1"/>
  <c r="M942" i="1"/>
  <c r="N942" i="1" s="1"/>
  <c r="M943" i="1"/>
  <c r="N943" i="1" s="1"/>
  <c r="M944" i="1"/>
  <c r="N944" i="1" s="1"/>
  <c r="M945" i="1"/>
  <c r="N945" i="1" s="1"/>
  <c r="M946" i="1"/>
  <c r="N946" i="1" s="1"/>
  <c r="M947" i="1"/>
  <c r="N947" i="1" s="1"/>
  <c r="M948" i="1"/>
  <c r="N948" i="1" s="1"/>
  <c r="M949" i="1"/>
  <c r="N949" i="1" s="1"/>
  <c r="M950" i="1"/>
  <c r="N950" i="1" s="1"/>
  <c r="M951" i="1"/>
  <c r="N951" i="1" s="1"/>
  <c r="M952" i="1"/>
  <c r="N952" i="1" s="1"/>
  <c r="M953" i="1"/>
  <c r="N953" i="1" s="1"/>
  <c r="M954" i="1"/>
  <c r="N954" i="1" s="1"/>
  <c r="M955" i="1"/>
  <c r="N955" i="1" s="1"/>
  <c r="M956" i="1"/>
  <c r="N956" i="1" s="1"/>
  <c r="M957" i="1"/>
  <c r="N957" i="1" s="1"/>
  <c r="M958" i="1"/>
  <c r="N958" i="1" s="1"/>
  <c r="M959" i="1"/>
  <c r="N959" i="1" s="1"/>
  <c r="M960" i="1"/>
  <c r="N960" i="1" s="1"/>
  <c r="M961" i="1"/>
  <c r="N961" i="1" s="1"/>
  <c r="M962" i="1"/>
  <c r="N962" i="1" s="1"/>
  <c r="M963" i="1"/>
  <c r="N963" i="1" s="1"/>
  <c r="M964" i="1"/>
  <c r="N964" i="1" s="1"/>
  <c r="M965" i="1"/>
  <c r="N965" i="1" s="1"/>
  <c r="M966" i="1"/>
  <c r="N966" i="1" s="1"/>
  <c r="M967" i="1"/>
  <c r="N967" i="1" s="1"/>
  <c r="M968" i="1"/>
  <c r="N968" i="1" s="1"/>
  <c r="M969" i="1"/>
  <c r="N969" i="1" s="1"/>
  <c r="M970" i="1"/>
  <c r="N970" i="1" s="1"/>
  <c r="M971" i="1"/>
  <c r="N971" i="1" s="1"/>
  <c r="M972" i="1"/>
  <c r="N972" i="1" s="1"/>
  <c r="M973" i="1"/>
  <c r="N973" i="1" s="1"/>
  <c r="M974" i="1"/>
  <c r="N974" i="1" s="1"/>
  <c r="M975" i="1"/>
  <c r="N975" i="1" s="1"/>
  <c r="M976" i="1"/>
  <c r="N976" i="1" s="1"/>
  <c r="M977" i="1"/>
  <c r="N977" i="1" s="1"/>
  <c r="M978" i="1"/>
  <c r="N978" i="1" s="1"/>
  <c r="M979" i="1"/>
  <c r="N979" i="1" s="1"/>
  <c r="M980" i="1"/>
  <c r="N980" i="1" s="1"/>
  <c r="M981" i="1"/>
  <c r="N981" i="1" s="1"/>
  <c r="M982" i="1"/>
  <c r="N982" i="1" s="1"/>
  <c r="M983" i="1"/>
  <c r="N983" i="1" s="1"/>
  <c r="M984" i="1"/>
  <c r="N984" i="1" s="1"/>
  <c r="M985" i="1"/>
  <c r="N985" i="1" s="1"/>
  <c r="M986" i="1"/>
  <c r="N986" i="1" s="1"/>
  <c r="M987" i="1"/>
  <c r="N987" i="1" s="1"/>
  <c r="M988" i="1"/>
  <c r="N988" i="1" s="1"/>
  <c r="M989" i="1"/>
  <c r="N989" i="1" s="1"/>
  <c r="M990" i="1"/>
  <c r="N990" i="1" s="1"/>
  <c r="M991" i="1"/>
  <c r="N991" i="1" s="1"/>
  <c r="M992" i="1"/>
  <c r="N992" i="1" s="1"/>
  <c r="M993" i="1"/>
  <c r="N993" i="1" s="1"/>
  <c r="M994" i="1"/>
  <c r="N994" i="1" s="1"/>
  <c r="M995" i="1"/>
  <c r="N995" i="1" s="1"/>
  <c r="M996" i="1"/>
  <c r="N996" i="1" s="1"/>
  <c r="M997" i="1"/>
  <c r="N997" i="1" s="1"/>
  <c r="M998" i="1"/>
  <c r="N998" i="1" s="1"/>
  <c r="M999" i="1"/>
  <c r="N999" i="1" s="1"/>
  <c r="M1000" i="1"/>
  <c r="N1000" i="1" s="1"/>
  <c r="M1001" i="1"/>
  <c r="N1001" i="1" s="1"/>
  <c r="M1002" i="1"/>
  <c r="N1002" i="1" s="1"/>
  <c r="M1003" i="1"/>
  <c r="N1003" i="1" s="1"/>
  <c r="M1004" i="1"/>
  <c r="N1004" i="1" s="1"/>
  <c r="M1005" i="1"/>
  <c r="N1005" i="1" s="1"/>
  <c r="M1006" i="1"/>
  <c r="N1006" i="1" s="1"/>
  <c r="M1007" i="1"/>
  <c r="N1007" i="1" s="1"/>
  <c r="M1008" i="1"/>
  <c r="N1008" i="1" s="1"/>
  <c r="M1009" i="1"/>
  <c r="N1009" i="1" s="1"/>
  <c r="M1010" i="1"/>
  <c r="N1010" i="1" s="1"/>
  <c r="M1011" i="1"/>
  <c r="N1011" i="1" s="1"/>
  <c r="M1012" i="1"/>
  <c r="N1012" i="1" s="1"/>
  <c r="M1013" i="1"/>
  <c r="N1013" i="1" s="1"/>
  <c r="M1014" i="1"/>
  <c r="N1014" i="1" s="1"/>
  <c r="M1015" i="1"/>
  <c r="N1015" i="1" s="1"/>
  <c r="M1016" i="1"/>
  <c r="N1016" i="1" s="1"/>
  <c r="M1017" i="1"/>
  <c r="N1017" i="1" s="1"/>
  <c r="M1018" i="1"/>
  <c r="N1018" i="1" s="1"/>
  <c r="M1019" i="1"/>
  <c r="N1019" i="1" s="1"/>
  <c r="M1020" i="1"/>
  <c r="N1020" i="1" s="1"/>
  <c r="M1021" i="1"/>
  <c r="N1021" i="1" s="1"/>
  <c r="M1022" i="1"/>
  <c r="N1022" i="1" s="1"/>
  <c r="M1023" i="1"/>
  <c r="N1023" i="1" s="1"/>
  <c r="M1024" i="1"/>
  <c r="N1024" i="1" s="1"/>
  <c r="M1025" i="1"/>
  <c r="N1025" i="1" s="1"/>
  <c r="M1026" i="1"/>
  <c r="N1026" i="1" s="1"/>
  <c r="M1027" i="1"/>
  <c r="N1027" i="1" s="1"/>
  <c r="M1028" i="1"/>
  <c r="N1028" i="1" s="1"/>
  <c r="M1029" i="1"/>
  <c r="N1029" i="1" s="1"/>
  <c r="M1030" i="1"/>
  <c r="N1030" i="1" s="1"/>
  <c r="M1031" i="1"/>
  <c r="N1031" i="1" s="1"/>
  <c r="M1032" i="1"/>
  <c r="N1032" i="1" s="1"/>
  <c r="M1033" i="1"/>
  <c r="N1033" i="1" s="1"/>
  <c r="M1034" i="1"/>
  <c r="N1034" i="1" s="1"/>
  <c r="M1035" i="1"/>
  <c r="N1035" i="1" s="1"/>
  <c r="M1036" i="1"/>
  <c r="N1036" i="1" s="1"/>
  <c r="M1037" i="1"/>
  <c r="N1037" i="1" s="1"/>
  <c r="M1038" i="1"/>
  <c r="N1038" i="1" s="1"/>
  <c r="M1039" i="1"/>
  <c r="N1039" i="1" s="1"/>
  <c r="M1040" i="1"/>
  <c r="N1040" i="1" s="1"/>
  <c r="M1041" i="1"/>
  <c r="N1041" i="1" s="1"/>
  <c r="M1042" i="1"/>
  <c r="N1042" i="1" s="1"/>
  <c r="M1043" i="1"/>
  <c r="N1043" i="1" s="1"/>
  <c r="M1044" i="1"/>
  <c r="N1044" i="1" s="1"/>
  <c r="M1045" i="1"/>
  <c r="N1045" i="1" s="1"/>
  <c r="M1046" i="1"/>
  <c r="N1046" i="1" s="1"/>
  <c r="M1047" i="1"/>
  <c r="N1047" i="1" s="1"/>
  <c r="M1048" i="1"/>
  <c r="N1048" i="1" s="1"/>
  <c r="M1049" i="1"/>
  <c r="N1049" i="1" s="1"/>
  <c r="M1050" i="1"/>
  <c r="N1050" i="1" s="1"/>
  <c r="M1051" i="1"/>
  <c r="N1051" i="1" s="1"/>
  <c r="M1052" i="1"/>
  <c r="N1052" i="1" s="1"/>
  <c r="M1053" i="1"/>
  <c r="N1053" i="1" s="1"/>
  <c r="M1054" i="1"/>
  <c r="N1054" i="1" s="1"/>
  <c r="M1055" i="1"/>
  <c r="N1055" i="1" s="1"/>
  <c r="M1056" i="1"/>
  <c r="N1056" i="1" s="1"/>
  <c r="M1057" i="1"/>
  <c r="N1057" i="1" s="1"/>
  <c r="M1058" i="1"/>
  <c r="N1058" i="1" s="1"/>
  <c r="M1059" i="1"/>
  <c r="N1059" i="1" s="1"/>
  <c r="M1060" i="1"/>
  <c r="N1060" i="1" s="1"/>
  <c r="M1061" i="1"/>
  <c r="N1061" i="1" s="1"/>
  <c r="M1062" i="1"/>
  <c r="N1062" i="1" s="1"/>
  <c r="M1063" i="1"/>
  <c r="N1063" i="1" s="1"/>
  <c r="M1064" i="1"/>
  <c r="N1064" i="1" s="1"/>
  <c r="M1065" i="1"/>
  <c r="N1065" i="1" s="1"/>
  <c r="M1066" i="1"/>
  <c r="N1066" i="1" s="1"/>
  <c r="M1067" i="1"/>
  <c r="N1067" i="1" s="1"/>
  <c r="M1068" i="1"/>
  <c r="N1068" i="1" s="1"/>
  <c r="M1069" i="1"/>
  <c r="N1069" i="1" s="1"/>
  <c r="M1070" i="1"/>
  <c r="N1070" i="1" s="1"/>
  <c r="M1071" i="1"/>
  <c r="N1071" i="1" s="1"/>
  <c r="M1072" i="1"/>
  <c r="N1072" i="1" s="1"/>
  <c r="M1073" i="1"/>
  <c r="N1073" i="1" s="1"/>
  <c r="M1074" i="1"/>
  <c r="N1074" i="1" s="1"/>
  <c r="M1075" i="1"/>
  <c r="N1075" i="1" s="1"/>
  <c r="M1076" i="1"/>
  <c r="N1076" i="1" s="1"/>
  <c r="M1077" i="1"/>
  <c r="N1077" i="1" s="1"/>
  <c r="M1078" i="1"/>
  <c r="N1078" i="1" s="1"/>
  <c r="M1079" i="1"/>
  <c r="N1079" i="1" s="1"/>
  <c r="M1080" i="1"/>
  <c r="N1080" i="1" s="1"/>
  <c r="M1081" i="1"/>
  <c r="N1081" i="1" s="1"/>
  <c r="M1082" i="1"/>
  <c r="N1082" i="1" s="1"/>
  <c r="M1083" i="1"/>
  <c r="N1083" i="1" s="1"/>
  <c r="M1084" i="1"/>
  <c r="N1084" i="1" s="1"/>
  <c r="M1085" i="1"/>
  <c r="N1085" i="1" s="1"/>
  <c r="M1086" i="1"/>
  <c r="N1086" i="1" s="1"/>
  <c r="M1087" i="1"/>
  <c r="N1087" i="1" s="1"/>
  <c r="M1088" i="1"/>
  <c r="N1088" i="1" s="1"/>
  <c r="M1089" i="1"/>
  <c r="N1089" i="1" s="1"/>
  <c r="M1090" i="1"/>
  <c r="N1090" i="1" s="1"/>
  <c r="M1091" i="1"/>
  <c r="N1091" i="1" s="1"/>
  <c r="M1092" i="1"/>
  <c r="N1092" i="1" s="1"/>
  <c r="M1093" i="1"/>
  <c r="N1093" i="1" s="1"/>
  <c r="M1094" i="1"/>
  <c r="N1094" i="1" s="1"/>
  <c r="M1095" i="1"/>
  <c r="N1095" i="1" s="1"/>
  <c r="M1096" i="1"/>
  <c r="N1096" i="1" s="1"/>
  <c r="M1097" i="1"/>
  <c r="N1097" i="1" s="1"/>
  <c r="M1098" i="1"/>
  <c r="N1098" i="1" s="1"/>
  <c r="M1099" i="1"/>
  <c r="N1099" i="1" s="1"/>
  <c r="M1100" i="1"/>
  <c r="N1100" i="1" s="1"/>
  <c r="M1101" i="1"/>
  <c r="N1101" i="1" s="1"/>
  <c r="M1102" i="1"/>
  <c r="N1102" i="1" s="1"/>
  <c r="M1103" i="1"/>
  <c r="N1103" i="1" s="1"/>
  <c r="M1104" i="1"/>
  <c r="N1104" i="1" s="1"/>
  <c r="M1105" i="1"/>
  <c r="N1105" i="1" s="1"/>
  <c r="M1106" i="1"/>
  <c r="N1106" i="1" s="1"/>
  <c r="M1107" i="1"/>
  <c r="N1107" i="1" s="1"/>
  <c r="M1108" i="1"/>
  <c r="N1108" i="1" s="1"/>
  <c r="M1109" i="1"/>
  <c r="N1109" i="1" s="1"/>
  <c r="M1110" i="1"/>
  <c r="N1110" i="1" s="1"/>
  <c r="M1111" i="1"/>
  <c r="N1111" i="1" s="1"/>
  <c r="M1112" i="1"/>
  <c r="N1112" i="1" s="1"/>
  <c r="M1113" i="1"/>
  <c r="N1113" i="1" s="1"/>
  <c r="M1114" i="1"/>
  <c r="N1114" i="1" s="1"/>
  <c r="M1115" i="1"/>
  <c r="N1115" i="1" s="1"/>
  <c r="M1116" i="1"/>
  <c r="N1116" i="1" s="1"/>
  <c r="M1117" i="1"/>
  <c r="N1117" i="1" s="1"/>
  <c r="M1118" i="1"/>
  <c r="N1118" i="1" s="1"/>
  <c r="M1119" i="1"/>
  <c r="N1119" i="1" s="1"/>
  <c r="M1120" i="1"/>
  <c r="N1120" i="1" s="1"/>
  <c r="M1121" i="1"/>
  <c r="N1121" i="1" s="1"/>
  <c r="M1122" i="1"/>
  <c r="N1122" i="1" s="1"/>
  <c r="M1123" i="1"/>
  <c r="N1123" i="1" s="1"/>
  <c r="M1124" i="1"/>
  <c r="N1124" i="1" s="1"/>
  <c r="M1125" i="1"/>
  <c r="N1125" i="1" s="1"/>
  <c r="M1126" i="1"/>
  <c r="N1126" i="1" s="1"/>
  <c r="M1127" i="1"/>
  <c r="N1127" i="1" s="1"/>
  <c r="M1128" i="1"/>
  <c r="N1128" i="1" s="1"/>
  <c r="M1129" i="1"/>
  <c r="N1129" i="1" s="1"/>
  <c r="M1130" i="1"/>
  <c r="N1130" i="1" s="1"/>
  <c r="M1131" i="1"/>
  <c r="N1131" i="1" s="1"/>
  <c r="M1132" i="1"/>
  <c r="N1132" i="1" s="1"/>
  <c r="M1133" i="1"/>
  <c r="N1133" i="1" s="1"/>
  <c r="M1134" i="1"/>
  <c r="N1134" i="1" s="1"/>
  <c r="M1135" i="1"/>
  <c r="N1135" i="1" s="1"/>
  <c r="M1136" i="1"/>
  <c r="N1136" i="1" s="1"/>
  <c r="M1137" i="1"/>
  <c r="N1137" i="1" s="1"/>
  <c r="M1138" i="1"/>
  <c r="N1138" i="1" s="1"/>
  <c r="M1139" i="1"/>
  <c r="N1139" i="1" s="1"/>
  <c r="M1140" i="1"/>
  <c r="N1140" i="1" s="1"/>
  <c r="M1141" i="1"/>
  <c r="N1141" i="1" s="1"/>
  <c r="M1142" i="1"/>
  <c r="N1142" i="1" s="1"/>
  <c r="M1143" i="1"/>
  <c r="N1143" i="1" s="1"/>
  <c r="M1144" i="1"/>
  <c r="N1144" i="1" s="1"/>
  <c r="M1145" i="1"/>
  <c r="N1145" i="1" s="1"/>
  <c r="M1146" i="1"/>
  <c r="N1146" i="1" s="1"/>
  <c r="M1147" i="1"/>
  <c r="N1147" i="1" s="1"/>
  <c r="M1148" i="1"/>
  <c r="N1148" i="1" s="1"/>
  <c r="M1149" i="1"/>
  <c r="N1149" i="1" s="1"/>
  <c r="M1150" i="1"/>
  <c r="N1150" i="1" s="1"/>
  <c r="M1151" i="1"/>
  <c r="N1151" i="1" s="1"/>
  <c r="M1152" i="1"/>
  <c r="N1152" i="1" s="1"/>
  <c r="M1153" i="1"/>
  <c r="N1153" i="1" s="1"/>
  <c r="M1154" i="1"/>
  <c r="N1154" i="1" s="1"/>
  <c r="M1155" i="1"/>
  <c r="N1155" i="1" s="1"/>
  <c r="M1156" i="1"/>
  <c r="N1156" i="1" s="1"/>
  <c r="M1157" i="1"/>
  <c r="N1157" i="1" s="1"/>
  <c r="M1158" i="1"/>
  <c r="N1158" i="1" s="1"/>
  <c r="M1159" i="1"/>
  <c r="N1159" i="1" s="1"/>
  <c r="M1160" i="1"/>
  <c r="N1160" i="1" s="1"/>
  <c r="M1161" i="1"/>
  <c r="N1161" i="1" s="1"/>
  <c r="M1162" i="1"/>
  <c r="N1162" i="1" s="1"/>
  <c r="M1163" i="1"/>
  <c r="N1163" i="1" s="1"/>
  <c r="M1164" i="1"/>
  <c r="N1164" i="1" s="1"/>
  <c r="M1165" i="1"/>
  <c r="N1165" i="1" s="1"/>
  <c r="M1166" i="1"/>
  <c r="N1166" i="1" s="1"/>
  <c r="M1167" i="1"/>
  <c r="N1167" i="1" s="1"/>
  <c r="M1168" i="1"/>
  <c r="N1168" i="1" s="1"/>
  <c r="M1169" i="1"/>
  <c r="N1169" i="1" s="1"/>
  <c r="M1170" i="1"/>
  <c r="N1170" i="1" s="1"/>
  <c r="M1171" i="1"/>
  <c r="N1171" i="1" s="1"/>
  <c r="M1172" i="1"/>
  <c r="N1172" i="1" s="1"/>
  <c r="M1173" i="1"/>
  <c r="N1173" i="1" s="1"/>
  <c r="M1174" i="1"/>
  <c r="N1174" i="1" s="1"/>
  <c r="M1175" i="1"/>
  <c r="N1175" i="1" s="1"/>
  <c r="M1176" i="1"/>
  <c r="N1176" i="1" s="1"/>
  <c r="M1177" i="1"/>
  <c r="N1177" i="1" s="1"/>
  <c r="M1178" i="1"/>
  <c r="N1178" i="1" s="1"/>
  <c r="M1179" i="1"/>
  <c r="N1179" i="1" s="1"/>
  <c r="M1180" i="1"/>
  <c r="N1180" i="1" s="1"/>
  <c r="M1181" i="1"/>
  <c r="N1181" i="1" s="1"/>
  <c r="M1182" i="1"/>
  <c r="N1182" i="1" s="1"/>
  <c r="M1183" i="1"/>
  <c r="N1183" i="1" s="1"/>
  <c r="M1184" i="1"/>
  <c r="N1184" i="1" s="1"/>
  <c r="M1185" i="1"/>
  <c r="N1185" i="1" s="1"/>
  <c r="M1186" i="1"/>
  <c r="N1186" i="1" s="1"/>
  <c r="M1187" i="1"/>
  <c r="N1187" i="1" s="1"/>
  <c r="M1188" i="1"/>
  <c r="N1188" i="1" s="1"/>
  <c r="M1189" i="1"/>
  <c r="N1189" i="1" s="1"/>
  <c r="M1190" i="1"/>
  <c r="N1190" i="1" s="1"/>
  <c r="M1191" i="1"/>
  <c r="N1191" i="1" s="1"/>
  <c r="M1192" i="1"/>
  <c r="N1192" i="1" s="1"/>
  <c r="M1193" i="1"/>
  <c r="N1193" i="1" s="1"/>
  <c r="M1194" i="1"/>
  <c r="N1194" i="1" s="1"/>
  <c r="M1195" i="1"/>
  <c r="N1195" i="1" s="1"/>
  <c r="M1196" i="1"/>
  <c r="N1196" i="1" s="1"/>
  <c r="M1197" i="1"/>
  <c r="N1197" i="1" s="1"/>
  <c r="M1198" i="1"/>
  <c r="N1198" i="1" s="1"/>
  <c r="M1199" i="1"/>
  <c r="N1199" i="1" s="1"/>
  <c r="M1200" i="1"/>
  <c r="N1200" i="1" s="1"/>
  <c r="M1201" i="1"/>
  <c r="N1201" i="1" s="1"/>
  <c r="M1202" i="1"/>
  <c r="N1202" i="1" s="1"/>
  <c r="M1203" i="1"/>
  <c r="N1203" i="1" s="1"/>
  <c r="M1204" i="1"/>
  <c r="N1204" i="1" s="1"/>
  <c r="M1205" i="1"/>
  <c r="N1205" i="1" s="1"/>
  <c r="M1206" i="1"/>
  <c r="N1206" i="1" s="1"/>
  <c r="M1207" i="1"/>
  <c r="N1207" i="1" s="1"/>
  <c r="M1208" i="1"/>
  <c r="N1208" i="1" s="1"/>
  <c r="M1209" i="1"/>
  <c r="N1209" i="1" s="1"/>
  <c r="M1210" i="1"/>
  <c r="N1210" i="1" s="1"/>
  <c r="M1211" i="1"/>
  <c r="N1211" i="1" s="1"/>
  <c r="M1212" i="1"/>
  <c r="N1212" i="1" s="1"/>
  <c r="M1213" i="1"/>
  <c r="N1213" i="1" s="1"/>
  <c r="M1214" i="1"/>
  <c r="N1214" i="1" s="1"/>
  <c r="M1215" i="1"/>
  <c r="N1215" i="1" s="1"/>
  <c r="M1216" i="1"/>
  <c r="N1216" i="1" s="1"/>
  <c r="M1217" i="1"/>
  <c r="N1217" i="1" s="1"/>
  <c r="M1218" i="1"/>
  <c r="N1218" i="1" s="1"/>
  <c r="M1219" i="1"/>
  <c r="N1219" i="1" s="1"/>
  <c r="M1220" i="1"/>
  <c r="N1220" i="1" s="1"/>
  <c r="M1221" i="1"/>
  <c r="N1221" i="1" s="1"/>
  <c r="M1222" i="1"/>
  <c r="N1222" i="1" s="1"/>
  <c r="M1223" i="1"/>
  <c r="N1223" i="1" s="1"/>
  <c r="M1224" i="1"/>
  <c r="N1224" i="1" s="1"/>
  <c r="M1225" i="1"/>
  <c r="N1225" i="1" s="1"/>
  <c r="M1226" i="1"/>
  <c r="N1226" i="1" s="1"/>
  <c r="M1227" i="1"/>
  <c r="N1227" i="1" s="1"/>
  <c r="M1228" i="1"/>
  <c r="N1228" i="1" s="1"/>
  <c r="M1229" i="1"/>
  <c r="N1229" i="1" s="1"/>
  <c r="M1230" i="1"/>
  <c r="N1230" i="1" s="1"/>
  <c r="M1231" i="1"/>
  <c r="N1231" i="1" s="1"/>
  <c r="M1232" i="1"/>
  <c r="N1232" i="1" s="1"/>
  <c r="M1233" i="1"/>
  <c r="N1233" i="1" s="1"/>
  <c r="M1234" i="1"/>
  <c r="N1234" i="1" s="1"/>
  <c r="M1235" i="1"/>
  <c r="N1235" i="1" s="1"/>
  <c r="M1236" i="1"/>
  <c r="N1236" i="1" s="1"/>
  <c r="M1237" i="1"/>
  <c r="N1237" i="1" s="1"/>
  <c r="M1238" i="1"/>
  <c r="N1238" i="1" s="1"/>
  <c r="M1239" i="1"/>
  <c r="N1239" i="1" s="1"/>
  <c r="M1240" i="1"/>
  <c r="N1240" i="1" s="1"/>
  <c r="M1241" i="1"/>
  <c r="N1241" i="1" s="1"/>
  <c r="M1242" i="1"/>
  <c r="N1242" i="1" s="1"/>
  <c r="M1243" i="1"/>
  <c r="N1243" i="1" s="1"/>
  <c r="M1244" i="1"/>
  <c r="N1244" i="1" s="1"/>
  <c r="M1245" i="1"/>
  <c r="N1245" i="1" s="1"/>
  <c r="M1246" i="1"/>
  <c r="N1246" i="1" s="1"/>
  <c r="M1247" i="1"/>
  <c r="N1247" i="1" s="1"/>
  <c r="M1248" i="1"/>
  <c r="N1248" i="1" s="1"/>
  <c r="M1249" i="1"/>
  <c r="N1249" i="1" s="1"/>
  <c r="M1250" i="1"/>
  <c r="N1250" i="1" s="1"/>
  <c r="M1251" i="1"/>
  <c r="N1251" i="1" s="1"/>
  <c r="M1252" i="1"/>
  <c r="N1252" i="1" s="1"/>
  <c r="M1253" i="1"/>
  <c r="N1253" i="1" s="1"/>
  <c r="M1254" i="1"/>
  <c r="N1254" i="1" s="1"/>
  <c r="M1255" i="1"/>
  <c r="N1255" i="1" s="1"/>
  <c r="M1256" i="1"/>
  <c r="N1256" i="1" s="1"/>
  <c r="M1257" i="1"/>
  <c r="N1257" i="1" s="1"/>
  <c r="M1258" i="1"/>
  <c r="N1258" i="1" s="1"/>
  <c r="M1259" i="1"/>
  <c r="N1259" i="1" s="1"/>
  <c r="M1260" i="1"/>
  <c r="N1260" i="1" s="1"/>
  <c r="M1261" i="1"/>
  <c r="N1261" i="1" s="1"/>
  <c r="M1262" i="1"/>
  <c r="N1262" i="1" s="1"/>
  <c r="M1263" i="1"/>
  <c r="N1263" i="1" s="1"/>
  <c r="M1264" i="1"/>
  <c r="N1264" i="1" s="1"/>
  <c r="M1265" i="1"/>
  <c r="N1265" i="1" s="1"/>
  <c r="M1266" i="1"/>
  <c r="N1266" i="1" s="1"/>
  <c r="M1267" i="1"/>
  <c r="N1267" i="1" s="1"/>
  <c r="M1268" i="1"/>
  <c r="N1268" i="1" s="1"/>
  <c r="M1269" i="1"/>
  <c r="N1269" i="1" s="1"/>
  <c r="M1270" i="1"/>
  <c r="N1270" i="1" s="1"/>
  <c r="M1271" i="1"/>
  <c r="N1271" i="1" s="1"/>
  <c r="M1272" i="1"/>
  <c r="N1272" i="1" s="1"/>
  <c r="M1273" i="1"/>
  <c r="N1273" i="1" s="1"/>
  <c r="M1274" i="1"/>
  <c r="N1274" i="1" s="1"/>
  <c r="M1275" i="1"/>
  <c r="N1275" i="1" s="1"/>
  <c r="M1276" i="1"/>
  <c r="N1276" i="1" s="1"/>
  <c r="M1277" i="1"/>
  <c r="N1277" i="1" s="1"/>
  <c r="M1278" i="1"/>
  <c r="N1278" i="1" s="1"/>
  <c r="M1279" i="1"/>
  <c r="N1279" i="1" s="1"/>
  <c r="M1280" i="1"/>
  <c r="N1280" i="1" s="1"/>
  <c r="M1281" i="1"/>
  <c r="N1281" i="1" s="1"/>
  <c r="M1282" i="1"/>
  <c r="N1282" i="1" s="1"/>
  <c r="M1283" i="1"/>
  <c r="N1283" i="1" s="1"/>
  <c r="M1284" i="1"/>
  <c r="N1284" i="1" s="1"/>
  <c r="M1285" i="1"/>
  <c r="N1285" i="1" s="1"/>
  <c r="M1286" i="1"/>
  <c r="N1286" i="1" s="1"/>
  <c r="M1287" i="1"/>
  <c r="N1287" i="1" s="1"/>
  <c r="M1288" i="1"/>
  <c r="N1288" i="1" s="1"/>
  <c r="M1289" i="1"/>
  <c r="N1289" i="1" s="1"/>
  <c r="M1290" i="1"/>
  <c r="N1290" i="1" s="1"/>
  <c r="M1291" i="1"/>
  <c r="N1291" i="1" s="1"/>
  <c r="M1292" i="1"/>
  <c r="N1292" i="1" s="1"/>
  <c r="M1293" i="1"/>
  <c r="N1293" i="1" s="1"/>
  <c r="M1294" i="1"/>
  <c r="N1294" i="1" s="1"/>
  <c r="M1295" i="1"/>
  <c r="N1295" i="1" s="1"/>
  <c r="M1296" i="1"/>
  <c r="N1296" i="1" s="1"/>
  <c r="M1297" i="1"/>
  <c r="N1297" i="1" s="1"/>
  <c r="M1298" i="1"/>
  <c r="N1298" i="1" s="1"/>
  <c r="M1299" i="1"/>
  <c r="N1299" i="1" s="1"/>
  <c r="M1300" i="1"/>
  <c r="N1300" i="1" s="1"/>
  <c r="M1301" i="1"/>
  <c r="N1301" i="1" s="1"/>
  <c r="M1302" i="1"/>
  <c r="N1302" i="1" s="1"/>
  <c r="M1303" i="1"/>
  <c r="N1303" i="1" s="1"/>
  <c r="M1304" i="1"/>
  <c r="N1304" i="1" s="1"/>
  <c r="M1305" i="1"/>
  <c r="N1305" i="1" s="1"/>
  <c r="M1306" i="1"/>
  <c r="N1306" i="1" s="1"/>
  <c r="M1307" i="1"/>
  <c r="N1307" i="1" s="1"/>
  <c r="M1308" i="1"/>
  <c r="N1308" i="1" s="1"/>
  <c r="M1309" i="1"/>
  <c r="N1309" i="1" s="1"/>
  <c r="M1310" i="1"/>
  <c r="N1310" i="1" s="1"/>
  <c r="M1311" i="1"/>
  <c r="N1311" i="1" s="1"/>
  <c r="M1312" i="1"/>
  <c r="N1312" i="1" s="1"/>
  <c r="M1313" i="1"/>
  <c r="N1313" i="1" s="1"/>
  <c r="M1314" i="1"/>
  <c r="N1314" i="1" s="1"/>
  <c r="M1315" i="1"/>
  <c r="N1315" i="1" s="1"/>
  <c r="M1316" i="1"/>
  <c r="N1316" i="1" s="1"/>
  <c r="M1317" i="1"/>
  <c r="N1317" i="1" s="1"/>
  <c r="M1318" i="1"/>
  <c r="N1318" i="1" s="1"/>
  <c r="M1319" i="1"/>
  <c r="N1319" i="1" s="1"/>
  <c r="M1320" i="1"/>
  <c r="N1320" i="1" s="1"/>
  <c r="M1321" i="1"/>
  <c r="N1321" i="1" s="1"/>
  <c r="M1322" i="1"/>
  <c r="N1322" i="1" s="1"/>
  <c r="M1323" i="1"/>
  <c r="N1323" i="1" s="1"/>
  <c r="M1324" i="1"/>
  <c r="N1324" i="1" s="1"/>
  <c r="M1325" i="1"/>
  <c r="N1325" i="1" s="1"/>
  <c r="M1326" i="1"/>
  <c r="N1326" i="1" s="1"/>
  <c r="M1327" i="1"/>
  <c r="N1327" i="1" s="1"/>
  <c r="M1328" i="1"/>
  <c r="N1328" i="1" s="1"/>
  <c r="M1329" i="1"/>
  <c r="N1329" i="1" s="1"/>
  <c r="M1330" i="1"/>
  <c r="N1330" i="1" s="1"/>
  <c r="M1331" i="1"/>
  <c r="N1331" i="1" s="1"/>
  <c r="M1332" i="1"/>
  <c r="N1332" i="1" s="1"/>
  <c r="M1333" i="1"/>
  <c r="N1333" i="1" s="1"/>
  <c r="M1334" i="1"/>
  <c r="N1334" i="1" s="1"/>
  <c r="M1335" i="1"/>
  <c r="N1335" i="1" s="1"/>
  <c r="M1336" i="1"/>
  <c r="N1336" i="1" s="1"/>
  <c r="M1337" i="1"/>
  <c r="N1337" i="1" s="1"/>
  <c r="M1338" i="1"/>
  <c r="N1338" i="1" s="1"/>
  <c r="M1339" i="1"/>
  <c r="N1339" i="1" s="1"/>
  <c r="M1340" i="1"/>
  <c r="N1340" i="1" s="1"/>
  <c r="M1341" i="1"/>
  <c r="N1341" i="1" s="1"/>
  <c r="M1342" i="1"/>
  <c r="N1342" i="1" s="1"/>
  <c r="M1343" i="1"/>
  <c r="N1343" i="1" s="1"/>
  <c r="M1344" i="1"/>
  <c r="N1344" i="1" s="1"/>
  <c r="M1345" i="1"/>
  <c r="N1345" i="1" s="1"/>
  <c r="M1346" i="1"/>
  <c r="N1346" i="1" s="1"/>
  <c r="M1347" i="1"/>
  <c r="N1347" i="1" s="1"/>
  <c r="M1348" i="1"/>
  <c r="N1348" i="1" s="1"/>
  <c r="M1349" i="1"/>
  <c r="N1349" i="1" s="1"/>
  <c r="M1350" i="1"/>
  <c r="N1350" i="1" s="1"/>
  <c r="M1351" i="1"/>
  <c r="N1351" i="1" s="1"/>
  <c r="M1352" i="1"/>
  <c r="N1352" i="1" s="1"/>
  <c r="M1353" i="1"/>
  <c r="N1353" i="1" s="1"/>
  <c r="M1354" i="1"/>
  <c r="N1354" i="1" s="1"/>
  <c r="M1355" i="1"/>
  <c r="N1355" i="1" s="1"/>
  <c r="M1356" i="1"/>
  <c r="N1356" i="1" s="1"/>
  <c r="M1357" i="1"/>
  <c r="N1357" i="1" s="1"/>
  <c r="M1358" i="1"/>
  <c r="N1358" i="1" s="1"/>
  <c r="M1359" i="1"/>
  <c r="N1359" i="1" s="1"/>
  <c r="M1360" i="1"/>
  <c r="N1360" i="1" s="1"/>
  <c r="M1361" i="1"/>
  <c r="N1361" i="1" s="1"/>
  <c r="M1362" i="1"/>
  <c r="N1362" i="1" s="1"/>
  <c r="M1363" i="1"/>
  <c r="N1363" i="1" s="1"/>
  <c r="M1364" i="1"/>
  <c r="N1364" i="1" s="1"/>
  <c r="M1365" i="1"/>
  <c r="N1365" i="1" s="1"/>
  <c r="M1366" i="1"/>
  <c r="N1366" i="1" s="1"/>
  <c r="M1367" i="1"/>
  <c r="N1367" i="1" s="1"/>
  <c r="M1368" i="1"/>
  <c r="N1368" i="1" s="1"/>
  <c r="M1369" i="1"/>
  <c r="N1369" i="1" s="1"/>
  <c r="M1370" i="1"/>
  <c r="N1370" i="1" s="1"/>
  <c r="M1371" i="1"/>
  <c r="N1371" i="1" s="1"/>
  <c r="M1372" i="1"/>
  <c r="N1372" i="1" s="1"/>
  <c r="M1373" i="1"/>
  <c r="N1373" i="1" s="1"/>
  <c r="M1374" i="1"/>
  <c r="N1374" i="1" s="1"/>
  <c r="M1375" i="1"/>
  <c r="N1375" i="1" s="1"/>
  <c r="M1376" i="1"/>
  <c r="N1376" i="1" s="1"/>
  <c r="M1377" i="1"/>
  <c r="N1377" i="1" s="1"/>
  <c r="M1378" i="1"/>
  <c r="N1378" i="1" s="1"/>
  <c r="M1379" i="1"/>
  <c r="N1379" i="1" s="1"/>
  <c r="M1380" i="1"/>
  <c r="N1380" i="1" s="1"/>
  <c r="M1381" i="1"/>
  <c r="N1381" i="1" s="1"/>
  <c r="M1382" i="1"/>
  <c r="N1382" i="1" s="1"/>
  <c r="M1383" i="1"/>
  <c r="N1383" i="1" s="1"/>
  <c r="M1384" i="1"/>
  <c r="N1384" i="1" s="1"/>
  <c r="M1385" i="1"/>
  <c r="N1385" i="1" s="1"/>
  <c r="M1386" i="1"/>
  <c r="N1386" i="1" s="1"/>
  <c r="M1387" i="1"/>
  <c r="N1387" i="1" s="1"/>
  <c r="M1388" i="1"/>
  <c r="N1388" i="1" s="1"/>
  <c r="M1389" i="1"/>
  <c r="N1389" i="1" s="1"/>
  <c r="M1390" i="1"/>
  <c r="N1390" i="1" s="1"/>
  <c r="M1391" i="1"/>
  <c r="N1391" i="1" s="1"/>
  <c r="M1392" i="1"/>
  <c r="N1392" i="1" s="1"/>
  <c r="M1393" i="1"/>
  <c r="N1393" i="1" s="1"/>
  <c r="M1394" i="1"/>
  <c r="N1394" i="1" s="1"/>
  <c r="M1395" i="1"/>
  <c r="N1395" i="1" s="1"/>
  <c r="M1396" i="1"/>
  <c r="N1396" i="1" s="1"/>
  <c r="M1397" i="1"/>
  <c r="N1397" i="1" s="1"/>
  <c r="M1398" i="1"/>
  <c r="N1398" i="1" s="1"/>
  <c r="M1399" i="1"/>
  <c r="N1399" i="1" s="1"/>
  <c r="M1400" i="1"/>
  <c r="N1400" i="1" s="1"/>
  <c r="M1401" i="1"/>
  <c r="N1401" i="1" s="1"/>
  <c r="M1402" i="1"/>
  <c r="N1402" i="1" s="1"/>
  <c r="M1403" i="1"/>
  <c r="N1403" i="1" s="1"/>
  <c r="M1404" i="1"/>
  <c r="N1404" i="1" s="1"/>
  <c r="M1405" i="1"/>
  <c r="N1405" i="1" s="1"/>
  <c r="M1406" i="1"/>
  <c r="N1406" i="1" s="1"/>
  <c r="M1407" i="1"/>
  <c r="N1407" i="1" s="1"/>
  <c r="M1408" i="1"/>
  <c r="N1408" i="1" s="1"/>
  <c r="M1409" i="1"/>
  <c r="N1409" i="1" s="1"/>
  <c r="M1410" i="1"/>
  <c r="N1410" i="1" s="1"/>
  <c r="M1411" i="1"/>
  <c r="N1411" i="1" s="1"/>
  <c r="M1412" i="1"/>
  <c r="N1412" i="1" s="1"/>
  <c r="M1413" i="1"/>
  <c r="N1413" i="1" s="1"/>
  <c r="M1414" i="1"/>
  <c r="N1414" i="1" s="1"/>
  <c r="M1415" i="1"/>
  <c r="N1415" i="1" s="1"/>
  <c r="M1416" i="1"/>
  <c r="N1416" i="1" s="1"/>
  <c r="M1417" i="1"/>
  <c r="N1417" i="1" s="1"/>
  <c r="M1418" i="1"/>
  <c r="N1418" i="1" s="1"/>
  <c r="M1419" i="1"/>
  <c r="N1419" i="1" s="1"/>
  <c r="M1420" i="1"/>
  <c r="N1420" i="1" s="1"/>
  <c r="M1421" i="1"/>
  <c r="N1421" i="1" s="1"/>
  <c r="M1422" i="1"/>
  <c r="N1422" i="1" s="1"/>
  <c r="M1423" i="1"/>
  <c r="N1423" i="1" s="1"/>
  <c r="M1424" i="1"/>
  <c r="N1424" i="1" s="1"/>
  <c r="M1425" i="1"/>
  <c r="N1425" i="1" s="1"/>
  <c r="M1426" i="1"/>
  <c r="N1426" i="1" s="1"/>
  <c r="M1427" i="1"/>
  <c r="N1427" i="1" s="1"/>
  <c r="M1428" i="1"/>
  <c r="N1428" i="1" s="1"/>
  <c r="M1429" i="1"/>
  <c r="N1429" i="1" s="1"/>
  <c r="M1430" i="1"/>
  <c r="N1430" i="1" s="1"/>
  <c r="M1431" i="1"/>
  <c r="N1431" i="1" s="1"/>
  <c r="M1432" i="1"/>
  <c r="N1432" i="1" s="1"/>
  <c r="M1433" i="1"/>
  <c r="N1433" i="1" s="1"/>
  <c r="M1434" i="1"/>
  <c r="N1434" i="1" s="1"/>
  <c r="M1435" i="1"/>
  <c r="N1435" i="1" s="1"/>
  <c r="M1436" i="1"/>
  <c r="N1436" i="1" s="1"/>
  <c r="M1437" i="1"/>
  <c r="N1437" i="1" s="1"/>
  <c r="M1438" i="1"/>
  <c r="N1438" i="1" s="1"/>
  <c r="M1439" i="1"/>
  <c r="N1439" i="1" s="1"/>
  <c r="M1440" i="1"/>
  <c r="N1440" i="1" s="1"/>
  <c r="M1441" i="1"/>
  <c r="N1441" i="1" s="1"/>
  <c r="M1442" i="1"/>
  <c r="N1442" i="1" s="1"/>
  <c r="M1443" i="1"/>
  <c r="N1443" i="1" s="1"/>
  <c r="M1444" i="1"/>
  <c r="N1444" i="1" s="1"/>
  <c r="M1445" i="1"/>
  <c r="N1445" i="1" s="1"/>
  <c r="M1446" i="1"/>
  <c r="N1446" i="1" s="1"/>
  <c r="M1447" i="1"/>
  <c r="N1447" i="1" s="1"/>
  <c r="M1448" i="1"/>
  <c r="N1448" i="1" s="1"/>
  <c r="M1449" i="1"/>
  <c r="N1449" i="1" s="1"/>
  <c r="M1450" i="1"/>
  <c r="N1450" i="1" s="1"/>
  <c r="M1451" i="1"/>
  <c r="N1451" i="1" s="1"/>
  <c r="M1452" i="1"/>
  <c r="N1452" i="1" s="1"/>
  <c r="M1453" i="1"/>
  <c r="N1453" i="1" s="1"/>
  <c r="M1454" i="1"/>
  <c r="N1454" i="1" s="1"/>
  <c r="M1455" i="1"/>
  <c r="N1455" i="1" s="1"/>
  <c r="M1456" i="1"/>
  <c r="N1456" i="1" s="1"/>
  <c r="M1457" i="1"/>
  <c r="N1457" i="1" s="1"/>
  <c r="M1458" i="1"/>
  <c r="N1458" i="1" s="1"/>
  <c r="M1459" i="1"/>
  <c r="N1459" i="1" s="1"/>
  <c r="M1460" i="1"/>
  <c r="N1460" i="1" s="1"/>
  <c r="M1461" i="1"/>
  <c r="N1461" i="1" s="1"/>
  <c r="M1462" i="1"/>
  <c r="N1462" i="1" s="1"/>
  <c r="M1463" i="1"/>
  <c r="N1463" i="1" s="1"/>
  <c r="M1464" i="1"/>
  <c r="N1464" i="1" s="1"/>
  <c r="M1465" i="1"/>
  <c r="N1465" i="1" s="1"/>
  <c r="M1466" i="1"/>
  <c r="N1466" i="1" s="1"/>
  <c r="M1467" i="1"/>
  <c r="N1467" i="1" s="1"/>
  <c r="M1468" i="1"/>
  <c r="N1468" i="1" s="1"/>
  <c r="M1469" i="1"/>
  <c r="N1469" i="1" s="1"/>
  <c r="M1470" i="1"/>
  <c r="N1470" i="1" s="1"/>
  <c r="M1471" i="1"/>
  <c r="N1471" i="1" s="1"/>
  <c r="M1472" i="1"/>
  <c r="N1472" i="1" s="1"/>
  <c r="M1473" i="1"/>
  <c r="N1473" i="1" s="1"/>
  <c r="M1474" i="1"/>
  <c r="N1474" i="1" s="1"/>
  <c r="M1475" i="1"/>
  <c r="N1475" i="1" s="1"/>
  <c r="M1476" i="1"/>
  <c r="N1476" i="1" s="1"/>
  <c r="M1477" i="1"/>
  <c r="N1477" i="1" s="1"/>
  <c r="M1478" i="1"/>
  <c r="N1478" i="1" s="1"/>
  <c r="M1479" i="1"/>
  <c r="N1479" i="1" s="1"/>
  <c r="M1480" i="1"/>
  <c r="N1480" i="1" s="1"/>
  <c r="M1481" i="1"/>
  <c r="N1481" i="1" s="1"/>
  <c r="M1482" i="1"/>
  <c r="N1482" i="1" s="1"/>
  <c r="M1483" i="1"/>
  <c r="N1483" i="1" s="1"/>
  <c r="M1484" i="1"/>
  <c r="N1484" i="1" s="1"/>
  <c r="M1485" i="1"/>
  <c r="N1485" i="1" s="1"/>
  <c r="M1486" i="1"/>
  <c r="N1486" i="1" s="1"/>
  <c r="M1487" i="1"/>
  <c r="N1487" i="1" s="1"/>
  <c r="M1488" i="1"/>
  <c r="N1488" i="1" s="1"/>
  <c r="M1489" i="1"/>
  <c r="N1489" i="1" s="1"/>
  <c r="M1490" i="1"/>
  <c r="N1490" i="1" s="1"/>
  <c r="M1491" i="1"/>
  <c r="N1491" i="1" s="1"/>
  <c r="M1492" i="1"/>
  <c r="N1492" i="1" s="1"/>
  <c r="M1493" i="1"/>
  <c r="N1493" i="1" s="1"/>
  <c r="M1494" i="1"/>
  <c r="N1494" i="1" s="1"/>
  <c r="M1495" i="1"/>
  <c r="N1495" i="1" s="1"/>
  <c r="M1496" i="1"/>
  <c r="N1496" i="1" s="1"/>
  <c r="M1497" i="1"/>
  <c r="N1497" i="1" s="1"/>
  <c r="M1498" i="1"/>
  <c r="N1498" i="1" s="1"/>
  <c r="M1499" i="1"/>
  <c r="N1499" i="1" s="1"/>
  <c r="M1500" i="1"/>
  <c r="N1500" i="1" s="1"/>
  <c r="M1501" i="1"/>
  <c r="N1501" i="1" s="1"/>
  <c r="M1502" i="1"/>
  <c r="N1502" i="1" s="1"/>
  <c r="M1503" i="1"/>
  <c r="N1503" i="1" s="1"/>
  <c r="M1504" i="1"/>
  <c r="N1504" i="1" s="1"/>
  <c r="M1505" i="1"/>
  <c r="N1505" i="1" s="1"/>
  <c r="M1506" i="1"/>
  <c r="N1506" i="1" s="1"/>
  <c r="M1507" i="1"/>
  <c r="N1507" i="1" s="1"/>
  <c r="M1508" i="1"/>
  <c r="N1508" i="1" s="1"/>
  <c r="M1509" i="1"/>
  <c r="N1509" i="1" s="1"/>
  <c r="M1510" i="1"/>
  <c r="N1510" i="1" s="1"/>
  <c r="M1511" i="1"/>
  <c r="N1511" i="1" s="1"/>
  <c r="M1512" i="1"/>
  <c r="N1512" i="1" s="1"/>
  <c r="M1513" i="1"/>
  <c r="N1513" i="1" s="1"/>
  <c r="M1514" i="1"/>
  <c r="N1514" i="1" s="1"/>
  <c r="M1515" i="1"/>
  <c r="N1515" i="1" s="1"/>
  <c r="M1516" i="1"/>
  <c r="N1516" i="1" s="1"/>
  <c r="M1517" i="1"/>
  <c r="N1517" i="1" s="1"/>
  <c r="M1518" i="1"/>
  <c r="N1518" i="1" s="1"/>
  <c r="M1519" i="1"/>
  <c r="N1519" i="1" s="1"/>
  <c r="M1520" i="1"/>
  <c r="N1520" i="1" s="1"/>
  <c r="M1521" i="1"/>
  <c r="N1521" i="1" s="1"/>
  <c r="M1522" i="1"/>
  <c r="N1522" i="1" s="1"/>
  <c r="M1523" i="1"/>
  <c r="N1523" i="1" s="1"/>
  <c r="M1524" i="1"/>
  <c r="N1524" i="1" s="1"/>
  <c r="M1525" i="1"/>
  <c r="N1525" i="1" s="1"/>
  <c r="M1526" i="1"/>
  <c r="N1526" i="1" s="1"/>
  <c r="M1527" i="1"/>
  <c r="N1527" i="1" s="1"/>
  <c r="M1528" i="1"/>
  <c r="N1528" i="1" s="1"/>
  <c r="M1529" i="1"/>
  <c r="N1529" i="1" s="1"/>
  <c r="M1530" i="1"/>
  <c r="N1530" i="1" s="1"/>
  <c r="M1531" i="1"/>
  <c r="N1531" i="1" s="1"/>
  <c r="M1532" i="1"/>
  <c r="N1532" i="1" s="1"/>
  <c r="M1533" i="1"/>
  <c r="N1533" i="1" s="1"/>
  <c r="M1534" i="1"/>
  <c r="N1534" i="1" s="1"/>
  <c r="M1535" i="1"/>
  <c r="N1535" i="1" s="1"/>
  <c r="M1536" i="1"/>
  <c r="N1536" i="1" s="1"/>
  <c r="M1537" i="1"/>
  <c r="N1537" i="1" s="1"/>
  <c r="M1538" i="1"/>
  <c r="N1538" i="1" s="1"/>
  <c r="M1539" i="1"/>
  <c r="N1539" i="1" s="1"/>
  <c r="M1540" i="1"/>
  <c r="N1540" i="1" s="1"/>
  <c r="M1541" i="1"/>
  <c r="N1541" i="1" s="1"/>
  <c r="M1542" i="1"/>
  <c r="N1542" i="1" s="1"/>
  <c r="M1543" i="1"/>
  <c r="N1543" i="1" s="1"/>
  <c r="M1544" i="1"/>
  <c r="N1544" i="1" s="1"/>
  <c r="M1545" i="1"/>
  <c r="N1545" i="1" s="1"/>
  <c r="M1546" i="1"/>
  <c r="N1546" i="1" s="1"/>
  <c r="M1547" i="1"/>
  <c r="N1547" i="1" s="1"/>
  <c r="M1548" i="1"/>
  <c r="N1548" i="1" s="1"/>
  <c r="M1549" i="1"/>
  <c r="N1549" i="1" s="1"/>
  <c r="M1550" i="1"/>
  <c r="N1550" i="1" s="1"/>
  <c r="M1551" i="1"/>
  <c r="N1551" i="1" s="1"/>
  <c r="M1552" i="1"/>
  <c r="N1552" i="1" s="1"/>
  <c r="M1553" i="1"/>
  <c r="N1553" i="1" s="1"/>
  <c r="M1554" i="1"/>
  <c r="N1554" i="1" s="1"/>
  <c r="M1555" i="1"/>
  <c r="N1555" i="1" s="1"/>
  <c r="M1556" i="1"/>
  <c r="N1556" i="1" s="1"/>
  <c r="M1557" i="1"/>
  <c r="N1557" i="1" s="1"/>
  <c r="M1558" i="1"/>
  <c r="N1558" i="1" s="1"/>
  <c r="M1559" i="1"/>
  <c r="N1559" i="1" s="1"/>
  <c r="M1560" i="1"/>
  <c r="N1560" i="1" s="1"/>
  <c r="M1561" i="1"/>
  <c r="N1561" i="1" s="1"/>
  <c r="M1562" i="1"/>
  <c r="N1562" i="1" s="1"/>
  <c r="M1563" i="1"/>
  <c r="N1563" i="1" s="1"/>
  <c r="M1564" i="1"/>
  <c r="N1564" i="1" s="1"/>
  <c r="M1565" i="1"/>
  <c r="N1565" i="1" s="1"/>
  <c r="M1566" i="1"/>
  <c r="N1566" i="1" s="1"/>
  <c r="M1567" i="1"/>
  <c r="N1567" i="1" s="1"/>
  <c r="M1568" i="1"/>
  <c r="N1568" i="1" s="1"/>
  <c r="M1569" i="1"/>
  <c r="N1569" i="1" s="1"/>
  <c r="M1570" i="1"/>
  <c r="N1570" i="1" s="1"/>
  <c r="M1571" i="1"/>
  <c r="N1571" i="1" s="1"/>
  <c r="M1572" i="1"/>
  <c r="N1572" i="1" s="1"/>
  <c r="M1573" i="1"/>
  <c r="N1573" i="1" s="1"/>
  <c r="M1574" i="1"/>
  <c r="N1574" i="1" s="1"/>
  <c r="M1575" i="1"/>
  <c r="N1575" i="1" s="1"/>
  <c r="M1576" i="1"/>
  <c r="N1576" i="1" s="1"/>
  <c r="M1577" i="1"/>
  <c r="N1577" i="1" s="1"/>
  <c r="M1578" i="1"/>
  <c r="N1578" i="1" s="1"/>
  <c r="M1579" i="1"/>
  <c r="N1579" i="1" s="1"/>
  <c r="M1580" i="1"/>
  <c r="N1580" i="1" s="1"/>
  <c r="M1581" i="1"/>
  <c r="N1581" i="1" s="1"/>
  <c r="M1582" i="1"/>
  <c r="N1582" i="1" s="1"/>
  <c r="M1583" i="1"/>
  <c r="N1583" i="1" s="1"/>
  <c r="M1584" i="1"/>
  <c r="N1584" i="1" s="1"/>
  <c r="M1585" i="1"/>
  <c r="N1585" i="1" s="1"/>
  <c r="M1586" i="1"/>
  <c r="N1586" i="1" s="1"/>
  <c r="M1587" i="1"/>
  <c r="N1587" i="1" s="1"/>
  <c r="M1588" i="1"/>
  <c r="N1588" i="1" s="1"/>
  <c r="M1589" i="1"/>
  <c r="N1589" i="1" s="1"/>
  <c r="M1590" i="1"/>
  <c r="N1590" i="1" s="1"/>
  <c r="M1591" i="1"/>
  <c r="N1591" i="1" s="1"/>
  <c r="M1592" i="1"/>
  <c r="N1592" i="1" s="1"/>
  <c r="M1593" i="1"/>
  <c r="N1593" i="1" s="1"/>
  <c r="M1594" i="1"/>
  <c r="N1594" i="1" s="1"/>
  <c r="M1595" i="1"/>
  <c r="N1595" i="1" s="1"/>
  <c r="M1596" i="1"/>
  <c r="N1596" i="1" s="1"/>
  <c r="M1597" i="1"/>
  <c r="N1597" i="1" s="1"/>
  <c r="M1598" i="1"/>
  <c r="N1598" i="1" s="1"/>
  <c r="M1599" i="1"/>
  <c r="N1599" i="1" s="1"/>
  <c r="M1600" i="1"/>
  <c r="N1600" i="1" s="1"/>
  <c r="M1601" i="1"/>
  <c r="N1601" i="1" s="1"/>
  <c r="M1602" i="1"/>
  <c r="N1602" i="1" s="1"/>
  <c r="M1603" i="1"/>
  <c r="N1603" i="1" s="1"/>
  <c r="M1604" i="1"/>
  <c r="N1604" i="1" s="1"/>
  <c r="M1605" i="1"/>
  <c r="N1605" i="1" s="1"/>
  <c r="M1606" i="1"/>
  <c r="N1606" i="1" s="1"/>
  <c r="M1607" i="1"/>
  <c r="N1607" i="1" s="1"/>
  <c r="M1608" i="1"/>
  <c r="N1608" i="1" s="1"/>
  <c r="M1609" i="1"/>
  <c r="N1609" i="1" s="1"/>
  <c r="M1610" i="1"/>
  <c r="N1610" i="1" s="1"/>
  <c r="M1611" i="1"/>
  <c r="N1611" i="1" s="1"/>
  <c r="M1612" i="1"/>
  <c r="N1612" i="1" s="1"/>
  <c r="M1613" i="1"/>
  <c r="N1613" i="1" s="1"/>
  <c r="M1614" i="1"/>
  <c r="N1614" i="1" s="1"/>
  <c r="M1615" i="1"/>
  <c r="N1615" i="1" s="1"/>
  <c r="M1616" i="1"/>
  <c r="N1616" i="1" s="1"/>
  <c r="M1617" i="1"/>
  <c r="N1617" i="1" s="1"/>
  <c r="M1618" i="1"/>
  <c r="N1618" i="1" s="1"/>
  <c r="M1619" i="1"/>
  <c r="N1619" i="1" s="1"/>
  <c r="M1620" i="1"/>
  <c r="N1620" i="1" s="1"/>
  <c r="M1621" i="1"/>
  <c r="N1621" i="1" s="1"/>
  <c r="M1622" i="1"/>
  <c r="N1622" i="1" s="1"/>
  <c r="M1623" i="1"/>
  <c r="N1623" i="1" s="1"/>
  <c r="M1624" i="1"/>
  <c r="N1624" i="1" s="1"/>
  <c r="M1625" i="1"/>
  <c r="N1625" i="1" s="1"/>
  <c r="M1626" i="1"/>
  <c r="N1626" i="1" s="1"/>
  <c r="M1627" i="1"/>
  <c r="N1627" i="1" s="1"/>
  <c r="M1628" i="1"/>
  <c r="N1628" i="1" s="1"/>
  <c r="M1629" i="1"/>
  <c r="N1629" i="1" s="1"/>
  <c r="M1630" i="1"/>
  <c r="N1630" i="1" s="1"/>
  <c r="M1631" i="1"/>
  <c r="N1631" i="1" s="1"/>
  <c r="M1632" i="1"/>
  <c r="N1632" i="1" s="1"/>
  <c r="M1633" i="1"/>
  <c r="N1633" i="1" s="1"/>
  <c r="M1634" i="1"/>
  <c r="N1634" i="1" s="1"/>
  <c r="M1635" i="1"/>
  <c r="N1635" i="1" s="1"/>
  <c r="M1636" i="1"/>
  <c r="N1636" i="1" s="1"/>
  <c r="M1637" i="1"/>
  <c r="N1637" i="1" s="1"/>
  <c r="M1638" i="1"/>
  <c r="N1638" i="1" s="1"/>
  <c r="M1639" i="1"/>
  <c r="N1639" i="1" s="1"/>
  <c r="M1640" i="1"/>
  <c r="N1640" i="1" s="1"/>
  <c r="M1641" i="1"/>
  <c r="N1641" i="1" s="1"/>
  <c r="M1642" i="1"/>
  <c r="N1642" i="1" s="1"/>
  <c r="M1643" i="1"/>
  <c r="N1643" i="1" s="1"/>
  <c r="M1644" i="1"/>
  <c r="N1644" i="1" s="1"/>
  <c r="M1645" i="1"/>
  <c r="N1645" i="1" s="1"/>
  <c r="M1646" i="1"/>
  <c r="N1646" i="1" s="1"/>
  <c r="M1647" i="1"/>
  <c r="N1647" i="1" s="1"/>
  <c r="M1648" i="1"/>
  <c r="N1648" i="1" s="1"/>
  <c r="M1649" i="1"/>
  <c r="N1649" i="1" s="1"/>
  <c r="M1650" i="1"/>
  <c r="N1650" i="1" s="1"/>
  <c r="M1651" i="1"/>
  <c r="N1651" i="1" s="1"/>
  <c r="M1652" i="1"/>
  <c r="N1652" i="1" s="1"/>
  <c r="M1653" i="1"/>
  <c r="N1653" i="1" s="1"/>
  <c r="M1654" i="1"/>
  <c r="N1654" i="1" s="1"/>
  <c r="M1655" i="1"/>
  <c r="N1655" i="1" s="1"/>
  <c r="M1656" i="1"/>
  <c r="N1656" i="1" s="1"/>
  <c r="M1657" i="1"/>
  <c r="N1657" i="1" s="1"/>
  <c r="M1658" i="1"/>
  <c r="N1658" i="1" s="1"/>
  <c r="M1659" i="1"/>
  <c r="N1659" i="1" s="1"/>
  <c r="M1660" i="1"/>
  <c r="N1660" i="1" s="1"/>
  <c r="M1661" i="1"/>
  <c r="N1661" i="1" s="1"/>
  <c r="M1662" i="1"/>
  <c r="N1662" i="1" s="1"/>
  <c r="M1663" i="1"/>
  <c r="N1663" i="1" s="1"/>
  <c r="M1664" i="1"/>
  <c r="N1664" i="1" s="1"/>
  <c r="M1665" i="1"/>
  <c r="N1665" i="1" s="1"/>
  <c r="M1666" i="1"/>
  <c r="N1666" i="1" s="1"/>
  <c r="M1667" i="1"/>
  <c r="N1667" i="1" s="1"/>
  <c r="M1668" i="1"/>
  <c r="N1668" i="1" s="1"/>
  <c r="M1669" i="1"/>
  <c r="N1669" i="1" s="1"/>
  <c r="M1670" i="1"/>
  <c r="N1670" i="1" s="1"/>
  <c r="M1671" i="1"/>
  <c r="N1671" i="1" s="1"/>
  <c r="M1672" i="1"/>
  <c r="N1672" i="1" s="1"/>
  <c r="M1673" i="1"/>
  <c r="N1673" i="1" s="1"/>
  <c r="M1674" i="1"/>
  <c r="N1674" i="1" s="1"/>
  <c r="M1675" i="1"/>
  <c r="N1675" i="1" s="1"/>
  <c r="M1676" i="1"/>
  <c r="N1676" i="1" s="1"/>
  <c r="M1677" i="1"/>
  <c r="N1677" i="1" s="1"/>
  <c r="M1678" i="1"/>
  <c r="N1678" i="1" s="1"/>
  <c r="M1679" i="1"/>
  <c r="N1679" i="1" s="1"/>
  <c r="M1680" i="1"/>
  <c r="N1680" i="1" s="1"/>
  <c r="M1681" i="1"/>
  <c r="N1681" i="1" s="1"/>
  <c r="M1682" i="1"/>
  <c r="N1682" i="1" s="1"/>
  <c r="M1683" i="1"/>
  <c r="N1683" i="1" s="1"/>
  <c r="M1684" i="1"/>
  <c r="N1684" i="1" s="1"/>
  <c r="M1685" i="1"/>
  <c r="N1685" i="1" s="1"/>
  <c r="M1686" i="1"/>
  <c r="N1686" i="1" s="1"/>
  <c r="M1687" i="1"/>
  <c r="N1687" i="1" s="1"/>
  <c r="M1688" i="1"/>
  <c r="N1688" i="1" s="1"/>
  <c r="M1689" i="1"/>
  <c r="N1689" i="1" s="1"/>
  <c r="M1690" i="1"/>
  <c r="N1690" i="1" s="1"/>
  <c r="M1691" i="1"/>
  <c r="N1691" i="1" s="1"/>
  <c r="M1692" i="1"/>
  <c r="N1692" i="1" s="1"/>
  <c r="M1693" i="1"/>
  <c r="N1693" i="1" s="1"/>
  <c r="M1694" i="1"/>
  <c r="N1694" i="1" s="1"/>
  <c r="M1695" i="1"/>
  <c r="N1695" i="1" s="1"/>
  <c r="M1696" i="1"/>
  <c r="N1696" i="1" s="1"/>
  <c r="M1697" i="1"/>
  <c r="N1697" i="1" s="1"/>
  <c r="M1698" i="1"/>
  <c r="N1698" i="1" s="1"/>
  <c r="M1699" i="1"/>
  <c r="N1699" i="1" s="1"/>
  <c r="M1700" i="1"/>
  <c r="N1700" i="1" s="1"/>
  <c r="M1701" i="1"/>
  <c r="N1701" i="1" s="1"/>
  <c r="M1702" i="1"/>
  <c r="N1702" i="1" s="1"/>
  <c r="M1703" i="1"/>
  <c r="N1703" i="1" s="1"/>
  <c r="M1704" i="1"/>
  <c r="N1704" i="1" s="1"/>
  <c r="M1705" i="1"/>
  <c r="N1705" i="1" s="1"/>
  <c r="M1706" i="1"/>
  <c r="N1706" i="1" s="1"/>
  <c r="M1707" i="1"/>
  <c r="N1707" i="1" s="1"/>
  <c r="M1708" i="1"/>
  <c r="N1708" i="1" s="1"/>
  <c r="M1709" i="1"/>
  <c r="N1709" i="1" s="1"/>
  <c r="M1710" i="1"/>
  <c r="N1710" i="1" s="1"/>
  <c r="M1711" i="1"/>
  <c r="N1711" i="1" s="1"/>
  <c r="M1712" i="1"/>
  <c r="N1712" i="1" s="1"/>
  <c r="M1713" i="1"/>
  <c r="N1713" i="1" s="1"/>
  <c r="M1714" i="1"/>
  <c r="N1714" i="1" s="1"/>
  <c r="M1715" i="1"/>
  <c r="N1715" i="1" s="1"/>
  <c r="M1716" i="1"/>
  <c r="N1716" i="1" s="1"/>
  <c r="M1717" i="1"/>
  <c r="N1717" i="1" s="1"/>
  <c r="M1718" i="1"/>
  <c r="N1718" i="1" s="1"/>
  <c r="M1719" i="1"/>
  <c r="N1719" i="1" s="1"/>
  <c r="M1720" i="1"/>
  <c r="N1720" i="1" s="1"/>
  <c r="M1721" i="1"/>
  <c r="N1721" i="1" s="1"/>
  <c r="M1722" i="1"/>
  <c r="N1722" i="1" s="1"/>
  <c r="M1723" i="1"/>
  <c r="N1723" i="1" s="1"/>
  <c r="M1724" i="1"/>
  <c r="N1724" i="1" s="1"/>
  <c r="M1725" i="1"/>
  <c r="N1725" i="1" s="1"/>
  <c r="M1726" i="1"/>
  <c r="N1726" i="1" s="1"/>
  <c r="M1727" i="1"/>
  <c r="N1727" i="1" s="1"/>
  <c r="M1728" i="1"/>
  <c r="N1728" i="1" s="1"/>
  <c r="M1729" i="1"/>
  <c r="N1729" i="1" s="1"/>
  <c r="M1730" i="1"/>
  <c r="N1730" i="1" s="1"/>
  <c r="M1731" i="1"/>
  <c r="N1731" i="1" s="1"/>
  <c r="M1732" i="1"/>
  <c r="N1732" i="1" s="1"/>
  <c r="M1733" i="1"/>
  <c r="N1733" i="1" s="1"/>
  <c r="M1734" i="1"/>
  <c r="N1734" i="1" s="1"/>
  <c r="M1735" i="1"/>
  <c r="N1735" i="1" s="1"/>
  <c r="M1736" i="1"/>
  <c r="N1736" i="1" s="1"/>
  <c r="M1737" i="1"/>
  <c r="N1737" i="1" s="1"/>
  <c r="M1738" i="1"/>
  <c r="N1738" i="1" s="1"/>
  <c r="M1739" i="1"/>
  <c r="N1739" i="1" s="1"/>
  <c r="M1740" i="1"/>
  <c r="N1740" i="1" s="1"/>
  <c r="M1741" i="1"/>
  <c r="N1741" i="1" s="1"/>
  <c r="M1742" i="1"/>
  <c r="N1742" i="1" s="1"/>
  <c r="M1743" i="1"/>
  <c r="N1743" i="1" s="1"/>
  <c r="M1744" i="1"/>
  <c r="N1744" i="1" s="1"/>
  <c r="M1745" i="1"/>
  <c r="N1745" i="1" s="1"/>
  <c r="M1746" i="1"/>
  <c r="N1746" i="1" s="1"/>
  <c r="M1747" i="1"/>
  <c r="N1747" i="1" s="1"/>
  <c r="M1748" i="1"/>
  <c r="N1748" i="1" s="1"/>
  <c r="M1749" i="1"/>
  <c r="N1749" i="1" s="1"/>
  <c r="M1750" i="1"/>
  <c r="N1750" i="1" s="1"/>
  <c r="M1751" i="1"/>
  <c r="N1751" i="1" s="1"/>
  <c r="M1752" i="1"/>
  <c r="N1752" i="1" s="1"/>
  <c r="M1753" i="1"/>
  <c r="N1753" i="1" s="1"/>
  <c r="M1754" i="1"/>
  <c r="N1754" i="1" s="1"/>
  <c r="M1755" i="1"/>
  <c r="N1755" i="1" s="1"/>
  <c r="M1756" i="1"/>
  <c r="N1756" i="1" s="1"/>
  <c r="M1757" i="1"/>
  <c r="N1757" i="1" s="1"/>
  <c r="M1758" i="1"/>
  <c r="N1758" i="1" s="1"/>
  <c r="M1759" i="1"/>
  <c r="N1759" i="1" s="1"/>
  <c r="M1760" i="1"/>
  <c r="N1760" i="1" s="1"/>
  <c r="M1761" i="1"/>
  <c r="N1761" i="1" s="1"/>
  <c r="M1762" i="1"/>
  <c r="N1762" i="1" s="1"/>
  <c r="M1763" i="1"/>
  <c r="N1763" i="1" s="1"/>
  <c r="M1764" i="1"/>
  <c r="N1764" i="1" s="1"/>
  <c r="M1765" i="1"/>
  <c r="N1765" i="1" s="1"/>
  <c r="M1766" i="1"/>
  <c r="N1766" i="1" s="1"/>
  <c r="M1767" i="1"/>
  <c r="N1767" i="1" s="1"/>
  <c r="M1768" i="1"/>
  <c r="N1768" i="1" s="1"/>
  <c r="M1769" i="1"/>
  <c r="N1769" i="1" s="1"/>
  <c r="M1770" i="1"/>
  <c r="N1770" i="1" s="1"/>
  <c r="M1771" i="1"/>
  <c r="N1771" i="1" s="1"/>
  <c r="M1772" i="1"/>
  <c r="N1772" i="1" s="1"/>
  <c r="M1773" i="1"/>
  <c r="N1773" i="1" s="1"/>
  <c r="M1774" i="1"/>
  <c r="N1774" i="1" s="1"/>
  <c r="M1775" i="1"/>
  <c r="N1775" i="1" s="1"/>
  <c r="M1776" i="1"/>
  <c r="N1776" i="1" s="1"/>
  <c r="M1777" i="1"/>
  <c r="N1777" i="1" s="1"/>
  <c r="M1778" i="1"/>
  <c r="N1778" i="1" s="1"/>
  <c r="M1779" i="1"/>
  <c r="N1779" i="1" s="1"/>
  <c r="M1780" i="1"/>
  <c r="N1780" i="1" s="1"/>
  <c r="M1781" i="1"/>
  <c r="N1781" i="1" s="1"/>
  <c r="M1782" i="1"/>
  <c r="N1782" i="1" s="1"/>
  <c r="M1783" i="1"/>
  <c r="N1783" i="1" s="1"/>
  <c r="M1784" i="1"/>
  <c r="N1784" i="1" s="1"/>
  <c r="M1785" i="1"/>
  <c r="N1785" i="1" s="1"/>
  <c r="M1786" i="1"/>
  <c r="N1786" i="1" s="1"/>
  <c r="M1787" i="1"/>
  <c r="N1787" i="1" s="1"/>
  <c r="M1788" i="1"/>
  <c r="N1788" i="1" s="1"/>
  <c r="M1789" i="1"/>
  <c r="N1789" i="1" s="1"/>
  <c r="M1790" i="1"/>
  <c r="N1790" i="1" s="1"/>
  <c r="M1791" i="1"/>
  <c r="N1791" i="1" s="1"/>
  <c r="M1792" i="1"/>
  <c r="N1792" i="1" s="1"/>
  <c r="M1793" i="1"/>
  <c r="N1793" i="1" s="1"/>
  <c r="M1794" i="1"/>
  <c r="N1794" i="1" s="1"/>
  <c r="M1795" i="1"/>
  <c r="N1795" i="1" s="1"/>
  <c r="M1796" i="1"/>
  <c r="N1796" i="1" s="1"/>
  <c r="M1797" i="1"/>
  <c r="N1797" i="1" s="1"/>
  <c r="M1798" i="1"/>
  <c r="N1798" i="1" s="1"/>
  <c r="M1799" i="1"/>
  <c r="N1799" i="1" s="1"/>
  <c r="M1800" i="1"/>
  <c r="N1800" i="1" s="1"/>
  <c r="M1801" i="1"/>
  <c r="N1801" i="1" s="1"/>
  <c r="M1802" i="1"/>
  <c r="N1802" i="1" s="1"/>
  <c r="M1803" i="1"/>
  <c r="N1803" i="1" s="1"/>
  <c r="M1804" i="1"/>
  <c r="N1804" i="1" s="1"/>
  <c r="M1805" i="1"/>
  <c r="N1805" i="1" s="1"/>
  <c r="M1806" i="1"/>
  <c r="N1806" i="1" s="1"/>
  <c r="M1807" i="1"/>
  <c r="N1807" i="1" s="1"/>
  <c r="M1808" i="1"/>
  <c r="N1808" i="1" s="1"/>
  <c r="M1809" i="1"/>
  <c r="N1809" i="1" s="1"/>
  <c r="M1810" i="1"/>
  <c r="N1810" i="1" s="1"/>
  <c r="M1811" i="1"/>
  <c r="N1811" i="1" s="1"/>
  <c r="M1812" i="1"/>
  <c r="N1812" i="1" s="1"/>
  <c r="M1813" i="1"/>
  <c r="N1813" i="1" s="1"/>
  <c r="M1814" i="1"/>
  <c r="N1814" i="1" s="1"/>
  <c r="M1815" i="1"/>
  <c r="N1815" i="1" s="1"/>
  <c r="M1816" i="1"/>
  <c r="N1816" i="1" s="1"/>
  <c r="M1817" i="1"/>
  <c r="N1817" i="1" s="1"/>
  <c r="M1818" i="1"/>
  <c r="N1818" i="1" s="1"/>
  <c r="M1819" i="1"/>
  <c r="N1819" i="1" s="1"/>
  <c r="M1820" i="1"/>
  <c r="N1820" i="1" s="1"/>
  <c r="M1821" i="1"/>
  <c r="N1821" i="1" s="1"/>
  <c r="M1822" i="1"/>
  <c r="N1822" i="1" s="1"/>
  <c r="M1823" i="1"/>
  <c r="N1823" i="1" s="1"/>
  <c r="M1824" i="1"/>
  <c r="N1824" i="1" s="1"/>
  <c r="M1825" i="1"/>
  <c r="N1825" i="1" s="1"/>
  <c r="M1826" i="1"/>
  <c r="N1826" i="1" s="1"/>
  <c r="M1827" i="1"/>
  <c r="N1827" i="1" s="1"/>
  <c r="M1828" i="1"/>
  <c r="N1828" i="1" s="1"/>
  <c r="M1829" i="1"/>
  <c r="N1829" i="1" s="1"/>
  <c r="M1830" i="1"/>
  <c r="N1830" i="1" s="1"/>
  <c r="M1831" i="1"/>
  <c r="N1831" i="1" s="1"/>
  <c r="M1832" i="1"/>
  <c r="N1832" i="1" s="1"/>
  <c r="M1833" i="1"/>
  <c r="N1833" i="1" s="1"/>
  <c r="M1834" i="1"/>
  <c r="N1834" i="1" s="1"/>
  <c r="M1835" i="1"/>
  <c r="N1835" i="1" s="1"/>
  <c r="M1836" i="1"/>
  <c r="N1836" i="1" s="1"/>
  <c r="M1837" i="1"/>
  <c r="N1837" i="1" s="1"/>
  <c r="M1838" i="1"/>
  <c r="N1838" i="1" s="1"/>
  <c r="M1839" i="1"/>
  <c r="N1839" i="1" s="1"/>
  <c r="M1840" i="1"/>
  <c r="N1840" i="1" s="1"/>
  <c r="M1841" i="1"/>
  <c r="N1841" i="1" s="1"/>
  <c r="M1842" i="1"/>
  <c r="N1842" i="1" s="1"/>
  <c r="M1843" i="1"/>
  <c r="N1843" i="1" s="1"/>
  <c r="M1844" i="1"/>
  <c r="N1844" i="1" s="1"/>
  <c r="M1845" i="1"/>
  <c r="N1845" i="1" s="1"/>
  <c r="M1846" i="1"/>
  <c r="N1846" i="1" s="1"/>
  <c r="M1847" i="1"/>
  <c r="N1847" i="1" s="1"/>
  <c r="M1848" i="1"/>
  <c r="N1848" i="1" s="1"/>
  <c r="M1849" i="1"/>
  <c r="N1849" i="1" s="1"/>
  <c r="M1850" i="1"/>
  <c r="N1850" i="1" s="1"/>
  <c r="M1851" i="1"/>
  <c r="N1851" i="1" s="1"/>
  <c r="M1852" i="1"/>
  <c r="N1852" i="1" s="1"/>
  <c r="M1853" i="1"/>
  <c r="N1853" i="1" s="1"/>
  <c r="M1854" i="1"/>
  <c r="N1854" i="1" s="1"/>
  <c r="M1855" i="1"/>
  <c r="N1855" i="1" s="1"/>
  <c r="M1856" i="1"/>
  <c r="N1856" i="1" s="1"/>
  <c r="M1857" i="1"/>
  <c r="N1857" i="1" s="1"/>
  <c r="M1858" i="1"/>
  <c r="N1858" i="1" s="1"/>
  <c r="M1859" i="1"/>
  <c r="N1859" i="1" s="1"/>
  <c r="M1860" i="1"/>
  <c r="N1860" i="1" s="1"/>
  <c r="M1861" i="1"/>
  <c r="N1861" i="1" s="1"/>
  <c r="M1862" i="1"/>
  <c r="N1862" i="1" s="1"/>
  <c r="M1863" i="1"/>
  <c r="N1863" i="1" s="1"/>
  <c r="M1864" i="1"/>
  <c r="N1864" i="1" s="1"/>
  <c r="M1865" i="1"/>
  <c r="N1865" i="1" s="1"/>
  <c r="M1866" i="1"/>
  <c r="N1866" i="1" s="1"/>
  <c r="M1867" i="1"/>
  <c r="N1867" i="1" s="1"/>
  <c r="M1868" i="1"/>
  <c r="N1868" i="1" s="1"/>
  <c r="M1869" i="1"/>
  <c r="N1869" i="1" s="1"/>
  <c r="M1870" i="1"/>
  <c r="N1870" i="1" s="1"/>
  <c r="M1871" i="1"/>
  <c r="N1871" i="1" s="1"/>
  <c r="M1872" i="1"/>
  <c r="N1872" i="1" s="1"/>
  <c r="M1873" i="1"/>
  <c r="N1873" i="1" s="1"/>
  <c r="M1874" i="1"/>
  <c r="N1874" i="1" s="1"/>
  <c r="M1875" i="1"/>
  <c r="N1875" i="1" s="1"/>
  <c r="M1876" i="1"/>
  <c r="N1876" i="1" s="1"/>
  <c r="M1877" i="1"/>
  <c r="N1877" i="1" s="1"/>
  <c r="M1878" i="1"/>
  <c r="N1878" i="1" s="1"/>
  <c r="M1879" i="1"/>
  <c r="N1879" i="1" s="1"/>
  <c r="M1880" i="1"/>
  <c r="N1880" i="1" s="1"/>
  <c r="M1881" i="1"/>
  <c r="N1881" i="1" s="1"/>
  <c r="M1882" i="1"/>
  <c r="N1882" i="1" s="1"/>
  <c r="M1883" i="1"/>
  <c r="N1883" i="1" s="1"/>
  <c r="M1884" i="1"/>
  <c r="N1884" i="1" s="1"/>
  <c r="M1885" i="1"/>
  <c r="N1885" i="1" s="1"/>
  <c r="M1886" i="1"/>
  <c r="N1886" i="1" s="1"/>
  <c r="M1887" i="1"/>
  <c r="N1887" i="1" s="1"/>
  <c r="M1888" i="1"/>
  <c r="N1888" i="1" s="1"/>
  <c r="M1889" i="1"/>
  <c r="N1889" i="1" s="1"/>
  <c r="M1890" i="1"/>
  <c r="N1890" i="1" s="1"/>
  <c r="M1891" i="1"/>
  <c r="N1891" i="1" s="1"/>
  <c r="M1892" i="1"/>
  <c r="N1892" i="1" s="1"/>
  <c r="M1893" i="1"/>
  <c r="N1893" i="1" s="1"/>
  <c r="M1894" i="1"/>
  <c r="N1894" i="1" s="1"/>
  <c r="M1895" i="1"/>
  <c r="N1895" i="1" s="1"/>
  <c r="M1896" i="1"/>
  <c r="N1896" i="1" s="1"/>
  <c r="M1897" i="1"/>
  <c r="N1897" i="1" s="1"/>
  <c r="M1898" i="1"/>
  <c r="N1898" i="1" s="1"/>
  <c r="M1899" i="1"/>
  <c r="N1899" i="1" s="1"/>
  <c r="M1900" i="1"/>
  <c r="N1900" i="1" s="1"/>
  <c r="M1901" i="1"/>
  <c r="N1901" i="1" s="1"/>
  <c r="M1902" i="1"/>
  <c r="N1902" i="1" s="1"/>
  <c r="M1903" i="1"/>
  <c r="N1903" i="1" s="1"/>
  <c r="M1904" i="1"/>
  <c r="N1904" i="1" s="1"/>
  <c r="M1905" i="1"/>
  <c r="N1905" i="1" s="1"/>
  <c r="M1906" i="1"/>
  <c r="N1906" i="1" s="1"/>
  <c r="M1907" i="1"/>
  <c r="N1907" i="1" s="1"/>
  <c r="M1908" i="1"/>
  <c r="N1908" i="1" s="1"/>
  <c r="M1909" i="1"/>
  <c r="N1909" i="1" s="1"/>
  <c r="M1910" i="1"/>
  <c r="N1910" i="1" s="1"/>
  <c r="M1911" i="1"/>
  <c r="N1911" i="1" s="1"/>
  <c r="M1912" i="1"/>
  <c r="N1912" i="1" s="1"/>
  <c r="M1913" i="1"/>
  <c r="N1913" i="1" s="1"/>
  <c r="M1914" i="1"/>
  <c r="N1914" i="1" s="1"/>
  <c r="M1915" i="1"/>
  <c r="N1915" i="1" s="1"/>
  <c r="M1916" i="1"/>
  <c r="N1916" i="1" s="1"/>
  <c r="M1917" i="1"/>
  <c r="N1917" i="1" s="1"/>
  <c r="M1918" i="1"/>
  <c r="N1918" i="1" s="1"/>
  <c r="M1919" i="1"/>
  <c r="N1919" i="1" s="1"/>
  <c r="M1920" i="1"/>
  <c r="N1920" i="1" s="1"/>
  <c r="M1921" i="1"/>
  <c r="N1921" i="1" s="1"/>
  <c r="M1922" i="1"/>
  <c r="N1922" i="1" s="1"/>
  <c r="M1923" i="1"/>
  <c r="N1923" i="1" s="1"/>
  <c r="M1924" i="1"/>
  <c r="N1924" i="1" s="1"/>
  <c r="M1925" i="1"/>
  <c r="N1925" i="1" s="1"/>
  <c r="M1926" i="1"/>
  <c r="N1926" i="1" s="1"/>
  <c r="M1927" i="1"/>
  <c r="N1927" i="1" s="1"/>
  <c r="M1928" i="1"/>
  <c r="N1928" i="1" s="1"/>
  <c r="M1929" i="1"/>
  <c r="N1929" i="1" s="1"/>
  <c r="M1930" i="1"/>
  <c r="N1930" i="1" s="1"/>
  <c r="M1931" i="1"/>
  <c r="N1931" i="1" s="1"/>
  <c r="M1932" i="1"/>
  <c r="N1932" i="1" s="1"/>
  <c r="M1933" i="1"/>
  <c r="N1933" i="1" s="1"/>
  <c r="M1934" i="1"/>
  <c r="N1934" i="1" s="1"/>
  <c r="M1935" i="1"/>
  <c r="N1935" i="1" s="1"/>
  <c r="M1936" i="1"/>
  <c r="N1936" i="1" s="1"/>
  <c r="M1937" i="1"/>
  <c r="N1937" i="1" s="1"/>
  <c r="M1938" i="1"/>
  <c r="N1938" i="1" s="1"/>
  <c r="M1939" i="1"/>
  <c r="N1939" i="1" s="1"/>
  <c r="M1940" i="1"/>
  <c r="N1940" i="1" s="1"/>
  <c r="M1941" i="1"/>
  <c r="N1941" i="1" s="1"/>
  <c r="M1942" i="1"/>
  <c r="N1942" i="1" s="1"/>
  <c r="M1943" i="1"/>
  <c r="N1943" i="1" s="1"/>
  <c r="M1944" i="1"/>
  <c r="N1944" i="1" s="1"/>
  <c r="M1945" i="1"/>
  <c r="N1945" i="1" s="1"/>
  <c r="M1946" i="1"/>
  <c r="N1946" i="1" s="1"/>
  <c r="M1947" i="1"/>
  <c r="N1947" i="1" s="1"/>
  <c r="M1948" i="1"/>
  <c r="N1948" i="1" s="1"/>
  <c r="M1949" i="1"/>
  <c r="N1949" i="1" s="1"/>
  <c r="M1950" i="1"/>
  <c r="N1950" i="1" s="1"/>
  <c r="M1951" i="1"/>
  <c r="N1951" i="1" s="1"/>
  <c r="M1952" i="1"/>
  <c r="N1952" i="1" s="1"/>
  <c r="M1953" i="1"/>
  <c r="N1953" i="1" s="1"/>
  <c r="M1954" i="1"/>
  <c r="N1954" i="1" s="1"/>
  <c r="M1955" i="1"/>
  <c r="N1955" i="1" s="1"/>
  <c r="M1956" i="1"/>
  <c r="N1956" i="1" s="1"/>
  <c r="M1957" i="1"/>
  <c r="N1957" i="1" s="1"/>
  <c r="M1958" i="1"/>
  <c r="N1958" i="1" s="1"/>
  <c r="M1959" i="1"/>
  <c r="N1959" i="1" s="1"/>
  <c r="M1960" i="1"/>
  <c r="N1960" i="1" s="1"/>
  <c r="M1961" i="1"/>
  <c r="N1961" i="1" s="1"/>
  <c r="M1962" i="1"/>
  <c r="N1962" i="1" s="1"/>
  <c r="M1963" i="1"/>
  <c r="N1963" i="1" s="1"/>
  <c r="M1964" i="1"/>
  <c r="N1964" i="1" s="1"/>
  <c r="M1965" i="1"/>
  <c r="N1965" i="1" s="1"/>
  <c r="M1966" i="1"/>
  <c r="N1966" i="1" s="1"/>
  <c r="M1967" i="1"/>
  <c r="N1967" i="1" s="1"/>
  <c r="M1968" i="1"/>
  <c r="N1968" i="1" s="1"/>
  <c r="M1969" i="1"/>
  <c r="N1969" i="1" s="1"/>
  <c r="M1970" i="1"/>
  <c r="N1970" i="1" s="1"/>
  <c r="M1971" i="1"/>
  <c r="N1971" i="1" s="1"/>
  <c r="M1972" i="1"/>
  <c r="N1972" i="1" s="1"/>
  <c r="M1973" i="1"/>
  <c r="N1973" i="1" s="1"/>
  <c r="M1974" i="1"/>
  <c r="N1974" i="1" s="1"/>
  <c r="M1975" i="1"/>
  <c r="N1975" i="1" s="1"/>
  <c r="M1976" i="1"/>
  <c r="N1976" i="1" s="1"/>
  <c r="M1977" i="1"/>
  <c r="N1977" i="1" s="1"/>
  <c r="M1978" i="1"/>
  <c r="N1978" i="1" s="1"/>
  <c r="M1979" i="1"/>
  <c r="N1979" i="1" s="1"/>
  <c r="M1980" i="1"/>
  <c r="N1980" i="1" s="1"/>
  <c r="M1981" i="1"/>
  <c r="N1981" i="1" s="1"/>
  <c r="M1982" i="1"/>
  <c r="N1982" i="1" s="1"/>
  <c r="M1983" i="1"/>
  <c r="N1983" i="1" s="1"/>
  <c r="M1984" i="1"/>
  <c r="N1984" i="1" s="1"/>
  <c r="M1985" i="1"/>
  <c r="N1985" i="1" s="1"/>
  <c r="M1986" i="1"/>
  <c r="N1986" i="1" s="1"/>
  <c r="M1987" i="1"/>
  <c r="N1987" i="1" s="1"/>
  <c r="M1988" i="1"/>
  <c r="N1988" i="1" s="1"/>
  <c r="M1989" i="1"/>
  <c r="N1989" i="1" s="1"/>
  <c r="M1990" i="1"/>
  <c r="N1990" i="1" s="1"/>
  <c r="M1991" i="1"/>
  <c r="N1991" i="1" s="1"/>
  <c r="M1992" i="1"/>
  <c r="N1992" i="1" s="1"/>
  <c r="M1993" i="1"/>
  <c r="N1993" i="1" s="1"/>
  <c r="M1994" i="1"/>
  <c r="N1994" i="1" s="1"/>
  <c r="M1995" i="1"/>
  <c r="N1995" i="1" s="1"/>
  <c r="M1996" i="1"/>
  <c r="N1996" i="1" s="1"/>
  <c r="M1997" i="1"/>
  <c r="N1997" i="1" s="1"/>
  <c r="M1998" i="1"/>
  <c r="N1998" i="1" s="1"/>
  <c r="M1999" i="1"/>
  <c r="N1999" i="1" s="1"/>
  <c r="M2000" i="1"/>
  <c r="N2000" i="1" s="1"/>
  <c r="M2001" i="1"/>
  <c r="N2001" i="1" s="1"/>
  <c r="M2002" i="1"/>
  <c r="N2002" i="1" s="1"/>
  <c r="M2003" i="1"/>
  <c r="N2003" i="1" s="1"/>
  <c r="M2004" i="1"/>
  <c r="N2004" i="1" s="1"/>
  <c r="M2005" i="1"/>
  <c r="N2005" i="1" s="1"/>
  <c r="M2006" i="1"/>
  <c r="N2006" i="1" s="1"/>
  <c r="M2007" i="1"/>
  <c r="N2007" i="1" s="1"/>
  <c r="M2008" i="1"/>
  <c r="N2008" i="1" s="1"/>
  <c r="M2009" i="1"/>
  <c r="N2009" i="1" s="1"/>
  <c r="M2010" i="1"/>
  <c r="N2010" i="1" s="1"/>
  <c r="M2011" i="1"/>
  <c r="N2011" i="1" s="1"/>
  <c r="M2012" i="1"/>
  <c r="N2012" i="1" s="1"/>
  <c r="M2013" i="1"/>
  <c r="N2013" i="1" s="1"/>
  <c r="M2014" i="1"/>
  <c r="N2014" i="1" s="1"/>
  <c r="M2015" i="1"/>
  <c r="N2015" i="1" s="1"/>
  <c r="M2016" i="1"/>
  <c r="N2016" i="1" s="1"/>
  <c r="M2017" i="1"/>
  <c r="N2017" i="1" s="1"/>
  <c r="M2018" i="1"/>
  <c r="N2018" i="1" s="1"/>
  <c r="M2019" i="1"/>
  <c r="N2019" i="1" s="1"/>
  <c r="M2020" i="1"/>
  <c r="N2020" i="1" s="1"/>
  <c r="M2021" i="1"/>
  <c r="N2021" i="1" s="1"/>
  <c r="M2022" i="1"/>
  <c r="N2022" i="1" s="1"/>
  <c r="M2023" i="1"/>
  <c r="N2023" i="1" s="1"/>
  <c r="M2024" i="1"/>
  <c r="N2024" i="1" s="1"/>
  <c r="M2025" i="1"/>
  <c r="N2025" i="1" s="1"/>
  <c r="M2026" i="1"/>
  <c r="N2026" i="1" s="1"/>
  <c r="M2027" i="1"/>
  <c r="N2027" i="1" s="1"/>
  <c r="M2028" i="1"/>
  <c r="N2028" i="1" s="1"/>
  <c r="M2029" i="1"/>
  <c r="N2029" i="1" s="1"/>
  <c r="M2030" i="1"/>
  <c r="N2030" i="1" s="1"/>
  <c r="M2031" i="1"/>
  <c r="N2031" i="1" s="1"/>
  <c r="M2032" i="1"/>
  <c r="N2032" i="1" s="1"/>
  <c r="M2033" i="1"/>
  <c r="N2033" i="1" s="1"/>
  <c r="M2034" i="1"/>
  <c r="N2034" i="1" s="1"/>
  <c r="M2035" i="1"/>
  <c r="N2035" i="1" s="1"/>
  <c r="M2036" i="1"/>
  <c r="N2036" i="1" s="1"/>
  <c r="M2037" i="1"/>
  <c r="N2037" i="1" s="1"/>
  <c r="M2038" i="1"/>
  <c r="N2038" i="1" s="1"/>
  <c r="M2039" i="1"/>
  <c r="N2039" i="1" s="1"/>
  <c r="M2040" i="1"/>
  <c r="N2040" i="1" s="1"/>
  <c r="M2041" i="1"/>
  <c r="N2041" i="1" s="1"/>
  <c r="M2042" i="1"/>
  <c r="N2042" i="1" s="1"/>
  <c r="M2043" i="1"/>
  <c r="N2043" i="1" s="1"/>
  <c r="M2044" i="1"/>
  <c r="N2044" i="1" s="1"/>
  <c r="M2045" i="1"/>
  <c r="N2045" i="1" s="1"/>
  <c r="M2046" i="1"/>
  <c r="N2046" i="1" s="1"/>
  <c r="M2047" i="1"/>
  <c r="N2047" i="1" s="1"/>
  <c r="M2048" i="1"/>
  <c r="N2048" i="1" s="1"/>
  <c r="M2049" i="1"/>
  <c r="N2049" i="1" s="1"/>
  <c r="M2050" i="1"/>
  <c r="N2050" i="1" s="1"/>
  <c r="M2051" i="1"/>
  <c r="N2051" i="1" s="1"/>
  <c r="M2052" i="1"/>
  <c r="N2052" i="1" s="1"/>
  <c r="M2053" i="1"/>
  <c r="N2053" i="1" s="1"/>
  <c r="M2054" i="1"/>
  <c r="N2054" i="1" s="1"/>
  <c r="M2055" i="1"/>
  <c r="N2055" i="1" s="1"/>
  <c r="M2056" i="1"/>
  <c r="N2056" i="1" s="1"/>
  <c r="M2057" i="1"/>
  <c r="N2057" i="1" s="1"/>
  <c r="M2058" i="1"/>
  <c r="N2058" i="1" s="1"/>
  <c r="M2059" i="1"/>
  <c r="N2059" i="1" s="1"/>
  <c r="M2060" i="1"/>
  <c r="N2060" i="1" s="1"/>
  <c r="M2061" i="1"/>
  <c r="N2061" i="1" s="1"/>
  <c r="M2062" i="1"/>
  <c r="N2062" i="1" s="1"/>
  <c r="M2063" i="1"/>
  <c r="N2063" i="1" s="1"/>
  <c r="M2064" i="1"/>
  <c r="N2064" i="1" s="1"/>
  <c r="M2065" i="1"/>
  <c r="N2065" i="1" s="1"/>
  <c r="M2066" i="1"/>
  <c r="N2066" i="1" s="1"/>
  <c r="M2067" i="1"/>
  <c r="N2067" i="1" s="1"/>
  <c r="M2068" i="1"/>
  <c r="N2068" i="1" s="1"/>
  <c r="M2069" i="1"/>
  <c r="N2069" i="1" s="1"/>
  <c r="M2070" i="1"/>
  <c r="N2070" i="1" s="1"/>
  <c r="M2071" i="1"/>
  <c r="N2071" i="1" s="1"/>
  <c r="M2072" i="1"/>
  <c r="N2072" i="1" s="1"/>
  <c r="M2073" i="1"/>
  <c r="N2073" i="1" s="1"/>
  <c r="M2074" i="1"/>
  <c r="N2074" i="1" s="1"/>
  <c r="M2075" i="1"/>
  <c r="N2075" i="1" s="1"/>
  <c r="M2076" i="1"/>
  <c r="N2076" i="1" s="1"/>
  <c r="M2077" i="1"/>
  <c r="N2077" i="1" s="1"/>
  <c r="M2078" i="1"/>
  <c r="N2078" i="1" s="1"/>
  <c r="M2079" i="1"/>
  <c r="N2079" i="1" s="1"/>
  <c r="M2080" i="1"/>
  <c r="N2080" i="1" s="1"/>
  <c r="M2081" i="1"/>
  <c r="N2081" i="1" s="1"/>
  <c r="M2082" i="1"/>
  <c r="N2082" i="1" s="1"/>
  <c r="M2083" i="1"/>
  <c r="N2083" i="1" s="1"/>
  <c r="M2084" i="1"/>
  <c r="N2084" i="1" s="1"/>
  <c r="M2085" i="1"/>
  <c r="N2085" i="1" s="1"/>
  <c r="M2086" i="1"/>
  <c r="N2086" i="1" s="1"/>
  <c r="M2087" i="1"/>
  <c r="N2087" i="1" s="1"/>
  <c r="M2088" i="1"/>
  <c r="N2088" i="1" s="1"/>
  <c r="M2089" i="1"/>
  <c r="N2089" i="1" s="1"/>
  <c r="M2090" i="1"/>
  <c r="N2090" i="1" s="1"/>
  <c r="M2091" i="1"/>
  <c r="N2091" i="1" s="1"/>
  <c r="M2092" i="1"/>
  <c r="N2092" i="1" s="1"/>
  <c r="M2093" i="1"/>
  <c r="N2093" i="1" s="1"/>
  <c r="M2094" i="1"/>
  <c r="N2094" i="1" s="1"/>
  <c r="M2095" i="1"/>
  <c r="N2095" i="1" s="1"/>
  <c r="M2096" i="1"/>
  <c r="N2096" i="1" s="1"/>
  <c r="M2097" i="1"/>
  <c r="N2097" i="1" s="1"/>
  <c r="M2098" i="1"/>
  <c r="N2098" i="1" s="1"/>
  <c r="M2099" i="1"/>
  <c r="N2099" i="1" s="1"/>
  <c r="M2100" i="1"/>
  <c r="N2100" i="1" s="1"/>
  <c r="M2101" i="1"/>
  <c r="N2101" i="1" s="1"/>
  <c r="M2102" i="1"/>
  <c r="N2102" i="1" s="1"/>
  <c r="M2103" i="1"/>
  <c r="N2103" i="1" s="1"/>
  <c r="M2104" i="1"/>
  <c r="N2104" i="1" s="1"/>
  <c r="M2105" i="1"/>
  <c r="N2105" i="1" s="1"/>
  <c r="M2106" i="1"/>
  <c r="N2106" i="1" s="1"/>
  <c r="M2107" i="1"/>
  <c r="N2107" i="1" s="1"/>
  <c r="M2108" i="1"/>
  <c r="N2108" i="1" s="1"/>
  <c r="M2109" i="1"/>
  <c r="N2109" i="1" s="1"/>
  <c r="M2110" i="1"/>
  <c r="N2110" i="1" s="1"/>
  <c r="M2111" i="1"/>
  <c r="N2111" i="1" s="1"/>
  <c r="M2112" i="1"/>
  <c r="N2112" i="1" s="1"/>
  <c r="M2113" i="1"/>
  <c r="N2113" i="1" s="1"/>
  <c r="M2114" i="1"/>
  <c r="N2114" i="1" s="1"/>
  <c r="M2115" i="1"/>
  <c r="N2115" i="1" s="1"/>
  <c r="M2116" i="1"/>
  <c r="N2116" i="1" s="1"/>
  <c r="M2117" i="1"/>
  <c r="N2117" i="1" s="1"/>
  <c r="M2118" i="1"/>
  <c r="N2118" i="1" s="1"/>
  <c r="M2119" i="1"/>
  <c r="N2119" i="1" s="1"/>
  <c r="M2120" i="1"/>
  <c r="N2120" i="1" s="1"/>
  <c r="M2121" i="1"/>
  <c r="N2121" i="1" s="1"/>
  <c r="M2122" i="1"/>
  <c r="N2122" i="1" s="1"/>
  <c r="M2123" i="1"/>
  <c r="N2123" i="1" s="1"/>
  <c r="M2124" i="1"/>
  <c r="N2124" i="1" s="1"/>
  <c r="M2125" i="1"/>
  <c r="N2125" i="1" s="1"/>
  <c r="M2126" i="1"/>
  <c r="N2126" i="1" s="1"/>
  <c r="M2127" i="1"/>
  <c r="N2127" i="1" s="1"/>
  <c r="M2128" i="1"/>
  <c r="N2128" i="1" s="1"/>
  <c r="M2129" i="1"/>
  <c r="N2129" i="1" s="1"/>
  <c r="M2130" i="1"/>
  <c r="N2130" i="1" s="1"/>
  <c r="M2131" i="1"/>
  <c r="N2131" i="1" s="1"/>
  <c r="M2132" i="1"/>
  <c r="N2132" i="1" s="1"/>
  <c r="M2133" i="1"/>
  <c r="N2133" i="1" s="1"/>
  <c r="M2134" i="1"/>
  <c r="N2134" i="1" s="1"/>
  <c r="M2135" i="1"/>
  <c r="N2135" i="1" s="1"/>
  <c r="M2136" i="1"/>
  <c r="N2136" i="1" s="1"/>
  <c r="M2137" i="1"/>
  <c r="N2137" i="1" s="1"/>
  <c r="M2138" i="1"/>
  <c r="N2138" i="1" s="1"/>
  <c r="M2139" i="1"/>
  <c r="N2139" i="1" s="1"/>
  <c r="M2140" i="1"/>
  <c r="N2140" i="1" s="1"/>
  <c r="M2141" i="1"/>
  <c r="N2141" i="1" s="1"/>
  <c r="M2142" i="1"/>
  <c r="N2142" i="1" s="1"/>
  <c r="M2143" i="1"/>
  <c r="N2143" i="1" s="1"/>
  <c r="M2144" i="1"/>
  <c r="N2144" i="1" s="1"/>
  <c r="M2145" i="1"/>
  <c r="N2145" i="1" s="1"/>
  <c r="M2146" i="1"/>
  <c r="N2146" i="1" s="1"/>
  <c r="M2147" i="1"/>
  <c r="N2147" i="1" s="1"/>
  <c r="M2148" i="1"/>
  <c r="N2148" i="1" s="1"/>
  <c r="M2149" i="1"/>
  <c r="N2149" i="1" s="1"/>
  <c r="M2150" i="1"/>
  <c r="N2150" i="1" s="1"/>
  <c r="M2151" i="1"/>
  <c r="N2151" i="1" s="1"/>
  <c r="M2152" i="1"/>
  <c r="N2152" i="1" s="1"/>
  <c r="M2153" i="1"/>
  <c r="N2153" i="1" s="1"/>
  <c r="M2154" i="1"/>
  <c r="N2154" i="1" s="1"/>
  <c r="M2155" i="1"/>
  <c r="N2155" i="1" s="1"/>
  <c r="M2156" i="1"/>
  <c r="N2156" i="1" s="1"/>
  <c r="M2157" i="1"/>
  <c r="N2157" i="1" s="1"/>
  <c r="M2158" i="1"/>
  <c r="N2158" i="1" s="1"/>
  <c r="M2159" i="1"/>
  <c r="N2159" i="1" s="1"/>
  <c r="M2160" i="1"/>
  <c r="N2160" i="1" s="1"/>
  <c r="M2161" i="1"/>
  <c r="N2161" i="1" s="1"/>
  <c r="M2162" i="1"/>
  <c r="N2162" i="1" s="1"/>
  <c r="M2163" i="1"/>
  <c r="N2163" i="1" s="1"/>
  <c r="M2164" i="1"/>
  <c r="N2164" i="1" s="1"/>
  <c r="M2165" i="1"/>
  <c r="N2165" i="1" s="1"/>
  <c r="M2166" i="1"/>
  <c r="N2166" i="1" s="1"/>
  <c r="M2167" i="1"/>
  <c r="N2167" i="1" s="1"/>
  <c r="M2168" i="1"/>
  <c r="N2168" i="1" s="1"/>
  <c r="M2169" i="1"/>
  <c r="N2169" i="1" s="1"/>
  <c r="M2170" i="1"/>
  <c r="N2170" i="1" s="1"/>
  <c r="M2171" i="1"/>
  <c r="N2171" i="1" s="1"/>
  <c r="M2172" i="1"/>
  <c r="N2172" i="1" s="1"/>
  <c r="M2173" i="1"/>
  <c r="N2173" i="1" s="1"/>
  <c r="M2174" i="1"/>
  <c r="N2174" i="1" s="1"/>
  <c r="M2175" i="1"/>
  <c r="N2175" i="1" s="1"/>
  <c r="M2176" i="1"/>
  <c r="N2176" i="1" s="1"/>
  <c r="M2177" i="1"/>
  <c r="N2177" i="1" s="1"/>
  <c r="M2178" i="1"/>
  <c r="N2178" i="1" s="1"/>
  <c r="M2179" i="1"/>
  <c r="N2179" i="1" s="1"/>
  <c r="M2180" i="1"/>
  <c r="N2180" i="1" s="1"/>
  <c r="M2181" i="1"/>
  <c r="N2181" i="1" s="1"/>
  <c r="M2182" i="1"/>
  <c r="N2182" i="1" s="1"/>
  <c r="M2183" i="1"/>
  <c r="N2183" i="1" s="1"/>
  <c r="M2184" i="1"/>
  <c r="N2184" i="1" s="1"/>
  <c r="M2185" i="1"/>
  <c r="N2185" i="1" s="1"/>
  <c r="M2186" i="1"/>
  <c r="N2186" i="1" s="1"/>
  <c r="M2187" i="1"/>
  <c r="N2187" i="1" s="1"/>
  <c r="M2188" i="1"/>
  <c r="N2188" i="1" s="1"/>
  <c r="M2189" i="1"/>
  <c r="N2189" i="1" s="1"/>
  <c r="M2190" i="1"/>
  <c r="N2190" i="1" s="1"/>
  <c r="M2191" i="1"/>
  <c r="N2191" i="1" s="1"/>
  <c r="M2192" i="1"/>
  <c r="N2192" i="1" s="1"/>
  <c r="M2193" i="1"/>
  <c r="N2193" i="1" s="1"/>
  <c r="M2194" i="1"/>
  <c r="N2194" i="1" s="1"/>
  <c r="M2195" i="1"/>
  <c r="N2195" i="1" s="1"/>
  <c r="M2196" i="1"/>
  <c r="N2196" i="1" s="1"/>
  <c r="M2197" i="1"/>
  <c r="N2197" i="1" s="1"/>
  <c r="M2198" i="1"/>
  <c r="N2198" i="1" s="1"/>
  <c r="M2199" i="1"/>
  <c r="N2199" i="1" s="1"/>
  <c r="M2200" i="1"/>
  <c r="N2200" i="1" s="1"/>
  <c r="M2201" i="1"/>
  <c r="N2201" i="1" s="1"/>
  <c r="M2202" i="1"/>
  <c r="N2202" i="1" s="1"/>
  <c r="M2203" i="1"/>
  <c r="N2203" i="1" s="1"/>
  <c r="M2204" i="1"/>
  <c r="N2204" i="1" s="1"/>
  <c r="M2205" i="1"/>
  <c r="N2205" i="1" s="1"/>
  <c r="M2206" i="1"/>
  <c r="N2206" i="1" s="1"/>
  <c r="M2207" i="1"/>
  <c r="N2207" i="1" s="1"/>
  <c r="M2208" i="1"/>
  <c r="N2208" i="1" s="1"/>
  <c r="M2209" i="1"/>
  <c r="N2209" i="1" s="1"/>
  <c r="M2210" i="1"/>
  <c r="N2210" i="1" s="1"/>
  <c r="M2211" i="1"/>
  <c r="N2211" i="1" s="1"/>
  <c r="M2212" i="1"/>
  <c r="N2212" i="1" s="1"/>
  <c r="M2213" i="1"/>
  <c r="N2213" i="1" s="1"/>
  <c r="M2214" i="1"/>
  <c r="N2214" i="1" s="1"/>
  <c r="M2215" i="1"/>
  <c r="N2215" i="1" s="1"/>
  <c r="M2216" i="1"/>
  <c r="N2216" i="1" s="1"/>
  <c r="M2217" i="1"/>
  <c r="N2217" i="1" s="1"/>
  <c r="M2218" i="1"/>
  <c r="N2218" i="1" s="1"/>
  <c r="M2219" i="1"/>
  <c r="N2219" i="1" s="1"/>
  <c r="M2220" i="1"/>
  <c r="N2220" i="1" s="1"/>
  <c r="M2221" i="1"/>
  <c r="N2221" i="1" s="1"/>
  <c r="M2222" i="1"/>
  <c r="N2222" i="1" s="1"/>
  <c r="M2223" i="1"/>
  <c r="N2223" i="1" s="1"/>
  <c r="M2224" i="1"/>
  <c r="N2224" i="1" s="1"/>
  <c r="M2225" i="1"/>
  <c r="N2225" i="1" s="1"/>
  <c r="M2226" i="1"/>
  <c r="N2226" i="1" s="1"/>
  <c r="M2227" i="1"/>
  <c r="N2227" i="1" s="1"/>
  <c r="M2228" i="1"/>
  <c r="N2228" i="1" s="1"/>
  <c r="M2229" i="1"/>
  <c r="N2229" i="1" s="1"/>
  <c r="M2230" i="1"/>
  <c r="N2230" i="1" s="1"/>
  <c r="M2231" i="1"/>
  <c r="N2231" i="1" s="1"/>
  <c r="M2232" i="1"/>
  <c r="N2232" i="1" s="1"/>
  <c r="M2233" i="1"/>
  <c r="N2233" i="1" s="1"/>
  <c r="M2234" i="1"/>
  <c r="N2234" i="1" s="1"/>
  <c r="M2235" i="1"/>
  <c r="N2235" i="1" s="1"/>
  <c r="M2236" i="1"/>
  <c r="N2236" i="1" s="1"/>
  <c r="M2237" i="1"/>
  <c r="N2237" i="1" s="1"/>
  <c r="M2238" i="1"/>
  <c r="N2238" i="1" s="1"/>
  <c r="M2239" i="1"/>
  <c r="N2239" i="1" s="1"/>
  <c r="M2240" i="1"/>
  <c r="N2240" i="1" s="1"/>
  <c r="M2241" i="1"/>
  <c r="N2241" i="1" s="1"/>
  <c r="M2242" i="1"/>
  <c r="N2242" i="1" s="1"/>
  <c r="M2243" i="1"/>
  <c r="N2243" i="1" s="1"/>
  <c r="M2244" i="1"/>
  <c r="N2244" i="1" s="1"/>
  <c r="M2245" i="1"/>
  <c r="N2245" i="1" s="1"/>
  <c r="M2246" i="1"/>
  <c r="N2246" i="1" s="1"/>
  <c r="M2247" i="1"/>
  <c r="N2247" i="1" s="1"/>
  <c r="M2248" i="1"/>
  <c r="N2248" i="1" s="1"/>
  <c r="M2249" i="1"/>
  <c r="N2249" i="1" s="1"/>
  <c r="M2250" i="1"/>
  <c r="N2250" i="1" s="1"/>
  <c r="M2251" i="1"/>
  <c r="N2251" i="1" s="1"/>
  <c r="M2252" i="1"/>
  <c r="N2252" i="1" s="1"/>
  <c r="M2253" i="1"/>
  <c r="N2253" i="1" s="1"/>
  <c r="M2254" i="1"/>
  <c r="N2254" i="1" s="1"/>
  <c r="M2255" i="1"/>
  <c r="N2255" i="1" s="1"/>
  <c r="M2256" i="1"/>
  <c r="N2256" i="1" s="1"/>
  <c r="M2257" i="1"/>
  <c r="N2257" i="1" s="1"/>
  <c r="M2258" i="1"/>
  <c r="N2258" i="1" s="1"/>
  <c r="M2259" i="1"/>
  <c r="N2259" i="1" s="1"/>
  <c r="M2260" i="1"/>
  <c r="N2260" i="1" s="1"/>
  <c r="M2261" i="1"/>
  <c r="N2261" i="1" s="1"/>
  <c r="M2262" i="1"/>
  <c r="N2262" i="1" s="1"/>
  <c r="M2263" i="1"/>
  <c r="N2263" i="1" s="1"/>
  <c r="M2264" i="1"/>
  <c r="N2264" i="1" s="1"/>
  <c r="M2265" i="1"/>
  <c r="N2265" i="1" s="1"/>
  <c r="M2266" i="1"/>
  <c r="N2266" i="1" s="1"/>
  <c r="M2267" i="1"/>
  <c r="N2267" i="1" s="1"/>
  <c r="M2268" i="1"/>
  <c r="N2268" i="1" s="1"/>
  <c r="M2269" i="1"/>
  <c r="N2269" i="1" s="1"/>
  <c r="M2270" i="1"/>
  <c r="N2270" i="1" s="1"/>
  <c r="M2271" i="1"/>
  <c r="N2271" i="1" s="1"/>
  <c r="M2272" i="1"/>
  <c r="N2272" i="1" s="1"/>
  <c r="M2273" i="1"/>
  <c r="N2273" i="1" s="1"/>
  <c r="M2274" i="1"/>
  <c r="N2274" i="1" s="1"/>
  <c r="M2275" i="1"/>
  <c r="N2275" i="1" s="1"/>
  <c r="M2276" i="1"/>
  <c r="N2276" i="1" s="1"/>
  <c r="M2277" i="1"/>
  <c r="N2277" i="1" s="1"/>
  <c r="M2278" i="1"/>
  <c r="N2278" i="1" s="1"/>
  <c r="M2279" i="1"/>
  <c r="N2279" i="1" s="1"/>
  <c r="M2280" i="1"/>
  <c r="N2280" i="1" s="1"/>
  <c r="M2281" i="1"/>
  <c r="N2281" i="1" s="1"/>
  <c r="M2282" i="1"/>
  <c r="N2282" i="1" s="1"/>
  <c r="M2283" i="1"/>
  <c r="N2283" i="1" s="1"/>
  <c r="M2284" i="1"/>
  <c r="N2284" i="1" s="1"/>
  <c r="M2285" i="1"/>
  <c r="N2285" i="1" s="1"/>
  <c r="M2286" i="1"/>
  <c r="N2286" i="1" s="1"/>
  <c r="M2287" i="1"/>
  <c r="N2287" i="1" s="1"/>
  <c r="M2288" i="1"/>
  <c r="N2288" i="1" s="1"/>
  <c r="M2289" i="1"/>
  <c r="N2289" i="1" s="1"/>
  <c r="M2290" i="1"/>
  <c r="N2290" i="1" s="1"/>
  <c r="M2291" i="1"/>
  <c r="N2291" i="1" s="1"/>
  <c r="M2292" i="1"/>
  <c r="N2292" i="1" s="1"/>
  <c r="M2293" i="1"/>
  <c r="N2293" i="1" s="1"/>
  <c r="M2294" i="1"/>
  <c r="N2294" i="1" s="1"/>
  <c r="M2295" i="1"/>
  <c r="N2295" i="1" s="1"/>
  <c r="M2296" i="1"/>
  <c r="N2296" i="1" s="1"/>
  <c r="M2297" i="1"/>
  <c r="N2297" i="1" s="1"/>
  <c r="M2298" i="1"/>
  <c r="N2298" i="1" s="1"/>
  <c r="M2299" i="1"/>
  <c r="N2299" i="1" s="1"/>
  <c r="M2300" i="1"/>
  <c r="N2300" i="1" s="1"/>
  <c r="M2301" i="1"/>
  <c r="N2301" i="1" s="1"/>
  <c r="M2302" i="1"/>
  <c r="N2302" i="1" s="1"/>
  <c r="M2303" i="1"/>
  <c r="N2303" i="1" s="1"/>
  <c r="M2304" i="1"/>
  <c r="N2304" i="1" s="1"/>
  <c r="M2305" i="1"/>
  <c r="N2305" i="1" s="1"/>
  <c r="M2306" i="1"/>
  <c r="N2306" i="1" s="1"/>
  <c r="M2307" i="1"/>
  <c r="N2307" i="1" s="1"/>
  <c r="M2308" i="1"/>
  <c r="N2308" i="1" s="1"/>
  <c r="M2309" i="1"/>
  <c r="N2309" i="1" s="1"/>
  <c r="M2310" i="1"/>
  <c r="N2310" i="1" s="1"/>
  <c r="M2311" i="1"/>
  <c r="N2311" i="1" s="1"/>
  <c r="M2312" i="1"/>
  <c r="N2312" i="1" s="1"/>
  <c r="M2313" i="1"/>
  <c r="N2313" i="1" s="1"/>
  <c r="M2314" i="1"/>
  <c r="N2314" i="1" s="1"/>
  <c r="M2315" i="1"/>
  <c r="N2315" i="1" s="1"/>
  <c r="M2316" i="1"/>
  <c r="N2316" i="1" s="1"/>
  <c r="M2317" i="1"/>
  <c r="N2317" i="1" s="1"/>
  <c r="M2318" i="1"/>
  <c r="N2318" i="1" s="1"/>
  <c r="M2319" i="1"/>
  <c r="N2319" i="1" s="1"/>
  <c r="M2320" i="1"/>
  <c r="N2320" i="1" s="1"/>
  <c r="M2321" i="1"/>
  <c r="N2321" i="1" s="1"/>
  <c r="M2322" i="1"/>
  <c r="N2322" i="1" s="1"/>
  <c r="M2323" i="1"/>
  <c r="N2323" i="1" s="1"/>
  <c r="M2324" i="1"/>
  <c r="N2324" i="1" s="1"/>
  <c r="M2325" i="1"/>
  <c r="N2325" i="1" s="1"/>
  <c r="M2326" i="1"/>
  <c r="N2326" i="1" s="1"/>
  <c r="M2327" i="1"/>
  <c r="N2327" i="1" s="1"/>
  <c r="M2328" i="1"/>
  <c r="N2328" i="1" s="1"/>
  <c r="M2329" i="1"/>
  <c r="N2329" i="1" s="1"/>
  <c r="M2330" i="1"/>
  <c r="N2330" i="1" s="1"/>
  <c r="M2331" i="1"/>
  <c r="N2331" i="1" s="1"/>
  <c r="M2332" i="1"/>
  <c r="N2332" i="1" s="1"/>
  <c r="M2333" i="1"/>
  <c r="N2333" i="1" s="1"/>
  <c r="M2334" i="1"/>
  <c r="N2334" i="1" s="1"/>
  <c r="M2335" i="1"/>
  <c r="N2335" i="1" s="1"/>
  <c r="M2336" i="1"/>
  <c r="N2336" i="1" s="1"/>
  <c r="M2337" i="1"/>
  <c r="N2337" i="1" s="1"/>
  <c r="M2338" i="1"/>
  <c r="N2338" i="1" s="1"/>
  <c r="M2339" i="1"/>
  <c r="N2339" i="1" s="1"/>
  <c r="M2340" i="1"/>
  <c r="N2340" i="1" s="1"/>
  <c r="M2341" i="1"/>
  <c r="N2341" i="1" s="1"/>
  <c r="M2342" i="1"/>
  <c r="N2342" i="1" s="1"/>
  <c r="M2343" i="1"/>
  <c r="N2343" i="1" s="1"/>
  <c r="M2344" i="1"/>
  <c r="N2344" i="1" s="1"/>
  <c r="M2345" i="1"/>
  <c r="N2345" i="1" s="1"/>
  <c r="M2346" i="1"/>
  <c r="N2346" i="1" s="1"/>
  <c r="M2347" i="1"/>
  <c r="N2347" i="1" s="1"/>
  <c r="M2348" i="1"/>
  <c r="N2348" i="1" s="1"/>
  <c r="M2349" i="1"/>
  <c r="N2349" i="1" s="1"/>
  <c r="M2350" i="1"/>
  <c r="N2350" i="1" s="1"/>
  <c r="M2351" i="1"/>
  <c r="N2351" i="1" s="1"/>
  <c r="M2352" i="1"/>
  <c r="N2352" i="1" s="1"/>
  <c r="M2353" i="1"/>
  <c r="N2353" i="1" s="1"/>
  <c r="M2354" i="1"/>
  <c r="N2354" i="1" s="1"/>
  <c r="M2355" i="1"/>
  <c r="N2355" i="1" s="1"/>
  <c r="M2356" i="1"/>
  <c r="N2356" i="1" s="1"/>
  <c r="M2357" i="1"/>
  <c r="N2357" i="1" s="1"/>
  <c r="M2358" i="1"/>
  <c r="N2358" i="1" s="1"/>
  <c r="M2359" i="1"/>
  <c r="N2359" i="1" s="1"/>
  <c r="M2360" i="1"/>
  <c r="N2360" i="1" s="1"/>
  <c r="M2361" i="1"/>
  <c r="N2361" i="1" s="1"/>
  <c r="M2362" i="1"/>
  <c r="N2362" i="1" s="1"/>
  <c r="M2363" i="1"/>
  <c r="N2363" i="1" s="1"/>
  <c r="M2364" i="1"/>
  <c r="N2364" i="1" s="1"/>
  <c r="M2365" i="1"/>
  <c r="N2365" i="1" s="1"/>
  <c r="M2366" i="1"/>
  <c r="N2366" i="1" s="1"/>
  <c r="M2367" i="1"/>
  <c r="N2367" i="1" s="1"/>
  <c r="M2368" i="1"/>
  <c r="N2368" i="1" s="1"/>
  <c r="M2369" i="1"/>
  <c r="N2369" i="1" s="1"/>
  <c r="M2370" i="1"/>
  <c r="N2370" i="1" s="1"/>
  <c r="M2371" i="1"/>
  <c r="N2371" i="1" s="1"/>
  <c r="M2372" i="1"/>
  <c r="N2372" i="1" s="1"/>
  <c r="M2373" i="1"/>
  <c r="N2373" i="1" s="1"/>
  <c r="M2374" i="1"/>
  <c r="N2374" i="1" s="1"/>
  <c r="M2375" i="1"/>
  <c r="N2375" i="1" s="1"/>
  <c r="M2376" i="1"/>
  <c r="N2376" i="1" s="1"/>
  <c r="M2377" i="1"/>
  <c r="N2377" i="1" s="1"/>
  <c r="M2378" i="1"/>
  <c r="N2378" i="1" s="1"/>
  <c r="M2379" i="1"/>
  <c r="N2379" i="1" s="1"/>
  <c r="M2380" i="1"/>
  <c r="N2380" i="1" s="1"/>
  <c r="M2381" i="1"/>
  <c r="N2381" i="1" s="1"/>
  <c r="M2382" i="1"/>
  <c r="N2382" i="1" s="1"/>
  <c r="M2383" i="1"/>
  <c r="N2383" i="1" s="1"/>
  <c r="M2384" i="1"/>
  <c r="N2384" i="1" s="1"/>
  <c r="M2385" i="1"/>
  <c r="N2385" i="1" s="1"/>
  <c r="M2386" i="1"/>
  <c r="N2386" i="1" s="1"/>
  <c r="M2387" i="1"/>
  <c r="N2387" i="1" s="1"/>
  <c r="M2388" i="1"/>
  <c r="N2388" i="1" s="1"/>
  <c r="M2389" i="1"/>
  <c r="N2389" i="1" s="1"/>
  <c r="M2390" i="1"/>
  <c r="N2390" i="1" s="1"/>
  <c r="M2391" i="1"/>
  <c r="N2391" i="1" s="1"/>
  <c r="M2392" i="1"/>
  <c r="N2392" i="1" s="1"/>
  <c r="M2393" i="1"/>
  <c r="N2393" i="1" s="1"/>
  <c r="M2394" i="1"/>
  <c r="N2394" i="1" s="1"/>
  <c r="M2395" i="1"/>
  <c r="N2395" i="1" s="1"/>
  <c r="M2396" i="1"/>
  <c r="N2396" i="1" s="1"/>
  <c r="M2397" i="1"/>
  <c r="N2397" i="1" s="1"/>
  <c r="M2398" i="1"/>
  <c r="N2398" i="1" s="1"/>
  <c r="M2399" i="1"/>
  <c r="N2399" i="1" s="1"/>
  <c r="M2400" i="1"/>
  <c r="N2400" i="1" s="1"/>
  <c r="M2401" i="1"/>
  <c r="N2401" i="1" s="1"/>
  <c r="M2402" i="1"/>
  <c r="N2402" i="1" s="1"/>
  <c r="M2403" i="1"/>
  <c r="N2403" i="1" s="1"/>
  <c r="M2404" i="1"/>
  <c r="N2404" i="1" s="1"/>
  <c r="M2405" i="1"/>
  <c r="N2405" i="1" s="1"/>
  <c r="M2406" i="1"/>
  <c r="N2406" i="1" s="1"/>
  <c r="M2407" i="1"/>
  <c r="N2407" i="1" s="1"/>
  <c r="M2408" i="1"/>
  <c r="N2408" i="1" s="1"/>
  <c r="M2409" i="1"/>
  <c r="N2409" i="1" s="1"/>
  <c r="M2410" i="1"/>
  <c r="N2410" i="1" s="1"/>
  <c r="M2411" i="1"/>
  <c r="N2411" i="1" s="1"/>
  <c r="M2412" i="1"/>
  <c r="N2412" i="1" s="1"/>
  <c r="M2413" i="1"/>
  <c r="N2413" i="1" s="1"/>
  <c r="M2414" i="1"/>
  <c r="N2414" i="1" s="1"/>
  <c r="M2415" i="1"/>
  <c r="N2415" i="1" s="1"/>
  <c r="M2416" i="1"/>
  <c r="N2416" i="1" s="1"/>
  <c r="M2417" i="1"/>
  <c r="N2417" i="1" s="1"/>
  <c r="M2418" i="1"/>
  <c r="N2418" i="1" s="1"/>
  <c r="M2419" i="1"/>
  <c r="N2419" i="1" s="1"/>
  <c r="M2420" i="1"/>
  <c r="N2420" i="1" s="1"/>
  <c r="M2421" i="1"/>
  <c r="N2421" i="1" s="1"/>
  <c r="M2422" i="1"/>
  <c r="N2422" i="1" s="1"/>
  <c r="M2423" i="1"/>
  <c r="N2423" i="1" s="1"/>
  <c r="M2424" i="1"/>
  <c r="N2424" i="1" s="1"/>
  <c r="M2425" i="1"/>
  <c r="N2425" i="1" s="1"/>
  <c r="M2426" i="1"/>
  <c r="N2426" i="1" s="1"/>
  <c r="M2427" i="1"/>
  <c r="N2427" i="1" s="1"/>
  <c r="M2428" i="1"/>
  <c r="N2428" i="1" s="1"/>
  <c r="M2429" i="1"/>
  <c r="N2429" i="1" s="1"/>
  <c r="M2430" i="1"/>
  <c r="N2430" i="1" s="1"/>
  <c r="M2431" i="1"/>
  <c r="N2431" i="1" s="1"/>
  <c r="M2432" i="1"/>
  <c r="N2432" i="1" s="1"/>
  <c r="M2433" i="1"/>
  <c r="N2433" i="1" s="1"/>
  <c r="M2434" i="1"/>
  <c r="N2434" i="1" s="1"/>
  <c r="M2435" i="1"/>
  <c r="N2435" i="1" s="1"/>
  <c r="M2436" i="1"/>
  <c r="N2436" i="1" s="1"/>
  <c r="M2437" i="1"/>
  <c r="N2437" i="1" s="1"/>
  <c r="M2438" i="1"/>
  <c r="N2438" i="1" s="1"/>
  <c r="M2439" i="1"/>
  <c r="N2439" i="1" s="1"/>
  <c r="M2440" i="1"/>
  <c r="N2440" i="1" s="1"/>
  <c r="M2441" i="1"/>
  <c r="N2441" i="1" s="1"/>
  <c r="M2442" i="1"/>
  <c r="N2442" i="1" s="1"/>
  <c r="M2443" i="1"/>
  <c r="N2443" i="1" s="1"/>
  <c r="M2444" i="1"/>
  <c r="N2444" i="1" s="1"/>
  <c r="M2445" i="1"/>
  <c r="N2445" i="1" s="1"/>
  <c r="M2446" i="1"/>
  <c r="N2446" i="1" s="1"/>
  <c r="M2447" i="1"/>
  <c r="N2447" i="1" s="1"/>
  <c r="M2448" i="1"/>
  <c r="N2448" i="1" s="1"/>
  <c r="M2449" i="1"/>
  <c r="N2449" i="1" s="1"/>
  <c r="M2450" i="1"/>
  <c r="N2450" i="1" s="1"/>
  <c r="M2451" i="1"/>
  <c r="N2451" i="1" s="1"/>
  <c r="M2452" i="1"/>
  <c r="N2452" i="1" s="1"/>
  <c r="M2453" i="1"/>
  <c r="N2453" i="1" s="1"/>
  <c r="M2454" i="1"/>
  <c r="N2454" i="1" s="1"/>
  <c r="M2455" i="1"/>
  <c r="N2455" i="1" s="1"/>
  <c r="M2456" i="1"/>
  <c r="N2456" i="1" s="1"/>
  <c r="M2457" i="1"/>
  <c r="N2457" i="1" s="1"/>
  <c r="M2458" i="1"/>
  <c r="N2458" i="1" s="1"/>
  <c r="M2459" i="1"/>
  <c r="N2459" i="1" s="1"/>
  <c r="M2460" i="1"/>
  <c r="N2460" i="1" s="1"/>
  <c r="M2461" i="1"/>
  <c r="N2461" i="1" s="1"/>
  <c r="M2462" i="1"/>
  <c r="N2462" i="1" s="1"/>
  <c r="M2463" i="1"/>
  <c r="N2463" i="1" s="1"/>
  <c r="M2464" i="1"/>
  <c r="N2464" i="1" s="1"/>
  <c r="M2465" i="1"/>
  <c r="N2465" i="1" s="1"/>
  <c r="M2466" i="1"/>
  <c r="N2466" i="1" s="1"/>
  <c r="M2467" i="1"/>
  <c r="N2467" i="1" s="1"/>
  <c r="M2468" i="1"/>
  <c r="N2468" i="1" s="1"/>
  <c r="M2469" i="1"/>
  <c r="N2469" i="1" s="1"/>
  <c r="M2470" i="1"/>
  <c r="N2470" i="1" s="1"/>
  <c r="M2471" i="1"/>
  <c r="N2471" i="1" s="1"/>
  <c r="M2472" i="1"/>
  <c r="N2472" i="1" s="1"/>
  <c r="M2473" i="1"/>
  <c r="N2473" i="1" s="1"/>
  <c r="M2474" i="1"/>
  <c r="N2474" i="1" s="1"/>
  <c r="M2475" i="1"/>
  <c r="N2475" i="1" s="1"/>
  <c r="M2476" i="1"/>
  <c r="N2476" i="1" s="1"/>
  <c r="M2477" i="1"/>
  <c r="N2477" i="1" s="1"/>
  <c r="M2478" i="1"/>
  <c r="N2478" i="1" s="1"/>
  <c r="M2479" i="1"/>
  <c r="N2479" i="1" s="1"/>
  <c r="M2480" i="1"/>
  <c r="N2480" i="1" s="1"/>
  <c r="M2481" i="1"/>
  <c r="N2481" i="1" s="1"/>
  <c r="M2482" i="1"/>
  <c r="N2482" i="1" s="1"/>
  <c r="M2483" i="1"/>
  <c r="N2483" i="1" s="1"/>
  <c r="M2484" i="1"/>
  <c r="N2484" i="1" s="1"/>
  <c r="M2485" i="1"/>
  <c r="N2485" i="1" s="1"/>
  <c r="M2486" i="1"/>
  <c r="N2486" i="1" s="1"/>
  <c r="M2487" i="1"/>
  <c r="N2487" i="1" s="1"/>
  <c r="M2488" i="1"/>
  <c r="N2488" i="1" s="1"/>
  <c r="M2489" i="1"/>
  <c r="N2489" i="1" s="1"/>
  <c r="M2490" i="1"/>
  <c r="N2490" i="1" s="1"/>
  <c r="M2491" i="1"/>
  <c r="N2491" i="1" s="1"/>
  <c r="M2492" i="1"/>
  <c r="N2492" i="1" s="1"/>
  <c r="M2493" i="1"/>
  <c r="N2493" i="1" s="1"/>
  <c r="M2494" i="1"/>
  <c r="N2494" i="1" s="1"/>
  <c r="M2495" i="1"/>
  <c r="N2495" i="1" s="1"/>
  <c r="M2496" i="1"/>
  <c r="N2496" i="1" s="1"/>
  <c r="M2497" i="1"/>
  <c r="N2497" i="1" s="1"/>
  <c r="M2498" i="1"/>
  <c r="N2498" i="1" s="1"/>
  <c r="M2499" i="1"/>
  <c r="N2499" i="1" s="1"/>
  <c r="M2500" i="1"/>
  <c r="N2500" i="1" s="1"/>
  <c r="M2501" i="1"/>
  <c r="N2501" i="1" s="1"/>
  <c r="M2502" i="1"/>
  <c r="N2502" i="1" s="1"/>
  <c r="M2503" i="1"/>
  <c r="N2503" i="1" s="1"/>
  <c r="M2504" i="1"/>
  <c r="N2504" i="1" s="1"/>
  <c r="M2505" i="1"/>
  <c r="N2505" i="1" s="1"/>
  <c r="M2506" i="1"/>
  <c r="N2506" i="1" s="1"/>
  <c r="M2507" i="1"/>
  <c r="N2507" i="1" s="1"/>
  <c r="M2508" i="1"/>
  <c r="N2508" i="1" s="1"/>
  <c r="M2509" i="1"/>
  <c r="N2509" i="1" s="1"/>
  <c r="M2510" i="1"/>
  <c r="N2510" i="1" s="1"/>
  <c r="M2511" i="1"/>
  <c r="N2511" i="1" s="1"/>
  <c r="M2512" i="1"/>
  <c r="N2512" i="1" s="1"/>
  <c r="M2513" i="1"/>
  <c r="N2513" i="1" s="1"/>
  <c r="M2514" i="1"/>
  <c r="N2514" i="1" s="1"/>
  <c r="M2515" i="1"/>
  <c r="N2515" i="1" s="1"/>
  <c r="M2516" i="1"/>
  <c r="N2516" i="1" s="1"/>
  <c r="M2517" i="1"/>
  <c r="N2517" i="1" s="1"/>
  <c r="M2518" i="1"/>
  <c r="N2518" i="1" s="1"/>
  <c r="M2519" i="1"/>
  <c r="N2519" i="1" s="1"/>
  <c r="M2520" i="1"/>
  <c r="N2520" i="1" s="1"/>
  <c r="M2521" i="1"/>
  <c r="N2521" i="1" s="1"/>
  <c r="M2522" i="1"/>
  <c r="N2522" i="1" s="1"/>
  <c r="M2523" i="1"/>
  <c r="N2523" i="1" s="1"/>
  <c r="M2524" i="1"/>
  <c r="N2524" i="1" s="1"/>
  <c r="M2525" i="1"/>
  <c r="N2525" i="1" s="1"/>
  <c r="M2526" i="1"/>
  <c r="N2526" i="1" s="1"/>
  <c r="M2527" i="1"/>
  <c r="N2527" i="1" s="1"/>
  <c r="M2528" i="1"/>
  <c r="N2528" i="1" s="1"/>
  <c r="M2529" i="1"/>
  <c r="N2529" i="1" s="1"/>
  <c r="M2530" i="1"/>
  <c r="N2530" i="1" s="1"/>
  <c r="M2531" i="1"/>
  <c r="N2531" i="1" s="1"/>
  <c r="M2532" i="1"/>
  <c r="N2532" i="1" s="1"/>
  <c r="M2533" i="1"/>
  <c r="N2533" i="1" s="1"/>
  <c r="M2534" i="1"/>
  <c r="N2534" i="1" s="1"/>
  <c r="M2535" i="1"/>
  <c r="N2535" i="1" s="1"/>
  <c r="M2536" i="1"/>
  <c r="N2536" i="1" s="1"/>
  <c r="M2537" i="1"/>
  <c r="N2537" i="1" s="1"/>
  <c r="M2538" i="1"/>
  <c r="N2538" i="1" s="1"/>
  <c r="M2539" i="1"/>
  <c r="N2539" i="1" s="1"/>
  <c r="M2540" i="1"/>
  <c r="N2540" i="1" s="1"/>
  <c r="M2541" i="1"/>
  <c r="N2541" i="1" s="1"/>
  <c r="M2542" i="1"/>
  <c r="N2542" i="1" s="1"/>
  <c r="M2543" i="1"/>
  <c r="N2543" i="1" s="1"/>
  <c r="M2544" i="1"/>
  <c r="N2544" i="1" s="1"/>
  <c r="M2545" i="1"/>
  <c r="N2545" i="1" s="1"/>
  <c r="M2546" i="1"/>
  <c r="N2546" i="1" s="1"/>
  <c r="M2547" i="1"/>
  <c r="N2547" i="1" s="1"/>
  <c r="M2548" i="1"/>
  <c r="N2548" i="1" s="1"/>
  <c r="M2549" i="1"/>
  <c r="N2549" i="1" s="1"/>
  <c r="M2550" i="1"/>
  <c r="N2550" i="1" s="1"/>
  <c r="M2551" i="1"/>
  <c r="N2551" i="1" s="1"/>
  <c r="M2552" i="1"/>
  <c r="N2552" i="1" s="1"/>
  <c r="M2553" i="1"/>
  <c r="N2553" i="1" s="1"/>
  <c r="M2554" i="1"/>
  <c r="N2554" i="1" s="1"/>
  <c r="M2555" i="1"/>
  <c r="N2555" i="1" s="1"/>
  <c r="M2556" i="1"/>
  <c r="N2556" i="1" s="1"/>
  <c r="M2557" i="1"/>
  <c r="N2557" i="1" s="1"/>
  <c r="M2558" i="1"/>
  <c r="N2558" i="1" s="1"/>
  <c r="M2559" i="1"/>
  <c r="N2559" i="1" s="1"/>
  <c r="M2560" i="1"/>
  <c r="N2560" i="1" s="1"/>
  <c r="M2561" i="1"/>
  <c r="N2561" i="1" s="1"/>
  <c r="M2562" i="1"/>
  <c r="N2562" i="1" s="1"/>
  <c r="M2563" i="1"/>
  <c r="N2563" i="1" s="1"/>
  <c r="M2564" i="1"/>
  <c r="N2564" i="1" s="1"/>
  <c r="M2565" i="1"/>
  <c r="N2565" i="1" s="1"/>
  <c r="M2566" i="1"/>
  <c r="N2566" i="1" s="1"/>
  <c r="M2567" i="1"/>
  <c r="N2567" i="1" s="1"/>
  <c r="M2568" i="1"/>
  <c r="N2568" i="1" s="1"/>
  <c r="M2569" i="1"/>
  <c r="N2569" i="1" s="1"/>
  <c r="M2570" i="1"/>
  <c r="N2570" i="1" s="1"/>
  <c r="M2571" i="1"/>
  <c r="N2571" i="1" s="1"/>
  <c r="M2572" i="1"/>
  <c r="N2572" i="1" s="1"/>
  <c r="M2573" i="1"/>
  <c r="N2573" i="1" s="1"/>
  <c r="M2574" i="1"/>
  <c r="N2574" i="1" s="1"/>
  <c r="M2575" i="1"/>
  <c r="N2575" i="1" s="1"/>
  <c r="M2576" i="1"/>
  <c r="N2576" i="1" s="1"/>
  <c r="M2577" i="1"/>
  <c r="N2577" i="1" s="1"/>
  <c r="M2578" i="1"/>
  <c r="N2578" i="1" s="1"/>
  <c r="M2579" i="1"/>
  <c r="N2579" i="1" s="1"/>
  <c r="M2580" i="1"/>
  <c r="N2580" i="1" s="1"/>
  <c r="M2581" i="1"/>
  <c r="N2581" i="1" s="1"/>
  <c r="M2582" i="1"/>
  <c r="N2582" i="1" s="1"/>
  <c r="M2583" i="1"/>
  <c r="N2583" i="1" s="1"/>
  <c r="M2584" i="1"/>
  <c r="N2584" i="1" s="1"/>
  <c r="M2585" i="1"/>
  <c r="N2585" i="1" s="1"/>
  <c r="M2586" i="1"/>
  <c r="N2586" i="1" s="1"/>
  <c r="M2587" i="1"/>
  <c r="N2587" i="1" s="1"/>
  <c r="M2588" i="1"/>
  <c r="N2588" i="1" s="1"/>
  <c r="M2589" i="1"/>
  <c r="N2589" i="1" s="1"/>
  <c r="M2590" i="1"/>
  <c r="N2590" i="1" s="1"/>
  <c r="M2591" i="1"/>
  <c r="N2591" i="1" s="1"/>
  <c r="M2592" i="1"/>
  <c r="N2592" i="1" s="1"/>
  <c r="M2593" i="1"/>
  <c r="N2593" i="1" s="1"/>
  <c r="M2594" i="1"/>
  <c r="N2594" i="1" s="1"/>
  <c r="M2595" i="1"/>
  <c r="N2595" i="1" s="1"/>
  <c r="M2596" i="1"/>
  <c r="N2596" i="1" s="1"/>
  <c r="M2597" i="1"/>
  <c r="N2597" i="1" s="1"/>
  <c r="M2598" i="1"/>
  <c r="N2598" i="1" s="1"/>
  <c r="M2599" i="1"/>
  <c r="N2599" i="1" s="1"/>
  <c r="M2600" i="1"/>
  <c r="N2600" i="1" s="1"/>
  <c r="M2601" i="1"/>
  <c r="N2601" i="1" s="1"/>
  <c r="M2602" i="1"/>
  <c r="N2602" i="1" s="1"/>
  <c r="M2603" i="1"/>
  <c r="N2603" i="1" s="1"/>
  <c r="M2604" i="1"/>
  <c r="N2604" i="1" s="1"/>
  <c r="M2605" i="1"/>
  <c r="N2605" i="1" s="1"/>
  <c r="M2606" i="1"/>
  <c r="N2606" i="1" s="1"/>
  <c r="M2607" i="1"/>
  <c r="N2607" i="1" s="1"/>
  <c r="M2608" i="1"/>
  <c r="N2608" i="1" s="1"/>
  <c r="M2609" i="1"/>
  <c r="N2609" i="1" s="1"/>
  <c r="M2610" i="1"/>
  <c r="N2610" i="1" s="1"/>
  <c r="M2611" i="1"/>
  <c r="N2611" i="1" s="1"/>
  <c r="M2612" i="1"/>
  <c r="N2612" i="1" s="1"/>
  <c r="M2613" i="1"/>
  <c r="N2613" i="1" s="1"/>
  <c r="M2614" i="1"/>
  <c r="N2614" i="1" s="1"/>
  <c r="M2615" i="1"/>
  <c r="N2615" i="1" s="1"/>
  <c r="M2616" i="1"/>
  <c r="N2616" i="1" s="1"/>
  <c r="M2617" i="1"/>
  <c r="N2617" i="1" s="1"/>
  <c r="M2618" i="1"/>
  <c r="N2618" i="1" s="1"/>
  <c r="M2619" i="1"/>
  <c r="N2619" i="1" s="1"/>
  <c r="M2620" i="1"/>
  <c r="N2620" i="1" s="1"/>
  <c r="M2621" i="1"/>
  <c r="N2621" i="1" s="1"/>
  <c r="M2622" i="1"/>
  <c r="N2622" i="1" s="1"/>
  <c r="M2623" i="1"/>
  <c r="N2623" i="1" s="1"/>
  <c r="M2624" i="1"/>
  <c r="N2624" i="1" s="1"/>
  <c r="M2625" i="1"/>
  <c r="N2625" i="1" s="1"/>
  <c r="M2626" i="1"/>
  <c r="N2626" i="1" s="1"/>
  <c r="M2627" i="1"/>
  <c r="N2627" i="1" s="1"/>
  <c r="M2628" i="1"/>
  <c r="N2628" i="1" s="1"/>
  <c r="M2629" i="1"/>
  <c r="N2629" i="1" s="1"/>
  <c r="M2630" i="1"/>
  <c r="N2630" i="1" s="1"/>
  <c r="M2631" i="1"/>
  <c r="N2631" i="1" s="1"/>
  <c r="M2632" i="1"/>
  <c r="N2632" i="1" s="1"/>
  <c r="M2633" i="1"/>
  <c r="N2633" i="1" s="1"/>
  <c r="M2634" i="1"/>
  <c r="N2634" i="1" s="1"/>
  <c r="M2635" i="1"/>
  <c r="N2635" i="1" s="1"/>
  <c r="M2636" i="1"/>
  <c r="N2636" i="1" s="1"/>
  <c r="M2637" i="1"/>
  <c r="N2637" i="1" s="1"/>
  <c r="M2638" i="1"/>
  <c r="N2638" i="1" s="1"/>
  <c r="M2639" i="1"/>
  <c r="N2639" i="1" s="1"/>
  <c r="M2640" i="1"/>
  <c r="N2640" i="1" s="1"/>
  <c r="M2641" i="1"/>
  <c r="N2641" i="1" s="1"/>
  <c r="M2642" i="1"/>
  <c r="N2642" i="1" s="1"/>
  <c r="M2643" i="1"/>
  <c r="N2643" i="1" s="1"/>
  <c r="M2644" i="1"/>
  <c r="N2644" i="1" s="1"/>
  <c r="M2645" i="1"/>
  <c r="N2645" i="1" s="1"/>
  <c r="M2646" i="1"/>
  <c r="N2646" i="1" s="1"/>
  <c r="M2647" i="1"/>
  <c r="N2647" i="1" s="1"/>
  <c r="M2648" i="1"/>
  <c r="N2648" i="1" s="1"/>
  <c r="M2649" i="1"/>
  <c r="N2649" i="1" s="1"/>
  <c r="M2650" i="1"/>
  <c r="N2650" i="1" s="1"/>
  <c r="M2651" i="1"/>
  <c r="N2651" i="1" s="1"/>
  <c r="M2652" i="1"/>
  <c r="N2652" i="1" s="1"/>
  <c r="M2653" i="1"/>
  <c r="N2653" i="1" s="1"/>
  <c r="M2654" i="1"/>
  <c r="N2654" i="1" s="1"/>
  <c r="M2655" i="1"/>
  <c r="N2655" i="1" s="1"/>
  <c r="M2656" i="1"/>
  <c r="N2656" i="1" s="1"/>
  <c r="M2657" i="1"/>
  <c r="N2657" i="1" s="1"/>
  <c r="M2658" i="1"/>
  <c r="N2658" i="1" s="1"/>
  <c r="M2659" i="1"/>
  <c r="N2659" i="1" s="1"/>
  <c r="M2660" i="1"/>
  <c r="N2660" i="1" s="1"/>
  <c r="M2661" i="1"/>
  <c r="N2661" i="1" s="1"/>
  <c r="M2662" i="1"/>
  <c r="N2662" i="1" s="1"/>
  <c r="M2663" i="1"/>
  <c r="N2663" i="1" s="1"/>
  <c r="M2664" i="1"/>
  <c r="N2664" i="1" s="1"/>
  <c r="M2665" i="1"/>
  <c r="N2665" i="1" s="1"/>
  <c r="M2666" i="1"/>
  <c r="N2666" i="1" s="1"/>
  <c r="M2667" i="1"/>
  <c r="N2667" i="1" s="1"/>
  <c r="M2668" i="1"/>
  <c r="N2668" i="1" s="1"/>
  <c r="M2669" i="1"/>
  <c r="N2669" i="1" s="1"/>
  <c r="M2670" i="1"/>
  <c r="N2670" i="1" s="1"/>
  <c r="M2671" i="1"/>
  <c r="N2671" i="1" s="1"/>
  <c r="M2672" i="1"/>
  <c r="N2672" i="1" s="1"/>
  <c r="M2673" i="1"/>
  <c r="N2673" i="1" s="1"/>
  <c r="M2674" i="1"/>
  <c r="N2674" i="1" s="1"/>
  <c r="M2675" i="1"/>
  <c r="N2675" i="1" s="1"/>
  <c r="M2676" i="1"/>
  <c r="N2676" i="1" s="1"/>
  <c r="M2677" i="1"/>
  <c r="N2677" i="1" s="1"/>
  <c r="M2678" i="1"/>
  <c r="N2678" i="1" s="1"/>
  <c r="M2679" i="1"/>
  <c r="N2679" i="1" s="1"/>
  <c r="M2680" i="1"/>
  <c r="N2680" i="1" s="1"/>
  <c r="M2681" i="1"/>
  <c r="N2681" i="1" s="1"/>
  <c r="M2682" i="1"/>
  <c r="N2682" i="1" s="1"/>
  <c r="M2683" i="1"/>
  <c r="N2683" i="1" s="1"/>
  <c r="M2684" i="1"/>
  <c r="N2684" i="1" s="1"/>
  <c r="M2685" i="1"/>
  <c r="N2685" i="1" s="1"/>
  <c r="M2686" i="1"/>
  <c r="N2686" i="1" s="1"/>
  <c r="M2687" i="1"/>
  <c r="N2687" i="1" s="1"/>
  <c r="M2688" i="1"/>
  <c r="N2688" i="1" s="1"/>
  <c r="M2689" i="1"/>
  <c r="N2689" i="1" s="1"/>
  <c r="M2690" i="1"/>
  <c r="N2690" i="1" s="1"/>
  <c r="M2691" i="1"/>
  <c r="N2691" i="1" s="1"/>
  <c r="M2692" i="1"/>
  <c r="N2692" i="1" s="1"/>
  <c r="M2693" i="1"/>
  <c r="N2693" i="1" s="1"/>
  <c r="M2694" i="1"/>
  <c r="N2694" i="1" s="1"/>
  <c r="M2695" i="1"/>
  <c r="N2695" i="1" s="1"/>
  <c r="M2696" i="1"/>
  <c r="N2696" i="1" s="1"/>
  <c r="M2697" i="1"/>
  <c r="N2697" i="1" s="1"/>
  <c r="M2698" i="1"/>
  <c r="N2698" i="1" s="1"/>
  <c r="M2699" i="1"/>
  <c r="N2699" i="1" s="1"/>
  <c r="M2700" i="1"/>
  <c r="N2700" i="1" s="1"/>
  <c r="M2701" i="1"/>
  <c r="N2701" i="1" s="1"/>
  <c r="M2702" i="1"/>
  <c r="N2702" i="1" s="1"/>
  <c r="M2703" i="1"/>
  <c r="N2703" i="1" s="1"/>
  <c r="M2704" i="1"/>
  <c r="N2704" i="1" s="1"/>
  <c r="M2705" i="1"/>
  <c r="N2705" i="1" s="1"/>
  <c r="M2706" i="1"/>
  <c r="N2706" i="1" s="1"/>
  <c r="M2707" i="1"/>
  <c r="N2707" i="1" s="1"/>
  <c r="M2708" i="1"/>
  <c r="N2708" i="1" s="1"/>
  <c r="M2709" i="1"/>
  <c r="N2709" i="1" s="1"/>
  <c r="M2710" i="1"/>
  <c r="N2710" i="1" s="1"/>
  <c r="M2711" i="1"/>
  <c r="N2711" i="1" s="1"/>
  <c r="M2712" i="1"/>
  <c r="N2712" i="1" s="1"/>
  <c r="M2713" i="1"/>
  <c r="N2713" i="1" s="1"/>
  <c r="M2714" i="1"/>
  <c r="N2714" i="1" s="1"/>
  <c r="M2715" i="1"/>
  <c r="N2715" i="1" s="1"/>
  <c r="M2716" i="1"/>
  <c r="N2716" i="1" s="1"/>
  <c r="M2717" i="1"/>
  <c r="N2717" i="1" s="1"/>
  <c r="M2718" i="1"/>
  <c r="N2718" i="1" s="1"/>
  <c r="M2719" i="1"/>
  <c r="N2719" i="1" s="1"/>
  <c r="M2720" i="1"/>
  <c r="N2720" i="1" s="1"/>
  <c r="M2721" i="1"/>
  <c r="N2721" i="1" s="1"/>
  <c r="M2722" i="1"/>
  <c r="N2722" i="1" s="1"/>
  <c r="M2723" i="1"/>
  <c r="N2723" i="1" s="1"/>
  <c r="M2724" i="1"/>
  <c r="N2724" i="1" s="1"/>
  <c r="M2725" i="1"/>
  <c r="N2725" i="1" s="1"/>
  <c r="M2726" i="1"/>
  <c r="N2726" i="1" s="1"/>
  <c r="M2727" i="1"/>
  <c r="N2727" i="1" s="1"/>
  <c r="M2728" i="1"/>
  <c r="N2728" i="1" s="1"/>
  <c r="M2729" i="1"/>
  <c r="N2729" i="1" s="1"/>
  <c r="M2730" i="1"/>
  <c r="N2730" i="1" s="1"/>
  <c r="M2731" i="1"/>
  <c r="N2731" i="1" s="1"/>
  <c r="M2732" i="1"/>
  <c r="N2732" i="1" s="1"/>
  <c r="M2733" i="1"/>
  <c r="N2733" i="1" s="1"/>
  <c r="M2734" i="1"/>
  <c r="N2734" i="1" s="1"/>
  <c r="M2735" i="1"/>
  <c r="N2735" i="1" s="1"/>
  <c r="M2736" i="1"/>
  <c r="N2736" i="1" s="1"/>
  <c r="M2737" i="1"/>
  <c r="N2737" i="1" s="1"/>
  <c r="M2738" i="1"/>
  <c r="N2738" i="1" s="1"/>
  <c r="M2739" i="1"/>
  <c r="N2739" i="1" s="1"/>
  <c r="M2740" i="1"/>
  <c r="N2740" i="1" s="1"/>
  <c r="M2741" i="1"/>
  <c r="N2741" i="1" s="1"/>
  <c r="M2742" i="1"/>
  <c r="N2742" i="1" s="1"/>
  <c r="M2743" i="1"/>
  <c r="N2743" i="1" s="1"/>
  <c r="M2744" i="1"/>
  <c r="N2744" i="1" s="1"/>
  <c r="M2745" i="1"/>
  <c r="N2745" i="1" s="1"/>
  <c r="M2746" i="1"/>
  <c r="N2746" i="1" s="1"/>
  <c r="M2747" i="1"/>
  <c r="N2747" i="1" s="1"/>
  <c r="M2748" i="1"/>
  <c r="N2748" i="1" s="1"/>
  <c r="M2749" i="1"/>
  <c r="N2749" i="1" s="1"/>
  <c r="M2750" i="1"/>
  <c r="N2750" i="1" s="1"/>
  <c r="M2751" i="1"/>
  <c r="N2751" i="1" s="1"/>
  <c r="M2752" i="1"/>
  <c r="N2752" i="1" s="1"/>
  <c r="M2753" i="1"/>
  <c r="N2753" i="1" s="1"/>
  <c r="M2754" i="1"/>
  <c r="N2754" i="1" s="1"/>
  <c r="M2755" i="1"/>
  <c r="N2755" i="1" s="1"/>
  <c r="M2756" i="1"/>
  <c r="N2756" i="1" s="1"/>
  <c r="M2757" i="1"/>
  <c r="N2757" i="1" s="1"/>
  <c r="M2758" i="1"/>
  <c r="N2758" i="1" s="1"/>
  <c r="M2759" i="1"/>
  <c r="N2759" i="1" s="1"/>
  <c r="M2760" i="1"/>
  <c r="N2760" i="1" s="1"/>
  <c r="M2761" i="1"/>
  <c r="N2761" i="1" s="1"/>
  <c r="M2762" i="1"/>
  <c r="N2762" i="1" s="1"/>
  <c r="M2763" i="1"/>
  <c r="N2763" i="1" s="1"/>
  <c r="M2764" i="1"/>
  <c r="N2764" i="1" s="1"/>
  <c r="M2765" i="1"/>
  <c r="N2765" i="1" s="1"/>
  <c r="M2766" i="1"/>
  <c r="N2766" i="1" s="1"/>
  <c r="M2767" i="1"/>
  <c r="N2767" i="1" s="1"/>
  <c r="M2768" i="1"/>
  <c r="N2768" i="1" s="1"/>
  <c r="M2769" i="1"/>
  <c r="N2769" i="1" s="1"/>
  <c r="M2770" i="1"/>
  <c r="N2770" i="1" s="1"/>
  <c r="M2771" i="1"/>
  <c r="N2771" i="1" s="1"/>
  <c r="M2772" i="1"/>
  <c r="N2772" i="1" s="1"/>
  <c r="M2773" i="1"/>
  <c r="N2773" i="1" s="1"/>
  <c r="M2774" i="1"/>
  <c r="N2774" i="1" s="1"/>
  <c r="M2775" i="1"/>
  <c r="N2775" i="1" s="1"/>
  <c r="M2776" i="1"/>
  <c r="N2776" i="1" s="1"/>
  <c r="M2777" i="1"/>
  <c r="N2777" i="1" s="1"/>
  <c r="M2778" i="1"/>
  <c r="N2778" i="1" s="1"/>
  <c r="M2779" i="1"/>
  <c r="N2779" i="1" s="1"/>
  <c r="M2780" i="1"/>
  <c r="N2780" i="1" s="1"/>
  <c r="M2781" i="1"/>
  <c r="N2781" i="1" s="1"/>
  <c r="M2782" i="1"/>
  <c r="N2782" i="1" s="1"/>
  <c r="M2783" i="1"/>
  <c r="N2783" i="1" s="1"/>
  <c r="M2784" i="1"/>
  <c r="N2784" i="1" s="1"/>
  <c r="M2785" i="1"/>
  <c r="N2785" i="1" s="1"/>
  <c r="M2786" i="1"/>
  <c r="N2786" i="1" s="1"/>
  <c r="M2787" i="1"/>
  <c r="N2787" i="1" s="1"/>
  <c r="M2788" i="1"/>
  <c r="N2788" i="1" s="1"/>
  <c r="M2789" i="1"/>
  <c r="N2789" i="1" s="1"/>
  <c r="M2790" i="1"/>
  <c r="N2790" i="1" s="1"/>
  <c r="M2791" i="1"/>
  <c r="N2791" i="1" s="1"/>
  <c r="M2792" i="1"/>
  <c r="N2792" i="1" s="1"/>
  <c r="M2793" i="1"/>
  <c r="N2793" i="1" s="1"/>
  <c r="M2794" i="1"/>
  <c r="N2794" i="1" s="1"/>
  <c r="M2795" i="1"/>
  <c r="N2795" i="1" s="1"/>
  <c r="M2796" i="1"/>
  <c r="N2796" i="1" s="1"/>
  <c r="M2797" i="1"/>
  <c r="N2797" i="1" s="1"/>
  <c r="M2798" i="1"/>
  <c r="N2798" i="1" s="1"/>
  <c r="M2799" i="1"/>
  <c r="N2799" i="1" s="1"/>
  <c r="M2800" i="1"/>
  <c r="N2800" i="1" s="1"/>
  <c r="M2801" i="1"/>
  <c r="N2801" i="1" s="1"/>
  <c r="M2802" i="1"/>
  <c r="N2802" i="1" s="1"/>
  <c r="M2803" i="1"/>
  <c r="N2803" i="1" s="1"/>
  <c r="M2804" i="1"/>
  <c r="N2804" i="1" s="1"/>
  <c r="M2805" i="1"/>
  <c r="N2805" i="1" s="1"/>
  <c r="M2806" i="1"/>
  <c r="N2806" i="1" s="1"/>
  <c r="M2807" i="1"/>
  <c r="N2807" i="1" s="1"/>
  <c r="M2808" i="1"/>
  <c r="N2808" i="1" s="1"/>
  <c r="M2809" i="1"/>
  <c r="N2809" i="1" s="1"/>
  <c r="M2810" i="1"/>
  <c r="N2810" i="1" s="1"/>
  <c r="M2811" i="1"/>
  <c r="N2811" i="1" s="1"/>
  <c r="M2812" i="1"/>
  <c r="N2812" i="1" s="1"/>
  <c r="M2813" i="1"/>
  <c r="N2813" i="1" s="1"/>
  <c r="M2814" i="1"/>
  <c r="N2814" i="1" s="1"/>
  <c r="M2815" i="1"/>
  <c r="N2815" i="1" s="1"/>
  <c r="M2816" i="1"/>
  <c r="N2816" i="1" s="1"/>
  <c r="M2817" i="1"/>
  <c r="N2817" i="1" s="1"/>
  <c r="M2818" i="1"/>
  <c r="N2818" i="1" s="1"/>
  <c r="M2819" i="1"/>
  <c r="N2819" i="1" s="1"/>
  <c r="M2820" i="1"/>
  <c r="N2820" i="1" s="1"/>
  <c r="M2821" i="1"/>
  <c r="N2821" i="1" s="1"/>
  <c r="M2822" i="1"/>
  <c r="N2822" i="1" s="1"/>
  <c r="M2823" i="1"/>
  <c r="N2823" i="1" s="1"/>
  <c r="M2824" i="1"/>
  <c r="N2824" i="1" s="1"/>
  <c r="M2825" i="1"/>
  <c r="N2825" i="1" s="1"/>
  <c r="M2826" i="1"/>
  <c r="N2826" i="1" s="1"/>
  <c r="M2827" i="1"/>
  <c r="N2827" i="1" s="1"/>
  <c r="M2828" i="1"/>
  <c r="N2828" i="1" s="1"/>
  <c r="M2829" i="1"/>
  <c r="N2829" i="1" s="1"/>
  <c r="M2830" i="1"/>
  <c r="N2830" i="1" s="1"/>
  <c r="M2831" i="1"/>
  <c r="N2831" i="1" s="1"/>
  <c r="M2832" i="1"/>
  <c r="N2832" i="1" s="1"/>
  <c r="M2833" i="1"/>
  <c r="N2833" i="1" s="1"/>
  <c r="M2834" i="1"/>
  <c r="N2834" i="1" s="1"/>
  <c r="M2835" i="1"/>
  <c r="N2835" i="1" s="1"/>
  <c r="M2836" i="1"/>
  <c r="N2836" i="1" s="1"/>
  <c r="M2837" i="1"/>
  <c r="N2837" i="1" s="1"/>
  <c r="M2838" i="1"/>
  <c r="N2838" i="1" s="1"/>
  <c r="M2839" i="1"/>
  <c r="N2839" i="1" s="1"/>
  <c r="M2840" i="1"/>
  <c r="N2840" i="1" s="1"/>
  <c r="M2841" i="1"/>
  <c r="N2841" i="1" s="1"/>
  <c r="M2842" i="1"/>
  <c r="N2842" i="1" s="1"/>
  <c r="M2843" i="1"/>
  <c r="N2843" i="1" s="1"/>
  <c r="M2844" i="1"/>
  <c r="N2844" i="1" s="1"/>
  <c r="M2845" i="1"/>
  <c r="N2845" i="1" s="1"/>
  <c r="M2846" i="1"/>
  <c r="N2846" i="1" s="1"/>
  <c r="M2847" i="1"/>
  <c r="N2847" i="1" s="1"/>
  <c r="M2848" i="1"/>
  <c r="N2848" i="1" s="1"/>
  <c r="M2849" i="1"/>
  <c r="N2849" i="1" s="1"/>
  <c r="M2850" i="1"/>
  <c r="N2850" i="1" s="1"/>
  <c r="M2851" i="1"/>
  <c r="N2851" i="1" s="1"/>
  <c r="M2852" i="1"/>
  <c r="N2852" i="1" s="1"/>
  <c r="M2853" i="1"/>
  <c r="N2853" i="1" s="1"/>
  <c r="M2854" i="1"/>
  <c r="N2854" i="1" s="1"/>
  <c r="M2855" i="1"/>
  <c r="N2855" i="1" s="1"/>
  <c r="M2856" i="1"/>
  <c r="N2856" i="1" s="1"/>
  <c r="M2857" i="1"/>
  <c r="N2857" i="1" s="1"/>
  <c r="M2858" i="1"/>
  <c r="N2858" i="1" s="1"/>
  <c r="M2859" i="1"/>
  <c r="N2859" i="1" s="1"/>
  <c r="M2860" i="1"/>
  <c r="N2860" i="1" s="1"/>
  <c r="M2861" i="1"/>
  <c r="N2861" i="1" s="1"/>
  <c r="M2862" i="1"/>
  <c r="N2862" i="1" s="1"/>
  <c r="M2863" i="1"/>
  <c r="N2863" i="1" s="1"/>
  <c r="M2864" i="1"/>
  <c r="N2864" i="1" s="1"/>
  <c r="M2865" i="1"/>
  <c r="N2865" i="1" s="1"/>
  <c r="M2866" i="1"/>
  <c r="N2866" i="1" s="1"/>
  <c r="M2867" i="1"/>
  <c r="N2867" i="1" s="1"/>
  <c r="M2868" i="1"/>
  <c r="N2868" i="1" s="1"/>
  <c r="M2869" i="1"/>
  <c r="N2869" i="1" s="1"/>
  <c r="M2870" i="1"/>
  <c r="N2870" i="1" s="1"/>
  <c r="M2871" i="1"/>
  <c r="N2871" i="1" s="1"/>
  <c r="M2872" i="1"/>
  <c r="N2872" i="1" s="1"/>
  <c r="M2873" i="1"/>
  <c r="N2873" i="1" s="1"/>
  <c r="M2874" i="1"/>
  <c r="N2874" i="1" s="1"/>
  <c r="M2875" i="1"/>
  <c r="N2875" i="1" s="1"/>
  <c r="M2876" i="1"/>
  <c r="N2876" i="1" s="1"/>
  <c r="M2877" i="1"/>
  <c r="N2877" i="1" s="1"/>
  <c r="M2878" i="1"/>
  <c r="N2878" i="1" s="1"/>
  <c r="M2879" i="1"/>
  <c r="N2879" i="1" s="1"/>
  <c r="M2880" i="1"/>
  <c r="N2880" i="1" s="1"/>
  <c r="M2881" i="1"/>
  <c r="N2881" i="1" s="1"/>
  <c r="M2882" i="1"/>
  <c r="N2882" i="1" s="1"/>
  <c r="M2883" i="1"/>
  <c r="N2883" i="1" s="1"/>
  <c r="M2884" i="1"/>
  <c r="N2884" i="1" s="1"/>
  <c r="M2885" i="1"/>
  <c r="N2885" i="1" s="1"/>
  <c r="M2886" i="1"/>
  <c r="N2886" i="1" s="1"/>
  <c r="M2887" i="1"/>
  <c r="N2887" i="1" s="1"/>
  <c r="M2888" i="1"/>
  <c r="N2888" i="1" s="1"/>
  <c r="M2889" i="1"/>
  <c r="N2889" i="1" s="1"/>
  <c r="M2890" i="1"/>
  <c r="N2890" i="1" s="1"/>
  <c r="M2891" i="1"/>
  <c r="N2891" i="1" s="1"/>
  <c r="M2892" i="1"/>
  <c r="N2892" i="1" s="1"/>
  <c r="M2893" i="1"/>
  <c r="N2893" i="1" s="1"/>
  <c r="M2894" i="1"/>
  <c r="N2894" i="1" s="1"/>
  <c r="M2895" i="1"/>
  <c r="N2895" i="1" s="1"/>
  <c r="M2896" i="1"/>
  <c r="N2896" i="1" s="1"/>
  <c r="M2897" i="1"/>
  <c r="N2897" i="1" s="1"/>
  <c r="M2898" i="1"/>
  <c r="N2898" i="1" s="1"/>
  <c r="M2899" i="1"/>
  <c r="N2899" i="1" s="1"/>
  <c r="M2900" i="1"/>
  <c r="N2900" i="1" s="1"/>
  <c r="M2901" i="1"/>
  <c r="N2901" i="1" s="1"/>
  <c r="M2902" i="1"/>
  <c r="N2902" i="1" s="1"/>
  <c r="M2903" i="1"/>
  <c r="N2903" i="1" s="1"/>
  <c r="M2904" i="1"/>
  <c r="N2904" i="1" s="1"/>
  <c r="M2905" i="1"/>
  <c r="N2905" i="1" s="1"/>
  <c r="M2906" i="1"/>
  <c r="N2906" i="1" s="1"/>
  <c r="M2907" i="1"/>
  <c r="N2907" i="1" s="1"/>
  <c r="M2908" i="1"/>
  <c r="N2908" i="1" s="1"/>
  <c r="M2909" i="1"/>
  <c r="N2909" i="1" s="1"/>
  <c r="M2910" i="1"/>
  <c r="N2910" i="1" s="1"/>
  <c r="M2911" i="1"/>
  <c r="N2911" i="1" s="1"/>
  <c r="M2912" i="1"/>
  <c r="N2912" i="1" s="1"/>
  <c r="M2913" i="1"/>
  <c r="N2913" i="1" s="1"/>
  <c r="M2914" i="1"/>
  <c r="N2914" i="1" s="1"/>
  <c r="M2915" i="1"/>
  <c r="N2915" i="1" s="1"/>
  <c r="M2916" i="1"/>
  <c r="N2916" i="1" s="1"/>
  <c r="M2917" i="1"/>
  <c r="N2917" i="1" s="1"/>
  <c r="M2918" i="1"/>
  <c r="N2918" i="1" s="1"/>
  <c r="M2919" i="1"/>
  <c r="N2919" i="1" s="1"/>
  <c r="M2920" i="1"/>
  <c r="N2920" i="1" s="1"/>
  <c r="M2921" i="1"/>
  <c r="N2921" i="1" s="1"/>
  <c r="M2922" i="1"/>
  <c r="N2922" i="1" s="1"/>
  <c r="M2923" i="1"/>
  <c r="N2923" i="1" s="1"/>
  <c r="M2924" i="1"/>
  <c r="N2924" i="1" s="1"/>
  <c r="M2925" i="1"/>
  <c r="N2925" i="1" s="1"/>
  <c r="M2926" i="1"/>
  <c r="N2926" i="1" s="1"/>
  <c r="M2927" i="1"/>
  <c r="N2927" i="1" s="1"/>
  <c r="M2928" i="1"/>
  <c r="N2928" i="1" s="1"/>
  <c r="M2929" i="1"/>
  <c r="N2929" i="1" s="1"/>
  <c r="M2930" i="1"/>
  <c r="N2930" i="1" s="1"/>
  <c r="M2931" i="1"/>
  <c r="N2931" i="1" s="1"/>
  <c r="M2932" i="1"/>
  <c r="N2932" i="1" s="1"/>
  <c r="M2933" i="1"/>
  <c r="N2933" i="1" s="1"/>
  <c r="M2934" i="1"/>
  <c r="N2934" i="1" s="1"/>
  <c r="M2935" i="1"/>
  <c r="N2935" i="1" s="1"/>
  <c r="M2936" i="1"/>
  <c r="N2936" i="1" s="1"/>
  <c r="M2937" i="1"/>
  <c r="N2937" i="1" s="1"/>
  <c r="M2938" i="1"/>
  <c r="N2938" i="1" s="1"/>
  <c r="M2939" i="1"/>
  <c r="N2939" i="1" s="1"/>
  <c r="M2940" i="1"/>
  <c r="N2940" i="1" s="1"/>
  <c r="M2941" i="1"/>
  <c r="N2941" i="1" s="1"/>
  <c r="M2942" i="1"/>
  <c r="N2942" i="1" s="1"/>
  <c r="M2943" i="1"/>
  <c r="N2943" i="1" s="1"/>
  <c r="M2944" i="1"/>
  <c r="N2944" i="1" s="1"/>
  <c r="M2945" i="1"/>
  <c r="N2945" i="1" s="1"/>
  <c r="M2946" i="1"/>
  <c r="N2946" i="1" s="1"/>
  <c r="M2947" i="1"/>
  <c r="N2947" i="1" s="1"/>
  <c r="M2948" i="1"/>
  <c r="N2948" i="1" s="1"/>
  <c r="M2949" i="1"/>
  <c r="N2949" i="1" s="1"/>
  <c r="M2950" i="1"/>
  <c r="N2950" i="1" s="1"/>
  <c r="M2951" i="1"/>
  <c r="N2951" i="1" s="1"/>
  <c r="M2952" i="1"/>
  <c r="N2952" i="1" s="1"/>
  <c r="M2953" i="1"/>
  <c r="N2953" i="1" s="1"/>
  <c r="M2954" i="1"/>
  <c r="N2954" i="1" s="1"/>
  <c r="M2955" i="1"/>
  <c r="N2955" i="1" s="1"/>
  <c r="M2956" i="1"/>
  <c r="N2956" i="1" s="1"/>
  <c r="M2957" i="1"/>
  <c r="N2957" i="1" s="1"/>
  <c r="M2958" i="1"/>
  <c r="N2958" i="1" s="1"/>
  <c r="M2959" i="1"/>
  <c r="N2959" i="1" s="1"/>
  <c r="M2960" i="1"/>
  <c r="N2960" i="1" s="1"/>
  <c r="M2961" i="1"/>
  <c r="N2961" i="1" s="1"/>
  <c r="M2962" i="1"/>
  <c r="N2962" i="1" s="1"/>
  <c r="M2963" i="1"/>
  <c r="N2963" i="1" s="1"/>
  <c r="M2964" i="1"/>
  <c r="N2964" i="1" s="1"/>
  <c r="M2965" i="1"/>
  <c r="N2965" i="1" s="1"/>
  <c r="M2966" i="1"/>
  <c r="N2966" i="1" s="1"/>
  <c r="M2967" i="1"/>
  <c r="N2967" i="1" s="1"/>
  <c r="M2968" i="1"/>
  <c r="N2968" i="1" s="1"/>
  <c r="M2969" i="1"/>
  <c r="N2969" i="1" s="1"/>
  <c r="M2970" i="1"/>
  <c r="N2970" i="1" s="1"/>
  <c r="M2971" i="1"/>
  <c r="N2971" i="1" s="1"/>
  <c r="M2972" i="1"/>
  <c r="N2972" i="1" s="1"/>
  <c r="M2973" i="1"/>
  <c r="N2973" i="1" s="1"/>
  <c r="M2974" i="1"/>
  <c r="N2974" i="1" s="1"/>
  <c r="M2975" i="1"/>
  <c r="N2975" i="1" s="1"/>
  <c r="M2976" i="1"/>
  <c r="N2976" i="1" s="1"/>
  <c r="M2977" i="1"/>
  <c r="N2977" i="1" s="1"/>
  <c r="M2978" i="1"/>
  <c r="N2978" i="1" s="1"/>
  <c r="M2979" i="1"/>
  <c r="N2979" i="1" s="1"/>
  <c r="M2980" i="1"/>
  <c r="N2980" i="1" s="1"/>
  <c r="M2981" i="1"/>
  <c r="N2981" i="1" s="1"/>
  <c r="M2982" i="1"/>
  <c r="N2982" i="1" s="1"/>
  <c r="M2983" i="1"/>
  <c r="N2983" i="1" s="1"/>
  <c r="M2984" i="1"/>
  <c r="N2984" i="1" s="1"/>
  <c r="M2985" i="1"/>
  <c r="N2985" i="1" s="1"/>
  <c r="M2986" i="1"/>
  <c r="N2986" i="1" s="1"/>
  <c r="M2987" i="1"/>
  <c r="N2987" i="1" s="1"/>
  <c r="M2988" i="1"/>
  <c r="N2988" i="1" s="1"/>
  <c r="M2989" i="1"/>
  <c r="N2989" i="1" s="1"/>
  <c r="M2990" i="1"/>
  <c r="N2990" i="1" s="1"/>
  <c r="M2991" i="1"/>
  <c r="N2991" i="1" s="1"/>
  <c r="M2992" i="1"/>
  <c r="N2992" i="1" s="1"/>
  <c r="M2993" i="1"/>
  <c r="N2993" i="1" s="1"/>
  <c r="M2994" i="1"/>
  <c r="N2994" i="1" s="1"/>
  <c r="M2995" i="1"/>
  <c r="N2995" i="1" s="1"/>
  <c r="M2996" i="1"/>
  <c r="N2996" i="1" s="1"/>
  <c r="M2997" i="1"/>
  <c r="N2997" i="1" s="1"/>
  <c r="M2998" i="1"/>
  <c r="N2998" i="1" s="1"/>
  <c r="M2999" i="1"/>
  <c r="N2999" i="1" s="1"/>
  <c r="M3000" i="1"/>
  <c r="N3000" i="1" s="1"/>
  <c r="M3001" i="1"/>
  <c r="N3001" i="1" s="1"/>
  <c r="M3002" i="1"/>
  <c r="N3002" i="1" s="1"/>
  <c r="M3003" i="1"/>
  <c r="N3003" i="1" s="1"/>
  <c r="M3004" i="1"/>
  <c r="N3004" i="1" s="1"/>
  <c r="M3005" i="1"/>
  <c r="N3005" i="1" s="1"/>
  <c r="M3006" i="1"/>
  <c r="N3006" i="1" s="1"/>
  <c r="M3007" i="1"/>
  <c r="N3007" i="1" s="1"/>
  <c r="M3008" i="1"/>
  <c r="N3008" i="1" s="1"/>
  <c r="M3009" i="1"/>
  <c r="N3009" i="1" s="1"/>
  <c r="M3010" i="1"/>
  <c r="N3010" i="1" s="1"/>
  <c r="M3011" i="1"/>
  <c r="N3011" i="1" s="1"/>
  <c r="M3012" i="1"/>
  <c r="N3012" i="1" s="1"/>
  <c r="M3013" i="1"/>
  <c r="N3013" i="1" s="1"/>
  <c r="M3014" i="1"/>
  <c r="N3014" i="1" s="1"/>
  <c r="M3015" i="1"/>
  <c r="N3015" i="1" s="1"/>
  <c r="M3016" i="1"/>
  <c r="N3016" i="1" s="1"/>
  <c r="M3017" i="1"/>
  <c r="N3017" i="1" s="1"/>
  <c r="M3018" i="1"/>
  <c r="N3018" i="1" s="1"/>
  <c r="M3019" i="1"/>
  <c r="N3019" i="1" s="1"/>
  <c r="M3020" i="1"/>
  <c r="N3020" i="1" s="1"/>
  <c r="M3021" i="1"/>
  <c r="N3021" i="1" s="1"/>
  <c r="M3022" i="1"/>
  <c r="N3022" i="1" s="1"/>
  <c r="M3023" i="1"/>
  <c r="N3023" i="1" s="1"/>
  <c r="M3024" i="1"/>
  <c r="N3024" i="1" s="1"/>
  <c r="M3025" i="1"/>
  <c r="N3025" i="1" s="1"/>
  <c r="M3026" i="1"/>
  <c r="N3026" i="1" s="1"/>
  <c r="M3027" i="1"/>
  <c r="N3027" i="1" s="1"/>
  <c r="M3028" i="1"/>
  <c r="N3028" i="1" s="1"/>
  <c r="M3029" i="1"/>
  <c r="N3029" i="1" s="1"/>
  <c r="M3030" i="1"/>
  <c r="N3030" i="1" s="1"/>
  <c r="M3031" i="1"/>
  <c r="N3031" i="1" s="1"/>
  <c r="M3032" i="1"/>
  <c r="N3032" i="1" s="1"/>
  <c r="M3033" i="1"/>
  <c r="N3033" i="1" s="1"/>
  <c r="M3034" i="1"/>
  <c r="N3034" i="1" s="1"/>
  <c r="M3035" i="1"/>
  <c r="N3035" i="1" s="1"/>
  <c r="M3036" i="1"/>
  <c r="N3036" i="1" s="1"/>
  <c r="M3037" i="1"/>
  <c r="N3037" i="1" s="1"/>
  <c r="M3038" i="1"/>
  <c r="N3038" i="1" s="1"/>
  <c r="M3039" i="1"/>
  <c r="N3039" i="1" s="1"/>
  <c r="M3040" i="1"/>
  <c r="N3040" i="1" s="1"/>
  <c r="M3041" i="1"/>
  <c r="N3041" i="1" s="1"/>
  <c r="M3042" i="1"/>
  <c r="N3042" i="1" s="1"/>
  <c r="M3043" i="1"/>
  <c r="N3043" i="1" s="1"/>
  <c r="M3044" i="1"/>
  <c r="N3044" i="1" s="1"/>
  <c r="M3045" i="1"/>
  <c r="N3045" i="1" s="1"/>
  <c r="M3046" i="1"/>
  <c r="N3046" i="1" s="1"/>
  <c r="M3047" i="1"/>
  <c r="N3047" i="1" s="1"/>
  <c r="M3048" i="1"/>
  <c r="N3048" i="1" s="1"/>
  <c r="M3049" i="1"/>
  <c r="N3049" i="1" s="1"/>
  <c r="M3050" i="1"/>
  <c r="N3050" i="1" s="1"/>
  <c r="M3051" i="1"/>
  <c r="N3051" i="1" s="1"/>
  <c r="M3052" i="1"/>
  <c r="N3052" i="1" s="1"/>
  <c r="M3053" i="1"/>
  <c r="N3053" i="1" s="1"/>
  <c r="M3054" i="1"/>
  <c r="N3054" i="1" s="1"/>
  <c r="M3055" i="1"/>
  <c r="N3055" i="1" s="1"/>
  <c r="M3056" i="1"/>
  <c r="N3056" i="1" s="1"/>
  <c r="M3057" i="1"/>
  <c r="N3057" i="1" s="1"/>
  <c r="M3058" i="1"/>
  <c r="N3058" i="1" s="1"/>
  <c r="M3059" i="1"/>
  <c r="N3059" i="1" s="1"/>
  <c r="M3060" i="1"/>
  <c r="N3060" i="1" s="1"/>
  <c r="M3061" i="1"/>
  <c r="N3061" i="1" s="1"/>
  <c r="M3062" i="1"/>
  <c r="N3062" i="1" s="1"/>
  <c r="M3063" i="1"/>
  <c r="N3063" i="1" s="1"/>
  <c r="M3064" i="1"/>
  <c r="N3064" i="1" s="1"/>
  <c r="M3065" i="1"/>
  <c r="N3065" i="1" s="1"/>
  <c r="M3066" i="1"/>
  <c r="N3066" i="1" s="1"/>
  <c r="M3067" i="1"/>
  <c r="N3067" i="1" s="1"/>
  <c r="M3068" i="1"/>
  <c r="N3068" i="1" s="1"/>
  <c r="M3069" i="1"/>
  <c r="N3069" i="1" s="1"/>
  <c r="M3070" i="1"/>
  <c r="N3070" i="1" s="1"/>
  <c r="M3071" i="1"/>
  <c r="N3071" i="1" s="1"/>
  <c r="M3072" i="1"/>
  <c r="N3072" i="1" s="1"/>
  <c r="M3073" i="1"/>
  <c r="N3073" i="1" s="1"/>
  <c r="M3074" i="1"/>
  <c r="N3074" i="1" s="1"/>
  <c r="M3075" i="1"/>
  <c r="N3075" i="1" s="1"/>
  <c r="M3076" i="1"/>
  <c r="N3076" i="1" s="1"/>
  <c r="M3077" i="1"/>
  <c r="N3077" i="1" s="1"/>
  <c r="M3078" i="1"/>
  <c r="N3078" i="1" s="1"/>
  <c r="M3079" i="1"/>
  <c r="N3079" i="1" s="1"/>
  <c r="M3080" i="1"/>
  <c r="N3080" i="1" s="1"/>
  <c r="M3081" i="1"/>
  <c r="N3081" i="1" s="1"/>
  <c r="M3082" i="1"/>
  <c r="N3082" i="1" s="1"/>
  <c r="M3083" i="1"/>
  <c r="N3083" i="1" s="1"/>
  <c r="M3084" i="1"/>
  <c r="N3084" i="1" s="1"/>
  <c r="M3085" i="1"/>
  <c r="N3085" i="1" s="1"/>
  <c r="M3086" i="1"/>
  <c r="N3086" i="1" s="1"/>
  <c r="M3087" i="1"/>
  <c r="N3087" i="1" s="1"/>
  <c r="M3088" i="1"/>
  <c r="N3088" i="1" s="1"/>
  <c r="M3089" i="1"/>
  <c r="N3089" i="1" s="1"/>
  <c r="M3090" i="1"/>
  <c r="N3090" i="1" s="1"/>
  <c r="M3091" i="1"/>
  <c r="N3091" i="1" s="1"/>
  <c r="M3092" i="1"/>
  <c r="N3092" i="1" s="1"/>
  <c r="M3093" i="1"/>
  <c r="N3093" i="1" s="1"/>
  <c r="M3094" i="1"/>
  <c r="N3094" i="1" s="1"/>
  <c r="M3095" i="1"/>
  <c r="N3095" i="1" s="1"/>
  <c r="M3096" i="1"/>
  <c r="N3096" i="1" s="1"/>
  <c r="M3097" i="1"/>
  <c r="N3097" i="1" s="1"/>
  <c r="M3098" i="1"/>
  <c r="N3098" i="1" s="1"/>
  <c r="M3099" i="1"/>
  <c r="N3099" i="1" s="1"/>
  <c r="M3100" i="1"/>
  <c r="N3100" i="1" s="1"/>
  <c r="M3101" i="1"/>
  <c r="N3101" i="1" s="1"/>
  <c r="M3102" i="1"/>
  <c r="N3102" i="1" s="1"/>
  <c r="M3103" i="1"/>
  <c r="N3103" i="1" s="1"/>
  <c r="M3104" i="1"/>
  <c r="N3104" i="1" s="1"/>
  <c r="M3105" i="1"/>
  <c r="N3105" i="1" s="1"/>
  <c r="M3106" i="1"/>
  <c r="N3106" i="1" s="1"/>
  <c r="M3107" i="1"/>
  <c r="N3107" i="1" s="1"/>
  <c r="M3108" i="1"/>
  <c r="N3108" i="1" s="1"/>
  <c r="M3109" i="1"/>
  <c r="N3109" i="1" s="1"/>
  <c r="M3110" i="1"/>
  <c r="N3110" i="1" s="1"/>
  <c r="M3111" i="1"/>
  <c r="N3111" i="1" s="1"/>
  <c r="M3112" i="1"/>
  <c r="N3112" i="1" s="1"/>
  <c r="M3113" i="1"/>
  <c r="N3113" i="1" s="1"/>
  <c r="M3114" i="1"/>
  <c r="N3114" i="1" s="1"/>
  <c r="M3115" i="1"/>
  <c r="N3115" i="1" s="1"/>
  <c r="M3116" i="1"/>
  <c r="N3116" i="1" s="1"/>
  <c r="M3117" i="1"/>
  <c r="N3117" i="1" s="1"/>
  <c r="M3118" i="1"/>
  <c r="N3118" i="1" s="1"/>
  <c r="M3119" i="1"/>
  <c r="N3119" i="1" s="1"/>
  <c r="M3120" i="1"/>
  <c r="N3120" i="1" s="1"/>
  <c r="M3121" i="1"/>
  <c r="N3121" i="1" s="1"/>
  <c r="M3122" i="1"/>
  <c r="N3122" i="1" s="1"/>
  <c r="M3123" i="1"/>
  <c r="N3123" i="1" s="1"/>
  <c r="M3124" i="1"/>
  <c r="N3124" i="1" s="1"/>
  <c r="M3125" i="1"/>
  <c r="N3125" i="1" s="1"/>
  <c r="M3126" i="1"/>
  <c r="N3126" i="1" s="1"/>
  <c r="M3127" i="1"/>
  <c r="N3127" i="1" s="1"/>
  <c r="M3128" i="1"/>
  <c r="N3128" i="1" s="1"/>
  <c r="M3129" i="1"/>
  <c r="N3129" i="1" s="1"/>
  <c r="M3130" i="1"/>
  <c r="N3130" i="1" s="1"/>
  <c r="M3131" i="1"/>
  <c r="N3131" i="1" s="1"/>
  <c r="M3132" i="1"/>
  <c r="N3132" i="1" s="1"/>
  <c r="M3133" i="1"/>
  <c r="N3133" i="1" s="1"/>
  <c r="M3134" i="1"/>
  <c r="N3134" i="1" s="1"/>
  <c r="M3135" i="1"/>
  <c r="N3135" i="1" s="1"/>
  <c r="M3136" i="1"/>
  <c r="N3136" i="1" s="1"/>
  <c r="M3137" i="1"/>
  <c r="N3137" i="1" s="1"/>
  <c r="M3138" i="1"/>
  <c r="N3138" i="1" s="1"/>
  <c r="M3139" i="1"/>
  <c r="N3139" i="1" s="1"/>
  <c r="M3140" i="1"/>
  <c r="N3140" i="1" s="1"/>
  <c r="M3141" i="1"/>
  <c r="N3141" i="1" s="1"/>
  <c r="M3142" i="1"/>
  <c r="N3142" i="1" s="1"/>
  <c r="M3143" i="1"/>
  <c r="N3143" i="1" s="1"/>
  <c r="M3144" i="1"/>
  <c r="N3144" i="1" s="1"/>
  <c r="M3145" i="1"/>
  <c r="N3145" i="1" s="1"/>
  <c r="M3146" i="1"/>
  <c r="N3146" i="1" s="1"/>
  <c r="M3147" i="1"/>
  <c r="N3147" i="1" s="1"/>
  <c r="M3148" i="1"/>
  <c r="N3148" i="1" s="1"/>
  <c r="M3149" i="1"/>
  <c r="N3149" i="1" s="1"/>
  <c r="M3150" i="1"/>
  <c r="N3150" i="1" s="1"/>
  <c r="M3151" i="1"/>
  <c r="N3151" i="1" s="1"/>
  <c r="M3152" i="1"/>
  <c r="N3152" i="1" s="1"/>
  <c r="M3153" i="1"/>
  <c r="N3153" i="1" s="1"/>
  <c r="M3154" i="1"/>
  <c r="N3154" i="1" s="1"/>
  <c r="M3155" i="1"/>
  <c r="N3155" i="1" s="1"/>
  <c r="M3156" i="1"/>
  <c r="N3156" i="1" s="1"/>
  <c r="M3157" i="1"/>
  <c r="N3157" i="1" s="1"/>
  <c r="M3158" i="1"/>
  <c r="N3158" i="1" s="1"/>
  <c r="M3159" i="1"/>
  <c r="N3159" i="1" s="1"/>
  <c r="M3160" i="1"/>
  <c r="N3160" i="1" s="1"/>
  <c r="M3161" i="1"/>
  <c r="N3161" i="1" s="1"/>
  <c r="M3162" i="1"/>
  <c r="N3162" i="1" s="1"/>
  <c r="M3163" i="1"/>
  <c r="N3163" i="1" s="1"/>
  <c r="M3164" i="1"/>
  <c r="N3164" i="1" s="1"/>
  <c r="M3165" i="1"/>
  <c r="N3165" i="1" s="1"/>
  <c r="M3166" i="1"/>
  <c r="N3166" i="1" s="1"/>
  <c r="M3167" i="1"/>
  <c r="N3167" i="1" s="1"/>
  <c r="M3168" i="1"/>
  <c r="N3168" i="1" s="1"/>
  <c r="M3169" i="1"/>
  <c r="N3169" i="1" s="1"/>
  <c r="M3170" i="1"/>
  <c r="N3170" i="1" s="1"/>
  <c r="M3171" i="1"/>
  <c r="N3171" i="1" s="1"/>
  <c r="M3172" i="1"/>
  <c r="N3172" i="1" s="1"/>
  <c r="M3173" i="1"/>
  <c r="N3173" i="1" s="1"/>
  <c r="M3174" i="1"/>
  <c r="N3174" i="1" s="1"/>
  <c r="M3175" i="1"/>
  <c r="N3175" i="1" s="1"/>
  <c r="M3176" i="1"/>
  <c r="N3176" i="1" s="1"/>
  <c r="M3177" i="1"/>
  <c r="N3177" i="1" s="1"/>
  <c r="M3178" i="1"/>
  <c r="N3178" i="1" s="1"/>
  <c r="M3179" i="1"/>
  <c r="N3179" i="1" s="1"/>
  <c r="M3180" i="1"/>
  <c r="N3180" i="1" s="1"/>
  <c r="M3181" i="1"/>
  <c r="N3181" i="1" s="1"/>
  <c r="M3182" i="1"/>
  <c r="N3182" i="1" s="1"/>
  <c r="M3183" i="1"/>
  <c r="N3183" i="1" s="1"/>
  <c r="M3184" i="1"/>
  <c r="N3184" i="1" s="1"/>
  <c r="M3185" i="1"/>
  <c r="N3185" i="1" s="1"/>
  <c r="M3186" i="1"/>
  <c r="N3186" i="1" s="1"/>
  <c r="M3187" i="1"/>
  <c r="N3187" i="1" s="1"/>
  <c r="M3188" i="1"/>
  <c r="N3188" i="1" s="1"/>
  <c r="M3189" i="1"/>
  <c r="N3189" i="1" s="1"/>
  <c r="M3190" i="1"/>
  <c r="N3190" i="1" s="1"/>
  <c r="M3191" i="1"/>
  <c r="N3191" i="1" s="1"/>
  <c r="M3192" i="1"/>
  <c r="N3192" i="1" s="1"/>
  <c r="M3193" i="1"/>
  <c r="N3193" i="1" s="1"/>
  <c r="M3194" i="1"/>
  <c r="N3194" i="1" s="1"/>
  <c r="M3195" i="1"/>
  <c r="N3195" i="1" s="1"/>
  <c r="M3196" i="1"/>
  <c r="N3196" i="1" s="1"/>
  <c r="M3197" i="1"/>
  <c r="N3197" i="1" s="1"/>
  <c r="M3198" i="1"/>
  <c r="N3198" i="1" s="1"/>
  <c r="M3199" i="1"/>
  <c r="N3199" i="1" s="1"/>
  <c r="M3200" i="1"/>
  <c r="N3200" i="1" s="1"/>
  <c r="M3201" i="1"/>
  <c r="N3201" i="1" s="1"/>
  <c r="M3202" i="1"/>
  <c r="N3202" i="1" s="1"/>
  <c r="M3203" i="1"/>
  <c r="N3203" i="1" s="1"/>
  <c r="M3204" i="1"/>
  <c r="N3204" i="1" s="1"/>
  <c r="M3205" i="1"/>
  <c r="N3205" i="1" s="1"/>
  <c r="M3206" i="1"/>
  <c r="N3206" i="1" s="1"/>
  <c r="M3207" i="1"/>
  <c r="N3207" i="1" s="1"/>
  <c r="M3208" i="1"/>
  <c r="N3208" i="1" s="1"/>
  <c r="M3209" i="1"/>
  <c r="N3209" i="1" s="1"/>
  <c r="M3210" i="1"/>
  <c r="N3210" i="1" s="1"/>
  <c r="M3211" i="1"/>
  <c r="N3211" i="1" s="1"/>
  <c r="M3212" i="1"/>
  <c r="N3212" i="1" s="1"/>
  <c r="M3213" i="1"/>
  <c r="N3213" i="1" s="1"/>
  <c r="M3214" i="1"/>
  <c r="N3214" i="1" s="1"/>
  <c r="M3215" i="1"/>
  <c r="N3215" i="1" s="1"/>
  <c r="M3216" i="1"/>
  <c r="N3216" i="1" s="1"/>
  <c r="M3217" i="1"/>
  <c r="N3217" i="1" s="1"/>
  <c r="M3218" i="1"/>
  <c r="N3218" i="1" s="1"/>
  <c r="M3219" i="1"/>
  <c r="N3219" i="1" s="1"/>
  <c r="M3220" i="1"/>
  <c r="N3220" i="1" s="1"/>
  <c r="M3221" i="1"/>
  <c r="N3221" i="1" s="1"/>
  <c r="M3222" i="1"/>
  <c r="N3222" i="1" s="1"/>
  <c r="M3223" i="1"/>
  <c r="N3223" i="1" s="1"/>
  <c r="M3224" i="1"/>
  <c r="N3224" i="1" s="1"/>
  <c r="M3225" i="1"/>
  <c r="N3225" i="1" s="1"/>
  <c r="M3226" i="1"/>
  <c r="N3226" i="1" s="1"/>
  <c r="M3227" i="1"/>
  <c r="N3227" i="1" s="1"/>
  <c r="M3228" i="1"/>
  <c r="N3228" i="1" s="1"/>
  <c r="M3229" i="1"/>
  <c r="N3229" i="1" s="1"/>
  <c r="M3230" i="1"/>
  <c r="N3230" i="1" s="1"/>
  <c r="M3231" i="1"/>
  <c r="N3231" i="1" s="1"/>
  <c r="M3232" i="1"/>
  <c r="N3232" i="1" s="1"/>
  <c r="M3233" i="1"/>
  <c r="N3233" i="1" s="1"/>
  <c r="M3234" i="1"/>
  <c r="N3234" i="1" s="1"/>
  <c r="M3235" i="1"/>
  <c r="N3235" i="1" s="1"/>
  <c r="M3236" i="1"/>
  <c r="N3236" i="1" s="1"/>
  <c r="M3237" i="1"/>
  <c r="N3237" i="1" s="1"/>
  <c r="M3238" i="1"/>
  <c r="N3238" i="1" s="1"/>
  <c r="M3239" i="1"/>
  <c r="N3239" i="1" s="1"/>
  <c r="M3240" i="1"/>
  <c r="N3240" i="1" s="1"/>
  <c r="M3241" i="1"/>
  <c r="N3241" i="1" s="1"/>
  <c r="M3242" i="1"/>
  <c r="N3242" i="1" s="1"/>
  <c r="M3243" i="1"/>
  <c r="N3243" i="1" s="1"/>
  <c r="M3244" i="1"/>
  <c r="N3244" i="1" s="1"/>
  <c r="M3245" i="1"/>
  <c r="N3245" i="1" s="1"/>
  <c r="M3246" i="1"/>
  <c r="N3246" i="1" s="1"/>
  <c r="M3247" i="1"/>
  <c r="N3247" i="1" s="1"/>
  <c r="M3248" i="1"/>
  <c r="N3248" i="1" s="1"/>
  <c r="M3249" i="1"/>
  <c r="N3249" i="1" s="1"/>
  <c r="M3250" i="1"/>
  <c r="N3250" i="1" s="1"/>
  <c r="M3251" i="1"/>
  <c r="N3251" i="1" s="1"/>
  <c r="M3252" i="1"/>
  <c r="N3252" i="1" s="1"/>
  <c r="M3253" i="1"/>
  <c r="N3253" i="1" s="1"/>
  <c r="M3254" i="1"/>
  <c r="N3254" i="1" s="1"/>
  <c r="M3255" i="1"/>
  <c r="N3255" i="1" s="1"/>
  <c r="M3256" i="1"/>
  <c r="N3256" i="1" s="1"/>
  <c r="M3257" i="1"/>
  <c r="N3257" i="1" s="1"/>
  <c r="M3258" i="1"/>
  <c r="N3258" i="1" s="1"/>
  <c r="M3259" i="1"/>
  <c r="N3259" i="1" s="1"/>
  <c r="M3260" i="1"/>
  <c r="N3260" i="1" s="1"/>
  <c r="M3261" i="1"/>
  <c r="N3261" i="1" s="1"/>
  <c r="M3262" i="1"/>
  <c r="N3262" i="1" s="1"/>
  <c r="M3263" i="1"/>
  <c r="N3263" i="1" s="1"/>
  <c r="M3264" i="1"/>
  <c r="N3264" i="1" s="1"/>
  <c r="M3265" i="1"/>
  <c r="N3265" i="1" s="1"/>
  <c r="M3266" i="1"/>
  <c r="N3266" i="1" s="1"/>
  <c r="M3267" i="1"/>
  <c r="N3267" i="1" s="1"/>
  <c r="M3268" i="1"/>
  <c r="N3268" i="1" s="1"/>
  <c r="M3269" i="1"/>
  <c r="N3269" i="1" s="1"/>
  <c r="M3270" i="1"/>
  <c r="N3270" i="1" s="1"/>
  <c r="M3271" i="1"/>
  <c r="N3271" i="1" s="1"/>
  <c r="M3272" i="1"/>
  <c r="N3272" i="1" s="1"/>
  <c r="M3273" i="1"/>
  <c r="N3273" i="1" s="1"/>
  <c r="M3274" i="1"/>
  <c r="N3274" i="1" s="1"/>
  <c r="M3275" i="1"/>
  <c r="N3275" i="1" s="1"/>
  <c r="M3276" i="1"/>
  <c r="N3276" i="1" s="1"/>
  <c r="M3277" i="1"/>
  <c r="N3277" i="1" s="1"/>
  <c r="M3278" i="1"/>
  <c r="N3278" i="1" s="1"/>
  <c r="M3279" i="1"/>
  <c r="N3279" i="1" s="1"/>
  <c r="M3280" i="1"/>
  <c r="N3280" i="1" s="1"/>
  <c r="M3281" i="1"/>
  <c r="N3281" i="1" s="1"/>
  <c r="M3282" i="1"/>
  <c r="N3282" i="1" s="1"/>
  <c r="M3283" i="1"/>
  <c r="N3283" i="1" s="1"/>
  <c r="M3284" i="1"/>
  <c r="N3284" i="1" s="1"/>
  <c r="M3285" i="1"/>
  <c r="N3285" i="1" s="1"/>
  <c r="M3286" i="1"/>
  <c r="N3286" i="1" s="1"/>
  <c r="M3287" i="1"/>
  <c r="N3287" i="1" s="1"/>
  <c r="M3288" i="1"/>
  <c r="N3288" i="1" s="1"/>
  <c r="M3289" i="1"/>
  <c r="N3289" i="1" s="1"/>
  <c r="M3290" i="1"/>
  <c r="N3290" i="1" s="1"/>
  <c r="M3291" i="1"/>
  <c r="N3291" i="1" s="1"/>
  <c r="M3292" i="1"/>
  <c r="N3292" i="1" s="1"/>
  <c r="M3293" i="1"/>
  <c r="N3293" i="1" s="1"/>
  <c r="M3294" i="1"/>
  <c r="N3294" i="1" s="1"/>
  <c r="M3295" i="1"/>
  <c r="N3295" i="1" s="1"/>
  <c r="M3296" i="1"/>
  <c r="N3296" i="1" s="1"/>
  <c r="M3297" i="1"/>
  <c r="N3297" i="1" s="1"/>
  <c r="M3298" i="1"/>
  <c r="N3298" i="1" s="1"/>
  <c r="M3299" i="1"/>
  <c r="N3299" i="1" s="1"/>
  <c r="M3300" i="1"/>
  <c r="N3300" i="1" s="1"/>
  <c r="M3301" i="1"/>
  <c r="N3301" i="1" s="1"/>
  <c r="M3302" i="1"/>
  <c r="N3302" i="1" s="1"/>
  <c r="M3303" i="1"/>
  <c r="N3303" i="1" s="1"/>
  <c r="M3304" i="1"/>
  <c r="N3304" i="1" s="1"/>
  <c r="M3305" i="1"/>
  <c r="N3305" i="1" s="1"/>
  <c r="M3306" i="1"/>
  <c r="N3306" i="1" s="1"/>
  <c r="M3307" i="1"/>
  <c r="N3307" i="1" s="1"/>
  <c r="M3308" i="1"/>
  <c r="N3308" i="1" s="1"/>
  <c r="M3309" i="1"/>
  <c r="N3309" i="1" s="1"/>
  <c r="M3310" i="1"/>
  <c r="N3310" i="1" s="1"/>
  <c r="M3311" i="1"/>
  <c r="N3311" i="1" s="1"/>
  <c r="M3312" i="1"/>
  <c r="N3312" i="1" s="1"/>
  <c r="M3313" i="1"/>
  <c r="N3313" i="1" s="1"/>
  <c r="M3314" i="1"/>
  <c r="N3314" i="1" s="1"/>
  <c r="M3315" i="1"/>
  <c r="N3315" i="1" s="1"/>
  <c r="N3316" i="1" l="1"/>
</calcChain>
</file>

<file path=xl/sharedStrings.xml><?xml version="1.0" encoding="utf-8"?>
<sst xmlns="http://schemas.openxmlformats.org/spreadsheetml/2006/main" count="23348" uniqueCount="1017">
  <si>
    <t>LONDUN_HEFST</t>
  </si>
  <si>
    <t>TIMABIL</t>
  </si>
  <si>
    <t>STADA</t>
  </si>
  <si>
    <t>ER_LOKUD</t>
  </si>
  <si>
    <t>SKIP_NUMER</t>
  </si>
  <si>
    <t>SKIP_HEITI</t>
  </si>
  <si>
    <t>VEIDISTOFN_HEITI</t>
  </si>
  <si>
    <t>FISKTEGUND_HEITI</t>
  </si>
  <si>
    <t>MAGN_SLAEGT_AFRUNAD</t>
  </si>
  <si>
    <t>Heiti núna</t>
  </si>
  <si>
    <t>Útgerð núna</t>
  </si>
  <si>
    <t>Útgerð við löndun</t>
  </si>
  <si>
    <t>17.01.2019</t>
  </si>
  <si>
    <t>Vestri</t>
  </si>
  <si>
    <t>Sandkoli norðursvæði</t>
  </si>
  <si>
    <t>Sandkoli</t>
  </si>
  <si>
    <t>Vestri II BA 630</t>
  </si>
  <si>
    <t>Vestri ehf.</t>
  </si>
  <si>
    <t>31.07.2019</t>
  </si>
  <si>
    <t>Hafrún</t>
  </si>
  <si>
    <t>Hafrún HU 12</t>
  </si>
  <si>
    <t>Vík ehf útgerð</t>
  </si>
  <si>
    <t>21.03.2018</t>
  </si>
  <si>
    <t>30.07.2019</t>
  </si>
  <si>
    <t>18.08.2020</t>
  </si>
  <si>
    <t>Grímsey</t>
  </si>
  <si>
    <t>Grímsey ST 2</t>
  </si>
  <si>
    <t>ST 2 ehf</t>
  </si>
  <si>
    <t>25.10.2017</t>
  </si>
  <si>
    <t>10.08.2020</t>
  </si>
  <si>
    <t>06.08.2020</t>
  </si>
  <si>
    <t>04.08.2020</t>
  </si>
  <si>
    <t>28.07.2020</t>
  </si>
  <si>
    <t>23.07.2020</t>
  </si>
  <si>
    <t>14.07.2020</t>
  </si>
  <si>
    <t>09.06.2020</t>
  </si>
  <si>
    <t>04.06.2020</t>
  </si>
  <si>
    <t>12.02.2020</t>
  </si>
  <si>
    <t>09.02.2020</t>
  </si>
  <si>
    <t>03.02.2020</t>
  </si>
  <si>
    <t>28.01.2020</t>
  </si>
  <si>
    <t>27.01.2020</t>
  </si>
  <si>
    <t>21.01.2020</t>
  </si>
  <si>
    <t>16.01.2020</t>
  </si>
  <si>
    <t>06.11.2019</t>
  </si>
  <si>
    <t>26.07.2019</t>
  </si>
  <si>
    <t>18.07.2019</t>
  </si>
  <si>
    <t>18.12.2018</t>
  </si>
  <si>
    <t>14.12.2018</t>
  </si>
  <si>
    <t>13.12.2018</t>
  </si>
  <si>
    <t>12.12.2018</t>
  </si>
  <si>
    <t>13.11.2018</t>
  </si>
  <si>
    <t>12.11.2018</t>
  </si>
  <si>
    <t>18.10.2018</t>
  </si>
  <si>
    <t>15.10.2018</t>
  </si>
  <si>
    <t>15.08.2018</t>
  </si>
  <si>
    <t>12.08.2020</t>
  </si>
  <si>
    <t>26.02.2019</t>
  </si>
  <si>
    <t>Sigurborg</t>
  </si>
  <si>
    <t>Sigurborg SH 112</t>
  </si>
  <si>
    <t>PSP ehf.</t>
  </si>
  <si>
    <t>Soffanías Cecilsson ehf.</t>
  </si>
  <si>
    <t>19.02.2019</t>
  </si>
  <si>
    <t>06.03.2019</t>
  </si>
  <si>
    <t>05.02.2019</t>
  </si>
  <si>
    <t>19.03.2019</t>
  </si>
  <si>
    <t>13.02.2019</t>
  </si>
  <si>
    <t>19.02.2020</t>
  </si>
  <si>
    <t>Saxhamar</t>
  </si>
  <si>
    <t>Saxhamar SH 50</t>
  </si>
  <si>
    <t>Útnes ehf.</t>
  </si>
  <si>
    <t>18.02.2020</t>
  </si>
  <si>
    <t>17.02.2020</t>
  </si>
  <si>
    <t>13.02.2020</t>
  </si>
  <si>
    <t>11.02.2020</t>
  </si>
  <si>
    <t>05.02.2020</t>
  </si>
  <si>
    <t>04.02.2020</t>
  </si>
  <si>
    <t>04.06.2019</t>
  </si>
  <si>
    <t>30.05.2019</t>
  </si>
  <si>
    <t>29.05.2019</t>
  </si>
  <si>
    <t>28.05.2019</t>
  </si>
  <si>
    <t>27.05.2019</t>
  </si>
  <si>
    <t>23.05.2019</t>
  </si>
  <si>
    <t>21.05.2019</t>
  </si>
  <si>
    <t>20.05.2019</t>
  </si>
  <si>
    <t>15.05.2019</t>
  </si>
  <si>
    <t>14.05.2019</t>
  </si>
  <si>
    <t>13.05.2019</t>
  </si>
  <si>
    <t>10.05.2019</t>
  </si>
  <si>
    <t>09.05.2019</t>
  </si>
  <si>
    <t>14.03.2019</t>
  </si>
  <si>
    <t>13.03.2019</t>
  </si>
  <si>
    <t>12.03.2019</t>
  </si>
  <si>
    <t>11.03.2019</t>
  </si>
  <si>
    <t>07.03.2019</t>
  </si>
  <si>
    <t>05.03.2019</t>
  </si>
  <si>
    <t>02.02.2020</t>
  </si>
  <si>
    <t>01.02.2020</t>
  </si>
  <si>
    <t>31.01.2020</t>
  </si>
  <si>
    <t>29.01.2020</t>
  </si>
  <si>
    <t>15.01.2020</t>
  </si>
  <si>
    <t>13.01.2020</t>
  </si>
  <si>
    <t>10.01.2020</t>
  </si>
  <si>
    <t>06.01.2020</t>
  </si>
  <si>
    <t>03.01.2020</t>
  </si>
  <si>
    <t>02.01.2020</t>
  </si>
  <si>
    <t>16.12.2019</t>
  </si>
  <si>
    <t>13.12.2019</t>
  </si>
  <si>
    <t>12.12.2019</t>
  </si>
  <si>
    <t>11.12.2019</t>
  </si>
  <si>
    <t>09.12.2019</t>
  </si>
  <si>
    <t>05.12.2019</t>
  </si>
  <si>
    <t>28.11.2019</t>
  </si>
  <si>
    <t>18.11.2019</t>
  </si>
  <si>
    <t>14.11.2019</t>
  </si>
  <si>
    <t>08.11.2019</t>
  </si>
  <si>
    <t>05.11.2019</t>
  </si>
  <si>
    <t>24.10.2019</t>
  </si>
  <si>
    <t>22.10.2019</t>
  </si>
  <si>
    <t>15.10.2019</t>
  </si>
  <si>
    <t>27.08.2020</t>
  </si>
  <si>
    <t>25.08.2020</t>
  </si>
  <si>
    <t>17.06.2020</t>
  </si>
  <si>
    <t>11.06.2020</t>
  </si>
  <si>
    <t>10.06.2020</t>
  </si>
  <si>
    <t>03.06.2020</t>
  </si>
  <si>
    <t>02.06.2020</t>
  </si>
  <si>
    <t>26.05.2020</t>
  </si>
  <si>
    <t>28.04.2020</t>
  </si>
  <si>
    <t>27.04.2020</t>
  </si>
  <si>
    <t>22.04.2020</t>
  </si>
  <si>
    <t>06.03.2020</t>
  </si>
  <si>
    <t>03.03.2020</t>
  </si>
  <si>
    <t>02.03.2020</t>
  </si>
  <si>
    <t>01.03.2020</t>
  </si>
  <si>
    <t>25.02.2020</t>
  </si>
  <si>
    <t>07.04.2018</t>
  </si>
  <si>
    <t>06.04.2018</t>
  </si>
  <si>
    <t>05.04.2018</t>
  </si>
  <si>
    <t>04.04.2018</t>
  </si>
  <si>
    <t>03.04.2018</t>
  </si>
  <si>
    <t>20.11.2018</t>
  </si>
  <si>
    <t>18.11.2018</t>
  </si>
  <si>
    <t>17.11.2018</t>
  </si>
  <si>
    <t>15.11.2018</t>
  </si>
  <si>
    <t>14.11.2018</t>
  </si>
  <si>
    <t>06.11.2018</t>
  </si>
  <si>
    <t>02.11.2018</t>
  </si>
  <si>
    <t>31.10.2018</t>
  </si>
  <si>
    <t>30.10.2018</t>
  </si>
  <si>
    <t>23.10.2018</t>
  </si>
  <si>
    <t>20.10.2018</t>
  </si>
  <si>
    <t>19.10.2018</t>
  </si>
  <si>
    <t>09.10.2018</t>
  </si>
  <si>
    <t>08.10.2018</t>
  </si>
  <si>
    <t>07.10.2018</t>
  </si>
  <si>
    <t>05.10.2018</t>
  </si>
  <si>
    <t>03.10.2018</t>
  </si>
  <si>
    <t>02.10.2018</t>
  </si>
  <si>
    <t>24.09.2018</t>
  </si>
  <si>
    <t>22.09.2018</t>
  </si>
  <si>
    <t>21.09.2018</t>
  </si>
  <si>
    <t>20.09.2018</t>
  </si>
  <si>
    <t>12.09.2018</t>
  </si>
  <si>
    <t>11.09.2018</t>
  </si>
  <si>
    <t>08.02.2019</t>
  </si>
  <si>
    <t>07.02.2019</t>
  </si>
  <si>
    <t>04.02.2019</t>
  </si>
  <si>
    <t>02.02.2019</t>
  </si>
  <si>
    <t>01.02.2019</t>
  </si>
  <si>
    <t>31.01.2019</t>
  </si>
  <si>
    <t>30.01.2019</t>
  </si>
  <si>
    <t>29.01.2019</t>
  </si>
  <si>
    <t>18.01.2019</t>
  </si>
  <si>
    <t>16.01.2019</t>
  </si>
  <si>
    <t>14.01.2019</t>
  </si>
  <si>
    <t>10.01.2019</t>
  </si>
  <si>
    <t>07.01.2019</t>
  </si>
  <si>
    <t>04.01.2019</t>
  </si>
  <si>
    <t>03.01.2019</t>
  </si>
  <si>
    <t>17.12.2018</t>
  </si>
  <si>
    <t>11.12.2018</t>
  </si>
  <si>
    <t>10.12.2018</t>
  </si>
  <si>
    <t>05.12.2018</t>
  </si>
  <si>
    <t>04.12.2018</t>
  </si>
  <si>
    <t>02.12.2018</t>
  </si>
  <si>
    <t>26.11.2018</t>
  </si>
  <si>
    <t>17.09.2019</t>
  </si>
  <si>
    <t>12.09.2019</t>
  </si>
  <si>
    <t>04.09.2019</t>
  </si>
  <si>
    <t>29.08.2019</t>
  </si>
  <si>
    <t>27.08.2019</t>
  </si>
  <si>
    <t>23.08.2019</t>
  </si>
  <si>
    <t>06.06.2019</t>
  </si>
  <si>
    <t>05.06.2019</t>
  </si>
  <si>
    <t>15.03.2018</t>
  </si>
  <si>
    <t>14.03.2018</t>
  </si>
  <si>
    <t>05.03.2018</t>
  </si>
  <si>
    <t>01.03.2018</t>
  </si>
  <si>
    <t>28.02.2018</t>
  </si>
  <si>
    <t>27.02.2018</t>
  </si>
  <si>
    <t>19.02.2018</t>
  </si>
  <si>
    <t>18.02.2018</t>
  </si>
  <si>
    <t>17.02.2018</t>
  </si>
  <si>
    <t>16.02.2018</t>
  </si>
  <si>
    <t>15.02.2018</t>
  </si>
  <si>
    <t>14.02.2018</t>
  </si>
  <si>
    <t>13.02.2018</t>
  </si>
  <si>
    <t>09.02.2018</t>
  </si>
  <si>
    <t>08.02.2018</t>
  </si>
  <si>
    <t>07.02.2018</t>
  </si>
  <si>
    <t>06.02.2018</t>
  </si>
  <si>
    <t>01.02.2018</t>
  </si>
  <si>
    <t>29.01.2018</t>
  </si>
  <si>
    <t>25.01.2018</t>
  </si>
  <si>
    <t>23.01.2018</t>
  </si>
  <si>
    <t>22.01.2018</t>
  </si>
  <si>
    <t>20.01.2018</t>
  </si>
  <si>
    <t>19.01.2018</t>
  </si>
  <si>
    <t>18.01.2018</t>
  </si>
  <si>
    <t>07.09.2018</t>
  </si>
  <si>
    <t>05.09.2018</t>
  </si>
  <si>
    <t>04.09.2018</t>
  </si>
  <si>
    <t>26.08.2018</t>
  </si>
  <si>
    <t>24.08.2018</t>
  </si>
  <si>
    <t>23.08.2018</t>
  </si>
  <si>
    <t>21.08.2018</t>
  </si>
  <si>
    <t>14.06.2018</t>
  </si>
  <si>
    <t>13.06.2018</t>
  </si>
  <si>
    <t>12.06.2018</t>
  </si>
  <si>
    <t>11.06.2018</t>
  </si>
  <si>
    <t>07.06.2018</t>
  </si>
  <si>
    <t>06.06.2018</t>
  </si>
  <si>
    <t>31.05.2018</t>
  </si>
  <si>
    <t>30.05.2018</t>
  </si>
  <si>
    <t>29.05.2018</t>
  </si>
  <si>
    <t>28.05.2018</t>
  </si>
  <si>
    <t>25.05.2018</t>
  </si>
  <si>
    <t>24.05.2018</t>
  </si>
  <si>
    <t>22.05.2018</t>
  </si>
  <si>
    <t>17.05.2018</t>
  </si>
  <si>
    <t>16.05.2018</t>
  </si>
  <si>
    <t>15.05.2018</t>
  </si>
  <si>
    <t>14.05.2018</t>
  </si>
  <si>
    <t>07.05.2018</t>
  </si>
  <si>
    <t>22.04.2018</t>
  </si>
  <si>
    <t>21.04.2018</t>
  </si>
  <si>
    <t>20.04.2018</t>
  </si>
  <si>
    <t>19.04.2018</t>
  </si>
  <si>
    <t>18.04.2018</t>
  </si>
  <si>
    <t>17.04.2018</t>
  </si>
  <si>
    <t>16.04.2018</t>
  </si>
  <si>
    <t>13.04.2018</t>
  </si>
  <si>
    <t>12.04.2018</t>
  </si>
  <si>
    <t>11.04.2018</t>
  </si>
  <si>
    <t>10.04.2018</t>
  </si>
  <si>
    <t>09.04.2018</t>
  </si>
  <si>
    <t>08.04.2018</t>
  </si>
  <si>
    <t>18.12.2017</t>
  </si>
  <si>
    <t>Sveinbjörn Jakobsson</t>
  </si>
  <si>
    <t>Sveinbjörn Jakobsson SH 10</t>
  </si>
  <si>
    <t>Útgerðarfélagið Dvergur hf.</t>
  </si>
  <si>
    <t>15.12.2017</t>
  </si>
  <si>
    <t>12.12.2017</t>
  </si>
  <si>
    <t>11.12.2017</t>
  </si>
  <si>
    <t>08.12.2017</t>
  </si>
  <si>
    <t>07.12.2017</t>
  </si>
  <si>
    <t>05.12.2017</t>
  </si>
  <si>
    <t>04.12.2017</t>
  </si>
  <si>
    <t>30.11.2017</t>
  </si>
  <si>
    <t>29.11.2017</t>
  </si>
  <si>
    <t>28.11.2017</t>
  </si>
  <si>
    <t>17.11.2017</t>
  </si>
  <si>
    <t>15.11.2017</t>
  </si>
  <si>
    <t>09.11.2017</t>
  </si>
  <si>
    <t>08.11.2017</t>
  </si>
  <si>
    <t>07.11.2017</t>
  </si>
  <si>
    <t>06.11.2017</t>
  </si>
  <si>
    <t>01.11.2017</t>
  </si>
  <si>
    <t>31.10.2017</t>
  </si>
  <si>
    <t>30.10.2017</t>
  </si>
  <si>
    <t>24.10.2017</t>
  </si>
  <si>
    <t>23.10.2017</t>
  </si>
  <si>
    <t>20.10.2017</t>
  </si>
  <si>
    <t>17.10.2017</t>
  </si>
  <si>
    <t>16.10.2017</t>
  </si>
  <si>
    <t>11.10.2017</t>
  </si>
  <si>
    <t>09.10.2017</t>
  </si>
  <si>
    <t>05.10.2017</t>
  </si>
  <si>
    <t>04.10.2017</t>
  </si>
  <si>
    <t>03.10.2017</t>
  </si>
  <si>
    <t>02.10.2017</t>
  </si>
  <si>
    <t>27.09.2017</t>
  </si>
  <si>
    <t>26.09.2017</t>
  </si>
  <si>
    <t>25.09.2017</t>
  </si>
  <si>
    <t>22.09.2017</t>
  </si>
  <si>
    <t>20.09.2017</t>
  </si>
  <si>
    <t>19.09.2017</t>
  </si>
  <si>
    <t>18.09.2017</t>
  </si>
  <si>
    <t>14.09.2017</t>
  </si>
  <si>
    <t>13.09.2017</t>
  </si>
  <si>
    <t>12.09.2017</t>
  </si>
  <si>
    <t>11.09.2017</t>
  </si>
  <si>
    <t>19.03.2018</t>
  </si>
  <si>
    <t>16.03.2018</t>
  </si>
  <si>
    <t>12.03.2018</t>
  </si>
  <si>
    <t>08.03.2018</t>
  </si>
  <si>
    <t>07.03.2018</t>
  </si>
  <si>
    <t>06.03.2018</t>
  </si>
  <si>
    <t>22.02.2018</t>
  </si>
  <si>
    <t>12.02.2018</t>
  </si>
  <si>
    <t>31.01.2018</t>
  </si>
  <si>
    <t>30.01.2018</t>
  </si>
  <si>
    <t>26.01.2018</t>
  </si>
  <si>
    <t>17.01.2018</t>
  </si>
  <si>
    <t>15.01.2018</t>
  </si>
  <si>
    <t>10.01.2018</t>
  </si>
  <si>
    <t>08.01.2018</t>
  </si>
  <si>
    <t>05.01.2018</t>
  </si>
  <si>
    <t>04.01.2018</t>
  </si>
  <si>
    <t>03.01.2018</t>
  </si>
  <si>
    <t>02.01.2018</t>
  </si>
  <si>
    <t>29.12.2017</t>
  </si>
  <si>
    <t>28.12.2017</t>
  </si>
  <si>
    <t>06.09.2018</t>
  </si>
  <si>
    <t>03.09.2018</t>
  </si>
  <si>
    <t>08.05.2018</t>
  </si>
  <si>
    <t>02.05.2018</t>
  </si>
  <si>
    <t>30.04.2018</t>
  </si>
  <si>
    <t>26.04.2018</t>
  </si>
  <si>
    <t>25.04.2018</t>
  </si>
  <si>
    <t>24.04.2018</t>
  </si>
  <si>
    <t>23.04.2018</t>
  </si>
  <si>
    <t>26.03.2018</t>
  </si>
  <si>
    <t>23.11.2018</t>
  </si>
  <si>
    <t>21.11.2018</t>
  </si>
  <si>
    <t>19.11.2018</t>
  </si>
  <si>
    <t>08.11.2018</t>
  </si>
  <si>
    <t>05.11.2018</t>
  </si>
  <si>
    <t>29.10.2018</t>
  </si>
  <si>
    <t>26.10.2018</t>
  </si>
  <si>
    <t>25.10.2018</t>
  </si>
  <si>
    <t>22.10.2018</t>
  </si>
  <si>
    <t>17.10.2018</t>
  </si>
  <si>
    <t>16.10.2018</t>
  </si>
  <si>
    <t>12.10.2018</t>
  </si>
  <si>
    <t>10.10.2018</t>
  </si>
  <si>
    <t>01.10.2018</t>
  </si>
  <si>
    <t>26.09.2018</t>
  </si>
  <si>
    <t>25.09.2018</t>
  </si>
  <si>
    <t>17.09.2018</t>
  </si>
  <si>
    <t>14.09.2018</t>
  </si>
  <si>
    <t>13.09.2018</t>
  </si>
  <si>
    <t>25.02.2019</t>
  </si>
  <si>
    <t>18.02.2019</t>
  </si>
  <si>
    <t>15.02.2019</t>
  </si>
  <si>
    <t>14.02.2019</t>
  </si>
  <si>
    <t>12.02.2019</t>
  </si>
  <si>
    <t>11.02.2019</t>
  </si>
  <si>
    <t>28.01.2019</t>
  </si>
  <si>
    <t>25.01.2019</t>
  </si>
  <si>
    <t>24.01.2019</t>
  </si>
  <si>
    <t>22.01.2019</t>
  </si>
  <si>
    <t>21.01.2019</t>
  </si>
  <si>
    <t>11.01.2019</t>
  </si>
  <si>
    <t>08.01.2019</t>
  </si>
  <si>
    <t>20.12.2018</t>
  </si>
  <si>
    <t>19.12.2018</t>
  </si>
  <si>
    <t>09.12.2018</t>
  </si>
  <si>
    <t>03.12.2018</t>
  </si>
  <si>
    <t>27.11.2018</t>
  </si>
  <si>
    <t>30.09.2019</t>
  </si>
  <si>
    <t>26.09.2019</t>
  </si>
  <si>
    <t>25.09.2019</t>
  </si>
  <si>
    <t>24.09.2019</t>
  </si>
  <si>
    <t>23.09.2019</t>
  </si>
  <si>
    <t>20.09.2019</t>
  </si>
  <si>
    <t>19.09.2019</t>
  </si>
  <si>
    <t>18.09.2019</t>
  </si>
  <si>
    <t>16.09.2019</t>
  </si>
  <si>
    <t>11.09.2019</t>
  </si>
  <si>
    <t>10.09.2019</t>
  </si>
  <si>
    <t>09.09.2019</t>
  </si>
  <si>
    <t>06.09.2019</t>
  </si>
  <si>
    <t>05.09.2019</t>
  </si>
  <si>
    <t>22.05.2019</t>
  </si>
  <si>
    <t>08.05.2019</t>
  </si>
  <si>
    <t>07.05.2019</t>
  </si>
  <si>
    <t>02.05.2019</t>
  </si>
  <si>
    <t>29.04.2019</t>
  </si>
  <si>
    <t>26.04.2019</t>
  </si>
  <si>
    <t>25.04.2019</t>
  </si>
  <si>
    <t>24.04.2019</t>
  </si>
  <si>
    <t>29.03.2019</t>
  </si>
  <si>
    <t>22.03.2019</t>
  </si>
  <si>
    <t>18.03.2019</t>
  </si>
  <si>
    <t>08.03.2019</t>
  </si>
  <si>
    <t>30.01.2020</t>
  </si>
  <si>
    <t>24.01.2020</t>
  </si>
  <si>
    <t>18.01.2020</t>
  </si>
  <si>
    <t>17.01.2020</t>
  </si>
  <si>
    <t>27.12.2019</t>
  </si>
  <si>
    <t>06.12.2019</t>
  </si>
  <si>
    <t>03.12.2019</t>
  </si>
  <si>
    <t>27.11.2019</t>
  </si>
  <si>
    <t>26.11.2019</t>
  </si>
  <si>
    <t>25.11.2019</t>
  </si>
  <si>
    <t>22.11.2019</t>
  </si>
  <si>
    <t>20.11.2019</t>
  </si>
  <si>
    <t>13.11.2019</t>
  </si>
  <si>
    <t>12.11.2019</t>
  </si>
  <si>
    <t>07.11.2019</t>
  </si>
  <si>
    <t>04.11.2019</t>
  </si>
  <si>
    <t>31.10.2019</t>
  </si>
  <si>
    <t>30.10.2019</t>
  </si>
  <si>
    <t>28.10.2019</t>
  </si>
  <si>
    <t>27.10.2019</t>
  </si>
  <si>
    <t>26.10.2019</t>
  </si>
  <si>
    <t>14.10.2019</t>
  </si>
  <si>
    <t>08.10.2019</t>
  </si>
  <si>
    <t>07.10.2019</t>
  </si>
  <si>
    <t>02.10.2019</t>
  </si>
  <si>
    <t>01.10.2019</t>
  </si>
  <si>
    <t>25.05.2020</t>
  </si>
  <si>
    <t>13.05.2020</t>
  </si>
  <si>
    <t>12.05.2020</t>
  </si>
  <si>
    <t>11.05.2020</t>
  </si>
  <si>
    <t>08.05.2020</t>
  </si>
  <si>
    <t>07.05.2020</t>
  </si>
  <si>
    <t>06.05.2020</t>
  </si>
  <si>
    <t>24.04.2020</t>
  </si>
  <si>
    <t>23.04.2020</t>
  </si>
  <si>
    <t>21.04.2020</t>
  </si>
  <si>
    <t>28.03.2020</t>
  </si>
  <si>
    <t>25.03.2020</t>
  </si>
  <si>
    <t>24.03.2020</t>
  </si>
  <si>
    <t>23.03.2020</t>
  </si>
  <si>
    <t>21.03.2020</t>
  </si>
  <si>
    <t>19.03.2020</t>
  </si>
  <si>
    <t>18.03.2020</t>
  </si>
  <si>
    <t>16.03.2020</t>
  </si>
  <si>
    <t>04.03.2020</t>
  </si>
  <si>
    <t>29.02.2020</t>
  </si>
  <si>
    <t>24.02.2020</t>
  </si>
  <si>
    <t>22.02.2020</t>
  </si>
  <si>
    <t>16.02.2020</t>
  </si>
  <si>
    <t>07.02.2020</t>
  </si>
  <si>
    <t>21.02.2020</t>
  </si>
  <si>
    <t>Kap II</t>
  </si>
  <si>
    <t>Kap II VE 7</t>
  </si>
  <si>
    <t>Vinnslustöðin hf.</t>
  </si>
  <si>
    <t>17.02.2019</t>
  </si>
  <si>
    <t>Harpa</t>
  </si>
  <si>
    <t>Harpa HU 4</t>
  </si>
  <si>
    <t>BBH útgerð ehf.</t>
  </si>
  <si>
    <t>19.12.2017</t>
  </si>
  <si>
    <t>20.12.2017</t>
  </si>
  <si>
    <t>09.01.2018</t>
  </si>
  <si>
    <t>02.02.2018</t>
  </si>
  <si>
    <t>13.08.2020</t>
  </si>
  <si>
    <t>05.08.2020</t>
  </si>
  <si>
    <t>29.07.2020</t>
  </si>
  <si>
    <t>27.07.2020</t>
  </si>
  <si>
    <t>09.07.2020</t>
  </si>
  <si>
    <t>20.02.2019</t>
  </si>
  <si>
    <t>14.12.2017</t>
  </si>
  <si>
    <t>27.01.2019</t>
  </si>
  <si>
    <t>23.01.2019</t>
  </si>
  <si>
    <t>01.01.2019</t>
  </si>
  <si>
    <t>22.11.2018</t>
  </si>
  <si>
    <t>28.08.2020</t>
  </si>
  <si>
    <t>Steinunn</t>
  </si>
  <si>
    <t>Steinunn SH 167</t>
  </si>
  <si>
    <t>Steinunn hf.</t>
  </si>
  <si>
    <t>31.08.2020</t>
  </si>
  <si>
    <t>01.11.2019</t>
  </si>
  <si>
    <t>26.08.2020</t>
  </si>
  <si>
    <t>Dagrún</t>
  </si>
  <si>
    <t>Dagrún HU 121</t>
  </si>
  <si>
    <t>Útgerðarfélagið Djúpavík ehf.</t>
  </si>
  <si>
    <t>13.03.2018</t>
  </si>
  <si>
    <t>Egill</t>
  </si>
  <si>
    <t>Egill SH 195</t>
  </si>
  <si>
    <t>Litlalón ehf</t>
  </si>
  <si>
    <t>27.11.2017</t>
  </si>
  <si>
    <t>16.11.2017</t>
  </si>
  <si>
    <t>13.11.2017</t>
  </si>
  <si>
    <t>10.09.2018</t>
  </si>
  <si>
    <t>05.07.2018</t>
  </si>
  <si>
    <t>02.07.2018</t>
  </si>
  <si>
    <t>26.06.2018</t>
  </si>
  <si>
    <t>19.06.2018</t>
  </si>
  <si>
    <t>18.06.2018</t>
  </si>
  <si>
    <t>05.06.2018</t>
  </si>
  <si>
    <t>09.05.2018</t>
  </si>
  <si>
    <t>20.03.2018</t>
  </si>
  <si>
    <t>20.02.2018</t>
  </si>
  <si>
    <t>11.01.2018</t>
  </si>
  <si>
    <t>27.02.2019</t>
  </si>
  <si>
    <t>27.12.2018</t>
  </si>
  <si>
    <t>09.11.2018</t>
  </si>
  <si>
    <t>01.11.2018</t>
  </si>
  <si>
    <t>11.10.2018</t>
  </si>
  <si>
    <t>27.09.2018</t>
  </si>
  <si>
    <t>11.11.2019</t>
  </si>
  <si>
    <t>29.10.2019</t>
  </si>
  <si>
    <t>18.10.2019</t>
  </si>
  <si>
    <t>09.07.2019</t>
  </si>
  <si>
    <t>08.07.2019</t>
  </si>
  <si>
    <t>03.07.2019</t>
  </si>
  <si>
    <t>02.07.2019</t>
  </si>
  <si>
    <t>01.07.2019</t>
  </si>
  <si>
    <t>26.06.2019</t>
  </si>
  <si>
    <t>25.06.2019</t>
  </si>
  <si>
    <t>24.06.2019</t>
  </si>
  <si>
    <t>20.06.2019</t>
  </si>
  <si>
    <t>19.06.2019</t>
  </si>
  <si>
    <t>18.06.2019</t>
  </si>
  <si>
    <t>12.06.2019</t>
  </si>
  <si>
    <t>11.06.2019</t>
  </si>
  <si>
    <t>06.05.2019</t>
  </si>
  <si>
    <t>30.04.2019</t>
  </si>
  <si>
    <t>01.04.2019</t>
  </si>
  <si>
    <t>21.03.2019</t>
  </si>
  <si>
    <t>08.07.2020</t>
  </si>
  <si>
    <t>07.07.2020</t>
  </si>
  <si>
    <t>01.07.2020</t>
  </si>
  <si>
    <t>30.06.2020</t>
  </si>
  <si>
    <t>29.06.2020</t>
  </si>
  <si>
    <t>24.06.2020</t>
  </si>
  <si>
    <t>23.06.2020</t>
  </si>
  <si>
    <t>16.06.2020</t>
  </si>
  <si>
    <t>15.06.2020</t>
  </si>
  <si>
    <t>18.05.2020</t>
  </si>
  <si>
    <t>05.05.2020</t>
  </si>
  <si>
    <t>29.04.2020</t>
  </si>
  <si>
    <t>12.03.2020</t>
  </si>
  <si>
    <t>05.03.2020</t>
  </si>
  <si>
    <t>27.02.2020</t>
  </si>
  <si>
    <t>30.12.2019</t>
  </si>
  <si>
    <t>04.12.2019</t>
  </si>
  <si>
    <t>21.11.2019</t>
  </si>
  <si>
    <t>19.11.2019</t>
  </si>
  <si>
    <t>Ólafur Bjarnason</t>
  </si>
  <si>
    <t>Ólafur Bjarnason SH 137</t>
  </si>
  <si>
    <t>Valafell ehf.</t>
  </si>
  <si>
    <t>16.11.2019</t>
  </si>
  <si>
    <t>26.02.2020</t>
  </si>
  <si>
    <t>06.02.2020</t>
  </si>
  <si>
    <t>07.01.2020</t>
  </si>
  <si>
    <t>25.06.2020</t>
  </si>
  <si>
    <t>22.06.2020</t>
  </si>
  <si>
    <t>18.06.2020</t>
  </si>
  <si>
    <t>12.06.2020</t>
  </si>
  <si>
    <t>27.05.2020</t>
  </si>
  <si>
    <t>03.09.2019</t>
  </si>
  <si>
    <t>02.09.2019</t>
  </si>
  <si>
    <t>25.10.2019</t>
  </si>
  <si>
    <t>19.10.2019</t>
  </si>
  <si>
    <t>12.10.2019</t>
  </si>
  <si>
    <t>04.01.2020</t>
  </si>
  <si>
    <t>14.12.2019</t>
  </si>
  <si>
    <t>29.11.2019</t>
  </si>
  <si>
    <t>10.10.2017</t>
  </si>
  <si>
    <t>08.09.2017</t>
  </si>
  <si>
    <t>25.11.2017</t>
  </si>
  <si>
    <t>14.11.2017</t>
  </si>
  <si>
    <t>10.11.2017</t>
  </si>
  <si>
    <t>28.10.2018</t>
  </si>
  <si>
    <t>Onni</t>
  </si>
  <si>
    <t>Onni HU 36</t>
  </si>
  <si>
    <t>Stakkfell útgerð ehf.</t>
  </si>
  <si>
    <t>Útgerðarfélagið Stekkur ehf.</t>
  </si>
  <si>
    <t>16.04.2020</t>
  </si>
  <si>
    <t>03.04.2019</t>
  </si>
  <si>
    <t>31.03.2019</t>
  </si>
  <si>
    <t>28.03.2019</t>
  </si>
  <si>
    <t>26.03.2019</t>
  </si>
  <si>
    <t>02.12.2019</t>
  </si>
  <si>
    <t>09.04.2019</t>
  </si>
  <si>
    <t>Guðmundur Jensson</t>
  </si>
  <si>
    <t>Guðmundur Jensson SH 717</t>
  </si>
  <si>
    <t>Útgerðarfélagið Guðmundur ehf</t>
  </si>
  <si>
    <t>09.03.2020</t>
  </si>
  <si>
    <t>24.08.2020</t>
  </si>
  <si>
    <t>20.08.2020</t>
  </si>
  <si>
    <t>25.03.2019</t>
  </si>
  <si>
    <t>15.03.2019</t>
  </si>
  <si>
    <t>22.02.2019</t>
  </si>
  <si>
    <t>02.01.2019</t>
  </si>
  <si>
    <t>09.10.2019</t>
  </si>
  <si>
    <t>03.10.2019</t>
  </si>
  <si>
    <t>27.10.2017</t>
  </si>
  <si>
    <t>23.02.2018</t>
  </si>
  <si>
    <t>29.08.2018</t>
  </si>
  <si>
    <t>28.08.2018</t>
  </si>
  <si>
    <t>27.08.2018</t>
  </si>
  <si>
    <t>20.08.2018</t>
  </si>
  <si>
    <t>10.11.2018</t>
  </si>
  <si>
    <t>Magnús</t>
  </si>
  <si>
    <t>Magnús SH 205</t>
  </si>
  <si>
    <t>Skarðsvík ehf.</t>
  </si>
  <si>
    <t>07.09.2017</t>
  </si>
  <si>
    <t>24.11.2017</t>
  </si>
  <si>
    <t>23.11.2017</t>
  </si>
  <si>
    <t>22.11.2017</t>
  </si>
  <si>
    <t>22.10.2017</t>
  </si>
  <si>
    <t>21.10.2017</t>
  </si>
  <si>
    <t>19.10.2017</t>
  </si>
  <si>
    <t>18.10.2017</t>
  </si>
  <si>
    <t>10.02.2018</t>
  </si>
  <si>
    <t>28.01.2018</t>
  </si>
  <si>
    <t>24.01.2018</t>
  </si>
  <si>
    <t>16.01.2018</t>
  </si>
  <si>
    <t>14.01.2018</t>
  </si>
  <si>
    <t>07.01.2018</t>
  </si>
  <si>
    <t>17.12.2017</t>
  </si>
  <si>
    <t>13.12.2017</t>
  </si>
  <si>
    <t>18.09.2018</t>
  </si>
  <si>
    <t>30.08.2018</t>
  </si>
  <si>
    <t>23.05.2018</t>
  </si>
  <si>
    <t>16.12.2018</t>
  </si>
  <si>
    <t>08.12.2018</t>
  </si>
  <si>
    <t>24.03.2019</t>
  </si>
  <si>
    <t>28.02.2019</t>
  </si>
  <si>
    <t>21.02.2019</t>
  </si>
  <si>
    <t>10.02.2019</t>
  </si>
  <si>
    <t>15.01.2019</t>
  </si>
  <si>
    <t>13.01.2019</t>
  </si>
  <si>
    <t>06.01.2019</t>
  </si>
  <si>
    <t>16.05.2019</t>
  </si>
  <si>
    <t>13.04.2019</t>
  </si>
  <si>
    <t>12.04.2019</t>
  </si>
  <si>
    <t>11.04.2019</t>
  </si>
  <si>
    <t>10.04.2019</t>
  </si>
  <si>
    <t>08.04.2019</t>
  </si>
  <si>
    <t>07.04.2019</t>
  </si>
  <si>
    <t>06.04.2019</t>
  </si>
  <si>
    <t>04.04.2019</t>
  </si>
  <si>
    <t>02.04.2019</t>
  </si>
  <si>
    <t>21.10.2019</t>
  </si>
  <si>
    <t>17.10.2019</t>
  </si>
  <si>
    <t>16.10.2019</t>
  </si>
  <si>
    <t>06.10.2019</t>
  </si>
  <si>
    <t>05.01.2020</t>
  </si>
  <si>
    <t>18.12.2019</t>
  </si>
  <si>
    <t>17.12.2019</t>
  </si>
  <si>
    <t>15.12.2019</t>
  </si>
  <si>
    <t>15.11.2019</t>
  </si>
  <si>
    <t>22.03.2020</t>
  </si>
  <si>
    <t>13.03.2020</t>
  </si>
  <si>
    <t>28.02.2020</t>
  </si>
  <si>
    <t>20.02.2020</t>
  </si>
  <si>
    <t>15.02.2020</t>
  </si>
  <si>
    <t>08.02.2020</t>
  </si>
  <si>
    <t>12.01.2020</t>
  </si>
  <si>
    <t>08.06.2020</t>
  </si>
  <si>
    <t>28.05.2020</t>
  </si>
  <si>
    <t>21.05.2020</t>
  </si>
  <si>
    <t>20.05.2020</t>
  </si>
  <si>
    <t>19.05.2020</t>
  </si>
  <si>
    <t>14.05.2020</t>
  </si>
  <si>
    <t>10.05.2020</t>
  </si>
  <si>
    <t>04.05.2020</t>
  </si>
  <si>
    <t>26.04.2020</t>
  </si>
  <si>
    <t>17.04.2020</t>
  </si>
  <si>
    <t>15.04.2020</t>
  </si>
  <si>
    <t>08.04.2020</t>
  </si>
  <si>
    <t>07.04.2020</t>
  </si>
  <si>
    <t>04.04.2020</t>
  </si>
  <si>
    <t>03.04.2020</t>
  </si>
  <si>
    <t>02.04.2020</t>
  </si>
  <si>
    <t>31.03.2020</t>
  </si>
  <si>
    <t>30.03.2020</t>
  </si>
  <si>
    <t>29.03.2020</t>
  </si>
  <si>
    <t>Patrekur</t>
  </si>
  <si>
    <t>Patrekur BA 64</t>
  </si>
  <si>
    <t>Oddi hf.</t>
  </si>
  <si>
    <t>09.01.2019</t>
  </si>
  <si>
    <t>Páll Helgi</t>
  </si>
  <si>
    <t>Páll Helgi ÍS 142</t>
  </si>
  <si>
    <t>Páll Helgi ehf.</t>
  </si>
  <si>
    <t>14.08.2018</t>
  </si>
  <si>
    <t>Njáll</t>
  </si>
  <si>
    <t>Silfurborg SU 22</t>
  </si>
  <si>
    <t>Gullrún ehf.</t>
  </si>
  <si>
    <t>Njáll ÓF ehf.</t>
  </si>
  <si>
    <t>Eiður</t>
  </si>
  <si>
    <t>Eiður ÍS 126</t>
  </si>
  <si>
    <t>Tjaldtangi ehf.</t>
  </si>
  <si>
    <t>Walvis ehf.</t>
  </si>
  <si>
    <t>07.06.2019</t>
  </si>
  <si>
    <t>Farsæll</t>
  </si>
  <si>
    <t>Farsæll SH 33</t>
  </si>
  <si>
    <t>FISK-Seafood ehf.</t>
  </si>
  <si>
    <t>24.05.2019</t>
  </si>
  <si>
    <t>12.11.2017</t>
  </si>
  <si>
    <t>03.12.2017</t>
  </si>
  <si>
    <t>13.06.2019</t>
  </si>
  <si>
    <t>Rifsari</t>
  </si>
  <si>
    <t>Rifsari SH 70</t>
  </si>
  <si>
    <t>Sandbrún ehf</t>
  </si>
  <si>
    <t>03.05.2019</t>
  </si>
  <si>
    <t>03.05.2020</t>
  </si>
  <si>
    <t>10.11.2019</t>
  </si>
  <si>
    <t>09.11.2019</t>
  </si>
  <si>
    <t>Sæbjörn</t>
  </si>
  <si>
    <t>Ragnar Þorsteinsson ÍS 121</t>
  </si>
  <si>
    <t>Goggi fúsk ehf.</t>
  </si>
  <si>
    <t>Glaður ehf.</t>
  </si>
  <si>
    <t>27.05.2018</t>
  </si>
  <si>
    <t>21.05.2018</t>
  </si>
  <si>
    <t>13.05.2018</t>
  </si>
  <si>
    <t>12.05.2018</t>
  </si>
  <si>
    <t>15.09.2019</t>
  </si>
  <si>
    <t>Helga María</t>
  </si>
  <si>
    <t>Helga María RE 1</t>
  </si>
  <si>
    <t>Brim hf.</t>
  </si>
  <si>
    <t>Tjálfi</t>
  </si>
  <si>
    <t>Tjálfi SU 63</t>
  </si>
  <si>
    <t>Hilmar Jónsson</t>
  </si>
  <si>
    <t>24.10.2018</t>
  </si>
  <si>
    <t>23.09.2018</t>
  </si>
  <si>
    <t>03.11.2017</t>
  </si>
  <si>
    <t>26.10.2017</t>
  </si>
  <si>
    <t>13.10.2017</t>
  </si>
  <si>
    <t>07.08.2020</t>
  </si>
  <si>
    <t>20.07.2020</t>
  </si>
  <si>
    <t>15.07.2020</t>
  </si>
  <si>
    <t>10.07.2020</t>
  </si>
  <si>
    <t>03.07.2020</t>
  </si>
  <si>
    <t>02.07.2020</t>
  </si>
  <si>
    <t>11.10.2019</t>
  </si>
  <si>
    <t>07.11.2018</t>
  </si>
  <si>
    <t>Haförn</t>
  </si>
  <si>
    <t>Haförn ÞH 26</t>
  </si>
  <si>
    <t>Uggi fiskverkun ehf</t>
  </si>
  <si>
    <t>27.03.2020</t>
  </si>
  <si>
    <t>20.03.2020</t>
  </si>
  <si>
    <t>06.02.2019</t>
  </si>
  <si>
    <t>Helgi</t>
  </si>
  <si>
    <t>Tindur ÍS 235</t>
  </si>
  <si>
    <t>Vestfiskur Flateyri ehf.</t>
  </si>
  <si>
    <t>Guðmundur Runólfsson hf.</t>
  </si>
  <si>
    <t>20.01.2019</t>
  </si>
  <si>
    <t>05.01.2019</t>
  </si>
  <si>
    <t>30.12.2018</t>
  </si>
  <si>
    <t>Tjaldur</t>
  </si>
  <si>
    <t>Tjaldur SH 270</t>
  </si>
  <si>
    <t>KG Fiskverkun ehf.</t>
  </si>
  <si>
    <t>Örvar</t>
  </si>
  <si>
    <t>Örvar SH 777</t>
  </si>
  <si>
    <t>Hraðfrystihús Hellissands hf</t>
  </si>
  <si>
    <t>Rán</t>
  </si>
  <si>
    <t>Rán SH 307</t>
  </si>
  <si>
    <t>Oliver ehf.</t>
  </si>
  <si>
    <t>Hafnartindur</t>
  </si>
  <si>
    <t>Hafnartindur ehf.</t>
  </si>
  <si>
    <t>17.11.2019</t>
  </si>
  <si>
    <t>20.10.2019</t>
  </si>
  <si>
    <t>Leynir</t>
  </si>
  <si>
    <t>Leynir SH 120</t>
  </si>
  <si>
    <t>agustson ehf.</t>
  </si>
  <si>
    <t>09.03.2018</t>
  </si>
  <si>
    <t>02.03.2018</t>
  </si>
  <si>
    <t>22.08.2018</t>
  </si>
  <si>
    <t>13.08.2018</t>
  </si>
  <si>
    <t>10.08.2018</t>
  </si>
  <si>
    <t>11.05.2018</t>
  </si>
  <si>
    <t>03.05.2018</t>
  </si>
  <si>
    <t>22.03.2018</t>
  </si>
  <si>
    <t>21.06.2020</t>
  </si>
  <si>
    <t>01.06.2020</t>
  </si>
  <si>
    <t>17.05.2020</t>
  </si>
  <si>
    <t>26.01.2020</t>
  </si>
  <si>
    <t>23.04.2019</t>
  </si>
  <si>
    <t>30.03.2019</t>
  </si>
  <si>
    <t>Esjar</t>
  </si>
  <si>
    <t>Esjar SH 75</t>
  </si>
  <si>
    <t>Hidda ehf.</t>
  </si>
  <si>
    <t>19.04.2020</t>
  </si>
  <si>
    <t>26.03.2020</t>
  </si>
  <si>
    <t>14.03.2020</t>
  </si>
  <si>
    <t>26.08.2019</t>
  </si>
  <si>
    <t>22.08.2019</t>
  </si>
  <si>
    <t>21.06.2019</t>
  </si>
  <si>
    <t>17.03.2019</t>
  </si>
  <si>
    <t>10.03.2019</t>
  </si>
  <si>
    <t>15.12.2018</t>
  </si>
  <si>
    <t>09.09.2018</t>
  </si>
  <si>
    <t>10.05.2018</t>
  </si>
  <si>
    <t>25.03.2018</t>
  </si>
  <si>
    <t>17.03.2018</t>
  </si>
  <si>
    <t>01.12.2017</t>
  </si>
  <si>
    <t>Sverrir</t>
  </si>
  <si>
    <t>Sverrir SH 126</t>
  </si>
  <si>
    <t>Sverrisútgerðin ehf.</t>
  </si>
  <si>
    <t>28.06.2018</t>
  </si>
  <si>
    <t>Geir</t>
  </si>
  <si>
    <t>Geir ÞH 150</t>
  </si>
  <si>
    <t>Geir ehf.</t>
  </si>
  <si>
    <t>07.09.2019</t>
  </si>
  <si>
    <t>21.07.2019</t>
  </si>
  <si>
    <t>04.07.2018</t>
  </si>
  <si>
    <t>08.07.2018</t>
  </si>
  <si>
    <t>20.07.2018</t>
  </si>
  <si>
    <t>31.08.2018</t>
  </si>
  <si>
    <t>Þorlákur</t>
  </si>
  <si>
    <t>Þorlákur ÍS 15</t>
  </si>
  <si>
    <t>Snurvoð ehf.</t>
  </si>
  <si>
    <t>24.02.2019</t>
  </si>
  <si>
    <t>Ósk</t>
  </si>
  <si>
    <t>Ósk ÞH 54</t>
  </si>
  <si>
    <t>Sigurður Kristjánsson</t>
  </si>
  <si>
    <t>01.10.2017</t>
  </si>
  <si>
    <t>Pálína Þórunn GK 49</t>
  </si>
  <si>
    <t>Nesfiskur ehf.</t>
  </si>
  <si>
    <t>Skinney-Þinganes hf.</t>
  </si>
  <si>
    <t>Gunnar Bjarnason</t>
  </si>
  <si>
    <t>Gunnar Bjarnason SH 122</t>
  </si>
  <si>
    <t>Útgerðarfélagið Haukur hf</t>
  </si>
  <si>
    <t>13.10.2018</t>
  </si>
  <si>
    <t>22.01.2020</t>
  </si>
  <si>
    <t>Matthías</t>
  </si>
  <si>
    <t>Matthías SH 21</t>
  </si>
  <si>
    <t>Nónvarða ehf</t>
  </si>
  <si>
    <t>29.09.2019</t>
  </si>
  <si>
    <t>Vinur</t>
  </si>
  <si>
    <t>Vinur SH 34</t>
  </si>
  <si>
    <t>Háigarður ehf</t>
  </si>
  <si>
    <t>Bárður</t>
  </si>
  <si>
    <t>Bárður SH 811</t>
  </si>
  <si>
    <t>Bárður SH 81 ehf.</t>
  </si>
  <si>
    <t>02.05.2020</t>
  </si>
  <si>
    <t>16.03.2019</t>
  </si>
  <si>
    <t>04.03.2019</t>
  </si>
  <si>
    <t>02.03.2019</t>
  </si>
  <si>
    <t>16.07.2019</t>
  </si>
  <si>
    <t>15.07.2019</t>
  </si>
  <si>
    <t>12.07.2019</t>
  </si>
  <si>
    <t>11.07.2019</t>
  </si>
  <si>
    <t>10.07.2019</t>
  </si>
  <si>
    <t>14.06.2019</t>
  </si>
  <si>
    <t>26.05.2019</t>
  </si>
  <si>
    <t>19.05.2019</t>
  </si>
  <si>
    <t>18.05.2019</t>
  </si>
  <si>
    <t>12.05.2019</t>
  </si>
  <si>
    <t>11.05.2019</t>
  </si>
  <si>
    <t>21.08.2020</t>
  </si>
  <si>
    <t>19.08.2020</t>
  </si>
  <si>
    <t>17.08.2020</t>
  </si>
  <si>
    <t>14.08.2020</t>
  </si>
  <si>
    <t>16.02.2019</t>
  </si>
  <si>
    <t>03.02.2019</t>
  </si>
  <si>
    <t>26.01.2019</t>
  </si>
  <si>
    <t>19.01.2019</t>
  </si>
  <si>
    <t>12.01.2019</t>
  </si>
  <si>
    <t>28.12.2018</t>
  </si>
  <si>
    <t>05.05.2019</t>
  </si>
  <si>
    <t>05.04.2019</t>
  </si>
  <si>
    <t>03.02.2018</t>
  </si>
  <si>
    <t>27.01.2018</t>
  </si>
  <si>
    <t>17.08.2018</t>
  </si>
  <si>
    <t>13.07.2018</t>
  </si>
  <si>
    <t>29.06.2018</t>
  </si>
  <si>
    <t>27.06.2018</t>
  </si>
  <si>
    <t>25.06.2018</t>
  </si>
  <si>
    <t>24.06.2018</t>
  </si>
  <si>
    <t>15.06.2018</t>
  </si>
  <si>
    <t>26.05.2018</t>
  </si>
  <si>
    <t>18.05.2018</t>
  </si>
  <si>
    <t>06.05.2018</t>
  </si>
  <si>
    <t>05.05.2018</t>
  </si>
  <si>
    <t>24.11.2018</t>
  </si>
  <si>
    <t>21.01.2018</t>
  </si>
  <si>
    <t>13.01.2018</t>
  </si>
  <si>
    <t>12.01.2018</t>
  </si>
  <si>
    <t>06.01.2018</t>
  </si>
  <si>
    <t>09.12.2017</t>
  </si>
  <si>
    <t>26.11.2017</t>
  </si>
  <si>
    <t>18.03.2018</t>
  </si>
  <si>
    <t>10.03.2018</t>
  </si>
  <si>
    <t>04.03.2018</t>
  </si>
  <si>
    <t>25.02.2018</t>
  </si>
  <si>
    <t>21.02.2018</t>
  </si>
  <si>
    <t>04.02.2018</t>
  </si>
  <si>
    <t>16.04.2019</t>
  </si>
  <si>
    <t>Geirfugl</t>
  </si>
  <si>
    <t>Geirfugl GK 66</t>
  </si>
  <si>
    <t>Stakkavík ehf.</t>
  </si>
  <si>
    <t>Bergur Sterki</t>
  </si>
  <si>
    <t>Bergur Sterki HU 17</t>
  </si>
  <si>
    <t>Arabella ehf.</t>
  </si>
  <si>
    <t>Kári</t>
  </si>
  <si>
    <t>Kári SH 78</t>
  </si>
  <si>
    <t>Útgerðarfélagið Kári ehf.</t>
  </si>
  <si>
    <t>12.07.2018</t>
  </si>
  <si>
    <t>Otur II</t>
  </si>
  <si>
    <t>Otur II ÍS 173</t>
  </si>
  <si>
    <t>Byggverk sf.</t>
  </si>
  <si>
    <t>Siglunes hf</t>
  </si>
  <si>
    <t>Signý</t>
  </si>
  <si>
    <t>Signý HU 13</t>
  </si>
  <si>
    <t>G.B. Magnússon ehf.</t>
  </si>
  <si>
    <t>Landey</t>
  </si>
  <si>
    <t>Landey HF 159</t>
  </si>
  <si>
    <t>Skarfaklettur ehf.</t>
  </si>
  <si>
    <t>Þórsnes ehf.</t>
  </si>
  <si>
    <t>Arnar II</t>
  </si>
  <si>
    <t>Einar Hálfdáns ÍS 11</t>
  </si>
  <si>
    <t>Vébjarnarnúpur ehf.</t>
  </si>
  <si>
    <t>Útgerð Arnars ehf.</t>
  </si>
  <si>
    <t>03.03.2019</t>
  </si>
  <si>
    <t>23.03.2019</t>
  </si>
  <si>
    <t>Arnar</t>
  </si>
  <si>
    <t>Hringur</t>
  </si>
  <si>
    <t>Hringur SH 153</t>
  </si>
  <si>
    <t>10.03.2020</t>
  </si>
  <si>
    <t>Vörður</t>
  </si>
  <si>
    <t>Sigurborg SH 12</t>
  </si>
  <si>
    <t>Gjögur hf.</t>
  </si>
  <si>
    <t>08.03.2020</t>
  </si>
  <si>
    <t>10.02.2020</t>
  </si>
  <si>
    <t>20.01.2020</t>
  </si>
  <si>
    <t>Runólfur</t>
  </si>
  <si>
    <t>Runólfur SH 135</t>
  </si>
  <si>
    <t>Farsæll SH 30</t>
  </si>
  <si>
    <t>10.12.2019</t>
  </si>
  <si>
    <t>Brynja</t>
  </si>
  <si>
    <t>Brynja SH 236</t>
  </si>
  <si>
    <t>Bjartsýnn ehf</t>
  </si>
  <si>
    <t>23.11.2019</t>
  </si>
  <si>
    <t>21.10.2018</t>
  </si>
  <si>
    <t>29.10.2017</t>
  </si>
  <si>
    <t>15.10.2017</t>
  </si>
  <si>
    <t>08.10.2017</t>
  </si>
  <si>
    <t>28.12.2019</t>
  </si>
  <si>
    <t>24.11.2019</t>
  </si>
  <si>
    <t>21.12.2018</t>
  </si>
  <si>
    <t>Tryggvi Eðvarðs</t>
  </si>
  <si>
    <t>Fanney EA 48</t>
  </si>
  <si>
    <t>Hrísey Seafood ehf.</t>
  </si>
  <si>
    <t>Nesver ehf.</t>
  </si>
  <si>
    <t>14.10.2018</t>
  </si>
  <si>
    <t>06.10.2017</t>
  </si>
  <si>
    <t>03.11.2019</t>
  </si>
  <si>
    <t>02.11.2019</t>
  </si>
  <si>
    <t>04.10.2019</t>
  </si>
  <si>
    <t>23.02.2019</t>
  </si>
  <si>
    <t>15.03.2020</t>
  </si>
  <si>
    <t>30.11.2019</t>
  </si>
  <si>
    <t>Þorsteinn</t>
  </si>
  <si>
    <t>Benni ST 5</t>
  </si>
  <si>
    <t>Útgerðarfélagið Skúli ehf.</t>
  </si>
  <si>
    <t>06.10.2018</t>
  </si>
  <si>
    <t>30.09.2018</t>
  </si>
  <si>
    <t>28.11.2018</t>
  </si>
  <si>
    <t>Særif</t>
  </si>
  <si>
    <t>Særif SH 25</t>
  </si>
  <si>
    <t>Láarif ehf.</t>
  </si>
  <si>
    <t>Melnes ehf.</t>
  </si>
  <si>
    <t>14.09.2019</t>
  </si>
  <si>
    <t>22.04.2019</t>
  </si>
  <si>
    <t>Álfur</t>
  </si>
  <si>
    <t>Maren SH 555</t>
  </si>
  <si>
    <t>Bjargfugl ehf.</t>
  </si>
  <si>
    <t>Skógálfar ehf.</t>
  </si>
  <si>
    <t>04.11.2018</t>
  </si>
  <si>
    <t>Kristinn</t>
  </si>
  <si>
    <t>Kristinn HU 812</t>
  </si>
  <si>
    <t>Breiðavík ehf</t>
  </si>
  <si>
    <t>Jónína Brynja</t>
  </si>
  <si>
    <t>Jónína Brynja ÍS 55</t>
  </si>
  <si>
    <t>Jakob Valgeir ehf.</t>
  </si>
  <si>
    <t>05.07.2019</t>
  </si>
  <si>
    <t>Stakkhamar</t>
  </si>
  <si>
    <t>Stakkhamar SH 220</t>
  </si>
  <si>
    <t>Kristinn J Friðþjófsson ehf</t>
  </si>
  <si>
    <t>13.10.2019</t>
  </si>
  <si>
    <t>Gullhólmi</t>
  </si>
  <si>
    <t>Gullhólmi SH 201</t>
  </si>
  <si>
    <t>Gullhólmi ehf.</t>
  </si>
  <si>
    <t>Hafborg</t>
  </si>
  <si>
    <t>Hafborg EA 152</t>
  </si>
  <si>
    <t>Hafborg ehf.</t>
  </si>
  <si>
    <t>06.12.2018</t>
  </si>
  <si>
    <t>Bárður SH 81</t>
  </si>
  <si>
    <t>07.03.2020</t>
  </si>
  <si>
    <t>23.02.2020</t>
  </si>
  <si>
    <t>25.01.2020</t>
  </si>
  <si>
    <t>19.01.2020</t>
  </si>
  <si>
    <t>29.12.2019</t>
  </si>
  <si>
    <t>16.08.2020</t>
  </si>
  <si>
    <t>11.08.2020</t>
  </si>
  <si>
    <t>13.07.2020</t>
  </si>
  <si>
    <t>16.05.2020</t>
  </si>
  <si>
    <t>15.05.2020</t>
  </si>
  <si>
    <t>09.05.2020</t>
  </si>
  <si>
    <t>30.04.2020</t>
  </si>
  <si>
    <t>25.04.2020</t>
  </si>
  <si>
    <t>11.04.2020</t>
  </si>
  <si>
    <t>09.04.2020</t>
  </si>
  <si>
    <t>Sóley</t>
  </si>
  <si>
    <t>Sóley ÞH 28</t>
  </si>
  <si>
    <t>Brík ehf.</t>
  </si>
  <si>
    <t>Jóhann Gunnarsson</t>
  </si>
  <si>
    <t>Auður</t>
  </si>
  <si>
    <t>Auður HU 94</t>
  </si>
  <si>
    <t>Birkir Rúnar Jóhannsson</t>
  </si>
  <si>
    <t>heildarmagn</t>
  </si>
  <si>
    <t>Hlutfall af heildarmagni</t>
  </si>
  <si>
    <t>Total</t>
  </si>
  <si>
    <t>Samtals MAGN</t>
  </si>
  <si>
    <t>Samtals Hlutfall af heildarmagni</t>
  </si>
  <si>
    <t>Skip</t>
  </si>
  <si>
    <t>Samtals</t>
  </si>
  <si>
    <t>Tékk útgerð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</si>
</sst>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0.0000000%"/>
  </numFmts>
  <fonts count="3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/>
    <xf numFmtId="3" fontId="1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0" xfId="0" pivotButton="1"/>
    <xf numFmtId="165" fontId="0" fillId="0" borderId="0" xfId="0" applyNumberFormat="1"/>
    <xf numFmtId="165" fontId="2" fillId="2" borderId="2" xfId="0" applyNumberFormat="1" applyFont="1" applyFill="1" applyBorder="1"/>
    <xf numFmtId="9" fontId="2" fillId="2" borderId="1" xfId="0" applyNumberFormat="1" applyFont="1" applyFill="1" applyBorder="1"/>
  </cellXfs>
  <cellStyles count="1">
    <cellStyle name="Normal" xfId="0" builtinId="0"/>
  </cellStyles>
  <dxfs count="16">
    <dxf>
      <numFmt numFmtId="3" formatCode="#,##0"/>
    </dxf>
    <dxf>
      <numFmt numFmtId="3" formatCode="#,##0"/>
    </dxf>
    <dxf>
      <numFmt numFmtId="165" formatCode="0.0000000%"/>
    </dxf>
    <dxf>
      <numFmt numFmtId="165" formatCode="0.0000000%"/>
    </dxf>
    <dxf>
      <numFmt numFmtId="0" formatCode="General"/>
    </dxf>
    <dxf>
      <numFmt numFmtId="165" formatCode="0.0000000%"/>
    </dxf>
    <dxf>
      <numFmt numFmtId="165" formatCode="0.0000000%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ialog"/>
        <scheme val="none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Óttar Gautur Erlingsson - FISK" refreshedDate="44733.48103171296" createdVersion="7" refreshedVersion="7" minRefreshableVersion="3" recordCount="3314" xr:uid="{6ECC6DCB-3A9B-4672-8377-F6BE6D317108}">
  <cacheSource type="worksheet">
    <worksheetSource name="Table1"/>
  </cacheSource>
  <cacheFields count="25">
    <cacheField name="LONDUN_HEFST" numFmtId="0">
      <sharedItems/>
    </cacheField>
    <cacheField name="TIMABIL" numFmtId="0">
      <sharedItems containsSemiMixedTypes="0" containsString="0" containsNumber="1" containsInteger="1" minValue="1718" maxValue="1920"/>
    </cacheField>
    <cacheField name="STADA" numFmtId="0">
      <sharedItems containsSemiMixedTypes="0" containsString="0" containsNumber="1" containsInteger="1" minValue="1" maxValue="1"/>
    </cacheField>
    <cacheField name="ER_LOKUD" numFmtId="0">
      <sharedItems containsSemiMixedTypes="0" containsString="0" containsNumber="1" containsInteger="1" minValue="1" maxValue="1"/>
    </cacheField>
    <cacheField name="SKIP_NUMER" numFmtId="0">
      <sharedItems containsSemiMixedTypes="0" containsString="0" containsNumber="1" containsInteger="1" minValue="182" maxValue="7413" count="64">
        <n v="182"/>
        <n v="530"/>
        <n v="741"/>
        <n v="1019"/>
        <n v="1028"/>
        <n v="1054"/>
        <n v="1062"/>
        <n v="1126"/>
        <n v="1134"/>
        <n v="1184"/>
        <n v="1246"/>
        <n v="1304"/>
        <n v="1318"/>
        <n v="1321"/>
        <n v="1343"/>
        <n v="1399"/>
        <n v="1502"/>
        <n v="1575"/>
        <n v="1611"/>
        <n v="1629"/>
        <n v="1856"/>
        <n v="1862"/>
        <n v="1868"/>
        <n v="1915"/>
        <n v="1979"/>
        <n v="2017"/>
        <n v="2158"/>
        <n v="2159"/>
        <n v="2243"/>
        <n v="2325"/>
        <n v="2330"/>
        <n v="2406"/>
        <n v="2408"/>
        <n v="2446"/>
        <n v="2447"/>
        <n v="2449"/>
        <n v="2462"/>
        <n v="2463"/>
        <n v="2477"/>
        <n v="2481"/>
        <n v="2500"/>
        <n v="2545"/>
        <n v="2589"/>
        <n v="2599"/>
        <n v="2630"/>
        <n v="2652"/>
        <n v="2660"/>
        <n v="2685"/>
        <n v="2740"/>
        <n v="2744"/>
        <n v="2749"/>
        <n v="2763"/>
        <n v="2800"/>
        <n v="2820"/>
        <n v="2822"/>
        <n v="2830"/>
        <n v="2860"/>
        <n v="2868"/>
        <n v="2902"/>
        <n v="2911"/>
        <n v="2940"/>
        <n v="2965"/>
        <n v="7382"/>
        <n v="7413"/>
      </sharedItems>
    </cacheField>
    <cacheField name="SKIP_HEITI" numFmtId="0">
      <sharedItems/>
    </cacheField>
    <cacheField name="VEIDISTOFN" numFmtId="0">
      <sharedItems containsSemiMixedTypes="0" containsString="0" containsNumber="1" containsInteger="1" minValue="2701" maxValue="2701"/>
    </cacheField>
    <cacheField name="VEIDISTOFN_HEITI" numFmtId="0">
      <sharedItems/>
    </cacheField>
    <cacheField name="FISKTEGUND" numFmtId="0">
      <sharedItems containsSemiMixedTypes="0" containsString="0" containsNumber="1" containsInteger="1" minValue="27" maxValue="27"/>
    </cacheField>
    <cacheField name="FISKTEGUND_HEITI" numFmtId="0">
      <sharedItems/>
    </cacheField>
    <cacheField name="VEIDISVAEDI" numFmtId="0">
      <sharedItems/>
    </cacheField>
    <cacheField name="VEIDISVAEDI_HEITI" numFmtId="0">
      <sharedItems/>
    </cacheField>
    <cacheField name="MAGN_SLAEGT" numFmtId="3">
      <sharedItems containsSemiMixedTypes="0" containsString="0" containsNumber="1" minValue="0.92" maxValue="7478.68"/>
    </cacheField>
    <cacheField name="MAGN_SLAEGT_AFRUNAD" numFmtId="3">
      <sharedItems containsSemiMixedTypes="0" containsString="0" containsNumber="1" containsInteger="1" minValue="1" maxValue="7479"/>
    </cacheField>
    <cacheField name="MAGN_OSLAEGT" numFmtId="3">
      <sharedItems containsSemiMixedTypes="0" containsString="0" containsNumber="1" minValue="1" maxValue="8129"/>
    </cacheField>
    <cacheField name="MAGN_TH_IGILDI" numFmtId="3">
      <sharedItems containsSemiMixedTypes="0" containsString="0" containsNumber="1" minValue="0.19" maxValue="1948.32"/>
    </cacheField>
    <cacheField name="Heiti núna" numFmtId="0">
      <sharedItems count="64">
        <s v="Vestri II BA 630"/>
        <s v="Hafrún HU 12"/>
        <s v="Grímsey ST 2"/>
        <s v="Sigurborg SH 112"/>
        <s v="Saxhamar SH 50"/>
        <s v="Sveinbjörn Jakobsson SH 10"/>
        <s v="Kap II VE 7"/>
        <s v="Harpa HU 4"/>
        <s v="Steinunn SH 167"/>
        <s v="Dagrún HU 121"/>
        <s v="Egill SH 195"/>
        <s v="Ólafur Bjarnason SH 137"/>
        <s v="Onni HU 36"/>
        <s v="Guðmundur Jensson SH 717"/>
        <s v="Magnús SH 205"/>
        <s v="Patrekur BA 64"/>
        <s v="Páll Helgi ÍS 142"/>
        <s v="Silfurborg SU 22"/>
        <s v="Eiður ÍS 126"/>
        <s v="Farsæll SH 33"/>
        <s v="Rifsari SH 70"/>
        <s v="Ragnar Þorsteinsson ÍS 121"/>
        <s v="Helga María RE 1"/>
        <s v="Tjálfi SU 63"/>
        <s v="Haförn ÞH 26"/>
        <s v="Tindur ÍS 235"/>
        <s v="Tjaldur SH 270"/>
        <s v="Örvar SH 777"/>
        <s v="Rán SH 307"/>
        <s v="Leynir SH 120"/>
        <s v="Esjar SH 75"/>
        <s v="Sverrir SH 126"/>
        <s v="Geir ÞH 150"/>
        <s v="Þorlákur ÍS 15"/>
        <s v="Ósk ÞH 54"/>
        <s v="Pálína Þórunn GK 49"/>
        <s v="Gunnar Bjarnason SH 122"/>
        <s v="Matthías SH 21"/>
        <s v="Vinur SH 34"/>
        <s v="Bárður SH 811"/>
        <s v="Geirfugl GK 66"/>
        <s v="Bergur Sterki HU 17"/>
        <s v="Kári SH 78"/>
        <s v="Otur II ÍS 173"/>
        <s v="Signý HU 13"/>
        <s v="Landey HF 159"/>
        <s v="Einar Hálfdáns ÍS 11"/>
        <s v="Hringur SH 153"/>
        <s v="Sigurborg SH 12"/>
        <s v="Runólfur SH 135"/>
        <s v="Farsæll SH 30"/>
        <s v="Brynja SH 236"/>
        <s v="Fanney EA 48"/>
        <s v="Benni ST 5"/>
        <s v="Særif SH 25"/>
        <s v="Maren SH 555"/>
        <s v="Kristinn HU 812"/>
        <s v="Jónína Brynja ÍS 55"/>
        <s v="Stakkhamar SH 220"/>
        <s v="Gullhólmi SH 201"/>
        <s v="Hafborg EA 152"/>
        <s v="Bárður SH 81"/>
        <s v="Sóley ÞH 28"/>
        <s v="Auður HU 94"/>
      </sharedItems>
    </cacheField>
    <cacheField name="Kennitala útgerðar núna" numFmtId="0">
      <sharedItems containsSemiMixedTypes="0" containsString="0" containsNumber="1" containsInteger="1" minValue="807852599" maxValue="7103201600"/>
    </cacheField>
    <cacheField name="Útgerð núna" numFmtId="0">
      <sharedItems count="61">
        <s v="Vestri ehf."/>
        <s v="Vík ehf útgerð"/>
        <s v="ST 2 ehf"/>
        <s v="PSP ehf."/>
        <s v="Útnes ehf."/>
        <s v="Útgerðarfélagið Dvergur hf."/>
        <s v="Vinnslustöðin hf."/>
        <s v="BBH útgerð ehf."/>
        <s v="Steinunn hf."/>
        <s v="Útgerðarfélagið Djúpavík ehf."/>
        <s v="Litlalón ehf"/>
        <s v="Valafell ehf."/>
        <s v="Stakkfell útgerð ehf."/>
        <s v="Útgerðarfélagið Guðmundur ehf"/>
        <s v="Skarðsvík ehf."/>
        <s v="Oddi hf."/>
        <s v="Páll Helgi ehf."/>
        <s v="Gullrún ehf."/>
        <s v="Tjaldtangi ehf."/>
        <s v="Sandbrún ehf"/>
        <s v="Goggi fúsk ehf."/>
        <s v="Brim hf."/>
        <s v="Hilmar Jónsson"/>
        <s v="Uggi fiskverkun ehf"/>
        <s v="Vestfiskur Flateyri ehf."/>
        <s v="KG Fiskverkun ehf."/>
        <s v="Hraðfrystihús Hellissands hf"/>
        <s v="Oliver ehf."/>
        <s v="agustson ehf."/>
        <s v="Hidda ehf."/>
        <s v="Sverrisútgerðin ehf."/>
        <s v="Geir ehf."/>
        <s v="Snurvoð ehf."/>
        <s v="Sigurður Kristjánsson"/>
        <s v="Nesfiskur ehf."/>
        <s v="Útgerðarfélagið Haukur hf"/>
        <s v="Nónvarða ehf"/>
        <s v="Háigarður ehf"/>
        <s v="Bárður SH 81 ehf."/>
        <s v="Stakkavík ehf."/>
        <s v="Arabella ehf."/>
        <s v="Útgerðarfélagið Kári ehf."/>
        <s v="Byggverk sf."/>
        <s v="G.B. Magnússon ehf."/>
        <s v="Skarfaklettur ehf."/>
        <s v="Vébjarnarnúpur ehf."/>
        <s v="Guðmundur Runólfsson hf."/>
        <s v="Soffanías Cecilsson ehf."/>
        <s v="FISK-Seafood ehf."/>
        <s v="Bjartsýnn ehf"/>
        <s v="Hrísey Seafood ehf."/>
        <s v="Útgerðarfélagið Skúli ehf."/>
        <s v="Láarif ehf."/>
        <s v="Bjargfugl ehf."/>
        <s v="Breiðavík ehf"/>
        <s v="Jakob Valgeir ehf."/>
        <s v="Kristinn J Friðþjófsson ehf"/>
        <s v="Gullhólmi ehf."/>
        <s v="Hafborg ehf."/>
        <s v="Brík ehf."/>
        <s v="Birkir Rúnar Jóhannsson"/>
      </sharedItems>
    </cacheField>
    <cacheField name="Heimili" numFmtId="0">
      <sharedItems/>
    </cacheField>
    <cacheField name="Postfang" numFmtId="0">
      <sharedItems/>
    </cacheField>
    <cacheField name="kt útgerðar við löndun" numFmtId="0">
      <sharedItems containsSemiMixedTypes="0" containsString="0" containsNumber="1" containsInteger="1" minValue="807852599" maxValue="7108932099"/>
    </cacheField>
    <cacheField name="Útgerð við löndun" numFmtId="0">
      <sharedItems/>
    </cacheField>
    <cacheField name="heildarmagn" numFmtId="3">
      <sharedItems containsSemiMixedTypes="0" containsString="0" containsNumber="1" containsInteger="1" minValue="463291" maxValue="463291"/>
    </cacheField>
    <cacheField name="Hlutfall af heildarmagni" numFmtId="164">
      <sharedItems containsSemiMixedTypes="0" containsString="0" containsNumber="1" minValue="2.1584705940758616E-6" maxValue="1.6143201573093367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14">
  <r>
    <s v="17.01.2019"/>
    <n v="1819"/>
    <n v="1"/>
    <n v="1"/>
    <x v="0"/>
    <s v="Vestri"/>
    <n v="2701"/>
    <s v="Sandkoli norðursvæði"/>
    <n v="27"/>
    <s v="Sandkoli"/>
    <s v="IS"/>
    <s v="Ísland"/>
    <n v="71"/>
    <n v="71"/>
    <n v="77.17"/>
    <n v="17.75"/>
    <x v="0"/>
    <n v="7006721159"/>
    <x v="0"/>
    <s v="Aðalstræti 5"/>
    <s v="450 Patreksfjörður"/>
    <n v="7006721159"/>
    <s v="Vestri ehf."/>
    <n v="463291"/>
    <n v="1.5325141217938616E-4"/>
  </r>
  <r>
    <s v="31.07.2019"/>
    <n v="1819"/>
    <n v="1"/>
    <n v="1"/>
    <x v="1"/>
    <s v="Hafrún"/>
    <n v="2701"/>
    <s v="Sandkoli norðursvæði"/>
    <n v="27"/>
    <s v="Sandkoli"/>
    <s v="IS"/>
    <s v="Ísland"/>
    <n v="3"/>
    <n v="3"/>
    <n v="3.26"/>
    <n v="0.75"/>
    <x v="1"/>
    <n v="6002760269"/>
    <x v="1"/>
    <s v="Hólabraut 5"/>
    <s v="545 Skagaströnd"/>
    <n v="6002760269"/>
    <s v="Vík ehf útgerð"/>
    <n v="463291"/>
    <n v="6.4754117822275847E-6"/>
  </r>
  <r>
    <s v="21.03.2018"/>
    <n v="1718"/>
    <n v="1"/>
    <n v="1"/>
    <x v="1"/>
    <s v="Hafrún"/>
    <n v="2701"/>
    <s v="Sandkoli norðursvæði"/>
    <n v="27"/>
    <s v="Sandkoli"/>
    <s v="IS"/>
    <s v="Ísland"/>
    <n v="16"/>
    <n v="16"/>
    <n v="17.39"/>
    <n v="3.04"/>
    <x v="1"/>
    <n v="6002760269"/>
    <x v="1"/>
    <s v="Hólabraut 5"/>
    <s v="545 Skagaströnd"/>
    <n v="6002760269"/>
    <s v="Vík ehf útgerð"/>
    <n v="463291"/>
    <n v="3.4535529505213785E-5"/>
  </r>
  <r>
    <s v="30.07.2019"/>
    <n v="1819"/>
    <n v="1"/>
    <n v="1"/>
    <x v="1"/>
    <s v="Hafrún"/>
    <n v="2701"/>
    <s v="Sandkoli norðursvæði"/>
    <n v="27"/>
    <s v="Sandkoli"/>
    <s v="IS"/>
    <s v="Ísland"/>
    <n v="10"/>
    <n v="10"/>
    <n v="10.87"/>
    <n v="2.5"/>
    <x v="1"/>
    <n v="6002760269"/>
    <x v="1"/>
    <s v="Hólabraut 5"/>
    <s v="545 Skagaströnd"/>
    <n v="6002760269"/>
    <s v="Vík ehf útgerð"/>
    <n v="463291"/>
    <n v="2.1584705940758617E-5"/>
  </r>
  <r>
    <s v="18.08.2020"/>
    <n v="1920"/>
    <n v="1"/>
    <n v="1"/>
    <x v="2"/>
    <s v="Grímsey"/>
    <n v="2701"/>
    <s v="Sandkoli norðursvæði"/>
    <n v="27"/>
    <s v="Sandkoli"/>
    <s v="IS"/>
    <s v="Ísland"/>
    <n v="44"/>
    <n v="44"/>
    <n v="47.83"/>
    <n v="11.88"/>
    <x v="2"/>
    <n v="5405025950"/>
    <x v="2"/>
    <s v="Kvíabala 7"/>
    <s v="520 Drangsnes"/>
    <n v="5405025950"/>
    <s v="ST 2 ehf"/>
    <n v="463291"/>
    <n v="9.4972706139337905E-5"/>
  </r>
  <r>
    <s v="25.10.2017"/>
    <n v="1718"/>
    <n v="1"/>
    <n v="1"/>
    <x v="2"/>
    <s v="Grímsey"/>
    <n v="2701"/>
    <s v="Sandkoli norðursvæði"/>
    <n v="27"/>
    <s v="Sandkoli"/>
    <s v="IS"/>
    <s v="Ísland"/>
    <n v="109.48"/>
    <n v="109"/>
    <n v="119"/>
    <n v="20.71"/>
    <x v="2"/>
    <n v="5405025950"/>
    <x v="2"/>
    <s v="Kvíabala 7"/>
    <s v="520 Drangsnes"/>
    <n v="5405025950"/>
    <s v="ST 2 ehf"/>
    <n v="463291"/>
    <n v="2.3527329475426891E-4"/>
  </r>
  <r>
    <s v="10.08.2020"/>
    <n v="1920"/>
    <n v="1"/>
    <n v="1"/>
    <x v="2"/>
    <s v="Grímsey"/>
    <n v="2701"/>
    <s v="Sandkoli norðursvæði"/>
    <n v="27"/>
    <s v="Sandkoli"/>
    <s v="IS"/>
    <s v="Ísland"/>
    <n v="58"/>
    <n v="58"/>
    <n v="63.04"/>
    <n v="15.66"/>
    <x v="2"/>
    <n v="5405025950"/>
    <x v="2"/>
    <s v="Kvíabala 7"/>
    <s v="520 Drangsnes"/>
    <n v="5405025950"/>
    <s v="ST 2 ehf"/>
    <n v="463291"/>
    <n v="1.2519129445639997E-4"/>
  </r>
  <r>
    <s v="06.08.2020"/>
    <n v="1920"/>
    <n v="1"/>
    <n v="1"/>
    <x v="2"/>
    <s v="Grímsey"/>
    <n v="2701"/>
    <s v="Sandkoli norðursvæði"/>
    <n v="27"/>
    <s v="Sandkoli"/>
    <s v="IS"/>
    <s v="Ísland"/>
    <n v="39"/>
    <n v="39"/>
    <n v="42.39"/>
    <n v="10.53"/>
    <x v="2"/>
    <n v="5405025950"/>
    <x v="2"/>
    <s v="Kvíabala 7"/>
    <s v="520 Drangsnes"/>
    <n v="5405025950"/>
    <s v="ST 2 ehf"/>
    <n v="463291"/>
    <n v="8.4180353168958607E-5"/>
  </r>
  <r>
    <s v="04.08.2020"/>
    <n v="1920"/>
    <n v="1"/>
    <n v="1"/>
    <x v="2"/>
    <s v="Grímsey"/>
    <n v="2701"/>
    <s v="Sandkoli norðursvæði"/>
    <n v="27"/>
    <s v="Sandkoli"/>
    <s v="IS"/>
    <s v="Ísland"/>
    <n v="71"/>
    <n v="71"/>
    <n v="77.17"/>
    <n v="19.170000000000002"/>
    <x v="2"/>
    <n v="5405025950"/>
    <x v="2"/>
    <s v="Kvíabala 7"/>
    <s v="520 Drangsnes"/>
    <n v="5405025950"/>
    <s v="ST 2 ehf"/>
    <n v="463291"/>
    <n v="1.5325141217938616E-4"/>
  </r>
  <r>
    <s v="28.07.2020"/>
    <n v="1920"/>
    <n v="1"/>
    <n v="1"/>
    <x v="2"/>
    <s v="Grímsey"/>
    <n v="2701"/>
    <s v="Sandkoli norðursvæði"/>
    <n v="27"/>
    <s v="Sandkoli"/>
    <s v="IS"/>
    <s v="Ísland"/>
    <n v="194"/>
    <n v="194"/>
    <n v="210.87"/>
    <n v="52.38"/>
    <x v="2"/>
    <n v="5405025950"/>
    <x v="2"/>
    <s v="Kvíabala 7"/>
    <s v="520 Drangsnes"/>
    <n v="5405025950"/>
    <s v="ST 2 ehf"/>
    <n v="463291"/>
    <n v="4.1874329525071717E-4"/>
  </r>
  <r>
    <s v="23.07.2020"/>
    <n v="1920"/>
    <n v="1"/>
    <n v="1"/>
    <x v="2"/>
    <s v="Grímsey"/>
    <n v="2701"/>
    <s v="Sandkoli norðursvæði"/>
    <n v="27"/>
    <s v="Sandkoli"/>
    <s v="IS"/>
    <s v="Ísland"/>
    <n v="8"/>
    <n v="8"/>
    <n v="8.6999999999999993"/>
    <n v="2.16"/>
    <x v="2"/>
    <n v="5405025950"/>
    <x v="2"/>
    <s v="Kvíabala 7"/>
    <s v="520 Drangsnes"/>
    <n v="5405025950"/>
    <s v="ST 2 ehf"/>
    <n v="463291"/>
    <n v="1.7267764752606892E-5"/>
  </r>
  <r>
    <s v="14.07.2020"/>
    <n v="1920"/>
    <n v="1"/>
    <n v="1"/>
    <x v="2"/>
    <s v="Grímsey"/>
    <n v="2701"/>
    <s v="Sandkoli norðursvæði"/>
    <n v="27"/>
    <s v="Sandkoli"/>
    <s v="IS"/>
    <s v="Ísland"/>
    <n v="109"/>
    <n v="109"/>
    <n v="118.48"/>
    <n v="29.43"/>
    <x v="2"/>
    <n v="5405025950"/>
    <x v="2"/>
    <s v="Kvíabala 7"/>
    <s v="520 Drangsnes"/>
    <n v="5405025950"/>
    <s v="ST 2 ehf"/>
    <n v="463291"/>
    <n v="2.3527329475426891E-4"/>
  </r>
  <r>
    <s v="09.06.2020"/>
    <n v="1920"/>
    <n v="1"/>
    <n v="1"/>
    <x v="2"/>
    <s v="Grímsey"/>
    <n v="2701"/>
    <s v="Sandkoli norðursvæði"/>
    <n v="27"/>
    <s v="Sandkoli"/>
    <s v="IS"/>
    <s v="Ísland"/>
    <n v="31.28"/>
    <n v="31"/>
    <n v="34"/>
    <n v="8.3699999999999992"/>
    <x v="2"/>
    <n v="5405025950"/>
    <x v="2"/>
    <s v="Kvíabala 7"/>
    <s v="520 Drangsnes"/>
    <n v="5405025950"/>
    <s v="ST 2 ehf"/>
    <n v="463291"/>
    <n v="6.6912588416351707E-5"/>
  </r>
  <r>
    <s v="04.06.2020"/>
    <n v="1920"/>
    <n v="1"/>
    <n v="1"/>
    <x v="2"/>
    <s v="Grímsey"/>
    <n v="2701"/>
    <s v="Sandkoli norðursvæði"/>
    <n v="27"/>
    <s v="Sandkoli"/>
    <s v="IS"/>
    <s v="Ísland"/>
    <n v="11.96"/>
    <n v="12"/>
    <n v="13"/>
    <n v="3.24"/>
    <x v="2"/>
    <n v="5405025950"/>
    <x v="2"/>
    <s v="Kvíabala 7"/>
    <s v="520 Drangsnes"/>
    <n v="5405025950"/>
    <s v="ST 2 ehf"/>
    <n v="463291"/>
    <n v="2.5901647128910339E-5"/>
  </r>
  <r>
    <s v="12.02.2020"/>
    <n v="1920"/>
    <n v="1"/>
    <n v="1"/>
    <x v="2"/>
    <s v="Grímsey"/>
    <n v="2701"/>
    <s v="Sandkoli norðursvæði"/>
    <n v="27"/>
    <s v="Sandkoli"/>
    <s v="IS"/>
    <s v="Ísland"/>
    <n v="2929.28"/>
    <n v="2929"/>
    <n v="3184"/>
    <n v="790.83"/>
    <x v="2"/>
    <n v="5405025950"/>
    <x v="2"/>
    <s v="Kvíabala 7"/>
    <s v="520 Drangsnes"/>
    <n v="5405025950"/>
    <s v="ST 2 ehf"/>
    <n v="463291"/>
    <n v="6.322160370048199E-3"/>
  </r>
  <r>
    <s v="09.02.2020"/>
    <n v="1920"/>
    <n v="1"/>
    <n v="1"/>
    <x v="2"/>
    <s v="Grímsey"/>
    <n v="2701"/>
    <s v="Sandkoli norðursvæði"/>
    <n v="27"/>
    <s v="Sandkoli"/>
    <s v="IS"/>
    <s v="Ísland"/>
    <n v="4246.72"/>
    <n v="4247"/>
    <n v="4616"/>
    <n v="1146.69"/>
    <x v="2"/>
    <n v="5405025950"/>
    <x v="2"/>
    <s v="Kvíabala 7"/>
    <s v="520 Drangsnes"/>
    <n v="5405025950"/>
    <s v="ST 2 ehf"/>
    <n v="463291"/>
    <n v="9.1670246130401839E-3"/>
  </r>
  <r>
    <s v="03.02.2020"/>
    <n v="1920"/>
    <n v="1"/>
    <n v="1"/>
    <x v="2"/>
    <s v="Grímsey"/>
    <n v="2701"/>
    <s v="Sandkoli norðursvæði"/>
    <n v="27"/>
    <s v="Sandkoli"/>
    <s v="IS"/>
    <s v="Ísland"/>
    <n v="2185.92"/>
    <n v="2186"/>
    <n v="2376"/>
    <n v="590.22"/>
    <x v="2"/>
    <n v="5405025950"/>
    <x v="2"/>
    <s v="Kvíabala 7"/>
    <s v="520 Drangsnes"/>
    <n v="5405025950"/>
    <s v="ST 2 ehf"/>
    <n v="463291"/>
    <n v="4.7184167186498337E-3"/>
  </r>
  <r>
    <s v="28.01.2020"/>
    <n v="1920"/>
    <n v="1"/>
    <n v="1"/>
    <x v="2"/>
    <s v="Grímsey"/>
    <n v="2701"/>
    <s v="Sandkoli norðursvæði"/>
    <n v="27"/>
    <s v="Sandkoli"/>
    <s v="IS"/>
    <s v="Ísland"/>
    <n v="553.84"/>
    <n v="554"/>
    <n v="602"/>
    <n v="149.58000000000001"/>
    <x v="2"/>
    <n v="5405025950"/>
    <x v="2"/>
    <s v="Kvíabala 7"/>
    <s v="520 Drangsnes"/>
    <n v="5405025950"/>
    <s v="ST 2 ehf"/>
    <n v="463291"/>
    <n v="1.1957927091180273E-3"/>
  </r>
  <r>
    <s v="27.01.2020"/>
    <n v="1920"/>
    <n v="1"/>
    <n v="1"/>
    <x v="2"/>
    <s v="Grímsey"/>
    <n v="2701"/>
    <s v="Sandkoli norðursvæði"/>
    <n v="27"/>
    <s v="Sandkoli"/>
    <s v="IS"/>
    <s v="Ísland"/>
    <n v="5811.64"/>
    <n v="5812"/>
    <n v="6317"/>
    <n v="1569.24"/>
    <x v="2"/>
    <n v="5405025950"/>
    <x v="2"/>
    <s v="Kvíabala 7"/>
    <s v="520 Drangsnes"/>
    <n v="5405025950"/>
    <s v="ST 2 ehf"/>
    <n v="463291"/>
    <n v="1.2545031092768907E-2"/>
  </r>
  <r>
    <s v="21.01.2020"/>
    <n v="1920"/>
    <n v="1"/>
    <n v="1"/>
    <x v="2"/>
    <s v="Grímsey"/>
    <n v="2701"/>
    <s v="Sandkoli norðursvæði"/>
    <n v="27"/>
    <s v="Sandkoli"/>
    <s v="IS"/>
    <s v="Ísland"/>
    <n v="7215.56"/>
    <n v="7216"/>
    <n v="7843"/>
    <n v="1948.32"/>
    <x v="2"/>
    <n v="5405025950"/>
    <x v="2"/>
    <s v="Kvíabala 7"/>
    <s v="520 Drangsnes"/>
    <n v="5405025950"/>
    <s v="ST 2 ehf"/>
    <n v="463291"/>
    <n v="1.5575523806851418E-2"/>
  </r>
  <r>
    <s v="16.01.2020"/>
    <n v="1920"/>
    <n v="1"/>
    <n v="1"/>
    <x v="2"/>
    <s v="Grímsey"/>
    <n v="2701"/>
    <s v="Sandkoli norðursvæði"/>
    <n v="27"/>
    <s v="Sandkoli"/>
    <s v="IS"/>
    <s v="Ísland"/>
    <n v="3342.36"/>
    <n v="3342"/>
    <n v="3633"/>
    <n v="902.34"/>
    <x v="2"/>
    <n v="5405025950"/>
    <x v="2"/>
    <s v="Kvíabala 7"/>
    <s v="520 Drangsnes"/>
    <n v="5405025950"/>
    <s v="ST 2 ehf"/>
    <n v="463291"/>
    <n v="7.2136087254015295E-3"/>
  </r>
  <r>
    <s v="06.11.2019"/>
    <n v="1920"/>
    <n v="1"/>
    <n v="1"/>
    <x v="2"/>
    <s v="Grímsey"/>
    <n v="2701"/>
    <s v="Sandkoli norðursvæði"/>
    <n v="27"/>
    <s v="Sandkoli"/>
    <s v="IS"/>
    <s v="Ísland"/>
    <n v="99.36"/>
    <n v="99"/>
    <n v="108"/>
    <n v="26.73"/>
    <x v="2"/>
    <n v="5405025950"/>
    <x v="2"/>
    <s v="Kvíabala 7"/>
    <s v="520 Drangsnes"/>
    <n v="5405025950"/>
    <s v="ST 2 ehf"/>
    <n v="463291"/>
    <n v="2.1368858881351031E-4"/>
  </r>
  <r>
    <s v="26.07.2019"/>
    <n v="1819"/>
    <n v="1"/>
    <n v="1"/>
    <x v="2"/>
    <s v="Grímsey"/>
    <n v="2701"/>
    <s v="Sandkoli norðursvæði"/>
    <n v="27"/>
    <s v="Sandkoli"/>
    <s v="IS"/>
    <s v="Ísland"/>
    <n v="23.92"/>
    <n v="24"/>
    <n v="26"/>
    <n v="6"/>
    <x v="2"/>
    <n v="5405025950"/>
    <x v="2"/>
    <s v="Kvíabala 7"/>
    <s v="520 Drangsnes"/>
    <n v="5405025950"/>
    <s v="ST 2 ehf"/>
    <n v="463291"/>
    <n v="5.1803294257820677E-5"/>
  </r>
  <r>
    <s v="18.07.2019"/>
    <n v="1819"/>
    <n v="1"/>
    <n v="1"/>
    <x v="2"/>
    <s v="Grímsey"/>
    <n v="2701"/>
    <s v="Sandkoli norðursvæði"/>
    <n v="27"/>
    <s v="Sandkoli"/>
    <s v="IS"/>
    <s v="Ísland"/>
    <n v="157.32"/>
    <n v="157"/>
    <n v="171"/>
    <n v="39.25"/>
    <x v="2"/>
    <n v="5405025950"/>
    <x v="2"/>
    <s v="Kvíabala 7"/>
    <s v="520 Drangsnes"/>
    <n v="5405025950"/>
    <s v="ST 2 ehf"/>
    <n v="463291"/>
    <n v="3.3887988326991028E-4"/>
  </r>
  <r>
    <s v="18.12.2018"/>
    <n v="1819"/>
    <n v="1"/>
    <n v="1"/>
    <x v="2"/>
    <s v="Grímsey"/>
    <n v="2701"/>
    <s v="Sandkoli norðursvæði"/>
    <n v="27"/>
    <s v="Sandkoli"/>
    <s v="IS"/>
    <s v="Ísland"/>
    <n v="748.88"/>
    <n v="749"/>
    <n v="814"/>
    <n v="187.25"/>
    <x v="2"/>
    <n v="5405025950"/>
    <x v="2"/>
    <s v="Kvíabala 7"/>
    <s v="520 Drangsnes"/>
    <n v="5405025950"/>
    <s v="ST 2 ehf"/>
    <n v="463291"/>
    <n v="1.6166944749628203E-3"/>
  </r>
  <r>
    <s v="14.12.2018"/>
    <n v="1819"/>
    <n v="1"/>
    <n v="1"/>
    <x v="2"/>
    <s v="Grímsey"/>
    <n v="2701"/>
    <s v="Sandkoli norðursvæði"/>
    <n v="27"/>
    <s v="Sandkoli"/>
    <s v="IS"/>
    <s v="Ísland"/>
    <n v="425.96"/>
    <n v="426"/>
    <n v="463"/>
    <n v="106.5"/>
    <x v="2"/>
    <n v="5405025950"/>
    <x v="2"/>
    <s v="Kvíabala 7"/>
    <s v="520 Drangsnes"/>
    <n v="5405025950"/>
    <s v="ST 2 ehf"/>
    <n v="463291"/>
    <n v="9.1950847307631703E-4"/>
  </r>
  <r>
    <s v="13.12.2018"/>
    <n v="1819"/>
    <n v="1"/>
    <n v="1"/>
    <x v="2"/>
    <s v="Grímsey"/>
    <n v="2701"/>
    <s v="Sandkoli norðursvæði"/>
    <n v="27"/>
    <s v="Sandkoli"/>
    <s v="IS"/>
    <s v="Ísland"/>
    <n v="528.08000000000004"/>
    <n v="528"/>
    <n v="574"/>
    <n v="132"/>
    <x v="2"/>
    <n v="5405025950"/>
    <x v="2"/>
    <s v="Kvíabala 7"/>
    <s v="520 Drangsnes"/>
    <n v="5405025950"/>
    <s v="ST 2 ehf"/>
    <n v="463291"/>
    <n v="1.1396724736720549E-3"/>
  </r>
  <r>
    <s v="12.12.2018"/>
    <n v="1819"/>
    <n v="1"/>
    <n v="1"/>
    <x v="2"/>
    <s v="Grímsey"/>
    <n v="2701"/>
    <s v="Sandkoli norðursvæði"/>
    <n v="27"/>
    <s v="Sandkoli"/>
    <s v="IS"/>
    <s v="Ísland"/>
    <n v="501.4"/>
    <n v="501"/>
    <n v="545"/>
    <n v="125.25"/>
    <x v="2"/>
    <n v="5405025950"/>
    <x v="2"/>
    <s v="Kvíabala 7"/>
    <s v="520 Drangsnes"/>
    <n v="5405025950"/>
    <s v="ST 2 ehf"/>
    <n v="463291"/>
    <n v="1.0813937676320067E-3"/>
  </r>
  <r>
    <s v="13.11.2018"/>
    <n v="1819"/>
    <n v="1"/>
    <n v="1"/>
    <x v="2"/>
    <s v="Grímsey"/>
    <n v="2701"/>
    <s v="Sandkoli norðursvæði"/>
    <n v="27"/>
    <s v="Sandkoli"/>
    <s v="IS"/>
    <s v="Ísland"/>
    <n v="473.8"/>
    <n v="474"/>
    <n v="515"/>
    <n v="118.5"/>
    <x v="2"/>
    <n v="5405025950"/>
    <x v="2"/>
    <s v="Kvíabala 7"/>
    <s v="520 Drangsnes"/>
    <n v="5405025950"/>
    <s v="ST 2 ehf"/>
    <n v="463291"/>
    <n v="1.0231150615919583E-3"/>
  </r>
  <r>
    <s v="12.11.2018"/>
    <n v="1819"/>
    <n v="1"/>
    <n v="1"/>
    <x v="2"/>
    <s v="Grímsey"/>
    <n v="2701"/>
    <s v="Sandkoli norðursvæði"/>
    <n v="27"/>
    <s v="Sandkoli"/>
    <s v="IS"/>
    <s v="Ísland"/>
    <n v="644.91999999999996"/>
    <n v="645"/>
    <n v="701"/>
    <n v="161.25"/>
    <x v="2"/>
    <n v="5405025950"/>
    <x v="2"/>
    <s v="Kvíabala 7"/>
    <s v="520 Drangsnes"/>
    <n v="5405025950"/>
    <s v="ST 2 ehf"/>
    <n v="463291"/>
    <n v="1.3922135331789307E-3"/>
  </r>
  <r>
    <s v="18.10.2018"/>
    <n v="1819"/>
    <n v="1"/>
    <n v="1"/>
    <x v="2"/>
    <s v="Grímsey"/>
    <n v="2701"/>
    <s v="Sandkoli norðursvæði"/>
    <n v="27"/>
    <s v="Sandkoli"/>
    <s v="IS"/>
    <s v="Ísland"/>
    <n v="9.1999999999999993"/>
    <n v="9"/>
    <n v="10"/>
    <n v="2.25"/>
    <x v="2"/>
    <n v="5405025950"/>
    <x v="2"/>
    <s v="Kvíabala 7"/>
    <s v="520 Drangsnes"/>
    <n v="5405025950"/>
    <s v="ST 2 ehf"/>
    <n v="463291"/>
    <n v="1.9426235346682755E-5"/>
  </r>
  <r>
    <s v="15.10.2018"/>
    <n v="1819"/>
    <n v="1"/>
    <n v="1"/>
    <x v="2"/>
    <s v="Grímsey"/>
    <n v="2701"/>
    <s v="Sandkoli norðursvæði"/>
    <n v="27"/>
    <s v="Sandkoli"/>
    <s v="IS"/>
    <s v="Ísland"/>
    <n v="11.96"/>
    <n v="12"/>
    <n v="13"/>
    <n v="3"/>
    <x v="2"/>
    <n v="5405025950"/>
    <x v="2"/>
    <s v="Kvíabala 7"/>
    <s v="520 Drangsnes"/>
    <n v="5405025950"/>
    <s v="ST 2 ehf"/>
    <n v="463291"/>
    <n v="2.5901647128910339E-5"/>
  </r>
  <r>
    <s v="15.08.2018"/>
    <n v="1718"/>
    <n v="1"/>
    <n v="1"/>
    <x v="2"/>
    <s v="Grímsey"/>
    <n v="2701"/>
    <s v="Sandkoli norðursvæði"/>
    <n v="27"/>
    <s v="Sandkoli"/>
    <s v="IS"/>
    <s v="Ísland"/>
    <n v="42.32"/>
    <n v="42"/>
    <n v="46"/>
    <n v="7.98"/>
    <x v="2"/>
    <n v="5405025950"/>
    <x v="2"/>
    <s v="Kvíabala 7"/>
    <s v="520 Drangsnes"/>
    <n v="5405025950"/>
    <s v="ST 2 ehf"/>
    <n v="463291"/>
    <n v="9.0655764951186194E-5"/>
  </r>
  <r>
    <s v="12.08.2020"/>
    <n v="1920"/>
    <n v="1"/>
    <n v="1"/>
    <x v="2"/>
    <s v="Grímsey"/>
    <n v="2701"/>
    <s v="Sandkoli norðursvæði"/>
    <n v="27"/>
    <s v="Sandkoli"/>
    <s v="IS"/>
    <s v="Ísland"/>
    <n v="30"/>
    <n v="30"/>
    <n v="32.61"/>
    <n v="8.1"/>
    <x v="2"/>
    <n v="5405025950"/>
    <x v="2"/>
    <s v="Kvíabala 7"/>
    <s v="520 Drangsnes"/>
    <n v="5405025950"/>
    <s v="ST 2 ehf"/>
    <n v="463291"/>
    <n v="6.4754117822275845E-5"/>
  </r>
  <r>
    <s v="26.02.2019"/>
    <n v="1819"/>
    <n v="1"/>
    <n v="1"/>
    <x v="3"/>
    <s v="Sigurborg"/>
    <n v="2701"/>
    <s v="Sandkoli norðursvæði"/>
    <n v="27"/>
    <s v="Sandkoli"/>
    <s v="IS"/>
    <s v="Ísland"/>
    <n v="176"/>
    <n v="176"/>
    <n v="191.3"/>
    <n v="44"/>
    <x v="3"/>
    <n v="6203060610"/>
    <x v="3"/>
    <s v="Vallargerði 39"/>
    <s v="200 Kópavogur"/>
    <n v="6112922959"/>
    <s v="Soffanías Cecilsson ehf."/>
    <n v="463291"/>
    <n v="3.7989082455735162E-4"/>
  </r>
  <r>
    <s v="19.02.2019"/>
    <n v="1819"/>
    <n v="1"/>
    <n v="1"/>
    <x v="3"/>
    <s v="Sigurborg"/>
    <n v="2701"/>
    <s v="Sandkoli norðursvæði"/>
    <n v="27"/>
    <s v="Sandkoli"/>
    <s v="IS"/>
    <s v="Ísland"/>
    <n v="259"/>
    <n v="259"/>
    <n v="281.52"/>
    <n v="64.75"/>
    <x v="3"/>
    <n v="6203060610"/>
    <x v="3"/>
    <s v="Vallargerði 39"/>
    <s v="200 Kópavogur"/>
    <n v="6112922959"/>
    <s v="Soffanías Cecilsson ehf."/>
    <n v="463291"/>
    <n v="5.5904388386564816E-4"/>
  </r>
  <r>
    <s v="06.03.2019"/>
    <n v="1819"/>
    <n v="1"/>
    <n v="1"/>
    <x v="3"/>
    <s v="Sigurborg"/>
    <n v="2701"/>
    <s v="Sandkoli norðursvæði"/>
    <n v="27"/>
    <s v="Sandkoli"/>
    <s v="IS"/>
    <s v="Ísland"/>
    <n v="106"/>
    <n v="106"/>
    <n v="115.22"/>
    <n v="26.5"/>
    <x v="3"/>
    <n v="6203060610"/>
    <x v="3"/>
    <s v="Vallargerði 39"/>
    <s v="200 Kópavogur"/>
    <n v="6112922959"/>
    <s v="Soffanías Cecilsson ehf."/>
    <n v="463291"/>
    <n v="2.2879788297204133E-4"/>
  </r>
  <r>
    <s v="05.02.2019"/>
    <n v="1819"/>
    <n v="1"/>
    <n v="1"/>
    <x v="3"/>
    <s v="Sigurborg"/>
    <n v="2701"/>
    <s v="Sandkoli norðursvæði"/>
    <n v="27"/>
    <s v="Sandkoli"/>
    <s v="IS"/>
    <s v="Ísland"/>
    <n v="335"/>
    <n v="335"/>
    <n v="364.13"/>
    <n v="83.75"/>
    <x v="3"/>
    <n v="6203060610"/>
    <x v="3"/>
    <s v="Vallargerði 39"/>
    <s v="200 Kópavogur"/>
    <n v="6112922959"/>
    <s v="Soffanías Cecilsson ehf."/>
    <n v="463291"/>
    <n v="7.2308764901541365E-4"/>
  </r>
  <r>
    <s v="19.03.2019"/>
    <n v="1819"/>
    <n v="1"/>
    <n v="1"/>
    <x v="3"/>
    <s v="Sigurborg"/>
    <n v="2701"/>
    <s v="Sandkoli norðursvæði"/>
    <n v="27"/>
    <s v="Sandkoli"/>
    <s v="IS"/>
    <s v="Ísland"/>
    <n v="290"/>
    <n v="290"/>
    <n v="315.22000000000003"/>
    <n v="72.5"/>
    <x v="3"/>
    <n v="6203060610"/>
    <x v="3"/>
    <s v="Vallargerði 39"/>
    <s v="200 Kópavogur"/>
    <n v="6112922959"/>
    <s v="Soffanías Cecilsson ehf."/>
    <n v="463291"/>
    <n v="6.2595647228199985E-4"/>
  </r>
  <r>
    <s v="13.02.2019"/>
    <n v="1819"/>
    <n v="1"/>
    <n v="1"/>
    <x v="3"/>
    <s v="Sigurborg"/>
    <n v="2701"/>
    <s v="Sandkoli norðursvæði"/>
    <n v="27"/>
    <s v="Sandkoli"/>
    <s v="IS"/>
    <s v="Ísland"/>
    <n v="274"/>
    <n v="274"/>
    <n v="297.83"/>
    <n v="68.5"/>
    <x v="3"/>
    <n v="6203060610"/>
    <x v="3"/>
    <s v="Vallargerði 39"/>
    <s v="200 Kópavogur"/>
    <n v="6112922959"/>
    <s v="Soffanías Cecilsson ehf."/>
    <n v="463291"/>
    <n v="5.9142094277678605E-4"/>
  </r>
  <r>
    <s v="19.02.2020"/>
    <n v="1920"/>
    <n v="1"/>
    <n v="1"/>
    <x v="4"/>
    <s v="Saxhamar"/>
    <n v="2701"/>
    <s v="Sandkoli norðursvæði"/>
    <n v="27"/>
    <s v="Sandkoli"/>
    <s v="IS"/>
    <s v="Ísland"/>
    <n v="4"/>
    <n v="4"/>
    <n v="4.3499999999999996"/>
    <n v="1.08"/>
    <x v="4"/>
    <n v="6702697799"/>
    <x v="4"/>
    <s v="Háarifi 67"/>
    <s v="360 Hellissandur"/>
    <n v="6702697799"/>
    <s v="Útnes ehf."/>
    <n v="463291"/>
    <n v="8.6338823763034462E-6"/>
  </r>
  <r>
    <s v="18.02.2020"/>
    <n v="1920"/>
    <n v="1"/>
    <n v="1"/>
    <x v="4"/>
    <s v="Saxhamar"/>
    <n v="2701"/>
    <s v="Sandkoli norðursvæði"/>
    <n v="27"/>
    <s v="Sandkoli"/>
    <s v="IS"/>
    <s v="Ísland"/>
    <n v="6"/>
    <n v="6"/>
    <n v="6.52"/>
    <n v="1.62"/>
    <x v="4"/>
    <n v="6702697799"/>
    <x v="4"/>
    <s v="Háarifi 67"/>
    <s v="360 Hellissandur"/>
    <n v="6702697799"/>
    <s v="Útnes ehf."/>
    <n v="463291"/>
    <n v="1.2950823564455169E-5"/>
  </r>
  <r>
    <s v="17.02.2020"/>
    <n v="1920"/>
    <n v="1"/>
    <n v="1"/>
    <x v="4"/>
    <s v="Saxhamar"/>
    <n v="2701"/>
    <s v="Sandkoli norðursvæði"/>
    <n v="27"/>
    <s v="Sandkoli"/>
    <s v="IS"/>
    <s v="Ísland"/>
    <n v="6"/>
    <n v="6"/>
    <n v="6.52"/>
    <n v="1.62"/>
    <x v="4"/>
    <n v="6702697799"/>
    <x v="4"/>
    <s v="Háarifi 67"/>
    <s v="360 Hellissandur"/>
    <n v="6702697799"/>
    <s v="Útnes ehf."/>
    <n v="463291"/>
    <n v="1.2950823564455169E-5"/>
  </r>
  <r>
    <s v="13.02.2020"/>
    <n v="1920"/>
    <n v="1"/>
    <n v="1"/>
    <x v="4"/>
    <s v="Saxhamar"/>
    <n v="2701"/>
    <s v="Sandkoli norðursvæði"/>
    <n v="27"/>
    <s v="Sandkoli"/>
    <s v="IS"/>
    <s v="Ísland"/>
    <n v="10"/>
    <n v="10"/>
    <n v="10.87"/>
    <n v="2.7"/>
    <x v="4"/>
    <n v="6702697799"/>
    <x v="4"/>
    <s v="Háarifi 67"/>
    <s v="360 Hellissandur"/>
    <n v="6702697799"/>
    <s v="Útnes ehf."/>
    <n v="463291"/>
    <n v="2.1584705940758617E-5"/>
  </r>
  <r>
    <s v="12.02.2020"/>
    <n v="1920"/>
    <n v="1"/>
    <n v="1"/>
    <x v="4"/>
    <s v="Saxhamar"/>
    <n v="2701"/>
    <s v="Sandkoli norðursvæði"/>
    <n v="27"/>
    <s v="Sandkoli"/>
    <s v="IS"/>
    <s v="Ísland"/>
    <n v="7"/>
    <n v="7"/>
    <n v="7.61"/>
    <n v="1.89"/>
    <x v="4"/>
    <n v="6702697799"/>
    <x v="4"/>
    <s v="Háarifi 67"/>
    <s v="360 Hellissandur"/>
    <n v="6702697799"/>
    <s v="Útnes ehf."/>
    <n v="463291"/>
    <n v="1.5109294158531032E-5"/>
  </r>
  <r>
    <s v="11.02.2020"/>
    <n v="1920"/>
    <n v="1"/>
    <n v="1"/>
    <x v="4"/>
    <s v="Saxhamar"/>
    <n v="2701"/>
    <s v="Sandkoli norðursvæði"/>
    <n v="27"/>
    <s v="Sandkoli"/>
    <s v="IS"/>
    <s v="Ísland"/>
    <n v="6"/>
    <n v="6"/>
    <n v="6.52"/>
    <n v="1.62"/>
    <x v="4"/>
    <n v="6702697799"/>
    <x v="4"/>
    <s v="Háarifi 67"/>
    <s v="360 Hellissandur"/>
    <n v="6702697799"/>
    <s v="Útnes ehf."/>
    <n v="463291"/>
    <n v="1.2950823564455169E-5"/>
  </r>
  <r>
    <s v="05.02.2020"/>
    <n v="1920"/>
    <n v="1"/>
    <n v="1"/>
    <x v="4"/>
    <s v="Saxhamar"/>
    <n v="2701"/>
    <s v="Sandkoli norðursvæði"/>
    <n v="27"/>
    <s v="Sandkoli"/>
    <s v="IS"/>
    <s v="Ísland"/>
    <n v="51"/>
    <n v="51"/>
    <n v="55.43"/>
    <n v="13.77"/>
    <x v="4"/>
    <n v="6702697799"/>
    <x v="4"/>
    <s v="Háarifi 67"/>
    <s v="360 Hellissandur"/>
    <n v="6702697799"/>
    <s v="Útnes ehf."/>
    <n v="463291"/>
    <n v="1.1008200029786894E-4"/>
  </r>
  <r>
    <s v="04.02.2020"/>
    <n v="1920"/>
    <n v="1"/>
    <n v="1"/>
    <x v="4"/>
    <s v="Saxhamar"/>
    <n v="2701"/>
    <s v="Sandkoli norðursvæði"/>
    <n v="27"/>
    <s v="Sandkoli"/>
    <s v="IS"/>
    <s v="Ísland"/>
    <n v="85"/>
    <n v="85"/>
    <n v="92.39"/>
    <n v="22.95"/>
    <x v="4"/>
    <n v="6702697799"/>
    <x v="4"/>
    <s v="Háarifi 67"/>
    <s v="360 Hellissandur"/>
    <n v="6702697799"/>
    <s v="Útnes ehf."/>
    <n v="463291"/>
    <n v="1.8347000049644824E-4"/>
  </r>
  <r>
    <s v="04.06.2019"/>
    <n v="1819"/>
    <n v="1"/>
    <n v="1"/>
    <x v="4"/>
    <s v="Saxhamar"/>
    <n v="2701"/>
    <s v="Sandkoli norðursvæði"/>
    <n v="27"/>
    <s v="Sandkoli"/>
    <s v="IS"/>
    <s v="Ísland"/>
    <n v="32"/>
    <n v="32"/>
    <n v="34.78"/>
    <n v="8"/>
    <x v="4"/>
    <n v="6702697799"/>
    <x v="4"/>
    <s v="Háarifi 67"/>
    <s v="360 Hellissandur"/>
    <n v="6702697799"/>
    <s v="Útnes ehf."/>
    <n v="463291"/>
    <n v="6.907105901042757E-5"/>
  </r>
  <r>
    <s v="30.05.2019"/>
    <n v="1819"/>
    <n v="1"/>
    <n v="1"/>
    <x v="4"/>
    <s v="Saxhamar"/>
    <n v="2701"/>
    <s v="Sandkoli norðursvæði"/>
    <n v="27"/>
    <s v="Sandkoli"/>
    <s v="IS"/>
    <s v="Ísland"/>
    <n v="27"/>
    <n v="27"/>
    <n v="29.35"/>
    <n v="6.75"/>
    <x v="4"/>
    <n v="6702697799"/>
    <x v="4"/>
    <s v="Háarifi 67"/>
    <s v="360 Hellissandur"/>
    <n v="6702697799"/>
    <s v="Útnes ehf."/>
    <n v="463291"/>
    <n v="5.8278706040048265E-5"/>
  </r>
  <r>
    <s v="29.05.2019"/>
    <n v="1819"/>
    <n v="1"/>
    <n v="1"/>
    <x v="4"/>
    <s v="Saxhamar"/>
    <n v="2701"/>
    <s v="Sandkoli norðursvæði"/>
    <n v="27"/>
    <s v="Sandkoli"/>
    <s v="IS"/>
    <s v="Ísland"/>
    <n v="16"/>
    <n v="16"/>
    <n v="17.39"/>
    <n v="4"/>
    <x v="4"/>
    <n v="6702697799"/>
    <x v="4"/>
    <s v="Háarifi 67"/>
    <s v="360 Hellissandur"/>
    <n v="6702697799"/>
    <s v="Útnes ehf."/>
    <n v="463291"/>
    <n v="3.4535529505213785E-5"/>
  </r>
  <r>
    <s v="28.05.2019"/>
    <n v="1819"/>
    <n v="1"/>
    <n v="1"/>
    <x v="4"/>
    <s v="Saxhamar"/>
    <n v="2701"/>
    <s v="Sandkoli norðursvæði"/>
    <n v="27"/>
    <s v="Sandkoli"/>
    <s v="IS"/>
    <s v="Ísland"/>
    <n v="45"/>
    <n v="45"/>
    <n v="48.91"/>
    <n v="11.25"/>
    <x v="4"/>
    <n v="6702697799"/>
    <x v="4"/>
    <s v="Háarifi 67"/>
    <s v="360 Hellissandur"/>
    <n v="6702697799"/>
    <s v="Útnes ehf."/>
    <n v="463291"/>
    <n v="9.7131176733413767E-5"/>
  </r>
  <r>
    <s v="27.05.2019"/>
    <n v="1819"/>
    <n v="1"/>
    <n v="1"/>
    <x v="4"/>
    <s v="Saxhamar"/>
    <n v="2701"/>
    <s v="Sandkoli norðursvæði"/>
    <n v="27"/>
    <s v="Sandkoli"/>
    <s v="IS"/>
    <s v="Ísland"/>
    <n v="32"/>
    <n v="32"/>
    <n v="34.78"/>
    <n v="8"/>
    <x v="4"/>
    <n v="6702697799"/>
    <x v="4"/>
    <s v="Háarifi 67"/>
    <s v="360 Hellissandur"/>
    <n v="6702697799"/>
    <s v="Útnes ehf."/>
    <n v="463291"/>
    <n v="6.907105901042757E-5"/>
  </r>
  <r>
    <s v="23.05.2019"/>
    <n v="1819"/>
    <n v="1"/>
    <n v="1"/>
    <x v="4"/>
    <s v="Saxhamar"/>
    <n v="2701"/>
    <s v="Sandkoli norðursvæði"/>
    <n v="27"/>
    <s v="Sandkoli"/>
    <s v="IS"/>
    <s v="Ísland"/>
    <n v="35"/>
    <n v="35"/>
    <n v="38.04"/>
    <n v="8.75"/>
    <x v="4"/>
    <n v="6702697799"/>
    <x v="4"/>
    <s v="Háarifi 67"/>
    <s v="360 Hellissandur"/>
    <n v="6702697799"/>
    <s v="Útnes ehf."/>
    <n v="463291"/>
    <n v="7.5546470792655157E-5"/>
  </r>
  <r>
    <s v="21.05.2019"/>
    <n v="1819"/>
    <n v="1"/>
    <n v="1"/>
    <x v="4"/>
    <s v="Saxhamar"/>
    <n v="2701"/>
    <s v="Sandkoli norðursvæði"/>
    <n v="27"/>
    <s v="Sandkoli"/>
    <s v="IS"/>
    <s v="Ísland"/>
    <n v="60"/>
    <n v="60"/>
    <n v="65.22"/>
    <n v="15"/>
    <x v="4"/>
    <n v="6702697799"/>
    <x v="4"/>
    <s v="Háarifi 67"/>
    <s v="360 Hellissandur"/>
    <n v="6702697799"/>
    <s v="Útnes ehf."/>
    <n v="463291"/>
    <n v="1.2950823564455169E-4"/>
  </r>
  <r>
    <s v="20.05.2019"/>
    <n v="1819"/>
    <n v="1"/>
    <n v="1"/>
    <x v="4"/>
    <s v="Saxhamar"/>
    <n v="2701"/>
    <s v="Sandkoli norðursvæði"/>
    <n v="27"/>
    <s v="Sandkoli"/>
    <s v="IS"/>
    <s v="Ísland"/>
    <n v="4"/>
    <n v="4"/>
    <n v="4.3499999999999996"/>
    <n v="1"/>
    <x v="4"/>
    <n v="6702697799"/>
    <x v="4"/>
    <s v="Háarifi 67"/>
    <s v="360 Hellissandur"/>
    <n v="6702697799"/>
    <s v="Útnes ehf."/>
    <n v="463291"/>
    <n v="8.6338823763034462E-6"/>
  </r>
  <r>
    <s v="15.05.2019"/>
    <n v="1819"/>
    <n v="1"/>
    <n v="1"/>
    <x v="4"/>
    <s v="Saxhamar"/>
    <n v="2701"/>
    <s v="Sandkoli norðursvæði"/>
    <n v="27"/>
    <s v="Sandkoli"/>
    <s v="IS"/>
    <s v="Ísland"/>
    <n v="72"/>
    <n v="72"/>
    <n v="78.260000000000005"/>
    <n v="18"/>
    <x v="4"/>
    <n v="6702697799"/>
    <x v="4"/>
    <s v="Háarifi 67"/>
    <s v="360 Hellissandur"/>
    <n v="6702697799"/>
    <s v="Útnes ehf."/>
    <n v="463291"/>
    <n v="1.5540988277346204E-4"/>
  </r>
  <r>
    <s v="14.05.2019"/>
    <n v="1819"/>
    <n v="1"/>
    <n v="1"/>
    <x v="4"/>
    <s v="Saxhamar"/>
    <n v="2701"/>
    <s v="Sandkoli norðursvæði"/>
    <n v="27"/>
    <s v="Sandkoli"/>
    <s v="IS"/>
    <s v="Ísland"/>
    <n v="45"/>
    <n v="45"/>
    <n v="48.91"/>
    <n v="11.25"/>
    <x v="4"/>
    <n v="6702697799"/>
    <x v="4"/>
    <s v="Háarifi 67"/>
    <s v="360 Hellissandur"/>
    <n v="6702697799"/>
    <s v="Útnes ehf."/>
    <n v="463291"/>
    <n v="9.7131176733413767E-5"/>
  </r>
  <r>
    <s v="13.05.2019"/>
    <n v="1819"/>
    <n v="1"/>
    <n v="1"/>
    <x v="4"/>
    <s v="Saxhamar"/>
    <n v="2701"/>
    <s v="Sandkoli norðursvæði"/>
    <n v="27"/>
    <s v="Sandkoli"/>
    <s v="IS"/>
    <s v="Ísland"/>
    <n v="27"/>
    <n v="27"/>
    <n v="29.35"/>
    <n v="6.75"/>
    <x v="4"/>
    <n v="6702697799"/>
    <x v="4"/>
    <s v="Háarifi 67"/>
    <s v="360 Hellissandur"/>
    <n v="6702697799"/>
    <s v="Útnes ehf."/>
    <n v="463291"/>
    <n v="5.8278706040048265E-5"/>
  </r>
  <r>
    <s v="10.05.2019"/>
    <n v="1819"/>
    <n v="1"/>
    <n v="1"/>
    <x v="4"/>
    <s v="Saxhamar"/>
    <n v="2701"/>
    <s v="Sandkoli norðursvæði"/>
    <n v="27"/>
    <s v="Sandkoli"/>
    <s v="IS"/>
    <s v="Ísland"/>
    <n v="17"/>
    <n v="17"/>
    <n v="18.48"/>
    <n v="4.25"/>
    <x v="4"/>
    <n v="6702697799"/>
    <x v="4"/>
    <s v="Háarifi 67"/>
    <s v="360 Hellissandur"/>
    <n v="6702697799"/>
    <s v="Útnes ehf."/>
    <n v="463291"/>
    <n v="3.6694000099289647E-5"/>
  </r>
  <r>
    <s v="09.05.2019"/>
    <n v="1819"/>
    <n v="1"/>
    <n v="1"/>
    <x v="4"/>
    <s v="Saxhamar"/>
    <n v="2701"/>
    <s v="Sandkoli norðursvæði"/>
    <n v="27"/>
    <s v="Sandkoli"/>
    <s v="IS"/>
    <s v="Ísland"/>
    <n v="47"/>
    <n v="47"/>
    <n v="51.09"/>
    <n v="11.75"/>
    <x v="4"/>
    <n v="6702697799"/>
    <x v="4"/>
    <s v="Háarifi 67"/>
    <s v="360 Hellissandur"/>
    <n v="6702697799"/>
    <s v="Útnes ehf."/>
    <n v="463291"/>
    <n v="1.0144811792156549E-4"/>
  </r>
  <r>
    <s v="14.03.2019"/>
    <n v="1819"/>
    <n v="1"/>
    <n v="1"/>
    <x v="4"/>
    <s v="Saxhamar"/>
    <n v="2701"/>
    <s v="Sandkoli norðursvæði"/>
    <n v="27"/>
    <s v="Sandkoli"/>
    <s v="IS"/>
    <s v="Ísland"/>
    <n v="32"/>
    <n v="32"/>
    <n v="34.78"/>
    <n v="8"/>
    <x v="4"/>
    <n v="6702697799"/>
    <x v="4"/>
    <s v="Háarifi 67"/>
    <s v="360 Hellissandur"/>
    <n v="6702697799"/>
    <s v="Útnes ehf."/>
    <n v="463291"/>
    <n v="6.907105901042757E-5"/>
  </r>
  <r>
    <s v="13.03.2019"/>
    <n v="1819"/>
    <n v="1"/>
    <n v="1"/>
    <x v="4"/>
    <s v="Saxhamar"/>
    <n v="2701"/>
    <s v="Sandkoli norðursvæði"/>
    <n v="27"/>
    <s v="Sandkoli"/>
    <s v="IS"/>
    <s v="Ísland"/>
    <n v="55"/>
    <n v="55"/>
    <n v="59.78"/>
    <n v="13.75"/>
    <x v="4"/>
    <n v="6702697799"/>
    <x v="4"/>
    <s v="Háarifi 67"/>
    <s v="360 Hellissandur"/>
    <n v="6702697799"/>
    <s v="Útnes ehf."/>
    <n v="463291"/>
    <n v="1.1871588267417239E-4"/>
  </r>
  <r>
    <s v="12.03.2019"/>
    <n v="1819"/>
    <n v="1"/>
    <n v="1"/>
    <x v="4"/>
    <s v="Saxhamar"/>
    <n v="2701"/>
    <s v="Sandkoli norðursvæði"/>
    <n v="27"/>
    <s v="Sandkoli"/>
    <s v="IS"/>
    <s v="Ísland"/>
    <n v="60"/>
    <n v="60"/>
    <n v="65.22"/>
    <n v="15"/>
    <x v="4"/>
    <n v="6702697799"/>
    <x v="4"/>
    <s v="Háarifi 67"/>
    <s v="360 Hellissandur"/>
    <n v="6702697799"/>
    <s v="Útnes ehf."/>
    <n v="463291"/>
    <n v="1.2950823564455169E-4"/>
  </r>
  <r>
    <s v="11.03.2019"/>
    <n v="1819"/>
    <n v="1"/>
    <n v="1"/>
    <x v="4"/>
    <s v="Saxhamar"/>
    <n v="2701"/>
    <s v="Sandkoli norðursvæði"/>
    <n v="27"/>
    <s v="Sandkoli"/>
    <s v="IS"/>
    <s v="Ísland"/>
    <n v="24"/>
    <n v="24"/>
    <n v="26.09"/>
    <n v="6"/>
    <x v="4"/>
    <n v="6702697799"/>
    <x v="4"/>
    <s v="Háarifi 67"/>
    <s v="360 Hellissandur"/>
    <n v="6702697799"/>
    <s v="Útnes ehf."/>
    <n v="463291"/>
    <n v="5.1803294257820677E-5"/>
  </r>
  <r>
    <s v="07.03.2019"/>
    <n v="1819"/>
    <n v="1"/>
    <n v="1"/>
    <x v="4"/>
    <s v="Saxhamar"/>
    <n v="2701"/>
    <s v="Sandkoli norðursvæði"/>
    <n v="27"/>
    <s v="Sandkoli"/>
    <s v="IS"/>
    <s v="Ísland"/>
    <n v="36"/>
    <n v="36"/>
    <n v="39.130000000000003"/>
    <n v="9"/>
    <x v="4"/>
    <n v="6702697799"/>
    <x v="4"/>
    <s v="Háarifi 67"/>
    <s v="360 Hellissandur"/>
    <n v="6702697799"/>
    <s v="Útnes ehf."/>
    <n v="463291"/>
    <n v="7.7704941386731019E-5"/>
  </r>
  <r>
    <s v="06.03.2019"/>
    <n v="1819"/>
    <n v="1"/>
    <n v="1"/>
    <x v="4"/>
    <s v="Saxhamar"/>
    <n v="2701"/>
    <s v="Sandkoli norðursvæði"/>
    <n v="27"/>
    <s v="Sandkoli"/>
    <s v="IS"/>
    <s v="Ísland"/>
    <n v="30"/>
    <n v="30"/>
    <n v="32.61"/>
    <n v="7.5"/>
    <x v="4"/>
    <n v="6702697799"/>
    <x v="4"/>
    <s v="Háarifi 67"/>
    <s v="360 Hellissandur"/>
    <n v="6702697799"/>
    <s v="Útnes ehf."/>
    <n v="463291"/>
    <n v="6.4754117822275845E-5"/>
  </r>
  <r>
    <s v="05.03.2019"/>
    <n v="1819"/>
    <n v="1"/>
    <n v="1"/>
    <x v="4"/>
    <s v="Saxhamar"/>
    <n v="2701"/>
    <s v="Sandkoli norðursvæði"/>
    <n v="27"/>
    <s v="Sandkoli"/>
    <s v="IS"/>
    <s v="Ísland"/>
    <n v="31"/>
    <n v="31"/>
    <n v="33.700000000000003"/>
    <n v="7.75"/>
    <x v="4"/>
    <n v="6702697799"/>
    <x v="4"/>
    <s v="Háarifi 67"/>
    <s v="360 Hellissandur"/>
    <n v="6702697799"/>
    <s v="Útnes ehf."/>
    <n v="463291"/>
    <n v="6.6912588416351707E-5"/>
  </r>
  <r>
    <s v="02.02.2020"/>
    <n v="1920"/>
    <n v="1"/>
    <n v="1"/>
    <x v="4"/>
    <s v="Saxhamar"/>
    <n v="2701"/>
    <s v="Sandkoli norðursvæði"/>
    <n v="27"/>
    <s v="Sandkoli"/>
    <s v="IS"/>
    <s v="Ísland"/>
    <n v="58"/>
    <n v="58"/>
    <n v="63.04"/>
    <n v="15.66"/>
    <x v="4"/>
    <n v="6702697799"/>
    <x v="4"/>
    <s v="Háarifi 67"/>
    <s v="360 Hellissandur"/>
    <n v="6702697799"/>
    <s v="Útnes ehf."/>
    <n v="463291"/>
    <n v="1.2519129445639997E-4"/>
  </r>
  <r>
    <s v="01.02.2020"/>
    <n v="1920"/>
    <n v="1"/>
    <n v="1"/>
    <x v="4"/>
    <s v="Saxhamar"/>
    <n v="2701"/>
    <s v="Sandkoli norðursvæði"/>
    <n v="27"/>
    <s v="Sandkoli"/>
    <s v="IS"/>
    <s v="Ísland"/>
    <n v="56"/>
    <n v="56"/>
    <n v="60.87"/>
    <n v="15.12"/>
    <x v="4"/>
    <n v="6702697799"/>
    <x v="4"/>
    <s v="Háarifi 67"/>
    <s v="360 Hellissandur"/>
    <n v="6702697799"/>
    <s v="Útnes ehf."/>
    <n v="463291"/>
    <n v="1.2087435326824825E-4"/>
  </r>
  <r>
    <s v="31.01.2020"/>
    <n v="1920"/>
    <n v="1"/>
    <n v="1"/>
    <x v="4"/>
    <s v="Saxhamar"/>
    <n v="2701"/>
    <s v="Sandkoli norðursvæði"/>
    <n v="27"/>
    <s v="Sandkoli"/>
    <s v="IS"/>
    <s v="Ísland"/>
    <n v="94"/>
    <n v="94"/>
    <n v="102.17"/>
    <n v="25.38"/>
    <x v="4"/>
    <n v="6702697799"/>
    <x v="4"/>
    <s v="Háarifi 67"/>
    <s v="360 Hellissandur"/>
    <n v="6702697799"/>
    <s v="Útnes ehf."/>
    <n v="463291"/>
    <n v="2.0289623584313098E-4"/>
  </r>
  <r>
    <s v="29.01.2020"/>
    <n v="1920"/>
    <n v="1"/>
    <n v="1"/>
    <x v="4"/>
    <s v="Saxhamar"/>
    <n v="2701"/>
    <s v="Sandkoli norðursvæði"/>
    <n v="27"/>
    <s v="Sandkoli"/>
    <s v="IS"/>
    <s v="Ísland"/>
    <n v="86"/>
    <n v="86"/>
    <n v="93.48"/>
    <n v="23.22"/>
    <x v="4"/>
    <n v="6702697799"/>
    <x v="4"/>
    <s v="Háarifi 67"/>
    <s v="360 Hellissandur"/>
    <n v="6702697799"/>
    <s v="Útnes ehf."/>
    <n v="463291"/>
    <n v="1.8562847109052409E-4"/>
  </r>
  <r>
    <s v="28.01.2020"/>
    <n v="1920"/>
    <n v="1"/>
    <n v="1"/>
    <x v="4"/>
    <s v="Saxhamar"/>
    <n v="2701"/>
    <s v="Sandkoli norðursvæði"/>
    <n v="27"/>
    <s v="Sandkoli"/>
    <s v="IS"/>
    <s v="Ísland"/>
    <n v="49"/>
    <n v="49"/>
    <n v="53.26"/>
    <n v="13.23"/>
    <x v="4"/>
    <n v="6702697799"/>
    <x v="4"/>
    <s v="Háarifi 67"/>
    <s v="360 Hellissandur"/>
    <n v="6702697799"/>
    <s v="Útnes ehf."/>
    <n v="463291"/>
    <n v="1.0576505910971722E-4"/>
  </r>
  <r>
    <s v="15.01.2020"/>
    <n v="1920"/>
    <n v="1"/>
    <n v="1"/>
    <x v="4"/>
    <s v="Saxhamar"/>
    <n v="2701"/>
    <s v="Sandkoli norðursvæði"/>
    <n v="27"/>
    <s v="Sandkoli"/>
    <s v="IS"/>
    <s v="Ísland"/>
    <n v="11"/>
    <n v="11"/>
    <n v="11.96"/>
    <n v="2.97"/>
    <x v="4"/>
    <n v="6702697799"/>
    <x v="4"/>
    <s v="Háarifi 67"/>
    <s v="360 Hellissandur"/>
    <n v="6702697799"/>
    <s v="Útnes ehf."/>
    <n v="463291"/>
    <n v="2.3743176534834476E-5"/>
  </r>
  <r>
    <s v="13.01.2020"/>
    <n v="1920"/>
    <n v="1"/>
    <n v="1"/>
    <x v="4"/>
    <s v="Saxhamar"/>
    <n v="2701"/>
    <s v="Sandkoli norðursvæði"/>
    <n v="27"/>
    <s v="Sandkoli"/>
    <s v="IS"/>
    <s v="Ísland"/>
    <n v="28"/>
    <n v="28"/>
    <n v="30.43"/>
    <n v="7.56"/>
    <x v="4"/>
    <n v="6702697799"/>
    <x v="4"/>
    <s v="Háarifi 67"/>
    <s v="360 Hellissandur"/>
    <n v="6702697799"/>
    <s v="Útnes ehf."/>
    <n v="463291"/>
    <n v="6.0437176634124127E-5"/>
  </r>
  <r>
    <s v="10.01.2020"/>
    <n v="1920"/>
    <n v="1"/>
    <n v="1"/>
    <x v="4"/>
    <s v="Saxhamar"/>
    <n v="2701"/>
    <s v="Sandkoli norðursvæði"/>
    <n v="27"/>
    <s v="Sandkoli"/>
    <s v="IS"/>
    <s v="Ísland"/>
    <n v="25"/>
    <n v="25"/>
    <n v="27.17"/>
    <n v="6.75"/>
    <x v="4"/>
    <n v="6702697799"/>
    <x v="4"/>
    <s v="Háarifi 67"/>
    <s v="360 Hellissandur"/>
    <n v="6702697799"/>
    <s v="Útnes ehf."/>
    <n v="463291"/>
    <n v="5.396176485189654E-5"/>
  </r>
  <r>
    <s v="06.01.2020"/>
    <n v="1920"/>
    <n v="1"/>
    <n v="1"/>
    <x v="4"/>
    <s v="Saxhamar"/>
    <n v="2701"/>
    <s v="Sandkoli norðursvæði"/>
    <n v="27"/>
    <s v="Sandkoli"/>
    <s v="IS"/>
    <s v="Ísland"/>
    <n v="75"/>
    <n v="75"/>
    <n v="81.52"/>
    <n v="20.25"/>
    <x v="4"/>
    <n v="6702697799"/>
    <x v="4"/>
    <s v="Háarifi 67"/>
    <s v="360 Hellissandur"/>
    <n v="6702697799"/>
    <s v="Útnes ehf."/>
    <n v="463291"/>
    <n v="1.6188529455568961E-4"/>
  </r>
  <r>
    <s v="03.01.2020"/>
    <n v="1920"/>
    <n v="1"/>
    <n v="1"/>
    <x v="4"/>
    <s v="Saxhamar"/>
    <n v="2701"/>
    <s v="Sandkoli norðursvæði"/>
    <n v="27"/>
    <s v="Sandkoli"/>
    <s v="IS"/>
    <s v="Ísland"/>
    <n v="29"/>
    <n v="29"/>
    <n v="31.52"/>
    <n v="7.83"/>
    <x v="4"/>
    <n v="6702697799"/>
    <x v="4"/>
    <s v="Háarifi 67"/>
    <s v="360 Hellissandur"/>
    <n v="6702697799"/>
    <s v="Útnes ehf."/>
    <n v="463291"/>
    <n v="6.2595647228199983E-5"/>
  </r>
  <r>
    <s v="02.01.2020"/>
    <n v="1920"/>
    <n v="1"/>
    <n v="1"/>
    <x v="4"/>
    <s v="Saxhamar"/>
    <n v="2701"/>
    <s v="Sandkoli norðursvæði"/>
    <n v="27"/>
    <s v="Sandkoli"/>
    <s v="IS"/>
    <s v="Ísland"/>
    <n v="79"/>
    <n v="79"/>
    <n v="85.87"/>
    <n v="21.33"/>
    <x v="4"/>
    <n v="6702697799"/>
    <x v="4"/>
    <s v="Háarifi 67"/>
    <s v="360 Hellissandur"/>
    <n v="6702697799"/>
    <s v="Útnes ehf."/>
    <n v="463291"/>
    <n v="1.7051917693199306E-4"/>
  </r>
  <r>
    <s v="16.12.2019"/>
    <n v="1920"/>
    <n v="1"/>
    <n v="1"/>
    <x v="4"/>
    <s v="Saxhamar"/>
    <n v="2701"/>
    <s v="Sandkoli norðursvæði"/>
    <n v="27"/>
    <s v="Sandkoli"/>
    <s v="IS"/>
    <s v="Ísland"/>
    <n v="116"/>
    <n v="116"/>
    <n v="126.09"/>
    <n v="31.32"/>
    <x v="4"/>
    <n v="6702697799"/>
    <x v="4"/>
    <s v="Háarifi 67"/>
    <s v="360 Hellissandur"/>
    <n v="6702697799"/>
    <s v="Útnes ehf."/>
    <n v="463291"/>
    <n v="2.5038258891279993E-4"/>
  </r>
  <r>
    <s v="13.12.2019"/>
    <n v="1920"/>
    <n v="1"/>
    <n v="1"/>
    <x v="4"/>
    <s v="Saxhamar"/>
    <n v="2701"/>
    <s v="Sandkoli norðursvæði"/>
    <n v="27"/>
    <s v="Sandkoli"/>
    <s v="IS"/>
    <s v="Ísland"/>
    <n v="28"/>
    <n v="28"/>
    <n v="30.43"/>
    <n v="7.56"/>
    <x v="4"/>
    <n v="6702697799"/>
    <x v="4"/>
    <s v="Háarifi 67"/>
    <s v="360 Hellissandur"/>
    <n v="6702697799"/>
    <s v="Útnes ehf."/>
    <n v="463291"/>
    <n v="6.0437176634124127E-5"/>
  </r>
  <r>
    <s v="12.12.2019"/>
    <n v="1920"/>
    <n v="1"/>
    <n v="1"/>
    <x v="4"/>
    <s v="Saxhamar"/>
    <n v="2701"/>
    <s v="Sandkoli norðursvæði"/>
    <n v="27"/>
    <s v="Sandkoli"/>
    <s v="IS"/>
    <s v="Ísland"/>
    <n v="77"/>
    <n v="77"/>
    <n v="83.7"/>
    <n v="20.79"/>
    <x v="4"/>
    <n v="6702697799"/>
    <x v="4"/>
    <s v="Háarifi 67"/>
    <s v="360 Hellissandur"/>
    <n v="6702697799"/>
    <s v="Útnes ehf."/>
    <n v="463291"/>
    <n v="1.6620223574384134E-4"/>
  </r>
  <r>
    <s v="11.12.2019"/>
    <n v="1920"/>
    <n v="1"/>
    <n v="1"/>
    <x v="4"/>
    <s v="Saxhamar"/>
    <n v="2701"/>
    <s v="Sandkoli norðursvæði"/>
    <n v="27"/>
    <s v="Sandkoli"/>
    <s v="IS"/>
    <s v="Ísland"/>
    <n v="54"/>
    <n v="54"/>
    <n v="58.7"/>
    <n v="14.58"/>
    <x v="4"/>
    <n v="6702697799"/>
    <x v="4"/>
    <s v="Háarifi 67"/>
    <s v="360 Hellissandur"/>
    <n v="6702697799"/>
    <s v="Útnes ehf."/>
    <n v="463291"/>
    <n v="1.1655741208009653E-4"/>
  </r>
  <r>
    <s v="09.12.2019"/>
    <n v="1920"/>
    <n v="1"/>
    <n v="1"/>
    <x v="4"/>
    <s v="Saxhamar"/>
    <n v="2701"/>
    <s v="Sandkoli norðursvæði"/>
    <n v="27"/>
    <s v="Sandkoli"/>
    <s v="IS"/>
    <s v="Ísland"/>
    <n v="71"/>
    <n v="71"/>
    <n v="77.17"/>
    <n v="19.170000000000002"/>
    <x v="4"/>
    <n v="6702697799"/>
    <x v="4"/>
    <s v="Háarifi 67"/>
    <s v="360 Hellissandur"/>
    <n v="6702697799"/>
    <s v="Útnes ehf."/>
    <n v="463291"/>
    <n v="1.5325141217938616E-4"/>
  </r>
  <r>
    <s v="05.12.2019"/>
    <n v="1920"/>
    <n v="1"/>
    <n v="1"/>
    <x v="4"/>
    <s v="Saxhamar"/>
    <n v="2701"/>
    <s v="Sandkoli norðursvæði"/>
    <n v="27"/>
    <s v="Sandkoli"/>
    <s v="IS"/>
    <s v="Ísland"/>
    <n v="90"/>
    <n v="90"/>
    <n v="97.83"/>
    <n v="24.3"/>
    <x v="4"/>
    <n v="6702697799"/>
    <x v="4"/>
    <s v="Háarifi 67"/>
    <s v="360 Hellissandur"/>
    <n v="6702697799"/>
    <s v="Útnes ehf."/>
    <n v="463291"/>
    <n v="1.9426235346682753E-4"/>
  </r>
  <r>
    <s v="28.11.2019"/>
    <n v="1920"/>
    <n v="1"/>
    <n v="1"/>
    <x v="4"/>
    <s v="Saxhamar"/>
    <n v="2701"/>
    <s v="Sandkoli norðursvæði"/>
    <n v="27"/>
    <s v="Sandkoli"/>
    <s v="IS"/>
    <s v="Ísland"/>
    <n v="137"/>
    <n v="137"/>
    <n v="148.91"/>
    <n v="36.99"/>
    <x v="4"/>
    <n v="6702697799"/>
    <x v="4"/>
    <s v="Háarifi 67"/>
    <s v="360 Hellissandur"/>
    <n v="6702697799"/>
    <s v="Útnes ehf."/>
    <n v="463291"/>
    <n v="2.9571047138839303E-4"/>
  </r>
  <r>
    <s v="18.11.2019"/>
    <n v="1920"/>
    <n v="1"/>
    <n v="1"/>
    <x v="4"/>
    <s v="Saxhamar"/>
    <n v="2701"/>
    <s v="Sandkoli norðursvæði"/>
    <n v="27"/>
    <s v="Sandkoli"/>
    <s v="IS"/>
    <s v="Ísland"/>
    <n v="142"/>
    <n v="142"/>
    <n v="154.35"/>
    <n v="38.340000000000003"/>
    <x v="4"/>
    <n v="6702697799"/>
    <x v="4"/>
    <s v="Háarifi 67"/>
    <s v="360 Hellissandur"/>
    <n v="6702697799"/>
    <s v="Útnes ehf."/>
    <n v="463291"/>
    <n v="3.0650282435877233E-4"/>
  </r>
  <r>
    <s v="14.11.2019"/>
    <n v="1920"/>
    <n v="1"/>
    <n v="1"/>
    <x v="4"/>
    <s v="Saxhamar"/>
    <n v="2701"/>
    <s v="Sandkoli norðursvæði"/>
    <n v="27"/>
    <s v="Sandkoli"/>
    <s v="IS"/>
    <s v="Ísland"/>
    <n v="72"/>
    <n v="72"/>
    <n v="78.260000000000005"/>
    <n v="19.440000000000001"/>
    <x v="4"/>
    <n v="6702697799"/>
    <x v="4"/>
    <s v="Háarifi 67"/>
    <s v="360 Hellissandur"/>
    <n v="6702697799"/>
    <s v="Útnes ehf."/>
    <n v="463291"/>
    <n v="1.5540988277346204E-4"/>
  </r>
  <r>
    <s v="08.11.2019"/>
    <n v="1920"/>
    <n v="1"/>
    <n v="1"/>
    <x v="4"/>
    <s v="Saxhamar"/>
    <n v="2701"/>
    <s v="Sandkoli norðursvæði"/>
    <n v="27"/>
    <s v="Sandkoli"/>
    <s v="IS"/>
    <s v="Ísland"/>
    <n v="197"/>
    <n v="197"/>
    <n v="214.13"/>
    <n v="53.19"/>
    <x v="4"/>
    <n v="6702697799"/>
    <x v="4"/>
    <s v="Háarifi 67"/>
    <s v="360 Hellissandur"/>
    <n v="6702697799"/>
    <s v="Útnes ehf."/>
    <n v="463291"/>
    <n v="4.2521870703294472E-4"/>
  </r>
  <r>
    <s v="06.11.2019"/>
    <n v="1920"/>
    <n v="1"/>
    <n v="1"/>
    <x v="4"/>
    <s v="Saxhamar"/>
    <n v="2701"/>
    <s v="Sandkoli norðursvæði"/>
    <n v="27"/>
    <s v="Sandkoli"/>
    <s v="IS"/>
    <s v="Ísland"/>
    <n v="165"/>
    <n v="165"/>
    <n v="179.35"/>
    <n v="44.55"/>
    <x v="4"/>
    <n v="6702697799"/>
    <x v="4"/>
    <s v="Háarifi 67"/>
    <s v="360 Hellissandur"/>
    <n v="6702697799"/>
    <s v="Útnes ehf."/>
    <n v="463291"/>
    <n v="3.5614764802251717E-4"/>
  </r>
  <r>
    <s v="05.11.2019"/>
    <n v="1920"/>
    <n v="1"/>
    <n v="1"/>
    <x v="4"/>
    <s v="Saxhamar"/>
    <n v="2701"/>
    <s v="Sandkoli norðursvæði"/>
    <n v="27"/>
    <s v="Sandkoli"/>
    <s v="IS"/>
    <s v="Ísland"/>
    <n v="330"/>
    <n v="330"/>
    <n v="358.7"/>
    <n v="89.1"/>
    <x v="4"/>
    <n v="6702697799"/>
    <x v="4"/>
    <s v="Háarifi 67"/>
    <s v="360 Hellissandur"/>
    <n v="6702697799"/>
    <s v="Útnes ehf."/>
    <n v="463291"/>
    <n v="7.1229529604503435E-4"/>
  </r>
  <r>
    <s v="24.10.2019"/>
    <n v="1920"/>
    <n v="1"/>
    <n v="1"/>
    <x v="4"/>
    <s v="Saxhamar"/>
    <n v="2701"/>
    <s v="Sandkoli norðursvæði"/>
    <n v="27"/>
    <s v="Sandkoli"/>
    <s v="IS"/>
    <s v="Ísland"/>
    <n v="12"/>
    <n v="12"/>
    <n v="13.04"/>
    <n v="3.24"/>
    <x v="4"/>
    <n v="6702697799"/>
    <x v="4"/>
    <s v="Háarifi 67"/>
    <s v="360 Hellissandur"/>
    <n v="6702697799"/>
    <s v="Útnes ehf."/>
    <n v="463291"/>
    <n v="2.5901647128910339E-5"/>
  </r>
  <r>
    <s v="22.10.2019"/>
    <n v="1920"/>
    <n v="1"/>
    <n v="1"/>
    <x v="4"/>
    <s v="Saxhamar"/>
    <n v="2701"/>
    <s v="Sandkoli norðursvæði"/>
    <n v="27"/>
    <s v="Sandkoli"/>
    <s v="IS"/>
    <s v="Ísland"/>
    <n v="62"/>
    <n v="62"/>
    <n v="67.39"/>
    <n v="16.739999999999998"/>
    <x v="4"/>
    <n v="6702697799"/>
    <x v="4"/>
    <s v="Háarifi 67"/>
    <s v="360 Hellissandur"/>
    <n v="6702697799"/>
    <s v="Útnes ehf."/>
    <n v="463291"/>
    <n v="1.3382517683270341E-4"/>
  </r>
  <r>
    <s v="15.10.2019"/>
    <n v="1920"/>
    <n v="1"/>
    <n v="1"/>
    <x v="4"/>
    <s v="Saxhamar"/>
    <n v="2701"/>
    <s v="Sandkoli norðursvæði"/>
    <n v="27"/>
    <s v="Sandkoli"/>
    <s v="IS"/>
    <s v="Ísland"/>
    <n v="24"/>
    <n v="24"/>
    <n v="26.09"/>
    <n v="6.48"/>
    <x v="4"/>
    <n v="6702697799"/>
    <x v="4"/>
    <s v="Háarifi 67"/>
    <s v="360 Hellissandur"/>
    <n v="6702697799"/>
    <s v="Útnes ehf."/>
    <n v="463291"/>
    <n v="5.1803294257820677E-5"/>
  </r>
  <r>
    <s v="27.08.2020"/>
    <n v="1920"/>
    <n v="1"/>
    <n v="1"/>
    <x v="4"/>
    <s v="Saxhamar"/>
    <n v="2701"/>
    <s v="Sandkoli norðursvæði"/>
    <n v="27"/>
    <s v="Sandkoli"/>
    <s v="IS"/>
    <s v="Ísland"/>
    <n v="244"/>
    <n v="244"/>
    <n v="265.22000000000003"/>
    <n v="65.88"/>
    <x v="4"/>
    <n v="6702697799"/>
    <x v="4"/>
    <s v="Háarifi 67"/>
    <s v="360 Hellissandur"/>
    <n v="6702697799"/>
    <s v="Útnes ehf."/>
    <n v="463291"/>
    <n v="5.2666682495451026E-4"/>
  </r>
  <r>
    <s v="25.08.2020"/>
    <n v="1920"/>
    <n v="1"/>
    <n v="1"/>
    <x v="4"/>
    <s v="Saxhamar"/>
    <n v="2701"/>
    <s v="Sandkoli norðursvæði"/>
    <n v="27"/>
    <s v="Sandkoli"/>
    <s v="IS"/>
    <s v="Ísland"/>
    <n v="2"/>
    <n v="2"/>
    <n v="2.17"/>
    <n v="0.54"/>
    <x v="4"/>
    <n v="6702697799"/>
    <x v="4"/>
    <s v="Háarifi 67"/>
    <s v="360 Hellissandur"/>
    <n v="6702697799"/>
    <s v="Útnes ehf."/>
    <n v="463291"/>
    <n v="4.3169411881517231E-6"/>
  </r>
  <r>
    <s v="17.06.2020"/>
    <n v="1920"/>
    <n v="1"/>
    <n v="1"/>
    <x v="4"/>
    <s v="Saxhamar"/>
    <n v="2701"/>
    <s v="Sandkoli norðursvæði"/>
    <n v="27"/>
    <s v="Sandkoli"/>
    <s v="IS"/>
    <s v="Ísland"/>
    <n v="105"/>
    <n v="105"/>
    <n v="114.13"/>
    <n v="28.35"/>
    <x v="4"/>
    <n v="6702697799"/>
    <x v="4"/>
    <s v="Háarifi 67"/>
    <s v="360 Hellissandur"/>
    <n v="6702697799"/>
    <s v="Útnes ehf."/>
    <n v="463291"/>
    <n v="2.2663941237796546E-4"/>
  </r>
  <r>
    <s v="11.06.2020"/>
    <n v="1920"/>
    <n v="1"/>
    <n v="1"/>
    <x v="4"/>
    <s v="Saxhamar"/>
    <n v="2701"/>
    <s v="Sandkoli norðursvæði"/>
    <n v="27"/>
    <s v="Sandkoli"/>
    <s v="IS"/>
    <s v="Ísland"/>
    <n v="5"/>
    <n v="5"/>
    <n v="5.43"/>
    <n v="1.35"/>
    <x v="4"/>
    <n v="6702697799"/>
    <x v="4"/>
    <s v="Háarifi 67"/>
    <s v="360 Hellissandur"/>
    <n v="6702697799"/>
    <s v="Útnes ehf."/>
    <n v="463291"/>
    <n v="1.0792352970379309E-5"/>
  </r>
  <r>
    <s v="10.06.2020"/>
    <n v="1920"/>
    <n v="1"/>
    <n v="1"/>
    <x v="4"/>
    <s v="Saxhamar"/>
    <n v="2701"/>
    <s v="Sandkoli norðursvæði"/>
    <n v="27"/>
    <s v="Sandkoli"/>
    <s v="IS"/>
    <s v="Ísland"/>
    <n v="23"/>
    <n v="23"/>
    <n v="25"/>
    <n v="6.21"/>
    <x v="4"/>
    <n v="6702697799"/>
    <x v="4"/>
    <s v="Háarifi 67"/>
    <s v="360 Hellissandur"/>
    <n v="6702697799"/>
    <s v="Útnes ehf."/>
    <n v="463291"/>
    <n v="4.9644823663744815E-5"/>
  </r>
  <r>
    <s v="09.06.2020"/>
    <n v="1920"/>
    <n v="1"/>
    <n v="1"/>
    <x v="4"/>
    <s v="Saxhamar"/>
    <n v="2701"/>
    <s v="Sandkoli norðursvæði"/>
    <n v="27"/>
    <s v="Sandkoli"/>
    <s v="IS"/>
    <s v="Ísland"/>
    <n v="44"/>
    <n v="44"/>
    <n v="47.83"/>
    <n v="11.88"/>
    <x v="4"/>
    <n v="6702697799"/>
    <x v="4"/>
    <s v="Háarifi 67"/>
    <s v="360 Hellissandur"/>
    <n v="6702697799"/>
    <s v="Útnes ehf."/>
    <n v="463291"/>
    <n v="9.4972706139337905E-5"/>
  </r>
  <r>
    <s v="04.06.2020"/>
    <n v="1920"/>
    <n v="1"/>
    <n v="1"/>
    <x v="4"/>
    <s v="Saxhamar"/>
    <n v="2701"/>
    <s v="Sandkoli norðursvæði"/>
    <n v="27"/>
    <s v="Sandkoli"/>
    <s v="IS"/>
    <s v="Ísland"/>
    <n v="21"/>
    <n v="21"/>
    <n v="22.83"/>
    <n v="5.67"/>
    <x v="4"/>
    <n v="6702697799"/>
    <x v="4"/>
    <s v="Háarifi 67"/>
    <s v="360 Hellissandur"/>
    <n v="6702697799"/>
    <s v="Útnes ehf."/>
    <n v="463291"/>
    <n v="4.5327882475593097E-5"/>
  </r>
  <r>
    <s v="03.06.2020"/>
    <n v="1920"/>
    <n v="1"/>
    <n v="1"/>
    <x v="4"/>
    <s v="Saxhamar"/>
    <n v="2701"/>
    <s v="Sandkoli norðursvæði"/>
    <n v="27"/>
    <s v="Sandkoli"/>
    <s v="IS"/>
    <s v="Ísland"/>
    <n v="13"/>
    <n v="13"/>
    <n v="14.13"/>
    <n v="3.51"/>
    <x v="4"/>
    <n v="6702697799"/>
    <x v="4"/>
    <s v="Háarifi 67"/>
    <s v="360 Hellissandur"/>
    <n v="6702697799"/>
    <s v="Útnes ehf."/>
    <n v="463291"/>
    <n v="2.8060117722986201E-5"/>
  </r>
  <r>
    <s v="02.06.2020"/>
    <n v="1920"/>
    <n v="1"/>
    <n v="1"/>
    <x v="4"/>
    <s v="Saxhamar"/>
    <n v="2701"/>
    <s v="Sandkoli norðursvæði"/>
    <n v="27"/>
    <s v="Sandkoli"/>
    <s v="IS"/>
    <s v="Ísland"/>
    <n v="12"/>
    <n v="12"/>
    <n v="13.04"/>
    <n v="3.24"/>
    <x v="4"/>
    <n v="6702697799"/>
    <x v="4"/>
    <s v="Háarifi 67"/>
    <s v="360 Hellissandur"/>
    <n v="6702697799"/>
    <s v="Útnes ehf."/>
    <n v="463291"/>
    <n v="2.5901647128910339E-5"/>
  </r>
  <r>
    <s v="26.05.2020"/>
    <n v="1920"/>
    <n v="1"/>
    <n v="1"/>
    <x v="4"/>
    <s v="Saxhamar"/>
    <n v="2701"/>
    <s v="Sandkoli norðursvæði"/>
    <n v="27"/>
    <s v="Sandkoli"/>
    <s v="IS"/>
    <s v="Ísland"/>
    <n v="21"/>
    <n v="21"/>
    <n v="22.83"/>
    <n v="5.67"/>
    <x v="4"/>
    <n v="6702697799"/>
    <x v="4"/>
    <s v="Háarifi 67"/>
    <s v="360 Hellissandur"/>
    <n v="6702697799"/>
    <s v="Útnes ehf."/>
    <n v="463291"/>
    <n v="4.5327882475593097E-5"/>
  </r>
  <r>
    <s v="28.04.2020"/>
    <n v="1920"/>
    <n v="1"/>
    <n v="1"/>
    <x v="4"/>
    <s v="Saxhamar"/>
    <n v="2701"/>
    <s v="Sandkoli norðursvæði"/>
    <n v="27"/>
    <s v="Sandkoli"/>
    <s v="IS"/>
    <s v="Ísland"/>
    <n v="8"/>
    <n v="8"/>
    <n v="8.6999999999999993"/>
    <n v="2.16"/>
    <x v="4"/>
    <n v="6702697799"/>
    <x v="4"/>
    <s v="Háarifi 67"/>
    <s v="360 Hellissandur"/>
    <n v="6702697799"/>
    <s v="Útnes ehf."/>
    <n v="463291"/>
    <n v="1.7267764752606892E-5"/>
  </r>
  <r>
    <s v="27.04.2020"/>
    <n v="1920"/>
    <n v="1"/>
    <n v="1"/>
    <x v="4"/>
    <s v="Saxhamar"/>
    <n v="2701"/>
    <s v="Sandkoli norðursvæði"/>
    <n v="27"/>
    <s v="Sandkoli"/>
    <s v="IS"/>
    <s v="Ísland"/>
    <n v="16"/>
    <n v="16"/>
    <n v="17.39"/>
    <n v="4.32"/>
    <x v="4"/>
    <n v="6702697799"/>
    <x v="4"/>
    <s v="Háarifi 67"/>
    <s v="360 Hellissandur"/>
    <n v="6702697799"/>
    <s v="Útnes ehf."/>
    <n v="463291"/>
    <n v="3.4535529505213785E-5"/>
  </r>
  <r>
    <s v="22.04.2020"/>
    <n v="1920"/>
    <n v="1"/>
    <n v="1"/>
    <x v="4"/>
    <s v="Saxhamar"/>
    <n v="2701"/>
    <s v="Sandkoli norðursvæði"/>
    <n v="27"/>
    <s v="Sandkoli"/>
    <s v="IS"/>
    <s v="Ísland"/>
    <n v="10"/>
    <n v="10"/>
    <n v="10.87"/>
    <n v="2.7"/>
    <x v="4"/>
    <n v="6702697799"/>
    <x v="4"/>
    <s v="Háarifi 67"/>
    <s v="360 Hellissandur"/>
    <n v="6702697799"/>
    <s v="Útnes ehf."/>
    <n v="463291"/>
    <n v="2.1584705940758617E-5"/>
  </r>
  <r>
    <s v="06.03.2020"/>
    <n v="1920"/>
    <n v="1"/>
    <n v="1"/>
    <x v="4"/>
    <s v="Saxhamar"/>
    <n v="2701"/>
    <s v="Sandkoli norðursvæði"/>
    <n v="27"/>
    <s v="Sandkoli"/>
    <s v="IS"/>
    <s v="Ísland"/>
    <n v="28"/>
    <n v="28"/>
    <n v="30.43"/>
    <n v="7.56"/>
    <x v="4"/>
    <n v="6702697799"/>
    <x v="4"/>
    <s v="Háarifi 67"/>
    <s v="360 Hellissandur"/>
    <n v="6702697799"/>
    <s v="Útnes ehf."/>
    <n v="463291"/>
    <n v="6.0437176634124127E-5"/>
  </r>
  <r>
    <s v="03.03.2020"/>
    <n v="1920"/>
    <n v="1"/>
    <n v="1"/>
    <x v="4"/>
    <s v="Saxhamar"/>
    <n v="2701"/>
    <s v="Sandkoli norðursvæði"/>
    <n v="27"/>
    <s v="Sandkoli"/>
    <s v="IS"/>
    <s v="Ísland"/>
    <n v="9"/>
    <n v="9"/>
    <n v="9.7799999999999994"/>
    <n v="2.4300000000000002"/>
    <x v="4"/>
    <n v="6702697799"/>
    <x v="4"/>
    <s v="Háarifi 67"/>
    <s v="360 Hellissandur"/>
    <n v="6702697799"/>
    <s v="Útnes ehf."/>
    <n v="463291"/>
    <n v="1.9426235346682755E-5"/>
  </r>
  <r>
    <s v="02.03.2020"/>
    <n v="1920"/>
    <n v="1"/>
    <n v="1"/>
    <x v="4"/>
    <s v="Saxhamar"/>
    <n v="2701"/>
    <s v="Sandkoli norðursvæði"/>
    <n v="27"/>
    <s v="Sandkoli"/>
    <s v="IS"/>
    <s v="Ísland"/>
    <n v="11"/>
    <n v="11"/>
    <n v="11.96"/>
    <n v="2.97"/>
    <x v="4"/>
    <n v="6702697799"/>
    <x v="4"/>
    <s v="Háarifi 67"/>
    <s v="360 Hellissandur"/>
    <n v="6702697799"/>
    <s v="Útnes ehf."/>
    <n v="463291"/>
    <n v="2.3743176534834476E-5"/>
  </r>
  <r>
    <s v="01.03.2020"/>
    <n v="1920"/>
    <n v="1"/>
    <n v="1"/>
    <x v="4"/>
    <s v="Saxhamar"/>
    <n v="2701"/>
    <s v="Sandkoli norðursvæði"/>
    <n v="27"/>
    <s v="Sandkoli"/>
    <s v="IS"/>
    <s v="Ísland"/>
    <n v="24"/>
    <n v="24"/>
    <n v="26.09"/>
    <n v="6.48"/>
    <x v="4"/>
    <n v="6702697799"/>
    <x v="4"/>
    <s v="Háarifi 67"/>
    <s v="360 Hellissandur"/>
    <n v="6702697799"/>
    <s v="Útnes ehf."/>
    <n v="463291"/>
    <n v="5.1803294257820677E-5"/>
  </r>
  <r>
    <s v="25.02.2020"/>
    <n v="1920"/>
    <n v="1"/>
    <n v="1"/>
    <x v="4"/>
    <s v="Saxhamar"/>
    <n v="2701"/>
    <s v="Sandkoli norðursvæði"/>
    <n v="27"/>
    <s v="Sandkoli"/>
    <s v="IS"/>
    <s v="Ísland"/>
    <n v="5"/>
    <n v="5"/>
    <n v="5.43"/>
    <n v="1.35"/>
    <x v="4"/>
    <n v="6702697799"/>
    <x v="4"/>
    <s v="Háarifi 67"/>
    <s v="360 Hellissandur"/>
    <n v="6702697799"/>
    <s v="Útnes ehf."/>
    <n v="463291"/>
    <n v="1.0792352970379309E-5"/>
  </r>
  <r>
    <s v="07.04.2018"/>
    <n v="1718"/>
    <n v="1"/>
    <n v="1"/>
    <x v="4"/>
    <s v="Saxhamar"/>
    <n v="2701"/>
    <s v="Sandkoli norðursvæði"/>
    <n v="27"/>
    <s v="Sandkoli"/>
    <s v="IS"/>
    <s v="Ísland"/>
    <n v="19"/>
    <n v="19"/>
    <n v="20.65"/>
    <n v="3.61"/>
    <x v="4"/>
    <n v="6702697799"/>
    <x v="4"/>
    <s v="Háarifi 67"/>
    <s v="360 Hellissandur"/>
    <n v="6702697799"/>
    <s v="Útnes ehf."/>
    <n v="463291"/>
    <n v="4.1010941287441372E-5"/>
  </r>
  <r>
    <s v="06.04.2018"/>
    <n v="1718"/>
    <n v="1"/>
    <n v="1"/>
    <x v="4"/>
    <s v="Saxhamar"/>
    <n v="2701"/>
    <s v="Sandkoli norðursvæði"/>
    <n v="27"/>
    <s v="Sandkoli"/>
    <s v="IS"/>
    <s v="Ísland"/>
    <n v="2"/>
    <n v="2"/>
    <n v="2.17"/>
    <n v="0.38"/>
    <x v="4"/>
    <n v="6702697799"/>
    <x v="4"/>
    <s v="Háarifi 67"/>
    <s v="360 Hellissandur"/>
    <n v="6702697799"/>
    <s v="Útnes ehf."/>
    <n v="463291"/>
    <n v="4.3169411881517231E-6"/>
  </r>
  <r>
    <s v="05.04.2018"/>
    <n v="1718"/>
    <n v="1"/>
    <n v="1"/>
    <x v="4"/>
    <s v="Saxhamar"/>
    <n v="2701"/>
    <s v="Sandkoli norðursvæði"/>
    <n v="27"/>
    <s v="Sandkoli"/>
    <s v="IS"/>
    <s v="Ísland"/>
    <n v="104"/>
    <n v="104"/>
    <n v="113.04"/>
    <n v="19.760000000000002"/>
    <x v="4"/>
    <n v="6702697799"/>
    <x v="4"/>
    <s v="Háarifi 67"/>
    <s v="360 Hellissandur"/>
    <n v="6702697799"/>
    <s v="Útnes ehf."/>
    <n v="463291"/>
    <n v="2.2448094178388961E-4"/>
  </r>
  <r>
    <s v="04.04.2018"/>
    <n v="1718"/>
    <n v="1"/>
    <n v="1"/>
    <x v="4"/>
    <s v="Saxhamar"/>
    <n v="2701"/>
    <s v="Sandkoli norðursvæði"/>
    <n v="27"/>
    <s v="Sandkoli"/>
    <s v="IS"/>
    <s v="Ísland"/>
    <n v="33"/>
    <n v="33"/>
    <n v="35.869999999999997"/>
    <n v="6.27"/>
    <x v="4"/>
    <n v="6702697799"/>
    <x v="4"/>
    <s v="Háarifi 67"/>
    <s v="360 Hellissandur"/>
    <n v="6702697799"/>
    <s v="Útnes ehf."/>
    <n v="463291"/>
    <n v="7.1229529604503432E-5"/>
  </r>
  <r>
    <s v="03.04.2018"/>
    <n v="1718"/>
    <n v="1"/>
    <n v="1"/>
    <x v="4"/>
    <s v="Saxhamar"/>
    <n v="2701"/>
    <s v="Sandkoli norðursvæði"/>
    <n v="27"/>
    <s v="Sandkoli"/>
    <s v="IS"/>
    <s v="Ísland"/>
    <n v="26"/>
    <n v="26"/>
    <n v="28.26"/>
    <n v="4.9400000000000004"/>
    <x v="4"/>
    <n v="6702697799"/>
    <x v="4"/>
    <s v="Háarifi 67"/>
    <s v="360 Hellissandur"/>
    <n v="6702697799"/>
    <s v="Útnes ehf."/>
    <n v="463291"/>
    <n v="5.6120235445972402E-5"/>
  </r>
  <r>
    <s v="20.11.2018"/>
    <n v="1819"/>
    <n v="1"/>
    <n v="1"/>
    <x v="4"/>
    <s v="Saxhamar"/>
    <n v="2701"/>
    <s v="Sandkoli norðursvæði"/>
    <n v="27"/>
    <s v="Sandkoli"/>
    <s v="IS"/>
    <s v="Ísland"/>
    <n v="45"/>
    <n v="45"/>
    <n v="48.91"/>
    <n v="11.25"/>
    <x v="4"/>
    <n v="6702697799"/>
    <x v="4"/>
    <s v="Háarifi 67"/>
    <s v="360 Hellissandur"/>
    <n v="6702697799"/>
    <s v="Útnes ehf."/>
    <n v="463291"/>
    <n v="9.7131176733413767E-5"/>
  </r>
  <r>
    <s v="18.11.2018"/>
    <n v="1819"/>
    <n v="1"/>
    <n v="1"/>
    <x v="4"/>
    <s v="Saxhamar"/>
    <n v="2701"/>
    <s v="Sandkoli norðursvæði"/>
    <n v="27"/>
    <s v="Sandkoli"/>
    <s v="IS"/>
    <s v="Ísland"/>
    <n v="24"/>
    <n v="24"/>
    <n v="26.09"/>
    <n v="6"/>
    <x v="4"/>
    <n v="6702697799"/>
    <x v="4"/>
    <s v="Háarifi 67"/>
    <s v="360 Hellissandur"/>
    <n v="6702697799"/>
    <s v="Útnes ehf."/>
    <n v="463291"/>
    <n v="5.1803294257820677E-5"/>
  </r>
  <r>
    <s v="17.11.2018"/>
    <n v="1819"/>
    <n v="1"/>
    <n v="1"/>
    <x v="4"/>
    <s v="Saxhamar"/>
    <n v="2701"/>
    <s v="Sandkoli norðursvæði"/>
    <n v="27"/>
    <s v="Sandkoli"/>
    <s v="IS"/>
    <s v="Ísland"/>
    <n v="7"/>
    <n v="7"/>
    <n v="7.61"/>
    <n v="1.75"/>
    <x v="4"/>
    <n v="6702697799"/>
    <x v="4"/>
    <s v="Háarifi 67"/>
    <s v="360 Hellissandur"/>
    <n v="6702697799"/>
    <s v="Útnes ehf."/>
    <n v="463291"/>
    <n v="1.5109294158531032E-5"/>
  </r>
  <r>
    <s v="15.11.2018"/>
    <n v="1819"/>
    <n v="1"/>
    <n v="1"/>
    <x v="4"/>
    <s v="Saxhamar"/>
    <n v="2701"/>
    <s v="Sandkoli norðursvæði"/>
    <n v="27"/>
    <s v="Sandkoli"/>
    <s v="IS"/>
    <s v="Ísland"/>
    <n v="32"/>
    <n v="32"/>
    <n v="34.78"/>
    <n v="8"/>
    <x v="4"/>
    <n v="6702697799"/>
    <x v="4"/>
    <s v="Háarifi 67"/>
    <s v="360 Hellissandur"/>
    <n v="6702697799"/>
    <s v="Útnes ehf."/>
    <n v="463291"/>
    <n v="6.907105901042757E-5"/>
  </r>
  <r>
    <s v="14.11.2018"/>
    <n v="1819"/>
    <n v="1"/>
    <n v="1"/>
    <x v="4"/>
    <s v="Saxhamar"/>
    <n v="2701"/>
    <s v="Sandkoli norðursvæði"/>
    <n v="27"/>
    <s v="Sandkoli"/>
    <s v="IS"/>
    <s v="Ísland"/>
    <n v="26"/>
    <n v="26"/>
    <n v="28.26"/>
    <n v="6.5"/>
    <x v="4"/>
    <n v="6702697799"/>
    <x v="4"/>
    <s v="Háarifi 67"/>
    <s v="360 Hellissandur"/>
    <n v="6702697799"/>
    <s v="Útnes ehf."/>
    <n v="463291"/>
    <n v="5.6120235445972402E-5"/>
  </r>
  <r>
    <s v="13.11.2018"/>
    <n v="1819"/>
    <n v="1"/>
    <n v="1"/>
    <x v="4"/>
    <s v="Saxhamar"/>
    <n v="2701"/>
    <s v="Sandkoli norðursvæði"/>
    <n v="27"/>
    <s v="Sandkoli"/>
    <s v="IS"/>
    <s v="Ísland"/>
    <n v="7"/>
    <n v="7"/>
    <n v="7.61"/>
    <n v="1.75"/>
    <x v="4"/>
    <n v="6702697799"/>
    <x v="4"/>
    <s v="Háarifi 67"/>
    <s v="360 Hellissandur"/>
    <n v="6702697799"/>
    <s v="Útnes ehf."/>
    <n v="463291"/>
    <n v="1.5109294158531032E-5"/>
  </r>
  <r>
    <s v="06.11.2018"/>
    <n v="1819"/>
    <n v="1"/>
    <n v="1"/>
    <x v="4"/>
    <s v="Saxhamar"/>
    <n v="2701"/>
    <s v="Sandkoli norðursvæði"/>
    <n v="27"/>
    <s v="Sandkoli"/>
    <s v="IS"/>
    <s v="Ísland"/>
    <n v="21"/>
    <n v="21"/>
    <n v="22.83"/>
    <n v="5.25"/>
    <x v="4"/>
    <n v="6702697799"/>
    <x v="4"/>
    <s v="Háarifi 67"/>
    <s v="360 Hellissandur"/>
    <n v="6702697799"/>
    <s v="Útnes ehf."/>
    <n v="463291"/>
    <n v="4.5327882475593097E-5"/>
  </r>
  <r>
    <s v="02.11.2018"/>
    <n v="1819"/>
    <n v="1"/>
    <n v="1"/>
    <x v="4"/>
    <s v="Saxhamar"/>
    <n v="2701"/>
    <s v="Sandkoli norðursvæði"/>
    <n v="27"/>
    <s v="Sandkoli"/>
    <s v="IS"/>
    <s v="Ísland"/>
    <n v="35"/>
    <n v="35"/>
    <n v="38.04"/>
    <n v="8.75"/>
    <x v="4"/>
    <n v="6702697799"/>
    <x v="4"/>
    <s v="Háarifi 67"/>
    <s v="360 Hellissandur"/>
    <n v="6702697799"/>
    <s v="Útnes ehf."/>
    <n v="463291"/>
    <n v="7.5546470792655157E-5"/>
  </r>
  <r>
    <s v="31.10.2018"/>
    <n v="1819"/>
    <n v="1"/>
    <n v="1"/>
    <x v="4"/>
    <s v="Saxhamar"/>
    <n v="2701"/>
    <s v="Sandkoli norðursvæði"/>
    <n v="27"/>
    <s v="Sandkoli"/>
    <s v="IS"/>
    <s v="Ísland"/>
    <n v="15"/>
    <n v="15"/>
    <n v="16.3"/>
    <n v="3.75"/>
    <x v="4"/>
    <n v="6702697799"/>
    <x v="4"/>
    <s v="Háarifi 67"/>
    <s v="360 Hellissandur"/>
    <n v="6702697799"/>
    <s v="Útnes ehf."/>
    <n v="463291"/>
    <n v="3.2377058911137922E-5"/>
  </r>
  <r>
    <s v="30.10.2018"/>
    <n v="1819"/>
    <n v="1"/>
    <n v="1"/>
    <x v="4"/>
    <s v="Saxhamar"/>
    <n v="2701"/>
    <s v="Sandkoli norðursvæði"/>
    <n v="27"/>
    <s v="Sandkoli"/>
    <s v="IS"/>
    <s v="Ísland"/>
    <n v="151"/>
    <n v="151"/>
    <n v="164.13"/>
    <n v="37.75"/>
    <x v="4"/>
    <n v="6702697799"/>
    <x v="4"/>
    <s v="Háarifi 67"/>
    <s v="360 Hellissandur"/>
    <n v="6702697799"/>
    <s v="Útnes ehf."/>
    <n v="463291"/>
    <n v="3.2592905970545513E-4"/>
  </r>
  <r>
    <s v="23.10.2018"/>
    <n v="1819"/>
    <n v="1"/>
    <n v="1"/>
    <x v="4"/>
    <s v="Saxhamar"/>
    <n v="2701"/>
    <s v="Sandkoli norðursvæði"/>
    <n v="27"/>
    <s v="Sandkoli"/>
    <s v="IS"/>
    <s v="Ísland"/>
    <n v="156"/>
    <n v="156"/>
    <n v="169.57"/>
    <n v="39"/>
    <x v="4"/>
    <n v="6702697799"/>
    <x v="4"/>
    <s v="Háarifi 67"/>
    <s v="360 Hellissandur"/>
    <n v="6702697799"/>
    <s v="Útnes ehf."/>
    <n v="463291"/>
    <n v="3.3672141267583443E-4"/>
  </r>
  <r>
    <s v="20.10.2018"/>
    <n v="1819"/>
    <n v="1"/>
    <n v="1"/>
    <x v="4"/>
    <s v="Saxhamar"/>
    <n v="2701"/>
    <s v="Sandkoli norðursvæði"/>
    <n v="27"/>
    <s v="Sandkoli"/>
    <s v="IS"/>
    <s v="Ísland"/>
    <n v="97"/>
    <n v="97"/>
    <n v="105.43"/>
    <n v="24.25"/>
    <x v="4"/>
    <n v="6702697799"/>
    <x v="4"/>
    <s v="Háarifi 67"/>
    <s v="360 Hellissandur"/>
    <n v="6702697799"/>
    <s v="Útnes ehf."/>
    <n v="463291"/>
    <n v="2.0937164762535859E-4"/>
  </r>
  <r>
    <s v="19.10.2018"/>
    <n v="1819"/>
    <n v="1"/>
    <n v="1"/>
    <x v="4"/>
    <s v="Saxhamar"/>
    <n v="2701"/>
    <s v="Sandkoli norðursvæði"/>
    <n v="27"/>
    <s v="Sandkoli"/>
    <s v="IS"/>
    <s v="Ísland"/>
    <n v="36"/>
    <n v="36"/>
    <n v="39.130000000000003"/>
    <n v="9"/>
    <x v="4"/>
    <n v="6702697799"/>
    <x v="4"/>
    <s v="Háarifi 67"/>
    <s v="360 Hellissandur"/>
    <n v="6702697799"/>
    <s v="Útnes ehf."/>
    <n v="463291"/>
    <n v="7.7704941386731019E-5"/>
  </r>
  <r>
    <s v="18.10.2018"/>
    <n v="1819"/>
    <n v="1"/>
    <n v="1"/>
    <x v="4"/>
    <s v="Saxhamar"/>
    <n v="2701"/>
    <s v="Sandkoli norðursvæði"/>
    <n v="27"/>
    <s v="Sandkoli"/>
    <s v="IS"/>
    <s v="Ísland"/>
    <n v="26"/>
    <n v="26"/>
    <n v="28.26"/>
    <n v="6.5"/>
    <x v="4"/>
    <n v="6702697799"/>
    <x v="4"/>
    <s v="Háarifi 67"/>
    <s v="360 Hellissandur"/>
    <n v="6702697799"/>
    <s v="Útnes ehf."/>
    <n v="463291"/>
    <n v="5.6120235445972402E-5"/>
  </r>
  <r>
    <s v="09.10.2018"/>
    <n v="1819"/>
    <n v="1"/>
    <n v="1"/>
    <x v="4"/>
    <s v="Saxhamar"/>
    <n v="2701"/>
    <s v="Sandkoli norðursvæði"/>
    <n v="27"/>
    <s v="Sandkoli"/>
    <s v="IS"/>
    <s v="Ísland"/>
    <n v="149"/>
    <n v="149"/>
    <n v="161.96"/>
    <n v="37.25"/>
    <x v="4"/>
    <n v="6702697799"/>
    <x v="4"/>
    <s v="Háarifi 67"/>
    <s v="360 Hellissandur"/>
    <n v="6702697799"/>
    <s v="Útnes ehf."/>
    <n v="463291"/>
    <n v="3.2161211851730338E-4"/>
  </r>
  <r>
    <s v="08.10.2018"/>
    <n v="1819"/>
    <n v="1"/>
    <n v="1"/>
    <x v="4"/>
    <s v="Saxhamar"/>
    <n v="2701"/>
    <s v="Sandkoli norðursvæði"/>
    <n v="27"/>
    <s v="Sandkoli"/>
    <s v="IS"/>
    <s v="Ísland"/>
    <n v="3"/>
    <n v="3"/>
    <n v="3.26"/>
    <n v="0.75"/>
    <x v="4"/>
    <n v="6702697799"/>
    <x v="4"/>
    <s v="Háarifi 67"/>
    <s v="360 Hellissandur"/>
    <n v="6702697799"/>
    <s v="Útnes ehf."/>
    <n v="463291"/>
    <n v="6.4754117822275847E-6"/>
  </r>
  <r>
    <s v="07.10.2018"/>
    <n v="1819"/>
    <n v="1"/>
    <n v="1"/>
    <x v="4"/>
    <s v="Saxhamar"/>
    <n v="2701"/>
    <s v="Sandkoli norðursvæði"/>
    <n v="27"/>
    <s v="Sandkoli"/>
    <s v="IS"/>
    <s v="Ísland"/>
    <n v="204"/>
    <n v="204"/>
    <n v="221.74"/>
    <n v="51"/>
    <x v="4"/>
    <n v="6702697799"/>
    <x v="4"/>
    <s v="Háarifi 67"/>
    <s v="360 Hellissandur"/>
    <n v="6702697799"/>
    <s v="Útnes ehf."/>
    <n v="463291"/>
    <n v="4.4032800119147577E-4"/>
  </r>
  <r>
    <s v="05.10.2018"/>
    <n v="1819"/>
    <n v="1"/>
    <n v="1"/>
    <x v="4"/>
    <s v="Saxhamar"/>
    <n v="2701"/>
    <s v="Sandkoli norðursvæði"/>
    <n v="27"/>
    <s v="Sandkoli"/>
    <s v="IS"/>
    <s v="Ísland"/>
    <n v="52"/>
    <n v="52"/>
    <n v="56.52"/>
    <n v="13"/>
    <x v="4"/>
    <n v="6702697799"/>
    <x v="4"/>
    <s v="Háarifi 67"/>
    <s v="360 Hellissandur"/>
    <n v="6702697799"/>
    <s v="Útnes ehf."/>
    <n v="463291"/>
    <n v="1.122404708919448E-4"/>
  </r>
  <r>
    <s v="03.10.2018"/>
    <n v="1819"/>
    <n v="1"/>
    <n v="1"/>
    <x v="4"/>
    <s v="Saxhamar"/>
    <n v="2701"/>
    <s v="Sandkoli norðursvæði"/>
    <n v="27"/>
    <s v="Sandkoli"/>
    <s v="IS"/>
    <s v="Ísland"/>
    <n v="136"/>
    <n v="136"/>
    <n v="147.83000000000001"/>
    <n v="34"/>
    <x v="4"/>
    <n v="6702697799"/>
    <x v="4"/>
    <s v="Háarifi 67"/>
    <s v="360 Hellissandur"/>
    <n v="6702697799"/>
    <s v="Útnes ehf."/>
    <n v="463291"/>
    <n v="2.9355200079431718E-4"/>
  </r>
  <r>
    <s v="02.10.2018"/>
    <n v="1819"/>
    <n v="1"/>
    <n v="1"/>
    <x v="4"/>
    <s v="Saxhamar"/>
    <n v="2701"/>
    <s v="Sandkoli norðursvæði"/>
    <n v="27"/>
    <s v="Sandkoli"/>
    <s v="IS"/>
    <s v="Ísland"/>
    <n v="256"/>
    <n v="256"/>
    <n v="278.26"/>
    <n v="64"/>
    <x v="4"/>
    <n v="6702697799"/>
    <x v="4"/>
    <s v="Háarifi 67"/>
    <s v="360 Hellissandur"/>
    <n v="6702697799"/>
    <s v="Útnes ehf."/>
    <n v="463291"/>
    <n v="5.5256847208342056E-4"/>
  </r>
  <r>
    <s v="24.09.2018"/>
    <n v="1819"/>
    <n v="1"/>
    <n v="1"/>
    <x v="4"/>
    <s v="Saxhamar"/>
    <n v="2701"/>
    <s v="Sandkoli norðursvæði"/>
    <n v="27"/>
    <s v="Sandkoli"/>
    <s v="IS"/>
    <s v="Ísland"/>
    <n v="218"/>
    <n v="218"/>
    <n v="236.96"/>
    <n v="54.5"/>
    <x v="4"/>
    <n v="6702697799"/>
    <x v="4"/>
    <s v="Háarifi 67"/>
    <s v="360 Hellissandur"/>
    <n v="6702697799"/>
    <s v="Útnes ehf."/>
    <n v="463291"/>
    <n v="4.7054658950853781E-4"/>
  </r>
  <r>
    <s v="22.09.2018"/>
    <n v="1819"/>
    <n v="1"/>
    <n v="1"/>
    <x v="4"/>
    <s v="Saxhamar"/>
    <n v="2701"/>
    <s v="Sandkoli norðursvæði"/>
    <n v="27"/>
    <s v="Sandkoli"/>
    <s v="IS"/>
    <s v="Ísland"/>
    <n v="53"/>
    <n v="53"/>
    <n v="57.61"/>
    <n v="13.25"/>
    <x v="4"/>
    <n v="6702697799"/>
    <x v="4"/>
    <s v="Háarifi 67"/>
    <s v="360 Hellissandur"/>
    <n v="6702697799"/>
    <s v="Útnes ehf."/>
    <n v="463291"/>
    <n v="1.1439894148602067E-4"/>
  </r>
  <r>
    <s v="21.09.2018"/>
    <n v="1819"/>
    <n v="1"/>
    <n v="1"/>
    <x v="4"/>
    <s v="Saxhamar"/>
    <n v="2701"/>
    <s v="Sandkoli norðursvæði"/>
    <n v="27"/>
    <s v="Sandkoli"/>
    <s v="IS"/>
    <s v="Ísland"/>
    <n v="15"/>
    <n v="15"/>
    <n v="16.3"/>
    <n v="3.75"/>
    <x v="4"/>
    <n v="6702697799"/>
    <x v="4"/>
    <s v="Háarifi 67"/>
    <s v="360 Hellissandur"/>
    <n v="6702697799"/>
    <s v="Útnes ehf."/>
    <n v="463291"/>
    <n v="3.2377058911137922E-5"/>
  </r>
  <r>
    <s v="20.09.2018"/>
    <n v="1819"/>
    <n v="1"/>
    <n v="1"/>
    <x v="4"/>
    <s v="Saxhamar"/>
    <n v="2701"/>
    <s v="Sandkoli norðursvæði"/>
    <n v="27"/>
    <s v="Sandkoli"/>
    <s v="IS"/>
    <s v="Ísland"/>
    <n v="61"/>
    <n v="61"/>
    <n v="66.3"/>
    <n v="15.25"/>
    <x v="4"/>
    <n v="6702697799"/>
    <x v="4"/>
    <s v="Háarifi 67"/>
    <s v="360 Hellissandur"/>
    <n v="6702697799"/>
    <s v="Útnes ehf."/>
    <n v="463291"/>
    <n v="1.3166670623862757E-4"/>
  </r>
  <r>
    <s v="12.09.2018"/>
    <n v="1819"/>
    <n v="1"/>
    <n v="1"/>
    <x v="4"/>
    <s v="Saxhamar"/>
    <n v="2701"/>
    <s v="Sandkoli norðursvæði"/>
    <n v="27"/>
    <s v="Sandkoli"/>
    <s v="IS"/>
    <s v="Ísland"/>
    <n v="49"/>
    <n v="49"/>
    <n v="53.26"/>
    <n v="12.25"/>
    <x v="4"/>
    <n v="6702697799"/>
    <x v="4"/>
    <s v="Háarifi 67"/>
    <s v="360 Hellissandur"/>
    <n v="6702697799"/>
    <s v="Útnes ehf."/>
    <n v="463291"/>
    <n v="1.0576505910971722E-4"/>
  </r>
  <r>
    <s v="11.09.2018"/>
    <n v="1819"/>
    <n v="1"/>
    <n v="1"/>
    <x v="4"/>
    <s v="Saxhamar"/>
    <n v="2701"/>
    <s v="Sandkoli norðursvæði"/>
    <n v="27"/>
    <s v="Sandkoli"/>
    <s v="IS"/>
    <s v="Ísland"/>
    <n v="190"/>
    <n v="190"/>
    <n v="206.52"/>
    <n v="47.5"/>
    <x v="4"/>
    <n v="6702697799"/>
    <x v="4"/>
    <s v="Háarifi 67"/>
    <s v="360 Hellissandur"/>
    <n v="6702697799"/>
    <s v="Útnes ehf."/>
    <n v="463291"/>
    <n v="4.1010941287441372E-4"/>
  </r>
  <r>
    <s v="08.02.2019"/>
    <n v="1819"/>
    <n v="1"/>
    <n v="1"/>
    <x v="4"/>
    <s v="Saxhamar"/>
    <n v="2701"/>
    <s v="Sandkoli norðursvæði"/>
    <n v="27"/>
    <s v="Sandkoli"/>
    <s v="IS"/>
    <s v="Ísland"/>
    <n v="45"/>
    <n v="45"/>
    <n v="48.91"/>
    <n v="11.25"/>
    <x v="4"/>
    <n v="6702697799"/>
    <x v="4"/>
    <s v="Háarifi 67"/>
    <s v="360 Hellissandur"/>
    <n v="6702697799"/>
    <s v="Útnes ehf."/>
    <n v="463291"/>
    <n v="9.7131176733413767E-5"/>
  </r>
  <r>
    <s v="07.02.2019"/>
    <n v="1819"/>
    <n v="1"/>
    <n v="1"/>
    <x v="4"/>
    <s v="Saxhamar"/>
    <n v="2701"/>
    <s v="Sandkoli norðursvæði"/>
    <n v="27"/>
    <s v="Sandkoli"/>
    <s v="IS"/>
    <s v="Ísland"/>
    <n v="27"/>
    <n v="27"/>
    <n v="29.35"/>
    <n v="6.75"/>
    <x v="4"/>
    <n v="6702697799"/>
    <x v="4"/>
    <s v="Háarifi 67"/>
    <s v="360 Hellissandur"/>
    <n v="6702697799"/>
    <s v="Útnes ehf."/>
    <n v="463291"/>
    <n v="5.8278706040048265E-5"/>
  </r>
  <r>
    <s v="04.02.2019"/>
    <n v="1819"/>
    <n v="1"/>
    <n v="1"/>
    <x v="4"/>
    <s v="Saxhamar"/>
    <n v="2701"/>
    <s v="Sandkoli norðursvæði"/>
    <n v="27"/>
    <s v="Sandkoli"/>
    <s v="IS"/>
    <s v="Ísland"/>
    <n v="21"/>
    <n v="21"/>
    <n v="22.83"/>
    <n v="5.25"/>
    <x v="4"/>
    <n v="6702697799"/>
    <x v="4"/>
    <s v="Háarifi 67"/>
    <s v="360 Hellissandur"/>
    <n v="6702697799"/>
    <s v="Útnes ehf."/>
    <n v="463291"/>
    <n v="4.5327882475593097E-5"/>
  </r>
  <r>
    <s v="02.02.2019"/>
    <n v="1819"/>
    <n v="1"/>
    <n v="1"/>
    <x v="4"/>
    <s v="Saxhamar"/>
    <n v="2701"/>
    <s v="Sandkoli norðursvæði"/>
    <n v="27"/>
    <s v="Sandkoli"/>
    <s v="IS"/>
    <s v="Ísland"/>
    <n v="21"/>
    <n v="21"/>
    <n v="22.83"/>
    <n v="5.25"/>
    <x v="4"/>
    <n v="6702697799"/>
    <x v="4"/>
    <s v="Háarifi 67"/>
    <s v="360 Hellissandur"/>
    <n v="6702697799"/>
    <s v="Útnes ehf."/>
    <n v="463291"/>
    <n v="4.5327882475593097E-5"/>
  </r>
  <r>
    <s v="01.02.2019"/>
    <n v="1819"/>
    <n v="1"/>
    <n v="1"/>
    <x v="4"/>
    <s v="Saxhamar"/>
    <n v="2701"/>
    <s v="Sandkoli norðursvæði"/>
    <n v="27"/>
    <s v="Sandkoli"/>
    <s v="IS"/>
    <s v="Ísland"/>
    <n v="96"/>
    <n v="96"/>
    <n v="104.35"/>
    <n v="24"/>
    <x v="4"/>
    <n v="6702697799"/>
    <x v="4"/>
    <s v="Háarifi 67"/>
    <s v="360 Hellissandur"/>
    <n v="6702697799"/>
    <s v="Útnes ehf."/>
    <n v="463291"/>
    <n v="2.0721317703128271E-4"/>
  </r>
  <r>
    <s v="31.01.2019"/>
    <n v="1819"/>
    <n v="1"/>
    <n v="1"/>
    <x v="4"/>
    <s v="Saxhamar"/>
    <n v="2701"/>
    <s v="Sandkoli norðursvæði"/>
    <n v="27"/>
    <s v="Sandkoli"/>
    <s v="IS"/>
    <s v="Ísland"/>
    <n v="63"/>
    <n v="63"/>
    <n v="68.48"/>
    <n v="15.75"/>
    <x v="4"/>
    <n v="6702697799"/>
    <x v="4"/>
    <s v="Háarifi 67"/>
    <s v="360 Hellissandur"/>
    <n v="6702697799"/>
    <s v="Útnes ehf."/>
    <n v="463291"/>
    <n v="1.3598364742677929E-4"/>
  </r>
  <r>
    <s v="30.01.2019"/>
    <n v="1819"/>
    <n v="1"/>
    <n v="1"/>
    <x v="4"/>
    <s v="Saxhamar"/>
    <n v="2701"/>
    <s v="Sandkoli norðursvæði"/>
    <n v="27"/>
    <s v="Sandkoli"/>
    <s v="IS"/>
    <s v="Ísland"/>
    <n v="95"/>
    <n v="95"/>
    <n v="103.26"/>
    <n v="23.75"/>
    <x v="4"/>
    <n v="6702697799"/>
    <x v="4"/>
    <s v="Háarifi 67"/>
    <s v="360 Hellissandur"/>
    <n v="6702697799"/>
    <s v="Útnes ehf."/>
    <n v="463291"/>
    <n v="2.0505470643720686E-4"/>
  </r>
  <r>
    <s v="29.01.2019"/>
    <n v="1819"/>
    <n v="1"/>
    <n v="1"/>
    <x v="4"/>
    <s v="Saxhamar"/>
    <n v="2701"/>
    <s v="Sandkoli norðursvæði"/>
    <n v="27"/>
    <s v="Sandkoli"/>
    <s v="IS"/>
    <s v="Ísland"/>
    <n v="64"/>
    <n v="64"/>
    <n v="69.569999999999993"/>
    <n v="16"/>
    <x v="4"/>
    <n v="6702697799"/>
    <x v="4"/>
    <s v="Háarifi 67"/>
    <s v="360 Hellissandur"/>
    <n v="6702697799"/>
    <s v="Útnes ehf."/>
    <n v="463291"/>
    <n v="1.3814211802085514E-4"/>
  </r>
  <r>
    <s v="18.01.2019"/>
    <n v="1819"/>
    <n v="1"/>
    <n v="1"/>
    <x v="4"/>
    <s v="Saxhamar"/>
    <n v="2701"/>
    <s v="Sandkoli norðursvæði"/>
    <n v="27"/>
    <s v="Sandkoli"/>
    <s v="IS"/>
    <s v="Ísland"/>
    <n v="26"/>
    <n v="26"/>
    <n v="28.26"/>
    <n v="6.5"/>
    <x v="4"/>
    <n v="6702697799"/>
    <x v="4"/>
    <s v="Háarifi 67"/>
    <s v="360 Hellissandur"/>
    <n v="6702697799"/>
    <s v="Útnes ehf."/>
    <n v="463291"/>
    <n v="5.6120235445972402E-5"/>
  </r>
  <r>
    <s v="16.01.2019"/>
    <n v="1819"/>
    <n v="1"/>
    <n v="1"/>
    <x v="4"/>
    <s v="Saxhamar"/>
    <n v="2701"/>
    <s v="Sandkoli norðursvæði"/>
    <n v="27"/>
    <s v="Sandkoli"/>
    <s v="IS"/>
    <s v="Ísland"/>
    <n v="21"/>
    <n v="21"/>
    <n v="22.83"/>
    <n v="5.25"/>
    <x v="4"/>
    <n v="6702697799"/>
    <x v="4"/>
    <s v="Háarifi 67"/>
    <s v="360 Hellissandur"/>
    <n v="6702697799"/>
    <s v="Útnes ehf."/>
    <n v="463291"/>
    <n v="4.5327882475593097E-5"/>
  </r>
  <r>
    <s v="14.01.2019"/>
    <n v="1819"/>
    <n v="1"/>
    <n v="1"/>
    <x v="4"/>
    <s v="Saxhamar"/>
    <n v="2701"/>
    <s v="Sandkoli norðursvæði"/>
    <n v="27"/>
    <s v="Sandkoli"/>
    <s v="IS"/>
    <s v="Ísland"/>
    <n v="128"/>
    <n v="128"/>
    <n v="139.13"/>
    <n v="32"/>
    <x v="4"/>
    <n v="6702697799"/>
    <x v="4"/>
    <s v="Háarifi 67"/>
    <s v="360 Hellissandur"/>
    <n v="6702697799"/>
    <s v="Útnes ehf."/>
    <n v="463291"/>
    <n v="2.7628423604171028E-4"/>
  </r>
  <r>
    <s v="10.01.2019"/>
    <n v="1819"/>
    <n v="1"/>
    <n v="1"/>
    <x v="4"/>
    <s v="Saxhamar"/>
    <n v="2701"/>
    <s v="Sandkoli norðursvæði"/>
    <n v="27"/>
    <s v="Sandkoli"/>
    <s v="IS"/>
    <s v="Ísland"/>
    <n v="81"/>
    <n v="81"/>
    <n v="88.04"/>
    <n v="20.25"/>
    <x v="4"/>
    <n v="6702697799"/>
    <x v="4"/>
    <s v="Háarifi 67"/>
    <s v="360 Hellissandur"/>
    <n v="6702697799"/>
    <s v="Útnes ehf."/>
    <n v="463291"/>
    <n v="1.7483611812014479E-4"/>
  </r>
  <r>
    <s v="07.01.2019"/>
    <n v="1819"/>
    <n v="1"/>
    <n v="1"/>
    <x v="4"/>
    <s v="Saxhamar"/>
    <n v="2701"/>
    <s v="Sandkoli norðursvæði"/>
    <n v="27"/>
    <s v="Sandkoli"/>
    <s v="IS"/>
    <s v="Ísland"/>
    <n v="77"/>
    <n v="77"/>
    <n v="83.7"/>
    <n v="19.25"/>
    <x v="4"/>
    <n v="6702697799"/>
    <x v="4"/>
    <s v="Háarifi 67"/>
    <s v="360 Hellissandur"/>
    <n v="6702697799"/>
    <s v="Útnes ehf."/>
    <n v="463291"/>
    <n v="1.6620223574384134E-4"/>
  </r>
  <r>
    <s v="04.01.2019"/>
    <n v="1819"/>
    <n v="1"/>
    <n v="1"/>
    <x v="4"/>
    <s v="Saxhamar"/>
    <n v="2701"/>
    <s v="Sandkoli norðursvæði"/>
    <n v="27"/>
    <s v="Sandkoli"/>
    <s v="IS"/>
    <s v="Ísland"/>
    <n v="86"/>
    <n v="86"/>
    <n v="93.48"/>
    <n v="21.5"/>
    <x v="4"/>
    <n v="6702697799"/>
    <x v="4"/>
    <s v="Háarifi 67"/>
    <s v="360 Hellissandur"/>
    <n v="6702697799"/>
    <s v="Útnes ehf."/>
    <n v="463291"/>
    <n v="1.8562847109052409E-4"/>
  </r>
  <r>
    <s v="03.01.2019"/>
    <n v="1819"/>
    <n v="1"/>
    <n v="1"/>
    <x v="4"/>
    <s v="Saxhamar"/>
    <n v="2701"/>
    <s v="Sandkoli norðursvæði"/>
    <n v="27"/>
    <s v="Sandkoli"/>
    <s v="IS"/>
    <s v="Ísland"/>
    <n v="34"/>
    <n v="34"/>
    <n v="36.96"/>
    <n v="8.5"/>
    <x v="4"/>
    <n v="6702697799"/>
    <x v="4"/>
    <s v="Háarifi 67"/>
    <s v="360 Hellissandur"/>
    <n v="6702697799"/>
    <s v="Útnes ehf."/>
    <n v="463291"/>
    <n v="7.3388000198579295E-5"/>
  </r>
  <r>
    <s v="17.12.2018"/>
    <n v="1819"/>
    <n v="1"/>
    <n v="1"/>
    <x v="4"/>
    <s v="Saxhamar"/>
    <n v="2701"/>
    <s v="Sandkoli norðursvæði"/>
    <n v="27"/>
    <s v="Sandkoli"/>
    <s v="IS"/>
    <s v="Ísland"/>
    <n v="96"/>
    <n v="96"/>
    <n v="104.35"/>
    <n v="24"/>
    <x v="4"/>
    <n v="6702697799"/>
    <x v="4"/>
    <s v="Háarifi 67"/>
    <s v="360 Hellissandur"/>
    <n v="6702697799"/>
    <s v="Útnes ehf."/>
    <n v="463291"/>
    <n v="2.0721317703128271E-4"/>
  </r>
  <r>
    <s v="14.12.2018"/>
    <n v="1819"/>
    <n v="1"/>
    <n v="1"/>
    <x v="4"/>
    <s v="Saxhamar"/>
    <n v="2701"/>
    <s v="Sandkoli norðursvæði"/>
    <n v="27"/>
    <s v="Sandkoli"/>
    <s v="IS"/>
    <s v="Ísland"/>
    <n v="28"/>
    <n v="28"/>
    <n v="30.43"/>
    <n v="7"/>
    <x v="4"/>
    <n v="6702697799"/>
    <x v="4"/>
    <s v="Háarifi 67"/>
    <s v="360 Hellissandur"/>
    <n v="6702697799"/>
    <s v="Útnes ehf."/>
    <n v="463291"/>
    <n v="6.0437176634124127E-5"/>
  </r>
  <r>
    <s v="13.12.2018"/>
    <n v="1819"/>
    <n v="1"/>
    <n v="1"/>
    <x v="4"/>
    <s v="Saxhamar"/>
    <n v="2701"/>
    <s v="Sandkoli norðursvæði"/>
    <n v="27"/>
    <s v="Sandkoli"/>
    <s v="IS"/>
    <s v="Ísland"/>
    <n v="32"/>
    <n v="32"/>
    <n v="34.78"/>
    <n v="8"/>
    <x v="4"/>
    <n v="6702697799"/>
    <x v="4"/>
    <s v="Háarifi 67"/>
    <s v="360 Hellissandur"/>
    <n v="6702697799"/>
    <s v="Útnes ehf."/>
    <n v="463291"/>
    <n v="6.907105901042757E-5"/>
  </r>
  <r>
    <s v="11.12.2018"/>
    <n v="1819"/>
    <n v="1"/>
    <n v="1"/>
    <x v="4"/>
    <s v="Saxhamar"/>
    <n v="2701"/>
    <s v="Sandkoli norðursvæði"/>
    <n v="27"/>
    <s v="Sandkoli"/>
    <s v="IS"/>
    <s v="Ísland"/>
    <n v="20"/>
    <n v="20"/>
    <n v="21.74"/>
    <n v="5"/>
    <x v="4"/>
    <n v="6702697799"/>
    <x v="4"/>
    <s v="Háarifi 67"/>
    <s v="360 Hellissandur"/>
    <n v="6702697799"/>
    <s v="Útnes ehf."/>
    <n v="463291"/>
    <n v="4.3169411881517235E-5"/>
  </r>
  <r>
    <s v="10.12.2018"/>
    <n v="1819"/>
    <n v="1"/>
    <n v="1"/>
    <x v="4"/>
    <s v="Saxhamar"/>
    <n v="2701"/>
    <s v="Sandkoli norðursvæði"/>
    <n v="27"/>
    <s v="Sandkoli"/>
    <s v="IS"/>
    <s v="Ísland"/>
    <n v="13"/>
    <n v="13"/>
    <n v="14.13"/>
    <n v="3.25"/>
    <x v="4"/>
    <n v="6702697799"/>
    <x v="4"/>
    <s v="Háarifi 67"/>
    <s v="360 Hellissandur"/>
    <n v="6702697799"/>
    <s v="Útnes ehf."/>
    <n v="463291"/>
    <n v="2.8060117722986201E-5"/>
  </r>
  <r>
    <s v="05.12.2018"/>
    <n v="1819"/>
    <n v="1"/>
    <n v="1"/>
    <x v="4"/>
    <s v="Saxhamar"/>
    <n v="2701"/>
    <s v="Sandkoli norðursvæði"/>
    <n v="27"/>
    <s v="Sandkoli"/>
    <s v="IS"/>
    <s v="Ísland"/>
    <n v="86"/>
    <n v="86"/>
    <n v="93.48"/>
    <n v="21.5"/>
    <x v="4"/>
    <n v="6702697799"/>
    <x v="4"/>
    <s v="Háarifi 67"/>
    <s v="360 Hellissandur"/>
    <n v="6702697799"/>
    <s v="Útnes ehf."/>
    <n v="463291"/>
    <n v="1.8562847109052409E-4"/>
  </r>
  <r>
    <s v="04.12.2018"/>
    <n v="1819"/>
    <n v="1"/>
    <n v="1"/>
    <x v="4"/>
    <s v="Saxhamar"/>
    <n v="2701"/>
    <s v="Sandkoli norðursvæði"/>
    <n v="27"/>
    <s v="Sandkoli"/>
    <s v="IS"/>
    <s v="Ísland"/>
    <n v="60"/>
    <n v="60"/>
    <n v="65.22"/>
    <n v="15"/>
    <x v="4"/>
    <n v="6702697799"/>
    <x v="4"/>
    <s v="Háarifi 67"/>
    <s v="360 Hellissandur"/>
    <n v="6702697799"/>
    <s v="Útnes ehf."/>
    <n v="463291"/>
    <n v="1.2950823564455169E-4"/>
  </r>
  <r>
    <s v="02.12.2018"/>
    <n v="1819"/>
    <n v="1"/>
    <n v="1"/>
    <x v="4"/>
    <s v="Saxhamar"/>
    <n v="2701"/>
    <s v="Sandkoli norðursvæði"/>
    <n v="27"/>
    <s v="Sandkoli"/>
    <s v="IS"/>
    <s v="Ísland"/>
    <n v="105"/>
    <n v="105"/>
    <n v="114.13"/>
    <n v="26.25"/>
    <x v="4"/>
    <n v="6702697799"/>
    <x v="4"/>
    <s v="Háarifi 67"/>
    <s v="360 Hellissandur"/>
    <n v="6702697799"/>
    <s v="Útnes ehf."/>
    <n v="463291"/>
    <n v="2.2663941237796546E-4"/>
  </r>
  <r>
    <s v="26.11.2018"/>
    <n v="1819"/>
    <n v="1"/>
    <n v="1"/>
    <x v="4"/>
    <s v="Saxhamar"/>
    <n v="2701"/>
    <s v="Sandkoli norðursvæði"/>
    <n v="27"/>
    <s v="Sandkoli"/>
    <s v="IS"/>
    <s v="Ísland"/>
    <n v="25"/>
    <n v="25"/>
    <n v="27.17"/>
    <n v="6.25"/>
    <x v="4"/>
    <n v="6702697799"/>
    <x v="4"/>
    <s v="Háarifi 67"/>
    <s v="360 Hellissandur"/>
    <n v="6702697799"/>
    <s v="Útnes ehf."/>
    <n v="463291"/>
    <n v="5.396176485189654E-5"/>
  </r>
  <r>
    <s v="17.09.2019"/>
    <n v="1920"/>
    <n v="1"/>
    <n v="1"/>
    <x v="4"/>
    <s v="Saxhamar"/>
    <n v="2701"/>
    <s v="Sandkoli norðursvæði"/>
    <n v="27"/>
    <s v="Sandkoli"/>
    <s v="IS"/>
    <s v="Ísland"/>
    <n v="393"/>
    <n v="393"/>
    <n v="427.17"/>
    <n v="106.11"/>
    <x v="4"/>
    <n v="6702697799"/>
    <x v="4"/>
    <s v="Háarifi 67"/>
    <s v="360 Hellissandur"/>
    <n v="6702697799"/>
    <s v="Útnes ehf."/>
    <n v="463291"/>
    <n v="8.4827894347181364E-4"/>
  </r>
  <r>
    <s v="12.09.2019"/>
    <n v="1920"/>
    <n v="1"/>
    <n v="1"/>
    <x v="4"/>
    <s v="Saxhamar"/>
    <n v="2701"/>
    <s v="Sandkoli norðursvæði"/>
    <n v="27"/>
    <s v="Sandkoli"/>
    <s v="IS"/>
    <s v="Ísland"/>
    <n v="229"/>
    <n v="229"/>
    <n v="248.91"/>
    <n v="61.83"/>
    <x v="4"/>
    <n v="6702697799"/>
    <x v="4"/>
    <s v="Háarifi 67"/>
    <s v="360 Hellissandur"/>
    <n v="6702697799"/>
    <s v="Útnes ehf."/>
    <n v="463291"/>
    <n v="4.9428976604337226E-4"/>
  </r>
  <r>
    <s v="04.09.2019"/>
    <n v="1920"/>
    <n v="1"/>
    <n v="1"/>
    <x v="4"/>
    <s v="Saxhamar"/>
    <n v="2701"/>
    <s v="Sandkoli norðursvæði"/>
    <n v="27"/>
    <s v="Sandkoli"/>
    <s v="IS"/>
    <s v="Ísland"/>
    <n v="6"/>
    <n v="6"/>
    <n v="6.52"/>
    <n v="1.62"/>
    <x v="4"/>
    <n v="6702697799"/>
    <x v="4"/>
    <s v="Háarifi 67"/>
    <s v="360 Hellissandur"/>
    <n v="6702697799"/>
    <s v="Útnes ehf."/>
    <n v="463291"/>
    <n v="1.2950823564455169E-5"/>
  </r>
  <r>
    <s v="04.09.2019"/>
    <n v="1920"/>
    <n v="1"/>
    <n v="1"/>
    <x v="4"/>
    <s v="Saxhamar"/>
    <n v="2701"/>
    <s v="Sandkoli norðursvæði"/>
    <n v="27"/>
    <s v="Sandkoli"/>
    <s v="IS"/>
    <s v="Ísland"/>
    <n v="370"/>
    <n v="370"/>
    <n v="402.17"/>
    <n v="99.9"/>
    <x v="4"/>
    <n v="6702697799"/>
    <x v="4"/>
    <s v="Háarifi 67"/>
    <s v="360 Hellissandur"/>
    <n v="6702697799"/>
    <s v="Útnes ehf."/>
    <n v="463291"/>
    <n v="7.9863411980806885E-4"/>
  </r>
  <r>
    <s v="29.08.2019"/>
    <n v="1819"/>
    <n v="1"/>
    <n v="1"/>
    <x v="4"/>
    <s v="Saxhamar"/>
    <n v="2701"/>
    <s v="Sandkoli norðursvæði"/>
    <n v="27"/>
    <s v="Sandkoli"/>
    <s v="IS"/>
    <s v="Ísland"/>
    <n v="299"/>
    <n v="299"/>
    <n v="325"/>
    <n v="74.75"/>
    <x v="4"/>
    <n v="6702697799"/>
    <x v="4"/>
    <s v="Háarifi 67"/>
    <s v="360 Hellissandur"/>
    <n v="6702697799"/>
    <s v="Útnes ehf."/>
    <n v="463291"/>
    <n v="6.4538270762868266E-4"/>
  </r>
  <r>
    <s v="27.08.2019"/>
    <n v="1819"/>
    <n v="1"/>
    <n v="1"/>
    <x v="4"/>
    <s v="Saxhamar"/>
    <n v="2701"/>
    <s v="Sandkoli norðursvæði"/>
    <n v="27"/>
    <s v="Sandkoli"/>
    <s v="IS"/>
    <s v="Ísland"/>
    <n v="599"/>
    <n v="599"/>
    <n v="651.09"/>
    <n v="149.75"/>
    <x v="4"/>
    <n v="6702697799"/>
    <x v="4"/>
    <s v="Háarifi 67"/>
    <s v="360 Hellissandur"/>
    <n v="6702697799"/>
    <s v="Útnes ehf."/>
    <n v="463291"/>
    <n v="1.2929238858514411E-3"/>
  </r>
  <r>
    <s v="23.08.2019"/>
    <n v="1819"/>
    <n v="1"/>
    <n v="1"/>
    <x v="4"/>
    <s v="Saxhamar"/>
    <n v="2701"/>
    <s v="Sandkoli norðursvæði"/>
    <n v="27"/>
    <s v="Sandkoli"/>
    <s v="IS"/>
    <s v="Ísland"/>
    <n v="831"/>
    <n v="831"/>
    <n v="903.26"/>
    <n v="207.75"/>
    <x v="4"/>
    <n v="6702697799"/>
    <x v="4"/>
    <s v="Háarifi 67"/>
    <s v="360 Hellissandur"/>
    <n v="6702697799"/>
    <s v="Útnes ehf."/>
    <n v="463291"/>
    <n v="1.7936890636770411E-3"/>
  </r>
  <r>
    <s v="06.06.2019"/>
    <n v="1819"/>
    <n v="1"/>
    <n v="1"/>
    <x v="4"/>
    <s v="Saxhamar"/>
    <n v="2701"/>
    <s v="Sandkoli norðursvæði"/>
    <n v="27"/>
    <s v="Sandkoli"/>
    <s v="IS"/>
    <s v="Ísland"/>
    <n v="11"/>
    <n v="11"/>
    <n v="11.96"/>
    <n v="2.75"/>
    <x v="4"/>
    <n v="6702697799"/>
    <x v="4"/>
    <s v="Háarifi 67"/>
    <s v="360 Hellissandur"/>
    <n v="6702697799"/>
    <s v="Útnes ehf."/>
    <n v="463291"/>
    <n v="2.3743176534834476E-5"/>
  </r>
  <r>
    <s v="05.06.2019"/>
    <n v="1819"/>
    <n v="1"/>
    <n v="1"/>
    <x v="4"/>
    <s v="Saxhamar"/>
    <n v="2701"/>
    <s v="Sandkoli norðursvæði"/>
    <n v="27"/>
    <s v="Sandkoli"/>
    <s v="IS"/>
    <s v="Ísland"/>
    <n v="30"/>
    <n v="30"/>
    <n v="32.61"/>
    <n v="7.5"/>
    <x v="4"/>
    <n v="6702697799"/>
    <x v="4"/>
    <s v="Háarifi 67"/>
    <s v="360 Hellissandur"/>
    <n v="6702697799"/>
    <s v="Útnes ehf."/>
    <n v="463291"/>
    <n v="6.4754117822275845E-5"/>
  </r>
  <r>
    <s v="15.03.2018"/>
    <n v="1718"/>
    <n v="1"/>
    <n v="1"/>
    <x v="4"/>
    <s v="Saxhamar"/>
    <n v="2701"/>
    <s v="Sandkoli norðursvæði"/>
    <n v="27"/>
    <s v="Sandkoli"/>
    <s v="IS"/>
    <s v="Ísland"/>
    <n v="5"/>
    <n v="5"/>
    <n v="5.43"/>
    <n v="0.95"/>
    <x v="4"/>
    <n v="6702697799"/>
    <x v="4"/>
    <s v="Háarifi 67"/>
    <s v="360 Hellissandur"/>
    <n v="6702697799"/>
    <s v="Útnes ehf."/>
    <n v="463291"/>
    <n v="1.0792352970379309E-5"/>
  </r>
  <r>
    <s v="14.03.2018"/>
    <n v="1718"/>
    <n v="1"/>
    <n v="1"/>
    <x v="4"/>
    <s v="Saxhamar"/>
    <n v="2701"/>
    <s v="Sandkoli norðursvæði"/>
    <n v="27"/>
    <s v="Sandkoli"/>
    <s v="IS"/>
    <s v="Ísland"/>
    <n v="6"/>
    <n v="6"/>
    <n v="6.52"/>
    <n v="1.1399999999999999"/>
    <x v="4"/>
    <n v="6702697799"/>
    <x v="4"/>
    <s v="Háarifi 67"/>
    <s v="360 Hellissandur"/>
    <n v="6702697799"/>
    <s v="Útnes ehf."/>
    <n v="463291"/>
    <n v="1.2950823564455169E-5"/>
  </r>
  <r>
    <s v="05.03.2018"/>
    <n v="1718"/>
    <n v="1"/>
    <n v="1"/>
    <x v="4"/>
    <s v="Saxhamar"/>
    <n v="2701"/>
    <s v="Sandkoli norðursvæði"/>
    <n v="27"/>
    <s v="Sandkoli"/>
    <s v="IS"/>
    <s v="Ísland"/>
    <n v="1"/>
    <n v="1"/>
    <n v="1.0900000000000001"/>
    <n v="0.19"/>
    <x v="4"/>
    <n v="6702697799"/>
    <x v="4"/>
    <s v="Háarifi 67"/>
    <s v="360 Hellissandur"/>
    <n v="6702697799"/>
    <s v="Útnes ehf."/>
    <n v="463291"/>
    <n v="2.1584705940758616E-6"/>
  </r>
  <r>
    <s v="01.03.2018"/>
    <n v="1718"/>
    <n v="1"/>
    <n v="1"/>
    <x v="4"/>
    <s v="Saxhamar"/>
    <n v="2701"/>
    <s v="Sandkoli norðursvæði"/>
    <n v="27"/>
    <s v="Sandkoli"/>
    <s v="IS"/>
    <s v="Ísland"/>
    <n v="30"/>
    <n v="30"/>
    <n v="32.61"/>
    <n v="5.7"/>
    <x v="4"/>
    <n v="6702697799"/>
    <x v="4"/>
    <s v="Háarifi 67"/>
    <s v="360 Hellissandur"/>
    <n v="6702697799"/>
    <s v="Útnes ehf."/>
    <n v="463291"/>
    <n v="6.4754117822275845E-5"/>
  </r>
  <r>
    <s v="28.02.2018"/>
    <n v="1718"/>
    <n v="1"/>
    <n v="1"/>
    <x v="4"/>
    <s v="Saxhamar"/>
    <n v="2701"/>
    <s v="Sandkoli norðursvæði"/>
    <n v="27"/>
    <s v="Sandkoli"/>
    <s v="IS"/>
    <s v="Ísland"/>
    <n v="12"/>
    <n v="12"/>
    <n v="13.04"/>
    <n v="2.2799999999999998"/>
    <x v="4"/>
    <n v="6702697799"/>
    <x v="4"/>
    <s v="Háarifi 67"/>
    <s v="360 Hellissandur"/>
    <n v="6702697799"/>
    <s v="Útnes ehf."/>
    <n v="463291"/>
    <n v="2.5901647128910339E-5"/>
  </r>
  <r>
    <s v="27.02.2018"/>
    <n v="1718"/>
    <n v="1"/>
    <n v="1"/>
    <x v="4"/>
    <s v="Saxhamar"/>
    <n v="2701"/>
    <s v="Sandkoli norðursvæði"/>
    <n v="27"/>
    <s v="Sandkoli"/>
    <s v="IS"/>
    <s v="Ísland"/>
    <n v="20"/>
    <n v="20"/>
    <n v="21.74"/>
    <n v="3.8"/>
    <x v="4"/>
    <n v="6702697799"/>
    <x v="4"/>
    <s v="Háarifi 67"/>
    <s v="360 Hellissandur"/>
    <n v="6702697799"/>
    <s v="Útnes ehf."/>
    <n v="463291"/>
    <n v="4.3169411881517235E-5"/>
  </r>
  <r>
    <s v="19.02.2018"/>
    <n v="1718"/>
    <n v="1"/>
    <n v="1"/>
    <x v="4"/>
    <s v="Saxhamar"/>
    <n v="2701"/>
    <s v="Sandkoli norðursvæði"/>
    <n v="27"/>
    <s v="Sandkoli"/>
    <s v="IS"/>
    <s v="Ísland"/>
    <n v="2"/>
    <n v="2"/>
    <n v="2.17"/>
    <n v="0.38"/>
    <x v="4"/>
    <n v="6702697799"/>
    <x v="4"/>
    <s v="Háarifi 67"/>
    <s v="360 Hellissandur"/>
    <n v="6702697799"/>
    <s v="Útnes ehf."/>
    <n v="463291"/>
    <n v="4.3169411881517231E-6"/>
  </r>
  <r>
    <s v="18.02.2018"/>
    <n v="1718"/>
    <n v="1"/>
    <n v="1"/>
    <x v="4"/>
    <s v="Saxhamar"/>
    <n v="2701"/>
    <s v="Sandkoli norðursvæði"/>
    <n v="27"/>
    <s v="Sandkoli"/>
    <s v="IS"/>
    <s v="Ísland"/>
    <n v="4"/>
    <n v="4"/>
    <n v="4.3499999999999996"/>
    <n v="0.76"/>
    <x v="4"/>
    <n v="6702697799"/>
    <x v="4"/>
    <s v="Háarifi 67"/>
    <s v="360 Hellissandur"/>
    <n v="6702697799"/>
    <s v="Útnes ehf."/>
    <n v="463291"/>
    <n v="8.6338823763034462E-6"/>
  </r>
  <r>
    <s v="17.02.2018"/>
    <n v="1718"/>
    <n v="1"/>
    <n v="1"/>
    <x v="4"/>
    <s v="Saxhamar"/>
    <n v="2701"/>
    <s v="Sandkoli norðursvæði"/>
    <n v="27"/>
    <s v="Sandkoli"/>
    <s v="IS"/>
    <s v="Ísland"/>
    <n v="3"/>
    <n v="3"/>
    <n v="3.26"/>
    <n v="0.56999999999999995"/>
    <x v="4"/>
    <n v="6702697799"/>
    <x v="4"/>
    <s v="Háarifi 67"/>
    <s v="360 Hellissandur"/>
    <n v="6702697799"/>
    <s v="Útnes ehf."/>
    <n v="463291"/>
    <n v="6.4754117822275847E-6"/>
  </r>
  <r>
    <s v="16.02.2018"/>
    <n v="1718"/>
    <n v="1"/>
    <n v="1"/>
    <x v="4"/>
    <s v="Saxhamar"/>
    <n v="2701"/>
    <s v="Sandkoli norðursvæði"/>
    <n v="27"/>
    <s v="Sandkoli"/>
    <s v="IS"/>
    <s v="Ísland"/>
    <n v="12"/>
    <n v="12"/>
    <n v="13.04"/>
    <n v="2.2799999999999998"/>
    <x v="4"/>
    <n v="6702697799"/>
    <x v="4"/>
    <s v="Háarifi 67"/>
    <s v="360 Hellissandur"/>
    <n v="6702697799"/>
    <s v="Útnes ehf."/>
    <n v="463291"/>
    <n v="2.5901647128910339E-5"/>
  </r>
  <r>
    <s v="15.02.2018"/>
    <n v="1718"/>
    <n v="1"/>
    <n v="1"/>
    <x v="4"/>
    <s v="Saxhamar"/>
    <n v="2701"/>
    <s v="Sandkoli norðursvæði"/>
    <n v="27"/>
    <s v="Sandkoli"/>
    <s v="IS"/>
    <s v="Ísland"/>
    <n v="37"/>
    <n v="37"/>
    <n v="40.22"/>
    <n v="7.03"/>
    <x v="4"/>
    <n v="6702697799"/>
    <x v="4"/>
    <s v="Háarifi 67"/>
    <s v="360 Hellissandur"/>
    <n v="6702697799"/>
    <s v="Útnes ehf."/>
    <n v="463291"/>
    <n v="7.9863411980806882E-5"/>
  </r>
  <r>
    <s v="14.02.2018"/>
    <n v="1718"/>
    <n v="1"/>
    <n v="1"/>
    <x v="4"/>
    <s v="Saxhamar"/>
    <n v="2701"/>
    <s v="Sandkoli norðursvæði"/>
    <n v="27"/>
    <s v="Sandkoli"/>
    <s v="IS"/>
    <s v="Ísland"/>
    <n v="56"/>
    <n v="56"/>
    <n v="60.87"/>
    <n v="10.64"/>
    <x v="4"/>
    <n v="6702697799"/>
    <x v="4"/>
    <s v="Háarifi 67"/>
    <s v="360 Hellissandur"/>
    <n v="6702697799"/>
    <s v="Útnes ehf."/>
    <n v="463291"/>
    <n v="1.2087435326824825E-4"/>
  </r>
  <r>
    <s v="13.02.2018"/>
    <n v="1718"/>
    <n v="1"/>
    <n v="1"/>
    <x v="4"/>
    <s v="Saxhamar"/>
    <n v="2701"/>
    <s v="Sandkoli norðursvæði"/>
    <n v="27"/>
    <s v="Sandkoli"/>
    <s v="IS"/>
    <s v="Ísland"/>
    <n v="218"/>
    <n v="218"/>
    <n v="236.96"/>
    <n v="41.42"/>
    <x v="4"/>
    <n v="6702697799"/>
    <x v="4"/>
    <s v="Háarifi 67"/>
    <s v="360 Hellissandur"/>
    <n v="6702697799"/>
    <s v="Útnes ehf."/>
    <n v="463291"/>
    <n v="4.7054658950853781E-4"/>
  </r>
  <r>
    <s v="09.02.2018"/>
    <n v="1718"/>
    <n v="1"/>
    <n v="1"/>
    <x v="4"/>
    <s v="Saxhamar"/>
    <n v="2701"/>
    <s v="Sandkoli norðursvæði"/>
    <n v="27"/>
    <s v="Sandkoli"/>
    <s v="IS"/>
    <s v="Ísland"/>
    <n v="63"/>
    <n v="63"/>
    <n v="68.48"/>
    <n v="11.97"/>
    <x v="4"/>
    <n v="6702697799"/>
    <x v="4"/>
    <s v="Háarifi 67"/>
    <s v="360 Hellissandur"/>
    <n v="6702697799"/>
    <s v="Útnes ehf."/>
    <n v="463291"/>
    <n v="1.3598364742677929E-4"/>
  </r>
  <r>
    <s v="08.02.2018"/>
    <n v="1718"/>
    <n v="1"/>
    <n v="1"/>
    <x v="4"/>
    <s v="Saxhamar"/>
    <n v="2701"/>
    <s v="Sandkoli norðursvæði"/>
    <n v="27"/>
    <s v="Sandkoli"/>
    <s v="IS"/>
    <s v="Ísland"/>
    <n v="46"/>
    <n v="46"/>
    <n v="50"/>
    <n v="8.74"/>
    <x v="4"/>
    <n v="6702697799"/>
    <x v="4"/>
    <s v="Háarifi 67"/>
    <s v="360 Hellissandur"/>
    <n v="6702697799"/>
    <s v="Útnes ehf."/>
    <n v="463291"/>
    <n v="9.928964732748963E-5"/>
  </r>
  <r>
    <s v="07.02.2018"/>
    <n v="1718"/>
    <n v="1"/>
    <n v="1"/>
    <x v="4"/>
    <s v="Saxhamar"/>
    <n v="2701"/>
    <s v="Sandkoli norðursvæði"/>
    <n v="27"/>
    <s v="Sandkoli"/>
    <s v="IS"/>
    <s v="Ísland"/>
    <n v="67"/>
    <n v="67"/>
    <n v="72.83"/>
    <n v="12.73"/>
    <x v="4"/>
    <n v="6702697799"/>
    <x v="4"/>
    <s v="Háarifi 67"/>
    <s v="360 Hellissandur"/>
    <n v="6702697799"/>
    <s v="Útnes ehf."/>
    <n v="463291"/>
    <n v="1.4461752980308274E-4"/>
  </r>
  <r>
    <s v="06.02.2018"/>
    <n v="1718"/>
    <n v="1"/>
    <n v="1"/>
    <x v="4"/>
    <s v="Saxhamar"/>
    <n v="2701"/>
    <s v="Sandkoli norðursvæði"/>
    <n v="27"/>
    <s v="Sandkoli"/>
    <s v="IS"/>
    <s v="Ísland"/>
    <n v="51"/>
    <n v="51"/>
    <n v="55.43"/>
    <n v="9.69"/>
    <x v="4"/>
    <n v="6702697799"/>
    <x v="4"/>
    <s v="Háarifi 67"/>
    <s v="360 Hellissandur"/>
    <n v="6702697799"/>
    <s v="Útnes ehf."/>
    <n v="463291"/>
    <n v="1.1008200029786894E-4"/>
  </r>
  <r>
    <s v="01.02.2018"/>
    <n v="1718"/>
    <n v="1"/>
    <n v="1"/>
    <x v="4"/>
    <s v="Saxhamar"/>
    <n v="2701"/>
    <s v="Sandkoli norðursvæði"/>
    <n v="27"/>
    <s v="Sandkoli"/>
    <s v="IS"/>
    <s v="Ísland"/>
    <n v="5"/>
    <n v="5"/>
    <n v="5.43"/>
    <n v="0.95"/>
    <x v="4"/>
    <n v="6702697799"/>
    <x v="4"/>
    <s v="Háarifi 67"/>
    <s v="360 Hellissandur"/>
    <n v="6702697799"/>
    <s v="Útnes ehf."/>
    <n v="463291"/>
    <n v="1.0792352970379309E-5"/>
  </r>
  <r>
    <s v="29.01.2018"/>
    <n v="1718"/>
    <n v="1"/>
    <n v="1"/>
    <x v="4"/>
    <s v="Saxhamar"/>
    <n v="2701"/>
    <s v="Sandkoli norðursvæði"/>
    <n v="27"/>
    <s v="Sandkoli"/>
    <s v="IS"/>
    <s v="Ísland"/>
    <n v="62"/>
    <n v="62"/>
    <n v="67.39"/>
    <n v="11.78"/>
    <x v="4"/>
    <n v="6702697799"/>
    <x v="4"/>
    <s v="Háarifi 67"/>
    <s v="360 Hellissandur"/>
    <n v="6702697799"/>
    <s v="Útnes ehf."/>
    <n v="463291"/>
    <n v="1.3382517683270341E-4"/>
  </r>
  <r>
    <s v="25.01.2018"/>
    <n v="1718"/>
    <n v="1"/>
    <n v="1"/>
    <x v="4"/>
    <s v="Saxhamar"/>
    <n v="2701"/>
    <s v="Sandkoli norðursvæði"/>
    <n v="27"/>
    <s v="Sandkoli"/>
    <s v="IS"/>
    <s v="Ísland"/>
    <n v="202"/>
    <n v="202"/>
    <n v="219.57"/>
    <n v="38.380000000000003"/>
    <x v="4"/>
    <n v="6702697799"/>
    <x v="4"/>
    <s v="Háarifi 67"/>
    <s v="360 Hellissandur"/>
    <n v="6702697799"/>
    <s v="Útnes ehf."/>
    <n v="463291"/>
    <n v="4.3601106000332407E-4"/>
  </r>
  <r>
    <s v="23.01.2018"/>
    <n v="1718"/>
    <n v="1"/>
    <n v="1"/>
    <x v="4"/>
    <s v="Saxhamar"/>
    <n v="2701"/>
    <s v="Sandkoli norðursvæði"/>
    <n v="27"/>
    <s v="Sandkoli"/>
    <s v="IS"/>
    <s v="Ísland"/>
    <n v="38"/>
    <n v="38"/>
    <n v="41.3"/>
    <n v="7.22"/>
    <x v="4"/>
    <n v="6702697799"/>
    <x v="4"/>
    <s v="Háarifi 67"/>
    <s v="360 Hellissandur"/>
    <n v="6702697799"/>
    <s v="Útnes ehf."/>
    <n v="463291"/>
    <n v="8.2021882574882744E-5"/>
  </r>
  <r>
    <s v="22.01.2018"/>
    <n v="1718"/>
    <n v="1"/>
    <n v="1"/>
    <x v="4"/>
    <s v="Saxhamar"/>
    <n v="2701"/>
    <s v="Sandkoli norðursvæði"/>
    <n v="27"/>
    <s v="Sandkoli"/>
    <s v="IS"/>
    <s v="Ísland"/>
    <n v="5"/>
    <n v="5"/>
    <n v="5.43"/>
    <n v="0.95"/>
    <x v="4"/>
    <n v="6702697799"/>
    <x v="4"/>
    <s v="Háarifi 67"/>
    <s v="360 Hellissandur"/>
    <n v="6702697799"/>
    <s v="Útnes ehf."/>
    <n v="463291"/>
    <n v="1.0792352970379309E-5"/>
  </r>
  <r>
    <s v="20.01.2018"/>
    <n v="1718"/>
    <n v="1"/>
    <n v="1"/>
    <x v="4"/>
    <s v="Saxhamar"/>
    <n v="2701"/>
    <s v="Sandkoli norðursvæði"/>
    <n v="27"/>
    <s v="Sandkoli"/>
    <s v="IS"/>
    <s v="Ísland"/>
    <n v="43"/>
    <n v="43"/>
    <n v="46.74"/>
    <n v="8.17"/>
    <x v="4"/>
    <n v="6702697799"/>
    <x v="4"/>
    <s v="Háarifi 67"/>
    <s v="360 Hellissandur"/>
    <n v="6702697799"/>
    <s v="Útnes ehf."/>
    <n v="463291"/>
    <n v="9.2814235545262043E-5"/>
  </r>
  <r>
    <s v="19.01.2018"/>
    <n v="1718"/>
    <n v="1"/>
    <n v="1"/>
    <x v="4"/>
    <s v="Saxhamar"/>
    <n v="2701"/>
    <s v="Sandkoli norðursvæði"/>
    <n v="27"/>
    <s v="Sandkoli"/>
    <s v="IS"/>
    <s v="Ísland"/>
    <n v="238.28"/>
    <n v="238"/>
    <n v="259"/>
    <n v="45.22"/>
    <x v="4"/>
    <n v="6702697799"/>
    <x v="4"/>
    <s v="Háarifi 67"/>
    <s v="360 Hellissandur"/>
    <n v="6702697799"/>
    <s v="Útnes ehf."/>
    <n v="463291"/>
    <n v="5.1371600139005506E-4"/>
  </r>
  <r>
    <s v="19.01.2018"/>
    <n v="1718"/>
    <n v="1"/>
    <n v="1"/>
    <x v="4"/>
    <s v="Saxhamar"/>
    <n v="2701"/>
    <s v="Sandkoli norðursvæði"/>
    <n v="27"/>
    <s v="Sandkoli"/>
    <s v="IS"/>
    <s v="Ísland"/>
    <n v="29"/>
    <n v="29"/>
    <n v="31.52"/>
    <n v="5.51"/>
    <x v="4"/>
    <n v="6702697799"/>
    <x v="4"/>
    <s v="Háarifi 67"/>
    <s v="360 Hellissandur"/>
    <n v="6702697799"/>
    <s v="Útnes ehf."/>
    <n v="463291"/>
    <n v="6.2595647228199983E-5"/>
  </r>
  <r>
    <s v="18.01.2018"/>
    <n v="1718"/>
    <n v="1"/>
    <n v="1"/>
    <x v="4"/>
    <s v="Saxhamar"/>
    <n v="2701"/>
    <s v="Sandkoli norðursvæði"/>
    <n v="27"/>
    <s v="Sandkoli"/>
    <s v="IS"/>
    <s v="Ísland"/>
    <n v="356"/>
    <n v="356"/>
    <n v="386.96"/>
    <n v="67.64"/>
    <x v="4"/>
    <n v="6702697799"/>
    <x v="4"/>
    <s v="Háarifi 67"/>
    <s v="360 Hellissandur"/>
    <n v="6702697799"/>
    <s v="Útnes ehf."/>
    <n v="463291"/>
    <n v="7.6841553149100674E-4"/>
  </r>
  <r>
    <s v="07.09.2018"/>
    <n v="1819"/>
    <n v="1"/>
    <n v="1"/>
    <x v="4"/>
    <s v="Saxhamar"/>
    <n v="2701"/>
    <s v="Sandkoli norðursvæði"/>
    <n v="27"/>
    <s v="Sandkoli"/>
    <s v="IS"/>
    <s v="Ísland"/>
    <n v="654"/>
    <n v="654"/>
    <n v="710.87"/>
    <n v="163.5"/>
    <x v="4"/>
    <n v="6702697799"/>
    <x v="4"/>
    <s v="Háarifi 67"/>
    <s v="360 Hellissandur"/>
    <n v="6702697799"/>
    <s v="Útnes ehf."/>
    <n v="463291"/>
    <n v="1.4116397685256135E-3"/>
  </r>
  <r>
    <s v="05.09.2018"/>
    <n v="1819"/>
    <n v="1"/>
    <n v="1"/>
    <x v="4"/>
    <s v="Saxhamar"/>
    <n v="2701"/>
    <s v="Sandkoli norðursvæði"/>
    <n v="27"/>
    <s v="Sandkoli"/>
    <s v="IS"/>
    <s v="Ísland"/>
    <n v="12"/>
    <n v="12"/>
    <n v="13.04"/>
    <n v="3"/>
    <x v="4"/>
    <n v="6702697799"/>
    <x v="4"/>
    <s v="Háarifi 67"/>
    <s v="360 Hellissandur"/>
    <n v="6702697799"/>
    <s v="Útnes ehf."/>
    <n v="463291"/>
    <n v="2.5901647128910339E-5"/>
  </r>
  <r>
    <s v="04.09.2018"/>
    <n v="1819"/>
    <n v="1"/>
    <n v="1"/>
    <x v="4"/>
    <s v="Saxhamar"/>
    <n v="2701"/>
    <s v="Sandkoli norðursvæði"/>
    <n v="27"/>
    <s v="Sandkoli"/>
    <s v="IS"/>
    <s v="Ísland"/>
    <n v="281"/>
    <n v="281"/>
    <n v="305.43"/>
    <n v="70.25"/>
    <x v="4"/>
    <n v="6702697799"/>
    <x v="4"/>
    <s v="Háarifi 67"/>
    <s v="360 Hellissandur"/>
    <n v="6702697799"/>
    <s v="Útnes ehf."/>
    <n v="463291"/>
    <n v="6.0653023693531716E-4"/>
  </r>
  <r>
    <s v="26.08.2018"/>
    <n v="1718"/>
    <n v="1"/>
    <n v="1"/>
    <x v="4"/>
    <s v="Saxhamar"/>
    <n v="2701"/>
    <s v="Sandkoli norðursvæði"/>
    <n v="27"/>
    <s v="Sandkoli"/>
    <s v="IS"/>
    <s v="Ísland"/>
    <n v="523"/>
    <n v="523"/>
    <n v="568.48"/>
    <n v="99.37"/>
    <x v="4"/>
    <n v="6702697799"/>
    <x v="4"/>
    <s v="Háarifi 67"/>
    <s v="360 Hellissandur"/>
    <n v="6702697799"/>
    <s v="Útnes ehf."/>
    <n v="463291"/>
    <n v="1.1288801207016757E-3"/>
  </r>
  <r>
    <s v="24.08.2018"/>
    <n v="1718"/>
    <n v="1"/>
    <n v="1"/>
    <x v="4"/>
    <s v="Saxhamar"/>
    <n v="2701"/>
    <s v="Sandkoli norðursvæði"/>
    <n v="27"/>
    <s v="Sandkoli"/>
    <s v="IS"/>
    <s v="Ísland"/>
    <n v="6"/>
    <n v="6"/>
    <n v="6.52"/>
    <n v="1.1399999999999999"/>
    <x v="4"/>
    <n v="6702697799"/>
    <x v="4"/>
    <s v="Háarifi 67"/>
    <s v="360 Hellissandur"/>
    <n v="6702697799"/>
    <s v="Útnes ehf."/>
    <n v="463291"/>
    <n v="1.2950823564455169E-5"/>
  </r>
  <r>
    <s v="23.08.2018"/>
    <n v="1718"/>
    <n v="1"/>
    <n v="1"/>
    <x v="4"/>
    <s v="Saxhamar"/>
    <n v="2701"/>
    <s v="Sandkoli norðursvæði"/>
    <n v="27"/>
    <s v="Sandkoli"/>
    <s v="IS"/>
    <s v="Ísland"/>
    <n v="28"/>
    <n v="28"/>
    <n v="30.43"/>
    <n v="5.32"/>
    <x v="4"/>
    <n v="6702697799"/>
    <x v="4"/>
    <s v="Háarifi 67"/>
    <s v="360 Hellissandur"/>
    <n v="6702697799"/>
    <s v="Útnes ehf."/>
    <n v="463291"/>
    <n v="6.0437176634124127E-5"/>
  </r>
  <r>
    <s v="21.08.2018"/>
    <n v="1718"/>
    <n v="1"/>
    <n v="1"/>
    <x v="4"/>
    <s v="Saxhamar"/>
    <n v="2701"/>
    <s v="Sandkoli norðursvæði"/>
    <n v="27"/>
    <s v="Sandkoli"/>
    <s v="IS"/>
    <s v="Ísland"/>
    <n v="109"/>
    <n v="109"/>
    <n v="118.48"/>
    <n v="20.71"/>
    <x v="4"/>
    <n v="6702697799"/>
    <x v="4"/>
    <s v="Háarifi 67"/>
    <s v="360 Hellissandur"/>
    <n v="6702697799"/>
    <s v="Útnes ehf."/>
    <n v="463291"/>
    <n v="2.3527329475426891E-4"/>
  </r>
  <r>
    <s v="14.06.2018"/>
    <n v="1718"/>
    <n v="1"/>
    <n v="1"/>
    <x v="4"/>
    <s v="Saxhamar"/>
    <n v="2701"/>
    <s v="Sandkoli norðursvæði"/>
    <n v="27"/>
    <s v="Sandkoli"/>
    <s v="IS"/>
    <s v="Ísland"/>
    <n v="32"/>
    <n v="32"/>
    <n v="34.78"/>
    <n v="6.08"/>
    <x v="4"/>
    <n v="6702697799"/>
    <x v="4"/>
    <s v="Háarifi 67"/>
    <s v="360 Hellissandur"/>
    <n v="6702697799"/>
    <s v="Útnes ehf."/>
    <n v="463291"/>
    <n v="6.907105901042757E-5"/>
  </r>
  <r>
    <s v="13.06.2018"/>
    <n v="1718"/>
    <n v="1"/>
    <n v="1"/>
    <x v="4"/>
    <s v="Saxhamar"/>
    <n v="2701"/>
    <s v="Sandkoli norðursvæði"/>
    <n v="27"/>
    <s v="Sandkoli"/>
    <s v="IS"/>
    <s v="Ísland"/>
    <n v="13"/>
    <n v="13"/>
    <n v="14.13"/>
    <n v="2.4700000000000002"/>
    <x v="4"/>
    <n v="6702697799"/>
    <x v="4"/>
    <s v="Háarifi 67"/>
    <s v="360 Hellissandur"/>
    <n v="6702697799"/>
    <s v="Útnes ehf."/>
    <n v="463291"/>
    <n v="2.8060117722986201E-5"/>
  </r>
  <r>
    <s v="12.06.2018"/>
    <n v="1718"/>
    <n v="1"/>
    <n v="1"/>
    <x v="4"/>
    <s v="Saxhamar"/>
    <n v="2701"/>
    <s v="Sandkoli norðursvæði"/>
    <n v="27"/>
    <s v="Sandkoli"/>
    <s v="IS"/>
    <s v="Ísland"/>
    <n v="37"/>
    <n v="37"/>
    <n v="40.22"/>
    <n v="7.03"/>
    <x v="4"/>
    <n v="6702697799"/>
    <x v="4"/>
    <s v="Háarifi 67"/>
    <s v="360 Hellissandur"/>
    <n v="6702697799"/>
    <s v="Útnes ehf."/>
    <n v="463291"/>
    <n v="7.9863411980806882E-5"/>
  </r>
  <r>
    <s v="11.06.2018"/>
    <n v="1718"/>
    <n v="1"/>
    <n v="1"/>
    <x v="4"/>
    <s v="Saxhamar"/>
    <n v="2701"/>
    <s v="Sandkoli norðursvæði"/>
    <n v="27"/>
    <s v="Sandkoli"/>
    <s v="IS"/>
    <s v="Ísland"/>
    <n v="27"/>
    <n v="27"/>
    <n v="29.35"/>
    <n v="5.13"/>
    <x v="4"/>
    <n v="6702697799"/>
    <x v="4"/>
    <s v="Háarifi 67"/>
    <s v="360 Hellissandur"/>
    <n v="6702697799"/>
    <s v="Útnes ehf."/>
    <n v="463291"/>
    <n v="5.8278706040048265E-5"/>
  </r>
  <r>
    <s v="07.06.2018"/>
    <n v="1718"/>
    <n v="1"/>
    <n v="1"/>
    <x v="4"/>
    <s v="Saxhamar"/>
    <n v="2701"/>
    <s v="Sandkoli norðursvæði"/>
    <n v="27"/>
    <s v="Sandkoli"/>
    <s v="IS"/>
    <s v="Ísland"/>
    <n v="24"/>
    <n v="24"/>
    <n v="26.09"/>
    <n v="4.5599999999999996"/>
    <x v="4"/>
    <n v="6702697799"/>
    <x v="4"/>
    <s v="Háarifi 67"/>
    <s v="360 Hellissandur"/>
    <n v="6702697799"/>
    <s v="Útnes ehf."/>
    <n v="463291"/>
    <n v="5.1803294257820677E-5"/>
  </r>
  <r>
    <s v="06.06.2018"/>
    <n v="1718"/>
    <n v="1"/>
    <n v="1"/>
    <x v="4"/>
    <s v="Saxhamar"/>
    <n v="2701"/>
    <s v="Sandkoli norðursvæði"/>
    <n v="27"/>
    <s v="Sandkoli"/>
    <s v="IS"/>
    <s v="Ísland"/>
    <n v="31"/>
    <n v="31"/>
    <n v="33.700000000000003"/>
    <n v="5.89"/>
    <x v="4"/>
    <n v="6702697799"/>
    <x v="4"/>
    <s v="Háarifi 67"/>
    <s v="360 Hellissandur"/>
    <n v="6702697799"/>
    <s v="Útnes ehf."/>
    <n v="463291"/>
    <n v="6.6912588416351707E-5"/>
  </r>
  <r>
    <s v="31.05.2018"/>
    <n v="1718"/>
    <n v="1"/>
    <n v="1"/>
    <x v="4"/>
    <s v="Saxhamar"/>
    <n v="2701"/>
    <s v="Sandkoli norðursvæði"/>
    <n v="27"/>
    <s v="Sandkoli"/>
    <s v="IS"/>
    <s v="Ísland"/>
    <n v="43"/>
    <n v="43"/>
    <n v="46.74"/>
    <n v="8.17"/>
    <x v="4"/>
    <n v="6702697799"/>
    <x v="4"/>
    <s v="Háarifi 67"/>
    <s v="360 Hellissandur"/>
    <n v="6702697799"/>
    <s v="Útnes ehf."/>
    <n v="463291"/>
    <n v="9.2814235545262043E-5"/>
  </r>
  <r>
    <s v="30.05.2018"/>
    <n v="1718"/>
    <n v="1"/>
    <n v="1"/>
    <x v="4"/>
    <s v="Saxhamar"/>
    <n v="2701"/>
    <s v="Sandkoli norðursvæði"/>
    <n v="27"/>
    <s v="Sandkoli"/>
    <s v="IS"/>
    <s v="Ísland"/>
    <n v="55"/>
    <n v="55"/>
    <n v="59.78"/>
    <n v="10.45"/>
    <x v="4"/>
    <n v="6702697799"/>
    <x v="4"/>
    <s v="Háarifi 67"/>
    <s v="360 Hellissandur"/>
    <n v="6702697799"/>
    <s v="Útnes ehf."/>
    <n v="463291"/>
    <n v="1.1871588267417239E-4"/>
  </r>
  <r>
    <s v="29.05.2018"/>
    <n v="1718"/>
    <n v="1"/>
    <n v="1"/>
    <x v="4"/>
    <s v="Saxhamar"/>
    <n v="2701"/>
    <s v="Sandkoli norðursvæði"/>
    <n v="27"/>
    <s v="Sandkoli"/>
    <s v="IS"/>
    <s v="Ísland"/>
    <n v="50"/>
    <n v="50"/>
    <n v="54.35"/>
    <n v="9.5"/>
    <x v="4"/>
    <n v="6702697799"/>
    <x v="4"/>
    <s v="Háarifi 67"/>
    <s v="360 Hellissandur"/>
    <n v="6702697799"/>
    <s v="Útnes ehf."/>
    <n v="463291"/>
    <n v="1.0792352970379308E-4"/>
  </r>
  <r>
    <s v="28.05.2018"/>
    <n v="1718"/>
    <n v="1"/>
    <n v="1"/>
    <x v="4"/>
    <s v="Saxhamar"/>
    <n v="2701"/>
    <s v="Sandkoli norðursvæði"/>
    <n v="27"/>
    <s v="Sandkoli"/>
    <s v="IS"/>
    <s v="Ísland"/>
    <n v="41"/>
    <n v="41"/>
    <n v="44.57"/>
    <n v="7.79"/>
    <x v="4"/>
    <n v="6702697799"/>
    <x v="4"/>
    <s v="Háarifi 67"/>
    <s v="360 Hellissandur"/>
    <n v="6702697799"/>
    <s v="Útnes ehf."/>
    <n v="463291"/>
    <n v="8.8497294357110331E-5"/>
  </r>
  <r>
    <s v="25.05.2018"/>
    <n v="1718"/>
    <n v="1"/>
    <n v="1"/>
    <x v="4"/>
    <s v="Saxhamar"/>
    <n v="2701"/>
    <s v="Sandkoli norðursvæði"/>
    <n v="27"/>
    <s v="Sandkoli"/>
    <s v="IS"/>
    <s v="Ísland"/>
    <n v="32"/>
    <n v="32"/>
    <n v="34.78"/>
    <n v="6.08"/>
    <x v="4"/>
    <n v="6702697799"/>
    <x v="4"/>
    <s v="Háarifi 67"/>
    <s v="360 Hellissandur"/>
    <n v="6702697799"/>
    <s v="Útnes ehf."/>
    <n v="463291"/>
    <n v="6.907105901042757E-5"/>
  </r>
  <r>
    <s v="24.05.2018"/>
    <n v="1718"/>
    <n v="1"/>
    <n v="1"/>
    <x v="4"/>
    <s v="Saxhamar"/>
    <n v="2701"/>
    <s v="Sandkoli norðursvæði"/>
    <n v="27"/>
    <s v="Sandkoli"/>
    <s v="IS"/>
    <s v="Ísland"/>
    <n v="17"/>
    <n v="17"/>
    <n v="18.48"/>
    <n v="3.23"/>
    <x v="4"/>
    <n v="6702697799"/>
    <x v="4"/>
    <s v="Háarifi 67"/>
    <s v="360 Hellissandur"/>
    <n v="6702697799"/>
    <s v="Útnes ehf."/>
    <n v="463291"/>
    <n v="3.6694000099289647E-5"/>
  </r>
  <r>
    <s v="22.05.2018"/>
    <n v="1718"/>
    <n v="1"/>
    <n v="1"/>
    <x v="4"/>
    <s v="Saxhamar"/>
    <n v="2701"/>
    <s v="Sandkoli norðursvæði"/>
    <n v="27"/>
    <s v="Sandkoli"/>
    <s v="IS"/>
    <s v="Ísland"/>
    <n v="1"/>
    <n v="1"/>
    <n v="1.0900000000000001"/>
    <n v="0.19"/>
    <x v="4"/>
    <n v="6702697799"/>
    <x v="4"/>
    <s v="Háarifi 67"/>
    <s v="360 Hellissandur"/>
    <n v="6702697799"/>
    <s v="Útnes ehf."/>
    <n v="463291"/>
    <n v="2.1584705940758616E-6"/>
  </r>
  <r>
    <s v="17.05.2018"/>
    <n v="1718"/>
    <n v="1"/>
    <n v="1"/>
    <x v="4"/>
    <s v="Saxhamar"/>
    <n v="2701"/>
    <s v="Sandkoli norðursvæði"/>
    <n v="27"/>
    <s v="Sandkoli"/>
    <s v="IS"/>
    <s v="Ísland"/>
    <n v="12"/>
    <n v="12"/>
    <n v="13.04"/>
    <n v="2.2799999999999998"/>
    <x v="4"/>
    <n v="6702697799"/>
    <x v="4"/>
    <s v="Háarifi 67"/>
    <s v="360 Hellissandur"/>
    <n v="6702697799"/>
    <s v="Útnes ehf."/>
    <n v="463291"/>
    <n v="2.5901647128910339E-5"/>
  </r>
  <r>
    <s v="16.05.2018"/>
    <n v="1718"/>
    <n v="1"/>
    <n v="1"/>
    <x v="4"/>
    <s v="Saxhamar"/>
    <n v="2701"/>
    <s v="Sandkoli norðursvæði"/>
    <n v="27"/>
    <s v="Sandkoli"/>
    <s v="IS"/>
    <s v="Ísland"/>
    <n v="44"/>
    <n v="44"/>
    <n v="47.83"/>
    <n v="8.36"/>
    <x v="4"/>
    <n v="6702697799"/>
    <x v="4"/>
    <s v="Háarifi 67"/>
    <s v="360 Hellissandur"/>
    <n v="6702697799"/>
    <s v="Útnes ehf."/>
    <n v="463291"/>
    <n v="9.4972706139337905E-5"/>
  </r>
  <r>
    <s v="15.05.2018"/>
    <n v="1718"/>
    <n v="1"/>
    <n v="1"/>
    <x v="4"/>
    <s v="Saxhamar"/>
    <n v="2701"/>
    <s v="Sandkoli norðursvæði"/>
    <n v="27"/>
    <s v="Sandkoli"/>
    <s v="IS"/>
    <s v="Ísland"/>
    <n v="46"/>
    <n v="46"/>
    <n v="50"/>
    <n v="8.74"/>
    <x v="4"/>
    <n v="6702697799"/>
    <x v="4"/>
    <s v="Háarifi 67"/>
    <s v="360 Hellissandur"/>
    <n v="6702697799"/>
    <s v="Útnes ehf."/>
    <n v="463291"/>
    <n v="9.928964732748963E-5"/>
  </r>
  <r>
    <s v="14.05.2018"/>
    <n v="1718"/>
    <n v="1"/>
    <n v="1"/>
    <x v="4"/>
    <s v="Saxhamar"/>
    <n v="2701"/>
    <s v="Sandkoli norðursvæði"/>
    <n v="27"/>
    <s v="Sandkoli"/>
    <s v="IS"/>
    <s v="Ísland"/>
    <n v="9"/>
    <n v="9"/>
    <n v="9.7799999999999994"/>
    <n v="1.71"/>
    <x v="4"/>
    <n v="6702697799"/>
    <x v="4"/>
    <s v="Háarifi 67"/>
    <s v="360 Hellissandur"/>
    <n v="6702697799"/>
    <s v="Útnes ehf."/>
    <n v="463291"/>
    <n v="1.9426235346682755E-5"/>
  </r>
  <r>
    <s v="07.05.2018"/>
    <n v="1718"/>
    <n v="1"/>
    <n v="1"/>
    <x v="4"/>
    <s v="Saxhamar"/>
    <n v="2701"/>
    <s v="Sandkoli norðursvæði"/>
    <n v="27"/>
    <s v="Sandkoli"/>
    <s v="IS"/>
    <s v="Ísland"/>
    <n v="14"/>
    <n v="14"/>
    <n v="15.22"/>
    <n v="2.66"/>
    <x v="4"/>
    <n v="6702697799"/>
    <x v="4"/>
    <s v="Háarifi 67"/>
    <s v="360 Hellissandur"/>
    <n v="6702697799"/>
    <s v="Útnes ehf."/>
    <n v="463291"/>
    <n v="3.0218588317062063E-5"/>
  </r>
  <r>
    <s v="22.04.2018"/>
    <n v="1718"/>
    <n v="1"/>
    <n v="1"/>
    <x v="4"/>
    <s v="Saxhamar"/>
    <n v="2701"/>
    <s v="Sandkoli norðursvæði"/>
    <n v="27"/>
    <s v="Sandkoli"/>
    <s v="IS"/>
    <s v="Ísland"/>
    <n v="6"/>
    <n v="6"/>
    <n v="6.52"/>
    <n v="1.1399999999999999"/>
    <x v="4"/>
    <n v="6702697799"/>
    <x v="4"/>
    <s v="Háarifi 67"/>
    <s v="360 Hellissandur"/>
    <n v="6702697799"/>
    <s v="Útnes ehf."/>
    <n v="463291"/>
    <n v="1.2950823564455169E-5"/>
  </r>
  <r>
    <s v="21.04.2018"/>
    <n v="1718"/>
    <n v="1"/>
    <n v="1"/>
    <x v="4"/>
    <s v="Saxhamar"/>
    <n v="2701"/>
    <s v="Sandkoli norðursvæði"/>
    <n v="27"/>
    <s v="Sandkoli"/>
    <s v="IS"/>
    <s v="Ísland"/>
    <n v="6"/>
    <n v="6"/>
    <n v="6.52"/>
    <n v="1.1399999999999999"/>
    <x v="4"/>
    <n v="6702697799"/>
    <x v="4"/>
    <s v="Háarifi 67"/>
    <s v="360 Hellissandur"/>
    <n v="6702697799"/>
    <s v="Útnes ehf."/>
    <n v="463291"/>
    <n v="1.2950823564455169E-5"/>
  </r>
  <r>
    <s v="20.04.2018"/>
    <n v="1718"/>
    <n v="1"/>
    <n v="1"/>
    <x v="4"/>
    <s v="Saxhamar"/>
    <n v="2701"/>
    <s v="Sandkoli norðursvæði"/>
    <n v="27"/>
    <s v="Sandkoli"/>
    <s v="IS"/>
    <s v="Ísland"/>
    <n v="34"/>
    <n v="34"/>
    <n v="36.96"/>
    <n v="6.46"/>
    <x v="4"/>
    <n v="6702697799"/>
    <x v="4"/>
    <s v="Háarifi 67"/>
    <s v="360 Hellissandur"/>
    <n v="6702697799"/>
    <s v="Útnes ehf."/>
    <n v="463291"/>
    <n v="7.3388000198579295E-5"/>
  </r>
  <r>
    <s v="19.04.2018"/>
    <n v="1718"/>
    <n v="1"/>
    <n v="1"/>
    <x v="4"/>
    <s v="Saxhamar"/>
    <n v="2701"/>
    <s v="Sandkoli norðursvæði"/>
    <n v="27"/>
    <s v="Sandkoli"/>
    <s v="IS"/>
    <s v="Ísland"/>
    <n v="8"/>
    <n v="8"/>
    <n v="8.6999999999999993"/>
    <n v="1.52"/>
    <x v="4"/>
    <n v="6702697799"/>
    <x v="4"/>
    <s v="Háarifi 67"/>
    <s v="360 Hellissandur"/>
    <n v="6702697799"/>
    <s v="Útnes ehf."/>
    <n v="463291"/>
    <n v="1.7267764752606892E-5"/>
  </r>
  <r>
    <s v="18.04.2018"/>
    <n v="1718"/>
    <n v="1"/>
    <n v="1"/>
    <x v="4"/>
    <s v="Saxhamar"/>
    <n v="2701"/>
    <s v="Sandkoli norðursvæði"/>
    <n v="27"/>
    <s v="Sandkoli"/>
    <s v="IS"/>
    <s v="Ísland"/>
    <n v="6"/>
    <n v="6"/>
    <n v="6.52"/>
    <n v="1.1399999999999999"/>
    <x v="4"/>
    <n v="6702697799"/>
    <x v="4"/>
    <s v="Háarifi 67"/>
    <s v="360 Hellissandur"/>
    <n v="6702697799"/>
    <s v="Útnes ehf."/>
    <n v="463291"/>
    <n v="1.2950823564455169E-5"/>
  </r>
  <r>
    <s v="17.04.2018"/>
    <n v="1718"/>
    <n v="1"/>
    <n v="1"/>
    <x v="4"/>
    <s v="Saxhamar"/>
    <n v="2701"/>
    <s v="Sandkoli norðursvæði"/>
    <n v="27"/>
    <s v="Sandkoli"/>
    <s v="IS"/>
    <s v="Ísland"/>
    <n v="10"/>
    <n v="10"/>
    <n v="10.87"/>
    <n v="1.9"/>
    <x v="4"/>
    <n v="6702697799"/>
    <x v="4"/>
    <s v="Háarifi 67"/>
    <s v="360 Hellissandur"/>
    <n v="6702697799"/>
    <s v="Útnes ehf."/>
    <n v="463291"/>
    <n v="2.1584705940758617E-5"/>
  </r>
  <r>
    <s v="16.04.2018"/>
    <n v="1718"/>
    <n v="1"/>
    <n v="1"/>
    <x v="4"/>
    <s v="Saxhamar"/>
    <n v="2701"/>
    <s v="Sandkoli norðursvæði"/>
    <n v="27"/>
    <s v="Sandkoli"/>
    <s v="IS"/>
    <s v="Ísland"/>
    <n v="13"/>
    <n v="13"/>
    <n v="14.13"/>
    <n v="2.4700000000000002"/>
    <x v="4"/>
    <n v="6702697799"/>
    <x v="4"/>
    <s v="Háarifi 67"/>
    <s v="360 Hellissandur"/>
    <n v="6702697799"/>
    <s v="Útnes ehf."/>
    <n v="463291"/>
    <n v="2.8060117722986201E-5"/>
  </r>
  <r>
    <s v="13.04.2018"/>
    <n v="1718"/>
    <n v="1"/>
    <n v="1"/>
    <x v="4"/>
    <s v="Saxhamar"/>
    <n v="2701"/>
    <s v="Sandkoli norðursvæði"/>
    <n v="27"/>
    <s v="Sandkoli"/>
    <s v="IS"/>
    <s v="Ísland"/>
    <n v="7"/>
    <n v="7"/>
    <n v="7.61"/>
    <n v="1.33"/>
    <x v="4"/>
    <n v="6702697799"/>
    <x v="4"/>
    <s v="Háarifi 67"/>
    <s v="360 Hellissandur"/>
    <n v="6702697799"/>
    <s v="Útnes ehf."/>
    <n v="463291"/>
    <n v="1.5109294158531032E-5"/>
  </r>
  <r>
    <s v="12.04.2018"/>
    <n v="1718"/>
    <n v="1"/>
    <n v="1"/>
    <x v="4"/>
    <s v="Saxhamar"/>
    <n v="2701"/>
    <s v="Sandkoli norðursvæði"/>
    <n v="27"/>
    <s v="Sandkoli"/>
    <s v="IS"/>
    <s v="Ísland"/>
    <n v="5"/>
    <n v="5"/>
    <n v="5.43"/>
    <n v="0.95"/>
    <x v="4"/>
    <n v="6702697799"/>
    <x v="4"/>
    <s v="Háarifi 67"/>
    <s v="360 Hellissandur"/>
    <n v="6702697799"/>
    <s v="Útnes ehf."/>
    <n v="463291"/>
    <n v="1.0792352970379309E-5"/>
  </r>
  <r>
    <s v="11.04.2018"/>
    <n v="1718"/>
    <n v="1"/>
    <n v="1"/>
    <x v="4"/>
    <s v="Saxhamar"/>
    <n v="2701"/>
    <s v="Sandkoli norðursvæði"/>
    <n v="27"/>
    <s v="Sandkoli"/>
    <s v="IS"/>
    <s v="Ísland"/>
    <n v="14"/>
    <n v="14"/>
    <n v="15.22"/>
    <n v="2.66"/>
    <x v="4"/>
    <n v="6702697799"/>
    <x v="4"/>
    <s v="Háarifi 67"/>
    <s v="360 Hellissandur"/>
    <n v="6702697799"/>
    <s v="Útnes ehf."/>
    <n v="463291"/>
    <n v="3.0218588317062063E-5"/>
  </r>
  <r>
    <s v="10.04.2018"/>
    <n v="1718"/>
    <n v="1"/>
    <n v="1"/>
    <x v="4"/>
    <s v="Saxhamar"/>
    <n v="2701"/>
    <s v="Sandkoli norðursvæði"/>
    <n v="27"/>
    <s v="Sandkoli"/>
    <s v="IS"/>
    <s v="Ísland"/>
    <n v="21"/>
    <n v="21"/>
    <n v="22.83"/>
    <n v="3.99"/>
    <x v="4"/>
    <n v="6702697799"/>
    <x v="4"/>
    <s v="Háarifi 67"/>
    <s v="360 Hellissandur"/>
    <n v="6702697799"/>
    <s v="Útnes ehf."/>
    <n v="463291"/>
    <n v="4.5327882475593097E-5"/>
  </r>
  <r>
    <s v="09.04.2018"/>
    <n v="1718"/>
    <n v="1"/>
    <n v="1"/>
    <x v="4"/>
    <s v="Saxhamar"/>
    <n v="2701"/>
    <s v="Sandkoli norðursvæði"/>
    <n v="27"/>
    <s v="Sandkoli"/>
    <s v="IS"/>
    <s v="Ísland"/>
    <n v="65"/>
    <n v="65"/>
    <n v="70.650000000000006"/>
    <n v="12.35"/>
    <x v="4"/>
    <n v="6702697799"/>
    <x v="4"/>
    <s v="Háarifi 67"/>
    <s v="360 Hellissandur"/>
    <n v="6702697799"/>
    <s v="Útnes ehf."/>
    <n v="463291"/>
    <n v="1.4030058861493102E-4"/>
  </r>
  <r>
    <s v="08.04.2018"/>
    <n v="1718"/>
    <n v="1"/>
    <n v="1"/>
    <x v="4"/>
    <s v="Saxhamar"/>
    <n v="2701"/>
    <s v="Sandkoli norðursvæði"/>
    <n v="27"/>
    <s v="Sandkoli"/>
    <s v="IS"/>
    <s v="Ísland"/>
    <n v="89"/>
    <n v="89"/>
    <n v="96.74"/>
    <n v="16.91"/>
    <x v="4"/>
    <n v="6702697799"/>
    <x v="4"/>
    <s v="Háarifi 67"/>
    <s v="360 Hellissandur"/>
    <n v="6702697799"/>
    <s v="Útnes ehf."/>
    <n v="463291"/>
    <n v="1.9210388287275169E-4"/>
  </r>
  <r>
    <s v="18.12.2017"/>
    <n v="1718"/>
    <n v="1"/>
    <n v="1"/>
    <x v="5"/>
    <s v="Sveinbjörn Jakobsson"/>
    <n v="2701"/>
    <s v="Sandkoli norðursvæði"/>
    <n v="27"/>
    <s v="Sandkoli"/>
    <s v="IS"/>
    <s v="Ísland"/>
    <n v="43"/>
    <n v="43"/>
    <n v="46.74"/>
    <n v="8.17"/>
    <x v="5"/>
    <n v="4610972869"/>
    <x v="5"/>
    <s v="Skipholti 10"/>
    <s v="355 Ólafsvík"/>
    <n v="4610972869"/>
    <s v="Útgerðarfélagið Dvergur hf."/>
    <n v="463291"/>
    <n v="9.2814235545262043E-5"/>
  </r>
  <r>
    <s v="15.12.2017"/>
    <n v="1718"/>
    <n v="1"/>
    <n v="1"/>
    <x v="5"/>
    <s v="Sveinbjörn Jakobsson"/>
    <n v="2701"/>
    <s v="Sandkoli norðursvæði"/>
    <n v="27"/>
    <s v="Sandkoli"/>
    <s v="IS"/>
    <s v="Ísland"/>
    <n v="54"/>
    <n v="54"/>
    <n v="58.7"/>
    <n v="10.26"/>
    <x v="5"/>
    <n v="4610972869"/>
    <x v="5"/>
    <s v="Skipholti 10"/>
    <s v="355 Ólafsvík"/>
    <n v="4610972869"/>
    <s v="Útgerðarfélagið Dvergur hf."/>
    <n v="463291"/>
    <n v="1.1655741208009653E-4"/>
  </r>
  <r>
    <s v="12.12.2017"/>
    <n v="1718"/>
    <n v="1"/>
    <n v="1"/>
    <x v="5"/>
    <s v="Sveinbjörn Jakobsson"/>
    <n v="2701"/>
    <s v="Sandkoli norðursvæði"/>
    <n v="27"/>
    <s v="Sandkoli"/>
    <s v="IS"/>
    <s v="Ísland"/>
    <n v="151"/>
    <n v="151"/>
    <n v="164.13"/>
    <n v="28.69"/>
    <x v="5"/>
    <n v="4610972869"/>
    <x v="5"/>
    <s v="Skipholti 10"/>
    <s v="355 Ólafsvík"/>
    <n v="4610972869"/>
    <s v="Útgerðarfélagið Dvergur hf."/>
    <n v="463291"/>
    <n v="3.2592905970545513E-4"/>
  </r>
  <r>
    <s v="11.12.2017"/>
    <n v="1718"/>
    <n v="1"/>
    <n v="1"/>
    <x v="5"/>
    <s v="Sveinbjörn Jakobsson"/>
    <n v="2701"/>
    <s v="Sandkoli norðursvæði"/>
    <n v="27"/>
    <s v="Sandkoli"/>
    <s v="IS"/>
    <s v="Ísland"/>
    <n v="75"/>
    <n v="75"/>
    <n v="81.52"/>
    <n v="14.25"/>
    <x v="5"/>
    <n v="4610972869"/>
    <x v="5"/>
    <s v="Skipholti 10"/>
    <s v="355 Ólafsvík"/>
    <n v="4610972869"/>
    <s v="Útgerðarfélagið Dvergur hf."/>
    <n v="463291"/>
    <n v="1.6188529455568961E-4"/>
  </r>
  <r>
    <s v="08.12.2017"/>
    <n v="1718"/>
    <n v="1"/>
    <n v="1"/>
    <x v="5"/>
    <s v="Sveinbjörn Jakobsson"/>
    <n v="2701"/>
    <s v="Sandkoli norðursvæði"/>
    <n v="27"/>
    <s v="Sandkoli"/>
    <s v="IS"/>
    <s v="Ísland"/>
    <n v="154"/>
    <n v="154"/>
    <n v="167.39"/>
    <n v="29.26"/>
    <x v="5"/>
    <n v="4610972869"/>
    <x v="5"/>
    <s v="Skipholti 10"/>
    <s v="355 Ólafsvík"/>
    <n v="4610972869"/>
    <s v="Útgerðarfélagið Dvergur hf."/>
    <n v="463291"/>
    <n v="3.3240447148768267E-4"/>
  </r>
  <r>
    <s v="07.12.2017"/>
    <n v="1718"/>
    <n v="1"/>
    <n v="1"/>
    <x v="5"/>
    <s v="Sveinbjörn Jakobsson"/>
    <n v="2701"/>
    <s v="Sandkoli norðursvæði"/>
    <n v="27"/>
    <s v="Sandkoli"/>
    <s v="IS"/>
    <s v="Ísland"/>
    <n v="146"/>
    <n v="146"/>
    <n v="158.69999999999999"/>
    <n v="27.74"/>
    <x v="5"/>
    <n v="4610972869"/>
    <x v="5"/>
    <s v="Skipholti 10"/>
    <s v="355 Ólafsvík"/>
    <n v="4610972869"/>
    <s v="Útgerðarfélagið Dvergur hf."/>
    <n v="463291"/>
    <n v="3.1513670673507578E-4"/>
  </r>
  <r>
    <s v="05.12.2017"/>
    <n v="1718"/>
    <n v="1"/>
    <n v="1"/>
    <x v="5"/>
    <s v="Sveinbjörn Jakobsson"/>
    <n v="2701"/>
    <s v="Sandkoli norðursvæði"/>
    <n v="27"/>
    <s v="Sandkoli"/>
    <s v="IS"/>
    <s v="Ísland"/>
    <n v="140"/>
    <n v="140"/>
    <n v="152.16999999999999"/>
    <n v="26.6"/>
    <x v="5"/>
    <n v="4610972869"/>
    <x v="5"/>
    <s v="Skipholti 10"/>
    <s v="355 Ólafsvík"/>
    <n v="4610972869"/>
    <s v="Útgerðarfélagið Dvergur hf."/>
    <n v="463291"/>
    <n v="3.0218588317062063E-4"/>
  </r>
  <r>
    <s v="04.12.2017"/>
    <n v="1718"/>
    <n v="1"/>
    <n v="1"/>
    <x v="5"/>
    <s v="Sveinbjörn Jakobsson"/>
    <n v="2701"/>
    <s v="Sandkoli norðursvæði"/>
    <n v="27"/>
    <s v="Sandkoli"/>
    <s v="IS"/>
    <s v="Ísland"/>
    <n v="250"/>
    <n v="250"/>
    <n v="271.74"/>
    <n v="47.5"/>
    <x v="5"/>
    <n v="4610972869"/>
    <x v="5"/>
    <s v="Skipholti 10"/>
    <s v="355 Ólafsvík"/>
    <n v="4610972869"/>
    <s v="Útgerðarfélagið Dvergur hf."/>
    <n v="463291"/>
    <n v="5.3961764851896536E-4"/>
  </r>
  <r>
    <s v="30.11.2017"/>
    <n v="1718"/>
    <n v="1"/>
    <n v="1"/>
    <x v="5"/>
    <s v="Sveinbjörn Jakobsson"/>
    <n v="2701"/>
    <s v="Sandkoli norðursvæði"/>
    <n v="27"/>
    <s v="Sandkoli"/>
    <s v="IS"/>
    <s v="Ísland"/>
    <n v="355"/>
    <n v="355"/>
    <n v="385.87"/>
    <n v="67.45"/>
    <x v="5"/>
    <n v="4610972869"/>
    <x v="5"/>
    <s v="Skipholti 10"/>
    <s v="355 Ólafsvík"/>
    <n v="4610972869"/>
    <s v="Útgerðarfélagið Dvergur hf."/>
    <n v="463291"/>
    <n v="7.6625706089693084E-4"/>
  </r>
  <r>
    <s v="29.11.2017"/>
    <n v="1718"/>
    <n v="1"/>
    <n v="1"/>
    <x v="5"/>
    <s v="Sveinbjörn Jakobsson"/>
    <n v="2701"/>
    <s v="Sandkoli norðursvæði"/>
    <n v="27"/>
    <s v="Sandkoli"/>
    <s v="IS"/>
    <s v="Ísland"/>
    <n v="222"/>
    <n v="222"/>
    <n v="241.3"/>
    <n v="42.18"/>
    <x v="5"/>
    <n v="4610972869"/>
    <x v="5"/>
    <s v="Skipholti 10"/>
    <s v="355 Ólafsvík"/>
    <n v="4610972869"/>
    <s v="Útgerðarfélagið Dvergur hf."/>
    <n v="463291"/>
    <n v="4.7918047188484126E-4"/>
  </r>
  <r>
    <s v="28.11.2017"/>
    <n v="1718"/>
    <n v="1"/>
    <n v="1"/>
    <x v="5"/>
    <s v="Sveinbjörn Jakobsson"/>
    <n v="2701"/>
    <s v="Sandkoli norðursvæði"/>
    <n v="27"/>
    <s v="Sandkoli"/>
    <s v="IS"/>
    <s v="Ísland"/>
    <n v="203"/>
    <n v="203"/>
    <n v="220.65"/>
    <n v="38.57"/>
    <x v="5"/>
    <n v="4610972869"/>
    <x v="5"/>
    <s v="Skipholti 10"/>
    <s v="355 Ólafsvík"/>
    <n v="4610972869"/>
    <s v="Útgerðarfélagið Dvergur hf."/>
    <n v="463291"/>
    <n v="4.3816953059739992E-4"/>
  </r>
  <r>
    <s v="17.11.2017"/>
    <n v="1718"/>
    <n v="1"/>
    <n v="1"/>
    <x v="5"/>
    <s v="Sveinbjörn Jakobsson"/>
    <n v="2701"/>
    <s v="Sandkoli norðursvæði"/>
    <n v="27"/>
    <s v="Sandkoli"/>
    <s v="IS"/>
    <s v="Ísland"/>
    <n v="257"/>
    <n v="257"/>
    <n v="279.35000000000002"/>
    <n v="48.83"/>
    <x v="5"/>
    <n v="4610972869"/>
    <x v="5"/>
    <s v="Skipholti 10"/>
    <s v="355 Ólafsvík"/>
    <n v="4610972869"/>
    <s v="Útgerðarfélagið Dvergur hf."/>
    <n v="463291"/>
    <n v="5.5472694267749646E-4"/>
  </r>
  <r>
    <s v="15.11.2017"/>
    <n v="1718"/>
    <n v="1"/>
    <n v="1"/>
    <x v="5"/>
    <s v="Sveinbjörn Jakobsson"/>
    <n v="2701"/>
    <s v="Sandkoli norðursvæði"/>
    <n v="27"/>
    <s v="Sandkoli"/>
    <s v="IS"/>
    <s v="Ísland"/>
    <n v="137"/>
    <n v="137"/>
    <n v="148.91"/>
    <n v="26.03"/>
    <x v="5"/>
    <n v="4610972869"/>
    <x v="5"/>
    <s v="Skipholti 10"/>
    <s v="355 Ólafsvík"/>
    <n v="4610972869"/>
    <s v="Útgerðarfélagið Dvergur hf."/>
    <n v="463291"/>
    <n v="2.9571047138839303E-4"/>
  </r>
  <r>
    <s v="09.11.2017"/>
    <n v="1718"/>
    <n v="1"/>
    <n v="1"/>
    <x v="5"/>
    <s v="Sveinbjörn Jakobsson"/>
    <n v="2701"/>
    <s v="Sandkoli norðursvæði"/>
    <n v="27"/>
    <s v="Sandkoli"/>
    <s v="IS"/>
    <s v="Ísland"/>
    <n v="102"/>
    <n v="102"/>
    <n v="110.87"/>
    <n v="19.38"/>
    <x v="5"/>
    <n v="4610972869"/>
    <x v="5"/>
    <s v="Skipholti 10"/>
    <s v="355 Ólafsvík"/>
    <n v="4610972869"/>
    <s v="Útgerðarfélagið Dvergur hf."/>
    <n v="463291"/>
    <n v="2.2016400059573788E-4"/>
  </r>
  <r>
    <s v="08.11.2017"/>
    <n v="1718"/>
    <n v="1"/>
    <n v="1"/>
    <x v="5"/>
    <s v="Sveinbjörn Jakobsson"/>
    <n v="2701"/>
    <s v="Sandkoli norðursvæði"/>
    <n v="27"/>
    <s v="Sandkoli"/>
    <s v="IS"/>
    <s v="Ísland"/>
    <n v="151"/>
    <n v="151"/>
    <n v="164.13"/>
    <n v="28.69"/>
    <x v="5"/>
    <n v="4610972869"/>
    <x v="5"/>
    <s v="Skipholti 10"/>
    <s v="355 Ólafsvík"/>
    <n v="4610972869"/>
    <s v="Útgerðarfélagið Dvergur hf."/>
    <n v="463291"/>
    <n v="3.2592905970545513E-4"/>
  </r>
  <r>
    <s v="07.11.2017"/>
    <n v="1718"/>
    <n v="1"/>
    <n v="1"/>
    <x v="5"/>
    <s v="Sveinbjörn Jakobsson"/>
    <n v="2701"/>
    <s v="Sandkoli norðursvæði"/>
    <n v="27"/>
    <s v="Sandkoli"/>
    <s v="IS"/>
    <s v="Ísland"/>
    <n v="209"/>
    <n v="209"/>
    <n v="227.17"/>
    <n v="39.71"/>
    <x v="5"/>
    <n v="4610972869"/>
    <x v="5"/>
    <s v="Skipholti 10"/>
    <s v="355 Ólafsvík"/>
    <n v="4610972869"/>
    <s v="Útgerðarfélagið Dvergur hf."/>
    <n v="463291"/>
    <n v="4.5112035416185507E-4"/>
  </r>
  <r>
    <s v="06.11.2017"/>
    <n v="1718"/>
    <n v="1"/>
    <n v="1"/>
    <x v="5"/>
    <s v="Sveinbjörn Jakobsson"/>
    <n v="2701"/>
    <s v="Sandkoli norðursvæði"/>
    <n v="27"/>
    <s v="Sandkoli"/>
    <s v="IS"/>
    <s v="Ísland"/>
    <n v="240"/>
    <n v="240"/>
    <n v="260.87"/>
    <n v="45.6"/>
    <x v="5"/>
    <n v="4610972869"/>
    <x v="5"/>
    <s v="Skipholti 10"/>
    <s v="355 Ólafsvík"/>
    <n v="4610972869"/>
    <s v="Útgerðarfélagið Dvergur hf."/>
    <n v="463291"/>
    <n v="5.1803294257820676E-4"/>
  </r>
  <r>
    <s v="01.11.2017"/>
    <n v="1718"/>
    <n v="1"/>
    <n v="1"/>
    <x v="5"/>
    <s v="Sveinbjörn Jakobsson"/>
    <n v="2701"/>
    <s v="Sandkoli norðursvæði"/>
    <n v="27"/>
    <s v="Sandkoli"/>
    <s v="IS"/>
    <s v="Ísland"/>
    <n v="142"/>
    <n v="142"/>
    <n v="154.35"/>
    <n v="26.98"/>
    <x v="5"/>
    <n v="4610972869"/>
    <x v="5"/>
    <s v="Skipholti 10"/>
    <s v="355 Ólafsvík"/>
    <n v="4610972869"/>
    <s v="Útgerðarfélagið Dvergur hf."/>
    <n v="463291"/>
    <n v="3.0650282435877233E-4"/>
  </r>
  <r>
    <s v="31.10.2017"/>
    <n v="1718"/>
    <n v="1"/>
    <n v="1"/>
    <x v="5"/>
    <s v="Sveinbjörn Jakobsson"/>
    <n v="2701"/>
    <s v="Sandkoli norðursvæði"/>
    <n v="27"/>
    <s v="Sandkoli"/>
    <s v="IS"/>
    <s v="Ísland"/>
    <n v="194"/>
    <n v="194"/>
    <n v="210.87"/>
    <n v="36.86"/>
    <x v="5"/>
    <n v="4610972869"/>
    <x v="5"/>
    <s v="Skipholti 10"/>
    <s v="355 Ólafsvík"/>
    <n v="4610972869"/>
    <s v="Útgerðarfélagið Dvergur hf."/>
    <n v="463291"/>
    <n v="4.1874329525071717E-4"/>
  </r>
  <r>
    <s v="30.10.2017"/>
    <n v="1718"/>
    <n v="1"/>
    <n v="1"/>
    <x v="5"/>
    <s v="Sveinbjörn Jakobsson"/>
    <n v="2701"/>
    <s v="Sandkoli norðursvæði"/>
    <n v="27"/>
    <s v="Sandkoli"/>
    <s v="IS"/>
    <s v="Ísland"/>
    <n v="294"/>
    <n v="294"/>
    <n v="319.57"/>
    <n v="55.86"/>
    <x v="5"/>
    <n v="4610972869"/>
    <x v="5"/>
    <s v="Skipholti 10"/>
    <s v="355 Ólafsvík"/>
    <n v="4610972869"/>
    <s v="Útgerðarfélagið Dvergur hf."/>
    <n v="463291"/>
    <n v="6.3459035465830336E-4"/>
  </r>
  <r>
    <s v="25.10.2017"/>
    <n v="1718"/>
    <n v="1"/>
    <n v="1"/>
    <x v="5"/>
    <s v="Sveinbjörn Jakobsson"/>
    <n v="2701"/>
    <s v="Sandkoli norðursvæði"/>
    <n v="27"/>
    <s v="Sandkoli"/>
    <s v="IS"/>
    <s v="Ísland"/>
    <n v="279"/>
    <n v="279"/>
    <n v="303.26"/>
    <n v="53.01"/>
    <x v="5"/>
    <n v="4610972869"/>
    <x v="5"/>
    <s v="Skipholti 10"/>
    <s v="355 Ólafsvík"/>
    <n v="4610972869"/>
    <s v="Útgerðarfélagið Dvergur hf."/>
    <n v="463291"/>
    <n v="6.0221329574716535E-4"/>
  </r>
  <r>
    <s v="24.10.2017"/>
    <n v="1718"/>
    <n v="1"/>
    <n v="1"/>
    <x v="5"/>
    <s v="Sveinbjörn Jakobsson"/>
    <n v="2701"/>
    <s v="Sandkoli norðursvæði"/>
    <n v="27"/>
    <s v="Sandkoli"/>
    <s v="IS"/>
    <s v="Ísland"/>
    <n v="165"/>
    <n v="165"/>
    <n v="179.35"/>
    <n v="31.35"/>
    <x v="5"/>
    <n v="4610972869"/>
    <x v="5"/>
    <s v="Skipholti 10"/>
    <s v="355 Ólafsvík"/>
    <n v="4610972869"/>
    <s v="Útgerðarfélagið Dvergur hf."/>
    <n v="463291"/>
    <n v="3.5614764802251717E-4"/>
  </r>
  <r>
    <s v="23.10.2017"/>
    <n v="1718"/>
    <n v="1"/>
    <n v="1"/>
    <x v="5"/>
    <s v="Sveinbjörn Jakobsson"/>
    <n v="2701"/>
    <s v="Sandkoli norðursvæði"/>
    <n v="27"/>
    <s v="Sandkoli"/>
    <s v="IS"/>
    <s v="Ísland"/>
    <n v="366"/>
    <n v="366"/>
    <n v="397.83"/>
    <n v="69.540000000000006"/>
    <x v="5"/>
    <n v="4610972869"/>
    <x v="5"/>
    <s v="Skipholti 10"/>
    <s v="355 Ólafsvík"/>
    <n v="4610972869"/>
    <s v="Útgerðarfélagið Dvergur hf."/>
    <n v="463291"/>
    <n v="7.9000023743176534E-4"/>
  </r>
  <r>
    <s v="20.10.2017"/>
    <n v="1718"/>
    <n v="1"/>
    <n v="1"/>
    <x v="5"/>
    <s v="Sveinbjörn Jakobsson"/>
    <n v="2701"/>
    <s v="Sandkoli norðursvæði"/>
    <n v="27"/>
    <s v="Sandkoli"/>
    <s v="IS"/>
    <s v="Ísland"/>
    <n v="695"/>
    <n v="695"/>
    <n v="755.43"/>
    <n v="132.05000000000001"/>
    <x v="5"/>
    <n v="4610972869"/>
    <x v="5"/>
    <s v="Skipholti 10"/>
    <s v="355 Ólafsvík"/>
    <n v="4610972869"/>
    <s v="Útgerðarfélagið Dvergur hf."/>
    <n v="463291"/>
    <n v="1.5001370628827239E-3"/>
  </r>
  <r>
    <s v="17.10.2017"/>
    <n v="1718"/>
    <n v="1"/>
    <n v="1"/>
    <x v="5"/>
    <s v="Sveinbjörn Jakobsson"/>
    <n v="2701"/>
    <s v="Sandkoli norðursvæði"/>
    <n v="27"/>
    <s v="Sandkoli"/>
    <s v="IS"/>
    <s v="Ísland"/>
    <n v="347"/>
    <n v="347"/>
    <n v="377.17"/>
    <n v="65.930000000000007"/>
    <x v="5"/>
    <n v="4610972869"/>
    <x v="5"/>
    <s v="Skipholti 10"/>
    <s v="355 Ólafsvík"/>
    <n v="4610972869"/>
    <s v="Útgerðarfélagið Dvergur hf."/>
    <n v="463291"/>
    <n v="7.4898929614432394E-4"/>
  </r>
  <r>
    <s v="16.10.2017"/>
    <n v="1718"/>
    <n v="1"/>
    <n v="1"/>
    <x v="5"/>
    <s v="Sveinbjörn Jakobsson"/>
    <n v="2701"/>
    <s v="Sandkoli norðursvæði"/>
    <n v="27"/>
    <s v="Sandkoli"/>
    <s v="IS"/>
    <s v="Ísland"/>
    <n v="650"/>
    <n v="650"/>
    <n v="706.52"/>
    <n v="123.5"/>
    <x v="5"/>
    <n v="4610972869"/>
    <x v="5"/>
    <s v="Skipholti 10"/>
    <s v="355 Ólafsvík"/>
    <n v="4610972869"/>
    <s v="Útgerðarfélagið Dvergur hf."/>
    <n v="463291"/>
    <n v="1.4030058861493101E-3"/>
  </r>
  <r>
    <s v="11.10.2017"/>
    <n v="1718"/>
    <n v="1"/>
    <n v="1"/>
    <x v="5"/>
    <s v="Sveinbjörn Jakobsson"/>
    <n v="2701"/>
    <s v="Sandkoli norðursvæði"/>
    <n v="27"/>
    <s v="Sandkoli"/>
    <s v="IS"/>
    <s v="Ísland"/>
    <n v="352"/>
    <n v="352"/>
    <n v="382.61"/>
    <n v="66.88"/>
    <x v="5"/>
    <n v="4610972869"/>
    <x v="5"/>
    <s v="Skipholti 10"/>
    <s v="355 Ólafsvík"/>
    <n v="4610972869"/>
    <s v="Útgerðarfélagið Dvergur hf."/>
    <n v="463291"/>
    <n v="7.5978164911470324E-4"/>
  </r>
  <r>
    <s v="09.10.2017"/>
    <n v="1718"/>
    <n v="1"/>
    <n v="1"/>
    <x v="5"/>
    <s v="Sveinbjörn Jakobsson"/>
    <n v="2701"/>
    <s v="Sandkoli norðursvæði"/>
    <n v="27"/>
    <s v="Sandkoli"/>
    <s v="IS"/>
    <s v="Ísland"/>
    <n v="430"/>
    <n v="430"/>
    <n v="467.39"/>
    <n v="81.7"/>
    <x v="5"/>
    <n v="4610972869"/>
    <x v="5"/>
    <s v="Skipholti 10"/>
    <s v="355 Ólafsvík"/>
    <n v="4610972869"/>
    <s v="Útgerðarfélagið Dvergur hf."/>
    <n v="463291"/>
    <n v="9.2814235545262054E-4"/>
  </r>
  <r>
    <s v="05.10.2017"/>
    <n v="1718"/>
    <n v="1"/>
    <n v="1"/>
    <x v="5"/>
    <s v="Sveinbjörn Jakobsson"/>
    <n v="2701"/>
    <s v="Sandkoli norðursvæði"/>
    <n v="27"/>
    <s v="Sandkoli"/>
    <s v="IS"/>
    <s v="Ísland"/>
    <n v="408"/>
    <n v="408"/>
    <n v="443.48"/>
    <n v="77.52"/>
    <x v="5"/>
    <n v="4610972869"/>
    <x v="5"/>
    <s v="Skipholti 10"/>
    <s v="355 Ólafsvík"/>
    <n v="4610972869"/>
    <s v="Útgerðarfélagið Dvergur hf."/>
    <n v="463291"/>
    <n v="8.8065600238295154E-4"/>
  </r>
  <r>
    <s v="04.10.2017"/>
    <n v="1718"/>
    <n v="1"/>
    <n v="1"/>
    <x v="5"/>
    <s v="Sveinbjörn Jakobsson"/>
    <n v="2701"/>
    <s v="Sandkoli norðursvæði"/>
    <n v="27"/>
    <s v="Sandkoli"/>
    <s v="IS"/>
    <s v="Ísland"/>
    <n v="216"/>
    <n v="216"/>
    <n v="234.78"/>
    <n v="41.04"/>
    <x v="5"/>
    <n v="4610972869"/>
    <x v="5"/>
    <s v="Skipholti 10"/>
    <s v="355 Ólafsvík"/>
    <n v="4610972869"/>
    <s v="Útgerðarfélagið Dvergur hf."/>
    <n v="463291"/>
    <n v="4.6622964832038612E-4"/>
  </r>
  <r>
    <s v="03.10.2017"/>
    <n v="1718"/>
    <n v="1"/>
    <n v="1"/>
    <x v="5"/>
    <s v="Sveinbjörn Jakobsson"/>
    <n v="2701"/>
    <s v="Sandkoli norðursvæði"/>
    <n v="27"/>
    <s v="Sandkoli"/>
    <s v="IS"/>
    <s v="Ísland"/>
    <n v="369"/>
    <n v="369"/>
    <n v="401.09"/>
    <n v="70.11"/>
    <x v="5"/>
    <n v="4610972869"/>
    <x v="5"/>
    <s v="Skipholti 10"/>
    <s v="355 Ólafsvík"/>
    <n v="4610972869"/>
    <s v="Útgerðarfélagið Dvergur hf."/>
    <n v="463291"/>
    <n v="7.9647564921399294E-4"/>
  </r>
  <r>
    <s v="02.10.2017"/>
    <n v="1718"/>
    <n v="1"/>
    <n v="1"/>
    <x v="5"/>
    <s v="Sveinbjörn Jakobsson"/>
    <n v="2701"/>
    <s v="Sandkoli norðursvæði"/>
    <n v="27"/>
    <s v="Sandkoli"/>
    <s v="IS"/>
    <s v="Ísland"/>
    <n v="303"/>
    <n v="303"/>
    <n v="329.35"/>
    <n v="57.57"/>
    <x v="5"/>
    <n v="4610972869"/>
    <x v="5"/>
    <s v="Skipholti 10"/>
    <s v="355 Ólafsvík"/>
    <n v="4610972869"/>
    <s v="Útgerðarfélagið Dvergur hf."/>
    <n v="463291"/>
    <n v="6.5401659000498605E-4"/>
  </r>
  <r>
    <s v="27.09.2017"/>
    <n v="1718"/>
    <n v="1"/>
    <n v="1"/>
    <x v="5"/>
    <s v="Sveinbjörn Jakobsson"/>
    <n v="2701"/>
    <s v="Sandkoli norðursvæði"/>
    <n v="27"/>
    <s v="Sandkoli"/>
    <s v="IS"/>
    <s v="Ísland"/>
    <n v="297"/>
    <n v="297"/>
    <n v="322.83"/>
    <n v="56.43"/>
    <x v="5"/>
    <n v="4610972869"/>
    <x v="5"/>
    <s v="Skipholti 10"/>
    <s v="355 Ólafsvík"/>
    <n v="4610972869"/>
    <s v="Útgerðarfélagið Dvergur hf."/>
    <n v="463291"/>
    <n v="6.4106576644053085E-4"/>
  </r>
  <r>
    <s v="26.09.2017"/>
    <n v="1718"/>
    <n v="1"/>
    <n v="1"/>
    <x v="5"/>
    <s v="Sveinbjörn Jakobsson"/>
    <n v="2701"/>
    <s v="Sandkoli norðursvæði"/>
    <n v="27"/>
    <s v="Sandkoli"/>
    <s v="IS"/>
    <s v="Ísland"/>
    <n v="515"/>
    <n v="515"/>
    <n v="559.78"/>
    <n v="97.85"/>
    <x v="5"/>
    <n v="4610972869"/>
    <x v="5"/>
    <s v="Skipholti 10"/>
    <s v="355 Ólafsvík"/>
    <n v="4610972869"/>
    <s v="Útgerðarfélagið Dvergur hf."/>
    <n v="463291"/>
    <n v="1.1116123559490687E-3"/>
  </r>
  <r>
    <s v="25.09.2017"/>
    <n v="1718"/>
    <n v="1"/>
    <n v="1"/>
    <x v="5"/>
    <s v="Sveinbjörn Jakobsson"/>
    <n v="2701"/>
    <s v="Sandkoli norðursvæði"/>
    <n v="27"/>
    <s v="Sandkoli"/>
    <s v="IS"/>
    <s v="Ísland"/>
    <n v="326"/>
    <n v="326"/>
    <n v="354.35"/>
    <n v="61.94"/>
    <x v="5"/>
    <n v="4610972869"/>
    <x v="5"/>
    <s v="Skipholti 10"/>
    <s v="355 Ólafsvík"/>
    <n v="4610972869"/>
    <s v="Útgerðarfélagið Dvergur hf."/>
    <n v="463291"/>
    <n v="7.0366141366873085E-4"/>
  </r>
  <r>
    <s v="22.09.2017"/>
    <n v="1718"/>
    <n v="1"/>
    <n v="1"/>
    <x v="5"/>
    <s v="Sveinbjörn Jakobsson"/>
    <n v="2701"/>
    <s v="Sandkoli norðursvæði"/>
    <n v="27"/>
    <s v="Sandkoli"/>
    <s v="IS"/>
    <s v="Ísland"/>
    <n v="198"/>
    <n v="198"/>
    <n v="215.22"/>
    <n v="37.619999999999997"/>
    <x v="5"/>
    <n v="4610972869"/>
    <x v="5"/>
    <s v="Skipholti 10"/>
    <s v="355 Ólafsvík"/>
    <n v="4610972869"/>
    <s v="Útgerðarfélagið Dvergur hf."/>
    <n v="463291"/>
    <n v="4.2737717762702062E-4"/>
  </r>
  <r>
    <s v="20.09.2017"/>
    <n v="1718"/>
    <n v="1"/>
    <n v="1"/>
    <x v="5"/>
    <s v="Sveinbjörn Jakobsson"/>
    <n v="2701"/>
    <s v="Sandkoli norðursvæði"/>
    <n v="27"/>
    <s v="Sandkoli"/>
    <s v="IS"/>
    <s v="Ísland"/>
    <n v="203"/>
    <n v="203"/>
    <n v="220.65"/>
    <n v="38.57"/>
    <x v="5"/>
    <n v="4610972869"/>
    <x v="5"/>
    <s v="Skipholti 10"/>
    <s v="355 Ólafsvík"/>
    <n v="4610972869"/>
    <s v="Útgerðarfélagið Dvergur hf."/>
    <n v="463291"/>
    <n v="4.3816953059739992E-4"/>
  </r>
  <r>
    <s v="19.09.2017"/>
    <n v="1718"/>
    <n v="1"/>
    <n v="1"/>
    <x v="5"/>
    <s v="Sveinbjörn Jakobsson"/>
    <n v="2701"/>
    <s v="Sandkoli norðursvæði"/>
    <n v="27"/>
    <s v="Sandkoli"/>
    <s v="IS"/>
    <s v="Ísland"/>
    <n v="280"/>
    <n v="280"/>
    <n v="304.35000000000002"/>
    <n v="53.2"/>
    <x v="5"/>
    <n v="4610972869"/>
    <x v="5"/>
    <s v="Skipholti 10"/>
    <s v="355 Ólafsvík"/>
    <n v="4610972869"/>
    <s v="Útgerðarfélagið Dvergur hf."/>
    <n v="463291"/>
    <n v="6.0437176634124126E-4"/>
  </r>
  <r>
    <s v="18.09.2017"/>
    <n v="1718"/>
    <n v="1"/>
    <n v="1"/>
    <x v="5"/>
    <s v="Sveinbjörn Jakobsson"/>
    <n v="2701"/>
    <s v="Sandkoli norðursvæði"/>
    <n v="27"/>
    <s v="Sandkoli"/>
    <s v="IS"/>
    <s v="Ísland"/>
    <n v="487"/>
    <n v="487"/>
    <n v="529.35"/>
    <n v="92.53"/>
    <x v="5"/>
    <n v="4610972869"/>
    <x v="5"/>
    <s v="Skipholti 10"/>
    <s v="355 Ólafsvík"/>
    <n v="4610972869"/>
    <s v="Útgerðarfélagið Dvergur hf."/>
    <n v="463291"/>
    <n v="1.0511751793149445E-3"/>
  </r>
  <r>
    <s v="14.09.2017"/>
    <n v="1718"/>
    <n v="1"/>
    <n v="1"/>
    <x v="5"/>
    <s v="Sveinbjörn Jakobsson"/>
    <n v="2701"/>
    <s v="Sandkoli norðursvæði"/>
    <n v="27"/>
    <s v="Sandkoli"/>
    <s v="IS"/>
    <s v="Ísland"/>
    <n v="279"/>
    <n v="279"/>
    <n v="303.26"/>
    <n v="53.01"/>
    <x v="5"/>
    <n v="4610972869"/>
    <x v="5"/>
    <s v="Skipholti 10"/>
    <s v="355 Ólafsvík"/>
    <n v="4610972869"/>
    <s v="Útgerðarfélagið Dvergur hf."/>
    <n v="463291"/>
    <n v="6.0221329574716535E-4"/>
  </r>
  <r>
    <s v="13.09.2017"/>
    <n v="1718"/>
    <n v="1"/>
    <n v="1"/>
    <x v="5"/>
    <s v="Sveinbjörn Jakobsson"/>
    <n v="2701"/>
    <s v="Sandkoli norðursvæði"/>
    <n v="27"/>
    <s v="Sandkoli"/>
    <s v="IS"/>
    <s v="Ísland"/>
    <n v="152"/>
    <n v="152"/>
    <n v="165.22"/>
    <n v="28.88"/>
    <x v="5"/>
    <n v="4610972869"/>
    <x v="5"/>
    <s v="Skipholti 10"/>
    <s v="355 Ólafsvík"/>
    <n v="4610972869"/>
    <s v="Útgerðarfélagið Dvergur hf."/>
    <n v="463291"/>
    <n v="3.2808753029953098E-4"/>
  </r>
  <r>
    <s v="12.09.2017"/>
    <n v="1718"/>
    <n v="1"/>
    <n v="1"/>
    <x v="5"/>
    <s v="Sveinbjörn Jakobsson"/>
    <n v="2701"/>
    <s v="Sandkoli norðursvæði"/>
    <n v="27"/>
    <s v="Sandkoli"/>
    <s v="IS"/>
    <s v="Ísland"/>
    <n v="122"/>
    <n v="122"/>
    <n v="132.61000000000001"/>
    <n v="23.18"/>
    <x v="5"/>
    <n v="4610972869"/>
    <x v="5"/>
    <s v="Skipholti 10"/>
    <s v="355 Ólafsvík"/>
    <n v="4610972869"/>
    <s v="Útgerðarfélagið Dvergur hf."/>
    <n v="463291"/>
    <n v="2.6333341247725513E-4"/>
  </r>
  <r>
    <s v="11.09.2017"/>
    <n v="1718"/>
    <n v="1"/>
    <n v="1"/>
    <x v="5"/>
    <s v="Sveinbjörn Jakobsson"/>
    <n v="2701"/>
    <s v="Sandkoli norðursvæði"/>
    <n v="27"/>
    <s v="Sandkoli"/>
    <s v="IS"/>
    <s v="Ísland"/>
    <n v="26"/>
    <n v="26"/>
    <n v="28.26"/>
    <n v="4.9400000000000004"/>
    <x v="5"/>
    <n v="4610972869"/>
    <x v="5"/>
    <s v="Skipholti 10"/>
    <s v="355 Ólafsvík"/>
    <n v="4610972869"/>
    <s v="Útgerðarfélagið Dvergur hf."/>
    <n v="463291"/>
    <n v="5.6120235445972402E-5"/>
  </r>
  <r>
    <s v="21.03.2018"/>
    <n v="1718"/>
    <n v="1"/>
    <n v="1"/>
    <x v="5"/>
    <s v="Sveinbjörn Jakobsson"/>
    <n v="2701"/>
    <s v="Sandkoli norðursvæði"/>
    <n v="27"/>
    <s v="Sandkoli"/>
    <s v="IS"/>
    <s v="Ísland"/>
    <n v="22"/>
    <n v="22"/>
    <n v="23.91"/>
    <n v="4.18"/>
    <x v="5"/>
    <n v="4610972869"/>
    <x v="5"/>
    <s v="Skipholti 10"/>
    <s v="355 Ólafsvík"/>
    <n v="4610972869"/>
    <s v="Útgerðarfélagið Dvergur hf."/>
    <n v="463291"/>
    <n v="4.7486353069668953E-5"/>
  </r>
  <r>
    <s v="19.03.2018"/>
    <n v="1718"/>
    <n v="1"/>
    <n v="1"/>
    <x v="5"/>
    <s v="Sveinbjörn Jakobsson"/>
    <n v="2701"/>
    <s v="Sandkoli norðursvæði"/>
    <n v="27"/>
    <s v="Sandkoli"/>
    <s v="IS"/>
    <s v="Ísland"/>
    <n v="13"/>
    <n v="13"/>
    <n v="14.13"/>
    <n v="2.4700000000000002"/>
    <x v="5"/>
    <n v="4610972869"/>
    <x v="5"/>
    <s v="Skipholti 10"/>
    <s v="355 Ólafsvík"/>
    <n v="4610972869"/>
    <s v="Útgerðarfélagið Dvergur hf."/>
    <n v="463291"/>
    <n v="2.8060117722986201E-5"/>
  </r>
  <r>
    <s v="16.03.2018"/>
    <n v="1718"/>
    <n v="1"/>
    <n v="1"/>
    <x v="5"/>
    <s v="Sveinbjörn Jakobsson"/>
    <n v="2701"/>
    <s v="Sandkoli norðursvæði"/>
    <n v="27"/>
    <s v="Sandkoli"/>
    <s v="IS"/>
    <s v="Ísland"/>
    <n v="113"/>
    <n v="113"/>
    <n v="122.83"/>
    <n v="21.47"/>
    <x v="5"/>
    <n v="4610972869"/>
    <x v="5"/>
    <s v="Skipholti 10"/>
    <s v="355 Ólafsvík"/>
    <n v="4610972869"/>
    <s v="Útgerðarfélagið Dvergur hf."/>
    <n v="463291"/>
    <n v="2.4390717713057236E-4"/>
  </r>
  <r>
    <s v="15.03.2018"/>
    <n v="1718"/>
    <n v="1"/>
    <n v="1"/>
    <x v="5"/>
    <s v="Sveinbjörn Jakobsson"/>
    <n v="2701"/>
    <s v="Sandkoli norðursvæði"/>
    <n v="27"/>
    <s v="Sandkoli"/>
    <s v="IS"/>
    <s v="Ísland"/>
    <n v="26"/>
    <n v="26"/>
    <n v="28.26"/>
    <n v="4.9400000000000004"/>
    <x v="5"/>
    <n v="4610972869"/>
    <x v="5"/>
    <s v="Skipholti 10"/>
    <s v="355 Ólafsvík"/>
    <n v="4610972869"/>
    <s v="Útgerðarfélagið Dvergur hf."/>
    <n v="463291"/>
    <n v="5.6120235445972402E-5"/>
  </r>
  <r>
    <s v="14.03.2018"/>
    <n v="1718"/>
    <n v="1"/>
    <n v="1"/>
    <x v="5"/>
    <s v="Sveinbjörn Jakobsson"/>
    <n v="2701"/>
    <s v="Sandkoli norðursvæði"/>
    <n v="27"/>
    <s v="Sandkoli"/>
    <s v="IS"/>
    <s v="Ísland"/>
    <n v="41"/>
    <n v="41"/>
    <n v="44.57"/>
    <n v="7.79"/>
    <x v="5"/>
    <n v="4610972869"/>
    <x v="5"/>
    <s v="Skipholti 10"/>
    <s v="355 Ólafsvík"/>
    <n v="4610972869"/>
    <s v="Útgerðarfélagið Dvergur hf."/>
    <n v="463291"/>
    <n v="8.8497294357110331E-5"/>
  </r>
  <r>
    <s v="12.03.2018"/>
    <n v="1718"/>
    <n v="1"/>
    <n v="1"/>
    <x v="5"/>
    <s v="Sveinbjörn Jakobsson"/>
    <n v="2701"/>
    <s v="Sandkoli norðursvæði"/>
    <n v="27"/>
    <s v="Sandkoli"/>
    <s v="IS"/>
    <s v="Ísland"/>
    <n v="211"/>
    <n v="211"/>
    <n v="229.35"/>
    <n v="40.090000000000003"/>
    <x v="5"/>
    <n v="4610972869"/>
    <x v="5"/>
    <s v="Skipholti 10"/>
    <s v="355 Ólafsvík"/>
    <n v="4610972869"/>
    <s v="Útgerðarfélagið Dvergur hf."/>
    <n v="463291"/>
    <n v="4.5543729535000682E-4"/>
  </r>
  <r>
    <s v="08.03.2018"/>
    <n v="1718"/>
    <n v="1"/>
    <n v="1"/>
    <x v="5"/>
    <s v="Sveinbjörn Jakobsson"/>
    <n v="2701"/>
    <s v="Sandkoli norðursvæði"/>
    <n v="27"/>
    <s v="Sandkoli"/>
    <s v="IS"/>
    <s v="Ísland"/>
    <n v="25"/>
    <n v="25"/>
    <n v="27.17"/>
    <n v="4.75"/>
    <x v="5"/>
    <n v="4610972869"/>
    <x v="5"/>
    <s v="Skipholti 10"/>
    <s v="355 Ólafsvík"/>
    <n v="4610972869"/>
    <s v="Útgerðarfélagið Dvergur hf."/>
    <n v="463291"/>
    <n v="5.396176485189654E-5"/>
  </r>
  <r>
    <s v="07.03.2018"/>
    <n v="1718"/>
    <n v="1"/>
    <n v="1"/>
    <x v="5"/>
    <s v="Sveinbjörn Jakobsson"/>
    <n v="2701"/>
    <s v="Sandkoli norðursvæði"/>
    <n v="27"/>
    <s v="Sandkoli"/>
    <s v="IS"/>
    <s v="Ísland"/>
    <n v="96"/>
    <n v="96"/>
    <n v="104.35"/>
    <n v="18.239999999999998"/>
    <x v="5"/>
    <n v="4610972869"/>
    <x v="5"/>
    <s v="Skipholti 10"/>
    <s v="355 Ólafsvík"/>
    <n v="4610972869"/>
    <s v="Útgerðarfélagið Dvergur hf."/>
    <n v="463291"/>
    <n v="2.0721317703128271E-4"/>
  </r>
  <r>
    <s v="06.03.2018"/>
    <n v="1718"/>
    <n v="1"/>
    <n v="1"/>
    <x v="5"/>
    <s v="Sveinbjörn Jakobsson"/>
    <n v="2701"/>
    <s v="Sandkoli norðursvæði"/>
    <n v="27"/>
    <s v="Sandkoli"/>
    <s v="IS"/>
    <s v="Ísland"/>
    <n v="39"/>
    <n v="39"/>
    <n v="42.39"/>
    <n v="7.41"/>
    <x v="5"/>
    <n v="4610972869"/>
    <x v="5"/>
    <s v="Skipholti 10"/>
    <s v="355 Ólafsvík"/>
    <n v="4610972869"/>
    <s v="Útgerðarfélagið Dvergur hf."/>
    <n v="463291"/>
    <n v="8.4180353168958607E-5"/>
  </r>
  <r>
    <s v="05.03.2018"/>
    <n v="1718"/>
    <n v="1"/>
    <n v="1"/>
    <x v="5"/>
    <s v="Sveinbjörn Jakobsson"/>
    <n v="2701"/>
    <s v="Sandkoli norðursvæði"/>
    <n v="27"/>
    <s v="Sandkoli"/>
    <s v="IS"/>
    <s v="Ísland"/>
    <n v="39"/>
    <n v="39"/>
    <n v="42.39"/>
    <n v="7.41"/>
    <x v="5"/>
    <n v="4610972869"/>
    <x v="5"/>
    <s v="Skipholti 10"/>
    <s v="355 Ólafsvík"/>
    <n v="4610972869"/>
    <s v="Útgerðarfélagið Dvergur hf."/>
    <n v="463291"/>
    <n v="8.4180353168958607E-5"/>
  </r>
  <r>
    <s v="28.02.2018"/>
    <n v="1718"/>
    <n v="1"/>
    <n v="1"/>
    <x v="5"/>
    <s v="Sveinbjörn Jakobsson"/>
    <n v="2701"/>
    <s v="Sandkoli norðursvæði"/>
    <n v="27"/>
    <s v="Sandkoli"/>
    <s v="IS"/>
    <s v="Ísland"/>
    <n v="285"/>
    <n v="285"/>
    <n v="309.77999999999997"/>
    <n v="54.15"/>
    <x v="5"/>
    <n v="4610972869"/>
    <x v="5"/>
    <s v="Skipholti 10"/>
    <s v="355 Ólafsvík"/>
    <n v="4610972869"/>
    <s v="Útgerðarfélagið Dvergur hf."/>
    <n v="463291"/>
    <n v="6.1516411931162055E-4"/>
  </r>
  <r>
    <s v="27.02.2018"/>
    <n v="1718"/>
    <n v="1"/>
    <n v="1"/>
    <x v="5"/>
    <s v="Sveinbjörn Jakobsson"/>
    <n v="2701"/>
    <s v="Sandkoli norðursvæði"/>
    <n v="27"/>
    <s v="Sandkoli"/>
    <s v="IS"/>
    <s v="Ísland"/>
    <n v="176"/>
    <n v="176"/>
    <n v="191.3"/>
    <n v="33.44"/>
    <x v="5"/>
    <n v="4610972869"/>
    <x v="5"/>
    <s v="Skipholti 10"/>
    <s v="355 Ólafsvík"/>
    <n v="4610972869"/>
    <s v="Útgerðarfélagið Dvergur hf."/>
    <n v="463291"/>
    <n v="3.7989082455735162E-4"/>
  </r>
  <r>
    <s v="22.02.2018"/>
    <n v="1718"/>
    <n v="1"/>
    <n v="1"/>
    <x v="5"/>
    <s v="Sveinbjörn Jakobsson"/>
    <n v="2701"/>
    <s v="Sandkoli norðursvæði"/>
    <n v="27"/>
    <s v="Sandkoli"/>
    <s v="IS"/>
    <s v="Ísland"/>
    <n v="75"/>
    <n v="75"/>
    <n v="81.52"/>
    <n v="14.25"/>
    <x v="5"/>
    <n v="4610972869"/>
    <x v="5"/>
    <s v="Skipholti 10"/>
    <s v="355 Ólafsvík"/>
    <n v="4610972869"/>
    <s v="Útgerðarfélagið Dvergur hf."/>
    <n v="463291"/>
    <n v="1.6188529455568961E-4"/>
  </r>
  <r>
    <s v="19.02.2018"/>
    <n v="1718"/>
    <n v="1"/>
    <n v="1"/>
    <x v="5"/>
    <s v="Sveinbjörn Jakobsson"/>
    <n v="2701"/>
    <s v="Sandkoli norðursvæði"/>
    <n v="27"/>
    <s v="Sandkoli"/>
    <s v="IS"/>
    <s v="Ísland"/>
    <n v="87"/>
    <n v="87"/>
    <n v="94.57"/>
    <n v="16.53"/>
    <x v="5"/>
    <n v="4610972869"/>
    <x v="5"/>
    <s v="Skipholti 10"/>
    <s v="355 Ólafsvík"/>
    <n v="4610972869"/>
    <s v="Útgerðarfélagið Dvergur hf."/>
    <n v="463291"/>
    <n v="1.8778694168459996E-4"/>
  </r>
  <r>
    <s v="17.02.2018"/>
    <n v="1718"/>
    <n v="1"/>
    <n v="1"/>
    <x v="5"/>
    <s v="Sveinbjörn Jakobsson"/>
    <n v="2701"/>
    <s v="Sandkoli norðursvæði"/>
    <n v="27"/>
    <s v="Sandkoli"/>
    <s v="IS"/>
    <s v="Ísland"/>
    <n v="162"/>
    <n v="162"/>
    <n v="176.09"/>
    <n v="30.78"/>
    <x v="5"/>
    <n v="4610972869"/>
    <x v="5"/>
    <s v="Skipholti 10"/>
    <s v="355 Ólafsvík"/>
    <n v="4610972869"/>
    <s v="Útgerðarfélagið Dvergur hf."/>
    <n v="463291"/>
    <n v="3.4967223624028957E-4"/>
  </r>
  <r>
    <s v="15.02.2018"/>
    <n v="1718"/>
    <n v="1"/>
    <n v="1"/>
    <x v="5"/>
    <s v="Sveinbjörn Jakobsson"/>
    <n v="2701"/>
    <s v="Sandkoli norðursvæði"/>
    <n v="27"/>
    <s v="Sandkoli"/>
    <s v="IS"/>
    <s v="Ísland"/>
    <n v="276"/>
    <n v="276"/>
    <n v="300"/>
    <n v="52.44"/>
    <x v="5"/>
    <n v="4610972869"/>
    <x v="5"/>
    <s v="Skipholti 10"/>
    <s v="355 Ólafsvík"/>
    <n v="4610972869"/>
    <s v="Útgerðarfélagið Dvergur hf."/>
    <n v="463291"/>
    <n v="5.9573788396493775E-4"/>
  </r>
  <r>
    <s v="13.02.2018"/>
    <n v="1718"/>
    <n v="1"/>
    <n v="1"/>
    <x v="5"/>
    <s v="Sveinbjörn Jakobsson"/>
    <n v="2701"/>
    <s v="Sandkoli norðursvæði"/>
    <n v="27"/>
    <s v="Sandkoli"/>
    <s v="IS"/>
    <s v="Ísland"/>
    <n v="355"/>
    <n v="355"/>
    <n v="385.87"/>
    <n v="67.45"/>
    <x v="5"/>
    <n v="4610972869"/>
    <x v="5"/>
    <s v="Skipholti 10"/>
    <s v="355 Ólafsvík"/>
    <n v="4610972869"/>
    <s v="Útgerðarfélagið Dvergur hf."/>
    <n v="463291"/>
    <n v="7.6625706089693084E-4"/>
  </r>
  <r>
    <s v="12.02.2018"/>
    <n v="1718"/>
    <n v="1"/>
    <n v="1"/>
    <x v="5"/>
    <s v="Sveinbjörn Jakobsson"/>
    <n v="2701"/>
    <s v="Sandkoli norðursvæði"/>
    <n v="27"/>
    <s v="Sandkoli"/>
    <s v="IS"/>
    <s v="Ísland"/>
    <n v="166"/>
    <n v="166"/>
    <n v="180.43"/>
    <n v="31.54"/>
    <x v="5"/>
    <n v="4610972869"/>
    <x v="5"/>
    <s v="Skipholti 10"/>
    <s v="355 Ólafsvík"/>
    <n v="4610972869"/>
    <s v="Útgerðarfélagið Dvergur hf."/>
    <n v="463291"/>
    <n v="3.5830611861659302E-4"/>
  </r>
  <r>
    <s v="08.02.2018"/>
    <n v="1718"/>
    <n v="1"/>
    <n v="1"/>
    <x v="5"/>
    <s v="Sveinbjörn Jakobsson"/>
    <n v="2701"/>
    <s v="Sandkoli norðursvæði"/>
    <n v="27"/>
    <s v="Sandkoli"/>
    <s v="IS"/>
    <s v="Ísland"/>
    <n v="345"/>
    <n v="345"/>
    <n v="375"/>
    <n v="65.55"/>
    <x v="5"/>
    <n v="4610972869"/>
    <x v="5"/>
    <s v="Skipholti 10"/>
    <s v="355 Ólafsvík"/>
    <n v="4610972869"/>
    <s v="Útgerðarfélagið Dvergur hf."/>
    <n v="463291"/>
    <n v="7.4467235495617224E-4"/>
  </r>
  <r>
    <s v="01.02.2018"/>
    <n v="1718"/>
    <n v="1"/>
    <n v="1"/>
    <x v="5"/>
    <s v="Sveinbjörn Jakobsson"/>
    <n v="2701"/>
    <s v="Sandkoli norðursvæði"/>
    <n v="27"/>
    <s v="Sandkoli"/>
    <s v="IS"/>
    <s v="Ísland"/>
    <n v="322"/>
    <n v="322"/>
    <n v="350"/>
    <n v="61.18"/>
    <x v="5"/>
    <n v="4610972869"/>
    <x v="5"/>
    <s v="Skipholti 10"/>
    <s v="355 Ólafsvík"/>
    <n v="4610972869"/>
    <s v="Útgerðarfélagið Dvergur hf."/>
    <n v="463291"/>
    <n v="6.9502753129242745E-4"/>
  </r>
  <r>
    <s v="31.01.2018"/>
    <n v="1718"/>
    <n v="1"/>
    <n v="1"/>
    <x v="5"/>
    <s v="Sveinbjörn Jakobsson"/>
    <n v="2701"/>
    <s v="Sandkoli norðursvæði"/>
    <n v="27"/>
    <s v="Sandkoli"/>
    <s v="IS"/>
    <s v="Ísland"/>
    <n v="174"/>
    <n v="174"/>
    <n v="189.13"/>
    <n v="33.06"/>
    <x v="5"/>
    <n v="4610972869"/>
    <x v="5"/>
    <s v="Skipholti 10"/>
    <s v="355 Ólafsvík"/>
    <n v="4610972869"/>
    <s v="Útgerðarfélagið Dvergur hf."/>
    <n v="463291"/>
    <n v="3.7557388336919992E-4"/>
  </r>
  <r>
    <s v="30.01.2018"/>
    <n v="1718"/>
    <n v="1"/>
    <n v="1"/>
    <x v="5"/>
    <s v="Sveinbjörn Jakobsson"/>
    <n v="2701"/>
    <s v="Sandkoli norðursvæði"/>
    <n v="27"/>
    <s v="Sandkoli"/>
    <s v="IS"/>
    <s v="Ísland"/>
    <n v="955"/>
    <n v="955"/>
    <n v="1038.04"/>
    <n v="181.45"/>
    <x v="5"/>
    <n v="4610972869"/>
    <x v="5"/>
    <s v="Skipholti 10"/>
    <s v="355 Ólafsvík"/>
    <n v="4610972869"/>
    <s v="Útgerðarfélagið Dvergur hf."/>
    <n v="463291"/>
    <n v="2.0613394173424476E-3"/>
  </r>
  <r>
    <s v="29.01.2018"/>
    <n v="1718"/>
    <n v="1"/>
    <n v="1"/>
    <x v="5"/>
    <s v="Sveinbjörn Jakobsson"/>
    <n v="2701"/>
    <s v="Sandkoli norðursvæði"/>
    <n v="27"/>
    <s v="Sandkoli"/>
    <s v="IS"/>
    <s v="Ísland"/>
    <n v="391"/>
    <n v="391"/>
    <n v="425"/>
    <n v="74.290000000000006"/>
    <x v="5"/>
    <n v="4610972869"/>
    <x v="5"/>
    <s v="Skipholti 10"/>
    <s v="355 Ólafsvík"/>
    <n v="4610972869"/>
    <s v="Útgerðarfélagið Dvergur hf."/>
    <n v="463291"/>
    <n v="8.4396200228366194E-4"/>
  </r>
  <r>
    <s v="26.01.2018"/>
    <n v="1718"/>
    <n v="1"/>
    <n v="1"/>
    <x v="5"/>
    <s v="Sveinbjörn Jakobsson"/>
    <n v="2701"/>
    <s v="Sandkoli norðursvæði"/>
    <n v="27"/>
    <s v="Sandkoli"/>
    <s v="IS"/>
    <s v="Ísland"/>
    <n v="19"/>
    <n v="19"/>
    <n v="20.65"/>
    <n v="3.61"/>
    <x v="5"/>
    <n v="4610972869"/>
    <x v="5"/>
    <s v="Skipholti 10"/>
    <s v="355 Ólafsvík"/>
    <n v="4610972869"/>
    <s v="Útgerðarfélagið Dvergur hf."/>
    <n v="463291"/>
    <n v="4.1010941287441372E-5"/>
  </r>
  <r>
    <s v="25.01.2018"/>
    <n v="1718"/>
    <n v="1"/>
    <n v="1"/>
    <x v="5"/>
    <s v="Sveinbjörn Jakobsson"/>
    <n v="2701"/>
    <s v="Sandkoli norðursvæði"/>
    <n v="27"/>
    <s v="Sandkoli"/>
    <s v="IS"/>
    <s v="Ísland"/>
    <n v="25"/>
    <n v="25"/>
    <n v="27.17"/>
    <n v="4.75"/>
    <x v="5"/>
    <n v="4610972869"/>
    <x v="5"/>
    <s v="Skipholti 10"/>
    <s v="355 Ólafsvík"/>
    <n v="4610972869"/>
    <s v="Útgerðarfélagið Dvergur hf."/>
    <n v="463291"/>
    <n v="5.396176485189654E-5"/>
  </r>
  <r>
    <s v="23.01.2018"/>
    <n v="1718"/>
    <n v="1"/>
    <n v="1"/>
    <x v="5"/>
    <s v="Sveinbjörn Jakobsson"/>
    <n v="2701"/>
    <s v="Sandkoli norðursvæði"/>
    <n v="27"/>
    <s v="Sandkoli"/>
    <s v="IS"/>
    <s v="Ísland"/>
    <n v="119"/>
    <n v="119"/>
    <n v="129.35"/>
    <n v="22.61"/>
    <x v="5"/>
    <n v="4610972869"/>
    <x v="5"/>
    <s v="Skipholti 10"/>
    <s v="355 Ólafsvík"/>
    <n v="4610972869"/>
    <s v="Útgerðarfélagið Dvergur hf."/>
    <n v="463291"/>
    <n v="2.5685800069502753E-4"/>
  </r>
  <r>
    <s v="19.01.2018"/>
    <n v="1718"/>
    <n v="1"/>
    <n v="1"/>
    <x v="5"/>
    <s v="Sveinbjörn Jakobsson"/>
    <n v="2701"/>
    <s v="Sandkoli norðursvæði"/>
    <n v="27"/>
    <s v="Sandkoli"/>
    <s v="IS"/>
    <s v="Ísland"/>
    <n v="273"/>
    <n v="273"/>
    <n v="296.74"/>
    <n v="51.87"/>
    <x v="5"/>
    <n v="4610972869"/>
    <x v="5"/>
    <s v="Skipholti 10"/>
    <s v="355 Ólafsvík"/>
    <n v="4610972869"/>
    <s v="Útgerðarfélagið Dvergur hf."/>
    <n v="463291"/>
    <n v="5.8926247218271026E-4"/>
  </r>
  <r>
    <s v="18.01.2018"/>
    <n v="1718"/>
    <n v="1"/>
    <n v="1"/>
    <x v="5"/>
    <s v="Sveinbjörn Jakobsson"/>
    <n v="2701"/>
    <s v="Sandkoli norðursvæði"/>
    <n v="27"/>
    <s v="Sandkoli"/>
    <s v="IS"/>
    <s v="Ísland"/>
    <n v="237"/>
    <n v="237"/>
    <n v="257.61"/>
    <n v="45.03"/>
    <x v="5"/>
    <n v="4610972869"/>
    <x v="5"/>
    <s v="Skipholti 10"/>
    <s v="355 Ólafsvík"/>
    <n v="4610972869"/>
    <s v="Útgerðarfélagið Dvergur hf."/>
    <n v="463291"/>
    <n v="5.1155753079597916E-4"/>
  </r>
  <r>
    <s v="17.01.2018"/>
    <n v="1718"/>
    <n v="1"/>
    <n v="1"/>
    <x v="5"/>
    <s v="Sveinbjörn Jakobsson"/>
    <n v="2701"/>
    <s v="Sandkoli norðursvæði"/>
    <n v="27"/>
    <s v="Sandkoli"/>
    <s v="IS"/>
    <s v="Ísland"/>
    <n v="323"/>
    <n v="323"/>
    <n v="351.09"/>
    <n v="61.37"/>
    <x v="5"/>
    <n v="4610972869"/>
    <x v="5"/>
    <s v="Skipholti 10"/>
    <s v="355 Ólafsvík"/>
    <n v="4610972869"/>
    <s v="Útgerðarfélagið Dvergur hf."/>
    <n v="463291"/>
    <n v="6.9718600188650335E-4"/>
  </r>
  <r>
    <s v="15.01.2018"/>
    <n v="1718"/>
    <n v="1"/>
    <n v="1"/>
    <x v="5"/>
    <s v="Sveinbjörn Jakobsson"/>
    <n v="2701"/>
    <s v="Sandkoli norðursvæði"/>
    <n v="27"/>
    <s v="Sandkoli"/>
    <s v="IS"/>
    <s v="Ísland"/>
    <n v="8"/>
    <n v="8"/>
    <n v="8.6999999999999993"/>
    <n v="1.52"/>
    <x v="5"/>
    <n v="4610972869"/>
    <x v="5"/>
    <s v="Skipholti 10"/>
    <s v="355 Ólafsvík"/>
    <n v="4610972869"/>
    <s v="Útgerðarfélagið Dvergur hf."/>
    <n v="463291"/>
    <n v="1.7267764752606892E-5"/>
  </r>
  <r>
    <s v="10.01.2018"/>
    <n v="1718"/>
    <n v="1"/>
    <n v="1"/>
    <x v="5"/>
    <s v="Sveinbjörn Jakobsson"/>
    <n v="2701"/>
    <s v="Sandkoli norðursvæði"/>
    <n v="27"/>
    <s v="Sandkoli"/>
    <s v="IS"/>
    <s v="Ísland"/>
    <n v="71"/>
    <n v="71"/>
    <n v="77.17"/>
    <n v="13.49"/>
    <x v="5"/>
    <n v="4610972869"/>
    <x v="5"/>
    <s v="Skipholti 10"/>
    <s v="355 Ólafsvík"/>
    <n v="4610972869"/>
    <s v="Útgerðarfélagið Dvergur hf."/>
    <n v="463291"/>
    <n v="1.5325141217938616E-4"/>
  </r>
  <r>
    <s v="08.01.2018"/>
    <n v="1718"/>
    <n v="1"/>
    <n v="1"/>
    <x v="5"/>
    <s v="Sveinbjörn Jakobsson"/>
    <n v="2701"/>
    <s v="Sandkoli norðursvæði"/>
    <n v="27"/>
    <s v="Sandkoli"/>
    <s v="IS"/>
    <s v="Ísland"/>
    <n v="2"/>
    <n v="2"/>
    <n v="2.17"/>
    <n v="0.38"/>
    <x v="5"/>
    <n v="4610972869"/>
    <x v="5"/>
    <s v="Skipholti 10"/>
    <s v="355 Ólafsvík"/>
    <n v="4610972869"/>
    <s v="Útgerðarfélagið Dvergur hf."/>
    <n v="463291"/>
    <n v="4.3169411881517231E-6"/>
  </r>
  <r>
    <s v="05.01.2018"/>
    <n v="1718"/>
    <n v="1"/>
    <n v="1"/>
    <x v="5"/>
    <s v="Sveinbjörn Jakobsson"/>
    <n v="2701"/>
    <s v="Sandkoli norðursvæði"/>
    <n v="27"/>
    <s v="Sandkoli"/>
    <s v="IS"/>
    <s v="Ísland"/>
    <n v="74"/>
    <n v="74"/>
    <n v="80.430000000000007"/>
    <n v="14.06"/>
    <x v="5"/>
    <n v="4610972869"/>
    <x v="5"/>
    <s v="Skipholti 10"/>
    <s v="355 Ólafsvík"/>
    <n v="4610972869"/>
    <s v="Útgerðarfélagið Dvergur hf."/>
    <n v="463291"/>
    <n v="1.5972682396161376E-4"/>
  </r>
  <r>
    <s v="04.01.2018"/>
    <n v="1718"/>
    <n v="1"/>
    <n v="1"/>
    <x v="5"/>
    <s v="Sveinbjörn Jakobsson"/>
    <n v="2701"/>
    <s v="Sandkoli norðursvæði"/>
    <n v="27"/>
    <s v="Sandkoli"/>
    <s v="IS"/>
    <s v="Ísland"/>
    <n v="232"/>
    <n v="232"/>
    <n v="252.17"/>
    <n v="44.08"/>
    <x v="5"/>
    <n v="4610972869"/>
    <x v="5"/>
    <s v="Skipholti 10"/>
    <s v="355 Ólafsvík"/>
    <n v="4610972869"/>
    <s v="Útgerðarfélagið Dvergur hf."/>
    <n v="463291"/>
    <n v="5.0076517782559986E-4"/>
  </r>
  <r>
    <s v="03.01.2018"/>
    <n v="1718"/>
    <n v="1"/>
    <n v="1"/>
    <x v="5"/>
    <s v="Sveinbjörn Jakobsson"/>
    <n v="2701"/>
    <s v="Sandkoli norðursvæði"/>
    <n v="27"/>
    <s v="Sandkoli"/>
    <s v="IS"/>
    <s v="Ísland"/>
    <n v="221"/>
    <n v="221"/>
    <n v="240.22"/>
    <n v="41.99"/>
    <x v="5"/>
    <n v="4610972869"/>
    <x v="5"/>
    <s v="Skipholti 10"/>
    <s v="355 Ólafsvík"/>
    <n v="4610972869"/>
    <s v="Útgerðarfélagið Dvergur hf."/>
    <n v="463291"/>
    <n v="4.7702200129076541E-4"/>
  </r>
  <r>
    <s v="02.01.2018"/>
    <n v="1718"/>
    <n v="1"/>
    <n v="1"/>
    <x v="5"/>
    <s v="Sveinbjörn Jakobsson"/>
    <n v="2701"/>
    <s v="Sandkoli norðursvæði"/>
    <n v="27"/>
    <s v="Sandkoli"/>
    <s v="IS"/>
    <s v="Ísland"/>
    <n v="275"/>
    <n v="275"/>
    <n v="298.91000000000003"/>
    <n v="52.25"/>
    <x v="5"/>
    <n v="4610972869"/>
    <x v="5"/>
    <s v="Skipholti 10"/>
    <s v="355 Ólafsvík"/>
    <n v="4610972869"/>
    <s v="Útgerðarfélagið Dvergur hf."/>
    <n v="463291"/>
    <n v="5.9357941337086196E-4"/>
  </r>
  <r>
    <s v="29.12.2017"/>
    <n v="1718"/>
    <n v="1"/>
    <n v="1"/>
    <x v="5"/>
    <s v="Sveinbjörn Jakobsson"/>
    <n v="2701"/>
    <s v="Sandkoli norðursvæði"/>
    <n v="27"/>
    <s v="Sandkoli"/>
    <s v="IS"/>
    <s v="Ísland"/>
    <n v="287"/>
    <n v="287"/>
    <n v="311.95999999999998"/>
    <n v="54.53"/>
    <x v="5"/>
    <n v="4610972869"/>
    <x v="5"/>
    <s v="Skipholti 10"/>
    <s v="355 Ólafsvík"/>
    <n v="4610972869"/>
    <s v="Útgerðarfélagið Dvergur hf."/>
    <n v="463291"/>
    <n v="6.1948106049977225E-4"/>
  </r>
  <r>
    <s v="28.12.2017"/>
    <n v="1718"/>
    <n v="1"/>
    <n v="1"/>
    <x v="5"/>
    <s v="Sveinbjörn Jakobsson"/>
    <n v="2701"/>
    <s v="Sandkoli norðursvæði"/>
    <n v="27"/>
    <s v="Sandkoli"/>
    <s v="IS"/>
    <s v="Ísland"/>
    <n v="335"/>
    <n v="335"/>
    <n v="364.13"/>
    <n v="63.65"/>
    <x v="5"/>
    <n v="4610972869"/>
    <x v="5"/>
    <s v="Skipholti 10"/>
    <s v="355 Ólafsvík"/>
    <n v="4610972869"/>
    <s v="Útgerðarfélagið Dvergur hf."/>
    <n v="463291"/>
    <n v="7.2308764901541365E-4"/>
  </r>
  <r>
    <s v="07.09.2018"/>
    <n v="1819"/>
    <n v="1"/>
    <n v="1"/>
    <x v="5"/>
    <s v="Sveinbjörn Jakobsson"/>
    <n v="2701"/>
    <s v="Sandkoli norðursvæði"/>
    <n v="27"/>
    <s v="Sandkoli"/>
    <s v="IS"/>
    <s v="Ísland"/>
    <n v="134"/>
    <n v="134"/>
    <n v="145.65"/>
    <n v="33.5"/>
    <x v="5"/>
    <n v="4610972869"/>
    <x v="5"/>
    <s v="Skipholti 10"/>
    <s v="355 Ólafsvík"/>
    <n v="4610972869"/>
    <s v="Útgerðarfélagið Dvergur hf."/>
    <n v="463291"/>
    <n v="2.8923505960616548E-4"/>
  </r>
  <r>
    <s v="06.09.2018"/>
    <n v="1819"/>
    <n v="1"/>
    <n v="1"/>
    <x v="5"/>
    <s v="Sveinbjörn Jakobsson"/>
    <n v="2701"/>
    <s v="Sandkoli norðursvæði"/>
    <n v="27"/>
    <s v="Sandkoli"/>
    <s v="IS"/>
    <s v="Ísland"/>
    <n v="70"/>
    <n v="70"/>
    <n v="76.09"/>
    <n v="17.5"/>
    <x v="5"/>
    <n v="4610972869"/>
    <x v="5"/>
    <s v="Skipholti 10"/>
    <s v="355 Ólafsvík"/>
    <n v="4610972869"/>
    <s v="Útgerðarfélagið Dvergur hf."/>
    <n v="463291"/>
    <n v="1.5109294158531031E-4"/>
  </r>
  <r>
    <s v="05.09.2018"/>
    <n v="1819"/>
    <n v="1"/>
    <n v="1"/>
    <x v="5"/>
    <s v="Sveinbjörn Jakobsson"/>
    <n v="2701"/>
    <s v="Sandkoli norðursvæði"/>
    <n v="27"/>
    <s v="Sandkoli"/>
    <s v="IS"/>
    <s v="Ísland"/>
    <n v="163"/>
    <n v="163"/>
    <n v="177.17"/>
    <n v="40.75"/>
    <x v="5"/>
    <n v="4610972869"/>
    <x v="5"/>
    <s v="Skipholti 10"/>
    <s v="355 Ólafsvík"/>
    <n v="4610972869"/>
    <s v="Útgerðarfélagið Dvergur hf."/>
    <n v="463291"/>
    <n v="3.5183070683436542E-4"/>
  </r>
  <r>
    <s v="04.09.2018"/>
    <n v="1819"/>
    <n v="1"/>
    <n v="1"/>
    <x v="5"/>
    <s v="Sveinbjörn Jakobsson"/>
    <n v="2701"/>
    <s v="Sandkoli norðursvæði"/>
    <n v="27"/>
    <s v="Sandkoli"/>
    <s v="IS"/>
    <s v="Ísland"/>
    <n v="88"/>
    <n v="88"/>
    <n v="95.65"/>
    <n v="22"/>
    <x v="5"/>
    <n v="4610972869"/>
    <x v="5"/>
    <s v="Skipholti 10"/>
    <s v="355 Ólafsvík"/>
    <n v="4610972869"/>
    <s v="Útgerðarfélagið Dvergur hf."/>
    <n v="463291"/>
    <n v="1.8994541227867581E-4"/>
  </r>
  <r>
    <s v="03.09.2018"/>
    <n v="1819"/>
    <n v="1"/>
    <n v="1"/>
    <x v="5"/>
    <s v="Sveinbjörn Jakobsson"/>
    <n v="2701"/>
    <s v="Sandkoli norðursvæði"/>
    <n v="27"/>
    <s v="Sandkoli"/>
    <s v="IS"/>
    <s v="Ísland"/>
    <n v="138"/>
    <n v="138"/>
    <n v="150"/>
    <n v="34.5"/>
    <x v="5"/>
    <n v="4610972869"/>
    <x v="5"/>
    <s v="Skipholti 10"/>
    <s v="355 Ólafsvík"/>
    <n v="4610972869"/>
    <s v="Útgerðarfélagið Dvergur hf."/>
    <n v="463291"/>
    <n v="2.9786894198246888E-4"/>
  </r>
  <r>
    <s v="30.05.2018"/>
    <n v="1718"/>
    <n v="1"/>
    <n v="1"/>
    <x v="5"/>
    <s v="Sveinbjörn Jakobsson"/>
    <n v="2701"/>
    <s v="Sandkoli norðursvæði"/>
    <n v="27"/>
    <s v="Sandkoli"/>
    <s v="IS"/>
    <s v="Ísland"/>
    <n v="1"/>
    <n v="1"/>
    <n v="1.0900000000000001"/>
    <n v="0.19"/>
    <x v="5"/>
    <n v="4610972869"/>
    <x v="5"/>
    <s v="Skipholti 10"/>
    <s v="355 Ólafsvík"/>
    <n v="4610972869"/>
    <s v="Útgerðarfélagið Dvergur hf."/>
    <n v="463291"/>
    <n v="2.1584705940758616E-6"/>
  </r>
  <r>
    <s v="28.05.2018"/>
    <n v="1718"/>
    <n v="1"/>
    <n v="1"/>
    <x v="5"/>
    <s v="Sveinbjörn Jakobsson"/>
    <n v="2701"/>
    <s v="Sandkoli norðursvæði"/>
    <n v="27"/>
    <s v="Sandkoli"/>
    <s v="IS"/>
    <s v="Ísland"/>
    <n v="7"/>
    <n v="7"/>
    <n v="7.61"/>
    <n v="1.33"/>
    <x v="5"/>
    <n v="4610972869"/>
    <x v="5"/>
    <s v="Skipholti 10"/>
    <s v="355 Ólafsvík"/>
    <n v="4610972869"/>
    <s v="Útgerðarfélagið Dvergur hf."/>
    <n v="463291"/>
    <n v="1.5109294158531032E-5"/>
  </r>
  <r>
    <s v="22.05.2018"/>
    <n v="1718"/>
    <n v="1"/>
    <n v="1"/>
    <x v="5"/>
    <s v="Sveinbjörn Jakobsson"/>
    <n v="2701"/>
    <s v="Sandkoli norðursvæði"/>
    <n v="27"/>
    <s v="Sandkoli"/>
    <s v="IS"/>
    <s v="Ísland"/>
    <n v="3"/>
    <n v="3"/>
    <n v="3.26"/>
    <n v="0.56999999999999995"/>
    <x v="5"/>
    <n v="4610972869"/>
    <x v="5"/>
    <s v="Skipholti 10"/>
    <s v="355 Ólafsvík"/>
    <n v="4610972869"/>
    <s v="Útgerðarfélagið Dvergur hf."/>
    <n v="463291"/>
    <n v="6.4754117822275847E-6"/>
  </r>
  <r>
    <s v="16.05.2018"/>
    <n v="1718"/>
    <n v="1"/>
    <n v="1"/>
    <x v="5"/>
    <s v="Sveinbjörn Jakobsson"/>
    <n v="2701"/>
    <s v="Sandkoli norðursvæði"/>
    <n v="27"/>
    <s v="Sandkoli"/>
    <s v="IS"/>
    <s v="Ísland"/>
    <n v="3"/>
    <n v="3"/>
    <n v="3.26"/>
    <n v="0.56999999999999995"/>
    <x v="5"/>
    <n v="4610972869"/>
    <x v="5"/>
    <s v="Skipholti 10"/>
    <s v="355 Ólafsvík"/>
    <n v="4610972869"/>
    <s v="Útgerðarfélagið Dvergur hf."/>
    <n v="463291"/>
    <n v="6.4754117822275847E-6"/>
  </r>
  <r>
    <s v="15.05.2018"/>
    <n v="1718"/>
    <n v="1"/>
    <n v="1"/>
    <x v="5"/>
    <s v="Sveinbjörn Jakobsson"/>
    <n v="2701"/>
    <s v="Sandkoli norðursvæði"/>
    <n v="27"/>
    <s v="Sandkoli"/>
    <s v="IS"/>
    <s v="Ísland"/>
    <n v="32"/>
    <n v="32"/>
    <n v="34.78"/>
    <n v="6.08"/>
    <x v="5"/>
    <n v="4610972869"/>
    <x v="5"/>
    <s v="Skipholti 10"/>
    <s v="355 Ólafsvík"/>
    <n v="4610972869"/>
    <s v="Útgerðarfélagið Dvergur hf."/>
    <n v="463291"/>
    <n v="6.907105901042757E-5"/>
  </r>
  <r>
    <s v="14.05.2018"/>
    <n v="1718"/>
    <n v="1"/>
    <n v="1"/>
    <x v="5"/>
    <s v="Sveinbjörn Jakobsson"/>
    <n v="2701"/>
    <s v="Sandkoli norðursvæði"/>
    <n v="27"/>
    <s v="Sandkoli"/>
    <s v="IS"/>
    <s v="Ísland"/>
    <n v="7"/>
    <n v="7"/>
    <n v="7.61"/>
    <n v="1.33"/>
    <x v="5"/>
    <n v="4610972869"/>
    <x v="5"/>
    <s v="Skipholti 10"/>
    <s v="355 Ólafsvík"/>
    <n v="4610972869"/>
    <s v="Útgerðarfélagið Dvergur hf."/>
    <n v="463291"/>
    <n v="1.5109294158531032E-5"/>
  </r>
  <r>
    <s v="08.05.2018"/>
    <n v="1718"/>
    <n v="1"/>
    <n v="1"/>
    <x v="5"/>
    <s v="Sveinbjörn Jakobsson"/>
    <n v="2701"/>
    <s v="Sandkoli norðursvæði"/>
    <n v="27"/>
    <s v="Sandkoli"/>
    <s v="IS"/>
    <s v="Ísland"/>
    <n v="6"/>
    <n v="6"/>
    <n v="6.52"/>
    <n v="1.1399999999999999"/>
    <x v="5"/>
    <n v="4610972869"/>
    <x v="5"/>
    <s v="Skipholti 10"/>
    <s v="355 Ólafsvík"/>
    <n v="4610972869"/>
    <s v="Útgerðarfélagið Dvergur hf."/>
    <n v="463291"/>
    <n v="1.2950823564455169E-5"/>
  </r>
  <r>
    <s v="07.05.2018"/>
    <n v="1718"/>
    <n v="1"/>
    <n v="1"/>
    <x v="5"/>
    <s v="Sveinbjörn Jakobsson"/>
    <n v="2701"/>
    <s v="Sandkoli norðursvæði"/>
    <n v="27"/>
    <s v="Sandkoli"/>
    <s v="IS"/>
    <s v="Ísland"/>
    <n v="18"/>
    <n v="18"/>
    <n v="19.57"/>
    <n v="3.42"/>
    <x v="5"/>
    <n v="4610972869"/>
    <x v="5"/>
    <s v="Skipholti 10"/>
    <s v="355 Ólafsvík"/>
    <n v="4610972869"/>
    <s v="Útgerðarfélagið Dvergur hf."/>
    <n v="463291"/>
    <n v="3.885247069336551E-5"/>
  </r>
  <r>
    <s v="02.05.2018"/>
    <n v="1718"/>
    <n v="1"/>
    <n v="1"/>
    <x v="5"/>
    <s v="Sveinbjörn Jakobsson"/>
    <n v="2701"/>
    <s v="Sandkoli norðursvæði"/>
    <n v="27"/>
    <s v="Sandkoli"/>
    <s v="IS"/>
    <s v="Ísland"/>
    <n v="2"/>
    <n v="2"/>
    <n v="2.17"/>
    <n v="0.38"/>
    <x v="5"/>
    <n v="4610972869"/>
    <x v="5"/>
    <s v="Skipholti 10"/>
    <s v="355 Ólafsvík"/>
    <n v="4610972869"/>
    <s v="Útgerðarfélagið Dvergur hf."/>
    <n v="463291"/>
    <n v="4.3169411881517231E-6"/>
  </r>
  <r>
    <s v="30.04.2018"/>
    <n v="1718"/>
    <n v="1"/>
    <n v="1"/>
    <x v="5"/>
    <s v="Sveinbjörn Jakobsson"/>
    <n v="2701"/>
    <s v="Sandkoli norðursvæði"/>
    <n v="27"/>
    <s v="Sandkoli"/>
    <s v="IS"/>
    <s v="Ísland"/>
    <n v="2"/>
    <n v="2"/>
    <n v="2.17"/>
    <n v="0.38"/>
    <x v="5"/>
    <n v="4610972869"/>
    <x v="5"/>
    <s v="Skipholti 10"/>
    <s v="355 Ólafsvík"/>
    <n v="4610972869"/>
    <s v="Útgerðarfélagið Dvergur hf."/>
    <n v="463291"/>
    <n v="4.3169411881517231E-6"/>
  </r>
  <r>
    <s v="26.04.2018"/>
    <n v="1718"/>
    <n v="1"/>
    <n v="1"/>
    <x v="5"/>
    <s v="Sveinbjörn Jakobsson"/>
    <n v="2701"/>
    <s v="Sandkoli norðursvæði"/>
    <n v="27"/>
    <s v="Sandkoli"/>
    <s v="IS"/>
    <s v="Ísland"/>
    <n v="5"/>
    <n v="5"/>
    <n v="5.43"/>
    <n v="0.95"/>
    <x v="5"/>
    <n v="4610972869"/>
    <x v="5"/>
    <s v="Skipholti 10"/>
    <s v="355 Ólafsvík"/>
    <n v="4610972869"/>
    <s v="Útgerðarfélagið Dvergur hf."/>
    <n v="463291"/>
    <n v="1.0792352970379309E-5"/>
  </r>
  <r>
    <s v="25.04.2018"/>
    <n v="1718"/>
    <n v="1"/>
    <n v="1"/>
    <x v="5"/>
    <s v="Sveinbjörn Jakobsson"/>
    <n v="2701"/>
    <s v="Sandkoli norðursvæði"/>
    <n v="27"/>
    <s v="Sandkoli"/>
    <s v="IS"/>
    <s v="Ísland"/>
    <n v="26"/>
    <n v="26"/>
    <n v="28.26"/>
    <n v="4.9400000000000004"/>
    <x v="5"/>
    <n v="4610972869"/>
    <x v="5"/>
    <s v="Skipholti 10"/>
    <s v="355 Ólafsvík"/>
    <n v="4610972869"/>
    <s v="Útgerðarfélagið Dvergur hf."/>
    <n v="463291"/>
    <n v="5.6120235445972402E-5"/>
  </r>
  <r>
    <s v="24.04.2018"/>
    <n v="1718"/>
    <n v="1"/>
    <n v="1"/>
    <x v="5"/>
    <s v="Sveinbjörn Jakobsson"/>
    <n v="2701"/>
    <s v="Sandkoli norðursvæði"/>
    <n v="27"/>
    <s v="Sandkoli"/>
    <s v="IS"/>
    <s v="Ísland"/>
    <n v="19"/>
    <n v="19"/>
    <n v="20.65"/>
    <n v="3.61"/>
    <x v="5"/>
    <n v="4610972869"/>
    <x v="5"/>
    <s v="Skipholti 10"/>
    <s v="355 Ólafsvík"/>
    <n v="4610972869"/>
    <s v="Útgerðarfélagið Dvergur hf."/>
    <n v="463291"/>
    <n v="4.1010941287441372E-5"/>
  </r>
  <r>
    <s v="23.04.2018"/>
    <n v="1718"/>
    <n v="1"/>
    <n v="1"/>
    <x v="5"/>
    <s v="Sveinbjörn Jakobsson"/>
    <n v="2701"/>
    <s v="Sandkoli norðursvæði"/>
    <n v="27"/>
    <s v="Sandkoli"/>
    <s v="IS"/>
    <s v="Ísland"/>
    <n v="25"/>
    <n v="25"/>
    <n v="27.17"/>
    <n v="4.75"/>
    <x v="5"/>
    <n v="4610972869"/>
    <x v="5"/>
    <s v="Skipholti 10"/>
    <s v="355 Ólafsvík"/>
    <n v="4610972869"/>
    <s v="Útgerðarfélagið Dvergur hf."/>
    <n v="463291"/>
    <n v="5.396176485189654E-5"/>
  </r>
  <r>
    <s v="21.04.2018"/>
    <n v="1718"/>
    <n v="1"/>
    <n v="1"/>
    <x v="5"/>
    <s v="Sveinbjörn Jakobsson"/>
    <n v="2701"/>
    <s v="Sandkoli norðursvæði"/>
    <n v="27"/>
    <s v="Sandkoli"/>
    <s v="IS"/>
    <s v="Ísland"/>
    <n v="7"/>
    <n v="7"/>
    <n v="7.61"/>
    <n v="1.33"/>
    <x v="5"/>
    <n v="4610972869"/>
    <x v="5"/>
    <s v="Skipholti 10"/>
    <s v="355 Ólafsvík"/>
    <n v="4610972869"/>
    <s v="Útgerðarfélagið Dvergur hf."/>
    <n v="463291"/>
    <n v="1.5109294158531032E-5"/>
  </r>
  <r>
    <s v="26.03.2018"/>
    <n v="1718"/>
    <n v="1"/>
    <n v="1"/>
    <x v="5"/>
    <s v="Sveinbjörn Jakobsson"/>
    <n v="2701"/>
    <s v="Sandkoli norðursvæði"/>
    <n v="27"/>
    <s v="Sandkoli"/>
    <s v="IS"/>
    <s v="Ísland"/>
    <n v="26"/>
    <n v="26"/>
    <n v="28.26"/>
    <n v="4.9400000000000004"/>
    <x v="5"/>
    <n v="4610972869"/>
    <x v="5"/>
    <s v="Skipholti 10"/>
    <s v="355 Ólafsvík"/>
    <n v="4610972869"/>
    <s v="Útgerðarfélagið Dvergur hf."/>
    <n v="463291"/>
    <n v="5.6120235445972402E-5"/>
  </r>
  <r>
    <s v="26.11.2018"/>
    <n v="1819"/>
    <n v="1"/>
    <n v="1"/>
    <x v="5"/>
    <s v="Sveinbjörn Jakobsson"/>
    <n v="2701"/>
    <s v="Sandkoli norðursvæði"/>
    <n v="27"/>
    <s v="Sandkoli"/>
    <s v="IS"/>
    <s v="Ísland"/>
    <n v="90"/>
    <n v="90"/>
    <n v="97.83"/>
    <n v="22.5"/>
    <x v="5"/>
    <n v="4610972869"/>
    <x v="5"/>
    <s v="Skipholti 10"/>
    <s v="355 Ólafsvík"/>
    <n v="4610972869"/>
    <s v="Útgerðarfélagið Dvergur hf."/>
    <n v="463291"/>
    <n v="1.9426235346682753E-4"/>
  </r>
  <r>
    <s v="23.11.2018"/>
    <n v="1819"/>
    <n v="1"/>
    <n v="1"/>
    <x v="5"/>
    <s v="Sveinbjörn Jakobsson"/>
    <n v="2701"/>
    <s v="Sandkoli norðursvæði"/>
    <n v="27"/>
    <s v="Sandkoli"/>
    <s v="IS"/>
    <s v="Ísland"/>
    <n v="30"/>
    <n v="30"/>
    <n v="32.61"/>
    <n v="7.5"/>
    <x v="5"/>
    <n v="4610972869"/>
    <x v="5"/>
    <s v="Skipholti 10"/>
    <s v="355 Ólafsvík"/>
    <n v="4610972869"/>
    <s v="Útgerðarfélagið Dvergur hf."/>
    <n v="463291"/>
    <n v="6.4754117822275845E-5"/>
  </r>
  <r>
    <s v="21.11.2018"/>
    <n v="1819"/>
    <n v="1"/>
    <n v="1"/>
    <x v="5"/>
    <s v="Sveinbjörn Jakobsson"/>
    <n v="2701"/>
    <s v="Sandkoli norðursvæði"/>
    <n v="27"/>
    <s v="Sandkoli"/>
    <s v="IS"/>
    <s v="Ísland"/>
    <n v="86"/>
    <n v="86"/>
    <n v="93.48"/>
    <n v="21.5"/>
    <x v="5"/>
    <n v="4610972869"/>
    <x v="5"/>
    <s v="Skipholti 10"/>
    <s v="355 Ólafsvík"/>
    <n v="4610972869"/>
    <s v="Útgerðarfélagið Dvergur hf."/>
    <n v="463291"/>
    <n v="1.8562847109052409E-4"/>
  </r>
  <r>
    <s v="20.11.2018"/>
    <n v="1819"/>
    <n v="1"/>
    <n v="1"/>
    <x v="5"/>
    <s v="Sveinbjörn Jakobsson"/>
    <n v="2701"/>
    <s v="Sandkoli norðursvæði"/>
    <n v="27"/>
    <s v="Sandkoli"/>
    <s v="IS"/>
    <s v="Ísland"/>
    <n v="158"/>
    <n v="158"/>
    <n v="171.74"/>
    <n v="39.5"/>
    <x v="5"/>
    <n v="4610972869"/>
    <x v="5"/>
    <s v="Skipholti 10"/>
    <s v="355 Ólafsvík"/>
    <n v="4610972869"/>
    <s v="Útgerðarfélagið Dvergur hf."/>
    <n v="463291"/>
    <n v="3.4103835386398612E-4"/>
  </r>
  <r>
    <s v="19.11.2018"/>
    <n v="1819"/>
    <n v="1"/>
    <n v="1"/>
    <x v="5"/>
    <s v="Sveinbjörn Jakobsson"/>
    <n v="2701"/>
    <s v="Sandkoli norðursvæði"/>
    <n v="27"/>
    <s v="Sandkoli"/>
    <s v="IS"/>
    <s v="Ísland"/>
    <n v="301"/>
    <n v="301"/>
    <n v="327.17"/>
    <n v="75.25"/>
    <x v="5"/>
    <n v="4610972869"/>
    <x v="5"/>
    <s v="Skipholti 10"/>
    <s v="355 Ólafsvík"/>
    <n v="4610972869"/>
    <s v="Útgerðarfélagið Dvergur hf."/>
    <n v="463291"/>
    <n v="6.4969964881683435E-4"/>
  </r>
  <r>
    <s v="14.11.2018"/>
    <n v="1819"/>
    <n v="1"/>
    <n v="1"/>
    <x v="5"/>
    <s v="Sveinbjörn Jakobsson"/>
    <n v="2701"/>
    <s v="Sandkoli norðursvæði"/>
    <n v="27"/>
    <s v="Sandkoli"/>
    <s v="IS"/>
    <s v="Ísland"/>
    <n v="665"/>
    <n v="665"/>
    <n v="722.83"/>
    <n v="166.25"/>
    <x v="5"/>
    <n v="4610972869"/>
    <x v="5"/>
    <s v="Skipholti 10"/>
    <s v="355 Ólafsvík"/>
    <n v="4610972869"/>
    <s v="Útgerðarfélagið Dvergur hf."/>
    <n v="463291"/>
    <n v="1.4353829450604479E-3"/>
  </r>
  <r>
    <s v="13.11.2018"/>
    <n v="1819"/>
    <n v="1"/>
    <n v="1"/>
    <x v="5"/>
    <s v="Sveinbjörn Jakobsson"/>
    <n v="2701"/>
    <s v="Sandkoli norðursvæði"/>
    <n v="27"/>
    <s v="Sandkoli"/>
    <s v="IS"/>
    <s v="Ísland"/>
    <n v="196"/>
    <n v="196"/>
    <n v="213.04"/>
    <n v="49"/>
    <x v="5"/>
    <n v="4610972869"/>
    <x v="5"/>
    <s v="Skipholti 10"/>
    <s v="355 Ólafsvík"/>
    <n v="4610972869"/>
    <s v="Útgerðarfélagið Dvergur hf."/>
    <n v="463291"/>
    <n v="4.2306023643886887E-4"/>
  </r>
  <r>
    <s v="12.11.2018"/>
    <n v="1819"/>
    <n v="1"/>
    <n v="1"/>
    <x v="5"/>
    <s v="Sveinbjörn Jakobsson"/>
    <n v="2701"/>
    <s v="Sandkoli norðursvæði"/>
    <n v="27"/>
    <s v="Sandkoli"/>
    <s v="IS"/>
    <s v="Ísland"/>
    <n v="47"/>
    <n v="47"/>
    <n v="51.09"/>
    <n v="11.75"/>
    <x v="5"/>
    <n v="4610972869"/>
    <x v="5"/>
    <s v="Skipholti 10"/>
    <s v="355 Ólafsvík"/>
    <n v="4610972869"/>
    <s v="Útgerðarfélagið Dvergur hf."/>
    <n v="463291"/>
    <n v="1.0144811792156549E-4"/>
  </r>
  <r>
    <s v="08.11.2018"/>
    <n v="1819"/>
    <n v="1"/>
    <n v="1"/>
    <x v="5"/>
    <s v="Sveinbjörn Jakobsson"/>
    <n v="2701"/>
    <s v="Sandkoli norðursvæði"/>
    <n v="27"/>
    <s v="Sandkoli"/>
    <s v="IS"/>
    <s v="Ísland"/>
    <n v="142"/>
    <n v="142"/>
    <n v="154.35"/>
    <n v="35.5"/>
    <x v="5"/>
    <n v="4610972869"/>
    <x v="5"/>
    <s v="Skipholti 10"/>
    <s v="355 Ólafsvík"/>
    <n v="4610972869"/>
    <s v="Útgerðarfélagið Dvergur hf."/>
    <n v="463291"/>
    <n v="3.0650282435877233E-4"/>
  </r>
  <r>
    <s v="05.11.2018"/>
    <n v="1819"/>
    <n v="1"/>
    <n v="1"/>
    <x v="5"/>
    <s v="Sveinbjörn Jakobsson"/>
    <n v="2701"/>
    <s v="Sandkoli norðursvæði"/>
    <n v="27"/>
    <s v="Sandkoli"/>
    <s v="IS"/>
    <s v="Ísland"/>
    <n v="243"/>
    <n v="243"/>
    <n v="264.13"/>
    <n v="60.75"/>
    <x v="5"/>
    <n v="4610972869"/>
    <x v="5"/>
    <s v="Skipholti 10"/>
    <s v="355 Ólafsvík"/>
    <n v="4610972869"/>
    <s v="Útgerðarfélagið Dvergur hf."/>
    <n v="463291"/>
    <n v="5.2450835436043436E-4"/>
  </r>
  <r>
    <s v="31.10.2018"/>
    <n v="1819"/>
    <n v="1"/>
    <n v="1"/>
    <x v="5"/>
    <s v="Sveinbjörn Jakobsson"/>
    <n v="2701"/>
    <s v="Sandkoli norðursvæði"/>
    <n v="27"/>
    <s v="Sandkoli"/>
    <s v="IS"/>
    <s v="Ísland"/>
    <n v="68"/>
    <n v="68"/>
    <n v="73.91"/>
    <n v="17"/>
    <x v="5"/>
    <n v="4610972869"/>
    <x v="5"/>
    <s v="Skipholti 10"/>
    <s v="355 Ólafsvík"/>
    <n v="4610972869"/>
    <s v="Útgerðarfélagið Dvergur hf."/>
    <n v="463291"/>
    <n v="1.4677600039715859E-4"/>
  </r>
  <r>
    <s v="30.10.2018"/>
    <n v="1819"/>
    <n v="1"/>
    <n v="1"/>
    <x v="5"/>
    <s v="Sveinbjörn Jakobsson"/>
    <n v="2701"/>
    <s v="Sandkoli norðursvæði"/>
    <n v="27"/>
    <s v="Sandkoli"/>
    <s v="IS"/>
    <s v="Ísland"/>
    <n v="88"/>
    <n v="88"/>
    <n v="95.65"/>
    <n v="22"/>
    <x v="5"/>
    <n v="4610972869"/>
    <x v="5"/>
    <s v="Skipholti 10"/>
    <s v="355 Ólafsvík"/>
    <n v="4610972869"/>
    <s v="Útgerðarfélagið Dvergur hf."/>
    <n v="463291"/>
    <n v="1.8994541227867581E-4"/>
  </r>
  <r>
    <s v="29.10.2018"/>
    <n v="1819"/>
    <n v="1"/>
    <n v="1"/>
    <x v="5"/>
    <s v="Sveinbjörn Jakobsson"/>
    <n v="2701"/>
    <s v="Sandkoli norðursvæði"/>
    <n v="27"/>
    <s v="Sandkoli"/>
    <s v="IS"/>
    <s v="Ísland"/>
    <n v="115"/>
    <n v="115"/>
    <n v="125"/>
    <n v="28.75"/>
    <x v="5"/>
    <n v="4610972869"/>
    <x v="5"/>
    <s v="Skipholti 10"/>
    <s v="355 Ólafsvík"/>
    <n v="4610972869"/>
    <s v="Útgerðarfélagið Dvergur hf."/>
    <n v="463291"/>
    <n v="2.4822411831872408E-4"/>
  </r>
  <r>
    <s v="26.10.2018"/>
    <n v="1819"/>
    <n v="1"/>
    <n v="1"/>
    <x v="5"/>
    <s v="Sveinbjörn Jakobsson"/>
    <n v="2701"/>
    <s v="Sandkoli norðursvæði"/>
    <n v="27"/>
    <s v="Sandkoli"/>
    <s v="IS"/>
    <s v="Ísland"/>
    <n v="116"/>
    <n v="116"/>
    <n v="126.09"/>
    <n v="29"/>
    <x v="5"/>
    <n v="4610972869"/>
    <x v="5"/>
    <s v="Skipholti 10"/>
    <s v="355 Ólafsvík"/>
    <n v="4610972869"/>
    <s v="Útgerðarfélagið Dvergur hf."/>
    <n v="463291"/>
    <n v="2.5038258891279993E-4"/>
  </r>
  <r>
    <s v="25.10.2018"/>
    <n v="1819"/>
    <n v="1"/>
    <n v="1"/>
    <x v="5"/>
    <s v="Sveinbjörn Jakobsson"/>
    <n v="2701"/>
    <s v="Sandkoli norðursvæði"/>
    <n v="27"/>
    <s v="Sandkoli"/>
    <s v="IS"/>
    <s v="Ísland"/>
    <n v="188"/>
    <n v="188"/>
    <n v="204.35"/>
    <n v="47"/>
    <x v="5"/>
    <n v="4610972869"/>
    <x v="5"/>
    <s v="Skipholti 10"/>
    <s v="355 Ólafsvík"/>
    <n v="4610972869"/>
    <s v="Útgerðarfélagið Dvergur hf."/>
    <n v="463291"/>
    <n v="4.0579247168626197E-4"/>
  </r>
  <r>
    <s v="23.10.2018"/>
    <n v="1819"/>
    <n v="1"/>
    <n v="1"/>
    <x v="5"/>
    <s v="Sveinbjörn Jakobsson"/>
    <n v="2701"/>
    <s v="Sandkoli norðursvæði"/>
    <n v="27"/>
    <s v="Sandkoli"/>
    <s v="IS"/>
    <s v="Ísland"/>
    <n v="115"/>
    <n v="115"/>
    <n v="125"/>
    <n v="28.75"/>
    <x v="5"/>
    <n v="4610972869"/>
    <x v="5"/>
    <s v="Skipholti 10"/>
    <s v="355 Ólafsvík"/>
    <n v="4610972869"/>
    <s v="Útgerðarfélagið Dvergur hf."/>
    <n v="463291"/>
    <n v="2.4822411831872408E-4"/>
  </r>
  <r>
    <s v="22.10.2018"/>
    <n v="1819"/>
    <n v="1"/>
    <n v="1"/>
    <x v="5"/>
    <s v="Sveinbjörn Jakobsson"/>
    <n v="2701"/>
    <s v="Sandkoli norðursvæði"/>
    <n v="27"/>
    <s v="Sandkoli"/>
    <s v="IS"/>
    <s v="Ísland"/>
    <n v="158"/>
    <n v="158"/>
    <n v="171.74"/>
    <n v="39.5"/>
    <x v="5"/>
    <n v="4610972869"/>
    <x v="5"/>
    <s v="Skipholti 10"/>
    <s v="355 Ólafsvík"/>
    <n v="4610972869"/>
    <s v="Útgerðarfélagið Dvergur hf."/>
    <n v="463291"/>
    <n v="3.4103835386398612E-4"/>
  </r>
  <r>
    <s v="18.10.2018"/>
    <n v="1819"/>
    <n v="1"/>
    <n v="1"/>
    <x v="5"/>
    <s v="Sveinbjörn Jakobsson"/>
    <n v="2701"/>
    <s v="Sandkoli norðursvæði"/>
    <n v="27"/>
    <s v="Sandkoli"/>
    <s v="IS"/>
    <s v="Ísland"/>
    <n v="42"/>
    <n v="42"/>
    <n v="45.65"/>
    <n v="10.5"/>
    <x v="5"/>
    <n v="4610972869"/>
    <x v="5"/>
    <s v="Skipholti 10"/>
    <s v="355 Ólafsvík"/>
    <n v="4610972869"/>
    <s v="Útgerðarfélagið Dvergur hf."/>
    <n v="463291"/>
    <n v="9.0655764951186194E-5"/>
  </r>
  <r>
    <s v="17.10.2018"/>
    <n v="1819"/>
    <n v="1"/>
    <n v="1"/>
    <x v="5"/>
    <s v="Sveinbjörn Jakobsson"/>
    <n v="2701"/>
    <s v="Sandkoli norðursvæði"/>
    <n v="27"/>
    <s v="Sandkoli"/>
    <s v="IS"/>
    <s v="Ísland"/>
    <n v="126"/>
    <n v="126"/>
    <n v="136.96"/>
    <n v="31.5"/>
    <x v="5"/>
    <n v="4610972869"/>
    <x v="5"/>
    <s v="Skipholti 10"/>
    <s v="355 Ólafsvík"/>
    <n v="4610972869"/>
    <s v="Útgerðarfélagið Dvergur hf."/>
    <n v="463291"/>
    <n v="2.7196729485355858E-4"/>
  </r>
  <r>
    <s v="16.10.2018"/>
    <n v="1819"/>
    <n v="1"/>
    <n v="1"/>
    <x v="5"/>
    <s v="Sveinbjörn Jakobsson"/>
    <n v="2701"/>
    <s v="Sandkoli norðursvæði"/>
    <n v="27"/>
    <s v="Sandkoli"/>
    <s v="IS"/>
    <s v="Ísland"/>
    <n v="181"/>
    <n v="181"/>
    <n v="196.74"/>
    <n v="45.25"/>
    <x v="5"/>
    <n v="4610972869"/>
    <x v="5"/>
    <s v="Skipholti 10"/>
    <s v="355 Ólafsvík"/>
    <n v="4610972869"/>
    <s v="Útgerðarfélagið Dvergur hf."/>
    <n v="463291"/>
    <n v="3.9068317752773097E-4"/>
  </r>
  <r>
    <s v="15.10.2018"/>
    <n v="1819"/>
    <n v="1"/>
    <n v="1"/>
    <x v="5"/>
    <s v="Sveinbjörn Jakobsson"/>
    <n v="2701"/>
    <s v="Sandkoli norðursvæði"/>
    <n v="27"/>
    <s v="Sandkoli"/>
    <s v="IS"/>
    <s v="Ísland"/>
    <n v="91"/>
    <n v="91"/>
    <n v="98.91"/>
    <n v="22.75"/>
    <x v="5"/>
    <n v="4610972869"/>
    <x v="5"/>
    <s v="Skipholti 10"/>
    <s v="355 Ólafsvík"/>
    <n v="4610972869"/>
    <s v="Útgerðarfélagið Dvergur hf."/>
    <n v="463291"/>
    <n v="1.9642082406090341E-4"/>
  </r>
  <r>
    <s v="12.10.2018"/>
    <n v="1819"/>
    <n v="1"/>
    <n v="1"/>
    <x v="5"/>
    <s v="Sveinbjörn Jakobsson"/>
    <n v="2701"/>
    <s v="Sandkoli norðursvæði"/>
    <n v="27"/>
    <s v="Sandkoli"/>
    <s v="IS"/>
    <s v="Ísland"/>
    <n v="314"/>
    <n v="314"/>
    <n v="341.3"/>
    <n v="78.5"/>
    <x v="5"/>
    <n v="4610972869"/>
    <x v="5"/>
    <s v="Skipholti 10"/>
    <s v="355 Ólafsvík"/>
    <n v="4610972869"/>
    <s v="Útgerðarfélagið Dvergur hf."/>
    <n v="463291"/>
    <n v="6.7775976653982055E-4"/>
  </r>
  <r>
    <s v="10.10.2018"/>
    <n v="1819"/>
    <n v="1"/>
    <n v="1"/>
    <x v="5"/>
    <s v="Sveinbjörn Jakobsson"/>
    <n v="2701"/>
    <s v="Sandkoli norðursvæði"/>
    <n v="27"/>
    <s v="Sandkoli"/>
    <s v="IS"/>
    <s v="Ísland"/>
    <n v="380"/>
    <n v="380"/>
    <n v="413.04"/>
    <n v="95"/>
    <x v="5"/>
    <n v="4610972869"/>
    <x v="5"/>
    <s v="Skipholti 10"/>
    <s v="355 Ólafsvík"/>
    <n v="4610972869"/>
    <s v="Útgerðarfélagið Dvergur hf."/>
    <n v="463291"/>
    <n v="8.2021882574882744E-4"/>
  </r>
  <r>
    <s v="09.10.2018"/>
    <n v="1819"/>
    <n v="1"/>
    <n v="1"/>
    <x v="5"/>
    <s v="Sveinbjörn Jakobsson"/>
    <n v="2701"/>
    <s v="Sandkoli norðursvæði"/>
    <n v="27"/>
    <s v="Sandkoli"/>
    <s v="IS"/>
    <s v="Ísland"/>
    <n v="396"/>
    <n v="396"/>
    <n v="430.43"/>
    <n v="99"/>
    <x v="5"/>
    <n v="4610972869"/>
    <x v="5"/>
    <s v="Skipholti 10"/>
    <s v="355 Ólafsvík"/>
    <n v="4610972869"/>
    <s v="Útgerðarfélagið Dvergur hf."/>
    <n v="463291"/>
    <n v="8.5475435525404124E-4"/>
  </r>
  <r>
    <s v="08.10.2018"/>
    <n v="1819"/>
    <n v="1"/>
    <n v="1"/>
    <x v="5"/>
    <s v="Sveinbjörn Jakobsson"/>
    <n v="2701"/>
    <s v="Sandkoli norðursvæði"/>
    <n v="27"/>
    <s v="Sandkoli"/>
    <s v="IS"/>
    <s v="Ísland"/>
    <n v="241"/>
    <n v="241"/>
    <n v="261.95999999999998"/>
    <n v="60.25"/>
    <x v="5"/>
    <n v="4610972869"/>
    <x v="5"/>
    <s v="Skipholti 10"/>
    <s v="355 Ólafsvík"/>
    <n v="4610972869"/>
    <s v="Útgerðarfélagið Dvergur hf."/>
    <n v="463291"/>
    <n v="5.2019141317228266E-4"/>
  </r>
  <r>
    <s v="05.10.2018"/>
    <n v="1819"/>
    <n v="1"/>
    <n v="1"/>
    <x v="5"/>
    <s v="Sveinbjörn Jakobsson"/>
    <n v="2701"/>
    <s v="Sandkoli norðursvæði"/>
    <n v="27"/>
    <s v="Sandkoli"/>
    <s v="IS"/>
    <s v="Ísland"/>
    <n v="177"/>
    <n v="177"/>
    <n v="192.39"/>
    <n v="44.25"/>
    <x v="5"/>
    <n v="4610972869"/>
    <x v="5"/>
    <s v="Skipholti 10"/>
    <s v="355 Ólafsvík"/>
    <n v="4610972869"/>
    <s v="Útgerðarfélagið Dvergur hf."/>
    <n v="463291"/>
    <n v="3.8204929515142752E-4"/>
  </r>
  <r>
    <s v="03.10.2018"/>
    <n v="1819"/>
    <n v="1"/>
    <n v="1"/>
    <x v="5"/>
    <s v="Sveinbjörn Jakobsson"/>
    <n v="2701"/>
    <s v="Sandkoli norðursvæði"/>
    <n v="27"/>
    <s v="Sandkoli"/>
    <s v="IS"/>
    <s v="Ísland"/>
    <n v="97"/>
    <n v="97"/>
    <n v="105.43"/>
    <n v="24.25"/>
    <x v="5"/>
    <n v="4610972869"/>
    <x v="5"/>
    <s v="Skipholti 10"/>
    <s v="355 Ólafsvík"/>
    <n v="4610972869"/>
    <s v="Útgerðarfélagið Dvergur hf."/>
    <n v="463291"/>
    <n v="2.0937164762535859E-4"/>
  </r>
  <r>
    <s v="02.10.2018"/>
    <n v="1819"/>
    <n v="1"/>
    <n v="1"/>
    <x v="5"/>
    <s v="Sveinbjörn Jakobsson"/>
    <n v="2701"/>
    <s v="Sandkoli norðursvæði"/>
    <n v="27"/>
    <s v="Sandkoli"/>
    <s v="IS"/>
    <s v="Ísland"/>
    <n v="196"/>
    <n v="196"/>
    <n v="213.04"/>
    <n v="49"/>
    <x v="5"/>
    <n v="4610972869"/>
    <x v="5"/>
    <s v="Skipholti 10"/>
    <s v="355 Ólafsvík"/>
    <n v="4610972869"/>
    <s v="Útgerðarfélagið Dvergur hf."/>
    <n v="463291"/>
    <n v="4.2306023643886887E-4"/>
  </r>
  <r>
    <s v="01.10.2018"/>
    <n v="1819"/>
    <n v="1"/>
    <n v="1"/>
    <x v="5"/>
    <s v="Sveinbjörn Jakobsson"/>
    <n v="2701"/>
    <s v="Sandkoli norðursvæði"/>
    <n v="27"/>
    <s v="Sandkoli"/>
    <s v="IS"/>
    <s v="Ísland"/>
    <n v="57"/>
    <n v="57"/>
    <n v="61.96"/>
    <n v="14.25"/>
    <x v="5"/>
    <n v="4610972869"/>
    <x v="5"/>
    <s v="Skipholti 10"/>
    <s v="355 Ólafsvík"/>
    <n v="4610972869"/>
    <s v="Útgerðarfélagið Dvergur hf."/>
    <n v="463291"/>
    <n v="1.2303282386232412E-4"/>
  </r>
  <r>
    <s v="26.09.2018"/>
    <n v="1819"/>
    <n v="1"/>
    <n v="1"/>
    <x v="5"/>
    <s v="Sveinbjörn Jakobsson"/>
    <n v="2701"/>
    <s v="Sandkoli norðursvæði"/>
    <n v="27"/>
    <s v="Sandkoli"/>
    <s v="IS"/>
    <s v="Ísland"/>
    <n v="243"/>
    <n v="243"/>
    <n v="264.13"/>
    <n v="60.75"/>
    <x v="5"/>
    <n v="4610972869"/>
    <x v="5"/>
    <s v="Skipholti 10"/>
    <s v="355 Ólafsvík"/>
    <n v="4610972869"/>
    <s v="Útgerðarfélagið Dvergur hf."/>
    <n v="463291"/>
    <n v="5.2450835436043436E-4"/>
  </r>
  <r>
    <s v="25.09.2018"/>
    <n v="1819"/>
    <n v="1"/>
    <n v="1"/>
    <x v="5"/>
    <s v="Sveinbjörn Jakobsson"/>
    <n v="2701"/>
    <s v="Sandkoli norðursvæði"/>
    <n v="27"/>
    <s v="Sandkoli"/>
    <s v="IS"/>
    <s v="Ísland"/>
    <n v="168"/>
    <n v="168"/>
    <n v="182.61"/>
    <n v="42"/>
    <x v="5"/>
    <n v="4610972869"/>
    <x v="5"/>
    <s v="Skipholti 10"/>
    <s v="355 Ólafsvík"/>
    <n v="4610972869"/>
    <s v="Útgerðarfélagið Dvergur hf."/>
    <n v="463291"/>
    <n v="3.6262305980474478E-4"/>
  </r>
  <r>
    <s v="24.09.2018"/>
    <n v="1819"/>
    <n v="1"/>
    <n v="1"/>
    <x v="5"/>
    <s v="Sveinbjörn Jakobsson"/>
    <n v="2701"/>
    <s v="Sandkoli norðursvæði"/>
    <n v="27"/>
    <s v="Sandkoli"/>
    <s v="IS"/>
    <s v="Ísland"/>
    <n v="40"/>
    <n v="40"/>
    <n v="43.48"/>
    <n v="10"/>
    <x v="5"/>
    <n v="4610972869"/>
    <x v="5"/>
    <s v="Skipholti 10"/>
    <s v="355 Ólafsvík"/>
    <n v="4610972869"/>
    <s v="Útgerðarfélagið Dvergur hf."/>
    <n v="463291"/>
    <n v="8.6338823763034469E-5"/>
  </r>
  <r>
    <s v="21.09.2018"/>
    <n v="1819"/>
    <n v="1"/>
    <n v="1"/>
    <x v="5"/>
    <s v="Sveinbjörn Jakobsson"/>
    <n v="2701"/>
    <s v="Sandkoli norðursvæði"/>
    <n v="27"/>
    <s v="Sandkoli"/>
    <s v="IS"/>
    <s v="Ísland"/>
    <n v="245"/>
    <n v="245"/>
    <n v="266.3"/>
    <n v="61.25"/>
    <x v="5"/>
    <n v="4610972869"/>
    <x v="5"/>
    <s v="Skipholti 10"/>
    <s v="355 Ólafsvík"/>
    <n v="4610972869"/>
    <s v="Útgerðarfélagið Dvergur hf."/>
    <n v="463291"/>
    <n v="5.2882529554858606E-4"/>
  </r>
  <r>
    <s v="17.09.2018"/>
    <n v="1819"/>
    <n v="1"/>
    <n v="1"/>
    <x v="5"/>
    <s v="Sveinbjörn Jakobsson"/>
    <n v="2701"/>
    <s v="Sandkoli norðursvæði"/>
    <n v="27"/>
    <s v="Sandkoli"/>
    <s v="IS"/>
    <s v="Ísland"/>
    <n v="170"/>
    <n v="170"/>
    <n v="184.78"/>
    <n v="42.5"/>
    <x v="5"/>
    <n v="4610972869"/>
    <x v="5"/>
    <s v="Skipholti 10"/>
    <s v="355 Ólafsvík"/>
    <n v="4610972869"/>
    <s v="Útgerðarfélagið Dvergur hf."/>
    <n v="463291"/>
    <n v="3.6694000099289647E-4"/>
  </r>
  <r>
    <s v="14.09.2018"/>
    <n v="1819"/>
    <n v="1"/>
    <n v="1"/>
    <x v="5"/>
    <s v="Sveinbjörn Jakobsson"/>
    <n v="2701"/>
    <s v="Sandkoli norðursvæði"/>
    <n v="27"/>
    <s v="Sandkoli"/>
    <s v="IS"/>
    <s v="Ísland"/>
    <n v="123"/>
    <n v="123"/>
    <n v="133.69999999999999"/>
    <n v="30.75"/>
    <x v="5"/>
    <n v="4610972869"/>
    <x v="5"/>
    <s v="Skipholti 10"/>
    <s v="355 Ólafsvík"/>
    <n v="4610972869"/>
    <s v="Útgerðarfélagið Dvergur hf."/>
    <n v="463291"/>
    <n v="2.6549188307133098E-4"/>
  </r>
  <r>
    <s v="13.09.2018"/>
    <n v="1819"/>
    <n v="1"/>
    <n v="1"/>
    <x v="5"/>
    <s v="Sveinbjörn Jakobsson"/>
    <n v="2701"/>
    <s v="Sandkoli norðursvæði"/>
    <n v="27"/>
    <s v="Sandkoli"/>
    <s v="IS"/>
    <s v="Ísland"/>
    <n v="179"/>
    <n v="179"/>
    <n v="194.57"/>
    <n v="44.75"/>
    <x v="5"/>
    <n v="4610972869"/>
    <x v="5"/>
    <s v="Skipholti 10"/>
    <s v="355 Ólafsvík"/>
    <n v="4610972869"/>
    <s v="Útgerðarfélagið Dvergur hf."/>
    <n v="463291"/>
    <n v="3.8636623633957922E-4"/>
  </r>
  <r>
    <s v="12.09.2018"/>
    <n v="1819"/>
    <n v="1"/>
    <n v="1"/>
    <x v="5"/>
    <s v="Sveinbjörn Jakobsson"/>
    <n v="2701"/>
    <s v="Sandkoli norðursvæði"/>
    <n v="27"/>
    <s v="Sandkoli"/>
    <s v="IS"/>
    <s v="Ísland"/>
    <n v="109"/>
    <n v="109"/>
    <n v="118.48"/>
    <n v="27.25"/>
    <x v="5"/>
    <n v="4610972869"/>
    <x v="5"/>
    <s v="Skipholti 10"/>
    <s v="355 Ólafsvík"/>
    <n v="4610972869"/>
    <s v="Útgerðarfélagið Dvergur hf."/>
    <n v="463291"/>
    <n v="2.3527329475426891E-4"/>
  </r>
  <r>
    <s v="11.09.2018"/>
    <n v="1819"/>
    <n v="1"/>
    <n v="1"/>
    <x v="5"/>
    <s v="Sveinbjörn Jakobsson"/>
    <n v="2701"/>
    <s v="Sandkoli norðursvæði"/>
    <n v="27"/>
    <s v="Sandkoli"/>
    <s v="IS"/>
    <s v="Ísland"/>
    <n v="214"/>
    <n v="214"/>
    <n v="232.61"/>
    <n v="53.5"/>
    <x v="5"/>
    <n v="4610972869"/>
    <x v="5"/>
    <s v="Skipholti 10"/>
    <s v="355 Ólafsvík"/>
    <n v="4610972869"/>
    <s v="Útgerðarfélagið Dvergur hf."/>
    <n v="463291"/>
    <n v="4.6191270713223436E-4"/>
  </r>
  <r>
    <s v="05.03.2019"/>
    <n v="1819"/>
    <n v="1"/>
    <n v="1"/>
    <x v="5"/>
    <s v="Sveinbjörn Jakobsson"/>
    <n v="2701"/>
    <s v="Sandkoli norðursvæði"/>
    <n v="27"/>
    <s v="Sandkoli"/>
    <s v="IS"/>
    <s v="Ísland"/>
    <n v="41"/>
    <n v="41"/>
    <n v="44.57"/>
    <n v="10.25"/>
    <x v="5"/>
    <n v="4610972869"/>
    <x v="5"/>
    <s v="Skipholti 10"/>
    <s v="355 Ólafsvík"/>
    <n v="4610972869"/>
    <s v="Útgerðarfélagið Dvergur hf."/>
    <n v="463291"/>
    <n v="8.8497294357110331E-5"/>
  </r>
  <r>
    <s v="25.02.2019"/>
    <n v="1819"/>
    <n v="1"/>
    <n v="1"/>
    <x v="5"/>
    <s v="Sveinbjörn Jakobsson"/>
    <n v="2701"/>
    <s v="Sandkoli norðursvæði"/>
    <n v="27"/>
    <s v="Sandkoli"/>
    <s v="IS"/>
    <s v="Ísland"/>
    <n v="183"/>
    <n v="183"/>
    <n v="198.91"/>
    <n v="45.75"/>
    <x v="5"/>
    <n v="4610972869"/>
    <x v="5"/>
    <s v="Skipholti 10"/>
    <s v="355 Ólafsvík"/>
    <n v="4610972869"/>
    <s v="Útgerðarfélagið Dvergur hf."/>
    <n v="463291"/>
    <n v="3.9500011871588267E-4"/>
  </r>
  <r>
    <s v="19.02.2019"/>
    <n v="1819"/>
    <n v="1"/>
    <n v="1"/>
    <x v="5"/>
    <s v="Sveinbjörn Jakobsson"/>
    <n v="2701"/>
    <s v="Sandkoli norðursvæði"/>
    <n v="27"/>
    <s v="Sandkoli"/>
    <s v="IS"/>
    <s v="Ísland"/>
    <n v="166"/>
    <n v="166"/>
    <n v="180.43"/>
    <n v="41.5"/>
    <x v="5"/>
    <n v="4610972869"/>
    <x v="5"/>
    <s v="Skipholti 10"/>
    <s v="355 Ólafsvík"/>
    <n v="4610972869"/>
    <s v="Útgerðarfélagið Dvergur hf."/>
    <n v="463291"/>
    <n v="3.5830611861659302E-4"/>
  </r>
  <r>
    <s v="18.02.2019"/>
    <n v="1819"/>
    <n v="1"/>
    <n v="1"/>
    <x v="5"/>
    <s v="Sveinbjörn Jakobsson"/>
    <n v="2701"/>
    <s v="Sandkoli norðursvæði"/>
    <n v="27"/>
    <s v="Sandkoli"/>
    <s v="IS"/>
    <s v="Ísland"/>
    <n v="82"/>
    <n v="82"/>
    <n v="89.13"/>
    <n v="20.5"/>
    <x v="5"/>
    <n v="4610972869"/>
    <x v="5"/>
    <s v="Skipholti 10"/>
    <s v="355 Ólafsvík"/>
    <n v="4610972869"/>
    <s v="Útgerðarfélagið Dvergur hf."/>
    <n v="463291"/>
    <n v="1.7699458871422066E-4"/>
  </r>
  <r>
    <s v="15.02.2019"/>
    <n v="1819"/>
    <n v="1"/>
    <n v="1"/>
    <x v="5"/>
    <s v="Sveinbjörn Jakobsson"/>
    <n v="2701"/>
    <s v="Sandkoli norðursvæði"/>
    <n v="27"/>
    <s v="Sandkoli"/>
    <s v="IS"/>
    <s v="Ísland"/>
    <n v="452"/>
    <n v="452"/>
    <n v="491.3"/>
    <n v="113"/>
    <x v="5"/>
    <n v="4610972869"/>
    <x v="5"/>
    <s v="Skipholti 10"/>
    <s v="355 Ólafsvík"/>
    <n v="4610972869"/>
    <s v="Útgerðarfélagið Dvergur hf."/>
    <n v="463291"/>
    <n v="9.7562870852228943E-4"/>
  </r>
  <r>
    <s v="14.02.2019"/>
    <n v="1819"/>
    <n v="1"/>
    <n v="1"/>
    <x v="5"/>
    <s v="Sveinbjörn Jakobsson"/>
    <n v="2701"/>
    <s v="Sandkoli norðursvæði"/>
    <n v="27"/>
    <s v="Sandkoli"/>
    <s v="IS"/>
    <s v="Ísland"/>
    <n v="95"/>
    <n v="95"/>
    <n v="103.26"/>
    <n v="23.75"/>
    <x v="5"/>
    <n v="4610972869"/>
    <x v="5"/>
    <s v="Skipholti 10"/>
    <s v="355 Ólafsvík"/>
    <n v="4610972869"/>
    <s v="Útgerðarfélagið Dvergur hf."/>
    <n v="463291"/>
    <n v="2.0505470643720686E-4"/>
  </r>
  <r>
    <s v="13.02.2019"/>
    <n v="1819"/>
    <n v="1"/>
    <n v="1"/>
    <x v="5"/>
    <s v="Sveinbjörn Jakobsson"/>
    <n v="2701"/>
    <s v="Sandkoli norðursvæði"/>
    <n v="27"/>
    <s v="Sandkoli"/>
    <s v="IS"/>
    <s v="Ísland"/>
    <n v="119"/>
    <n v="119"/>
    <n v="129.35"/>
    <n v="29.75"/>
    <x v="5"/>
    <n v="4610972869"/>
    <x v="5"/>
    <s v="Skipholti 10"/>
    <s v="355 Ólafsvík"/>
    <n v="4610972869"/>
    <s v="Útgerðarfélagið Dvergur hf."/>
    <n v="463291"/>
    <n v="2.5685800069502753E-4"/>
  </r>
  <r>
    <s v="12.02.2019"/>
    <n v="1819"/>
    <n v="1"/>
    <n v="1"/>
    <x v="5"/>
    <s v="Sveinbjörn Jakobsson"/>
    <n v="2701"/>
    <s v="Sandkoli norðursvæði"/>
    <n v="27"/>
    <s v="Sandkoli"/>
    <s v="IS"/>
    <s v="Ísland"/>
    <n v="30"/>
    <n v="30"/>
    <n v="32.61"/>
    <n v="7.5"/>
    <x v="5"/>
    <n v="4610972869"/>
    <x v="5"/>
    <s v="Skipholti 10"/>
    <s v="355 Ólafsvík"/>
    <n v="4610972869"/>
    <s v="Útgerðarfélagið Dvergur hf."/>
    <n v="463291"/>
    <n v="6.4754117822275845E-5"/>
  </r>
  <r>
    <s v="11.02.2019"/>
    <n v="1819"/>
    <n v="1"/>
    <n v="1"/>
    <x v="5"/>
    <s v="Sveinbjörn Jakobsson"/>
    <n v="2701"/>
    <s v="Sandkoli norðursvæði"/>
    <n v="27"/>
    <s v="Sandkoli"/>
    <s v="IS"/>
    <s v="Ísland"/>
    <n v="14"/>
    <n v="14"/>
    <n v="15.22"/>
    <n v="3.5"/>
    <x v="5"/>
    <n v="4610972869"/>
    <x v="5"/>
    <s v="Skipholti 10"/>
    <s v="355 Ólafsvík"/>
    <n v="4610972869"/>
    <s v="Útgerðarfélagið Dvergur hf."/>
    <n v="463291"/>
    <n v="3.0218588317062063E-5"/>
  </r>
  <r>
    <s v="07.02.2019"/>
    <n v="1819"/>
    <n v="1"/>
    <n v="1"/>
    <x v="5"/>
    <s v="Sveinbjörn Jakobsson"/>
    <n v="2701"/>
    <s v="Sandkoli norðursvæði"/>
    <n v="27"/>
    <s v="Sandkoli"/>
    <s v="IS"/>
    <s v="Ísland"/>
    <n v="123"/>
    <n v="123"/>
    <n v="133.69999999999999"/>
    <n v="30.75"/>
    <x v="5"/>
    <n v="4610972869"/>
    <x v="5"/>
    <s v="Skipholti 10"/>
    <s v="355 Ólafsvík"/>
    <n v="4610972869"/>
    <s v="Útgerðarfélagið Dvergur hf."/>
    <n v="463291"/>
    <n v="2.6549188307133098E-4"/>
  </r>
  <r>
    <s v="01.02.2019"/>
    <n v="1819"/>
    <n v="1"/>
    <n v="1"/>
    <x v="5"/>
    <s v="Sveinbjörn Jakobsson"/>
    <n v="2701"/>
    <s v="Sandkoli norðursvæði"/>
    <n v="27"/>
    <s v="Sandkoli"/>
    <s v="IS"/>
    <s v="Ísland"/>
    <n v="160"/>
    <n v="160"/>
    <n v="173.91"/>
    <n v="40"/>
    <x v="5"/>
    <n v="4610972869"/>
    <x v="5"/>
    <s v="Skipholti 10"/>
    <s v="355 Ólafsvík"/>
    <n v="4610972869"/>
    <s v="Útgerðarfélagið Dvergur hf."/>
    <n v="463291"/>
    <n v="3.4535529505213788E-4"/>
  </r>
  <r>
    <s v="31.01.2019"/>
    <n v="1819"/>
    <n v="1"/>
    <n v="1"/>
    <x v="5"/>
    <s v="Sveinbjörn Jakobsson"/>
    <n v="2701"/>
    <s v="Sandkoli norðursvæði"/>
    <n v="27"/>
    <s v="Sandkoli"/>
    <s v="IS"/>
    <s v="Ísland"/>
    <n v="85"/>
    <n v="85"/>
    <n v="92.39"/>
    <n v="21.25"/>
    <x v="5"/>
    <n v="4610972869"/>
    <x v="5"/>
    <s v="Skipholti 10"/>
    <s v="355 Ólafsvík"/>
    <n v="4610972869"/>
    <s v="Útgerðarfélagið Dvergur hf."/>
    <n v="463291"/>
    <n v="1.8347000049644824E-4"/>
  </r>
  <r>
    <s v="30.01.2019"/>
    <n v="1819"/>
    <n v="1"/>
    <n v="1"/>
    <x v="5"/>
    <s v="Sveinbjörn Jakobsson"/>
    <n v="2701"/>
    <s v="Sandkoli norðursvæði"/>
    <n v="27"/>
    <s v="Sandkoli"/>
    <s v="IS"/>
    <s v="Ísland"/>
    <n v="7"/>
    <n v="7"/>
    <n v="7.61"/>
    <n v="1.75"/>
    <x v="5"/>
    <n v="4610972869"/>
    <x v="5"/>
    <s v="Skipholti 10"/>
    <s v="355 Ólafsvík"/>
    <n v="4610972869"/>
    <s v="Útgerðarfélagið Dvergur hf."/>
    <n v="463291"/>
    <n v="1.5109294158531032E-5"/>
  </r>
  <r>
    <s v="29.01.2019"/>
    <n v="1819"/>
    <n v="1"/>
    <n v="1"/>
    <x v="5"/>
    <s v="Sveinbjörn Jakobsson"/>
    <n v="2701"/>
    <s v="Sandkoli norðursvæði"/>
    <n v="27"/>
    <s v="Sandkoli"/>
    <s v="IS"/>
    <s v="Ísland"/>
    <n v="15"/>
    <n v="15"/>
    <n v="16.3"/>
    <n v="3.75"/>
    <x v="5"/>
    <n v="4610972869"/>
    <x v="5"/>
    <s v="Skipholti 10"/>
    <s v="355 Ólafsvík"/>
    <n v="4610972869"/>
    <s v="Útgerðarfélagið Dvergur hf."/>
    <n v="463291"/>
    <n v="3.2377058911137922E-5"/>
  </r>
  <r>
    <s v="28.01.2019"/>
    <n v="1819"/>
    <n v="1"/>
    <n v="1"/>
    <x v="5"/>
    <s v="Sveinbjörn Jakobsson"/>
    <n v="2701"/>
    <s v="Sandkoli norðursvæði"/>
    <n v="27"/>
    <s v="Sandkoli"/>
    <s v="IS"/>
    <s v="Ísland"/>
    <n v="6"/>
    <n v="6"/>
    <n v="6.52"/>
    <n v="1.5"/>
    <x v="5"/>
    <n v="4610972869"/>
    <x v="5"/>
    <s v="Skipholti 10"/>
    <s v="355 Ólafsvík"/>
    <n v="4610972869"/>
    <s v="Útgerðarfélagið Dvergur hf."/>
    <n v="463291"/>
    <n v="1.2950823564455169E-5"/>
  </r>
  <r>
    <s v="25.01.2019"/>
    <n v="1819"/>
    <n v="1"/>
    <n v="1"/>
    <x v="5"/>
    <s v="Sveinbjörn Jakobsson"/>
    <n v="2701"/>
    <s v="Sandkoli norðursvæði"/>
    <n v="27"/>
    <s v="Sandkoli"/>
    <s v="IS"/>
    <s v="Ísland"/>
    <n v="55"/>
    <n v="55"/>
    <n v="59.78"/>
    <n v="13.75"/>
    <x v="5"/>
    <n v="4610972869"/>
    <x v="5"/>
    <s v="Skipholti 10"/>
    <s v="355 Ólafsvík"/>
    <n v="4610972869"/>
    <s v="Útgerðarfélagið Dvergur hf."/>
    <n v="463291"/>
    <n v="1.1871588267417239E-4"/>
  </r>
  <r>
    <s v="24.01.2019"/>
    <n v="1819"/>
    <n v="1"/>
    <n v="1"/>
    <x v="5"/>
    <s v="Sveinbjörn Jakobsson"/>
    <n v="2701"/>
    <s v="Sandkoli norðursvæði"/>
    <n v="27"/>
    <s v="Sandkoli"/>
    <s v="IS"/>
    <s v="Ísland"/>
    <n v="152"/>
    <n v="152"/>
    <n v="165.22"/>
    <n v="38"/>
    <x v="5"/>
    <n v="4610972869"/>
    <x v="5"/>
    <s v="Skipholti 10"/>
    <s v="355 Ólafsvík"/>
    <n v="4610972869"/>
    <s v="Útgerðarfélagið Dvergur hf."/>
    <n v="463291"/>
    <n v="3.2808753029953098E-4"/>
  </r>
  <r>
    <s v="22.01.2019"/>
    <n v="1819"/>
    <n v="1"/>
    <n v="1"/>
    <x v="5"/>
    <s v="Sveinbjörn Jakobsson"/>
    <n v="2701"/>
    <s v="Sandkoli norðursvæði"/>
    <n v="27"/>
    <s v="Sandkoli"/>
    <s v="IS"/>
    <s v="Ísland"/>
    <n v="68"/>
    <n v="68"/>
    <n v="73.91"/>
    <n v="17"/>
    <x v="5"/>
    <n v="4610972869"/>
    <x v="5"/>
    <s v="Skipholti 10"/>
    <s v="355 Ólafsvík"/>
    <n v="4610972869"/>
    <s v="Útgerðarfélagið Dvergur hf."/>
    <n v="463291"/>
    <n v="1.4677600039715859E-4"/>
  </r>
  <r>
    <s v="21.01.2019"/>
    <n v="1819"/>
    <n v="1"/>
    <n v="1"/>
    <x v="5"/>
    <s v="Sveinbjörn Jakobsson"/>
    <n v="2701"/>
    <s v="Sandkoli norðursvæði"/>
    <n v="27"/>
    <s v="Sandkoli"/>
    <s v="IS"/>
    <s v="Ísland"/>
    <n v="252"/>
    <n v="252"/>
    <n v="273.91000000000003"/>
    <n v="63"/>
    <x v="5"/>
    <n v="4610972869"/>
    <x v="5"/>
    <s v="Skipholti 10"/>
    <s v="355 Ólafsvík"/>
    <n v="4610972869"/>
    <s v="Útgerðarfélagið Dvergur hf."/>
    <n v="463291"/>
    <n v="5.4393458970711716E-4"/>
  </r>
  <r>
    <s v="18.01.2019"/>
    <n v="1819"/>
    <n v="1"/>
    <n v="1"/>
    <x v="5"/>
    <s v="Sveinbjörn Jakobsson"/>
    <n v="2701"/>
    <s v="Sandkoli norðursvæði"/>
    <n v="27"/>
    <s v="Sandkoli"/>
    <s v="IS"/>
    <s v="Ísland"/>
    <n v="53"/>
    <n v="53"/>
    <n v="57.61"/>
    <n v="13.25"/>
    <x v="5"/>
    <n v="4610972869"/>
    <x v="5"/>
    <s v="Skipholti 10"/>
    <s v="355 Ólafsvík"/>
    <n v="4610972869"/>
    <s v="Útgerðarfélagið Dvergur hf."/>
    <n v="463291"/>
    <n v="1.1439894148602067E-4"/>
  </r>
  <r>
    <s v="17.01.2019"/>
    <n v="1819"/>
    <n v="1"/>
    <n v="1"/>
    <x v="5"/>
    <s v="Sveinbjörn Jakobsson"/>
    <n v="2701"/>
    <s v="Sandkoli norðursvæði"/>
    <n v="27"/>
    <s v="Sandkoli"/>
    <s v="IS"/>
    <s v="Ísland"/>
    <n v="114"/>
    <n v="114"/>
    <n v="123.91"/>
    <n v="28.5"/>
    <x v="5"/>
    <n v="4610972869"/>
    <x v="5"/>
    <s v="Skipholti 10"/>
    <s v="355 Ólafsvík"/>
    <n v="4610972869"/>
    <s v="Útgerðarfélagið Dvergur hf."/>
    <n v="463291"/>
    <n v="2.4606564772464823E-4"/>
  </r>
  <r>
    <s v="16.01.2019"/>
    <n v="1819"/>
    <n v="1"/>
    <n v="1"/>
    <x v="5"/>
    <s v="Sveinbjörn Jakobsson"/>
    <n v="2701"/>
    <s v="Sandkoli norðursvæði"/>
    <n v="27"/>
    <s v="Sandkoli"/>
    <s v="IS"/>
    <s v="Ísland"/>
    <n v="100"/>
    <n v="100"/>
    <n v="108.7"/>
    <n v="25"/>
    <x v="5"/>
    <n v="4610972869"/>
    <x v="5"/>
    <s v="Skipholti 10"/>
    <s v="355 Ólafsvík"/>
    <n v="4610972869"/>
    <s v="Útgerðarfélagið Dvergur hf."/>
    <n v="463291"/>
    <n v="2.1584705940758616E-4"/>
  </r>
  <r>
    <s v="11.01.2019"/>
    <n v="1819"/>
    <n v="1"/>
    <n v="1"/>
    <x v="5"/>
    <s v="Sveinbjörn Jakobsson"/>
    <n v="2701"/>
    <s v="Sandkoli norðursvæði"/>
    <n v="27"/>
    <s v="Sandkoli"/>
    <s v="IS"/>
    <s v="Ísland"/>
    <n v="19"/>
    <n v="19"/>
    <n v="20.65"/>
    <n v="4.75"/>
    <x v="5"/>
    <n v="4610972869"/>
    <x v="5"/>
    <s v="Skipholti 10"/>
    <s v="355 Ólafsvík"/>
    <n v="4610972869"/>
    <s v="Útgerðarfélagið Dvergur hf."/>
    <n v="463291"/>
    <n v="4.1010941287441372E-5"/>
  </r>
  <r>
    <s v="10.01.2019"/>
    <n v="1819"/>
    <n v="1"/>
    <n v="1"/>
    <x v="5"/>
    <s v="Sveinbjörn Jakobsson"/>
    <n v="2701"/>
    <s v="Sandkoli norðursvæði"/>
    <n v="27"/>
    <s v="Sandkoli"/>
    <s v="IS"/>
    <s v="Ísland"/>
    <n v="132"/>
    <n v="132"/>
    <n v="143.47999999999999"/>
    <n v="33"/>
    <x v="5"/>
    <n v="4610972869"/>
    <x v="5"/>
    <s v="Skipholti 10"/>
    <s v="355 Ólafsvík"/>
    <n v="4610972869"/>
    <s v="Útgerðarfélagið Dvergur hf."/>
    <n v="463291"/>
    <n v="2.8491811841801373E-4"/>
  </r>
  <r>
    <s v="08.01.2019"/>
    <n v="1819"/>
    <n v="1"/>
    <n v="1"/>
    <x v="5"/>
    <s v="Sveinbjörn Jakobsson"/>
    <n v="2701"/>
    <s v="Sandkoli norðursvæði"/>
    <n v="27"/>
    <s v="Sandkoli"/>
    <s v="IS"/>
    <s v="Ísland"/>
    <n v="139"/>
    <n v="139"/>
    <n v="151.09"/>
    <n v="34.75"/>
    <x v="5"/>
    <n v="4610972869"/>
    <x v="5"/>
    <s v="Skipholti 10"/>
    <s v="355 Ólafsvík"/>
    <n v="4610972869"/>
    <s v="Útgerðarfélagið Dvergur hf."/>
    <n v="463291"/>
    <n v="3.0002741257654478E-4"/>
  </r>
  <r>
    <s v="20.12.2018"/>
    <n v="1819"/>
    <n v="1"/>
    <n v="1"/>
    <x v="5"/>
    <s v="Sveinbjörn Jakobsson"/>
    <n v="2701"/>
    <s v="Sandkoli norðursvæði"/>
    <n v="27"/>
    <s v="Sandkoli"/>
    <s v="IS"/>
    <s v="Ísland"/>
    <n v="5"/>
    <n v="5"/>
    <n v="5.43"/>
    <n v="1.25"/>
    <x v="5"/>
    <n v="4610972869"/>
    <x v="5"/>
    <s v="Skipholti 10"/>
    <s v="355 Ólafsvík"/>
    <n v="4610972869"/>
    <s v="Útgerðarfélagið Dvergur hf."/>
    <n v="463291"/>
    <n v="1.0792352970379309E-5"/>
  </r>
  <r>
    <s v="19.12.2018"/>
    <n v="1819"/>
    <n v="1"/>
    <n v="1"/>
    <x v="5"/>
    <s v="Sveinbjörn Jakobsson"/>
    <n v="2701"/>
    <s v="Sandkoli norðursvæði"/>
    <n v="27"/>
    <s v="Sandkoli"/>
    <s v="IS"/>
    <s v="Ísland"/>
    <n v="8"/>
    <n v="8"/>
    <n v="8.6999999999999993"/>
    <n v="2"/>
    <x v="5"/>
    <n v="4610972869"/>
    <x v="5"/>
    <s v="Skipholti 10"/>
    <s v="355 Ólafsvík"/>
    <n v="4610972869"/>
    <s v="Útgerðarfélagið Dvergur hf."/>
    <n v="463291"/>
    <n v="1.7267764752606892E-5"/>
  </r>
  <r>
    <s v="18.12.2018"/>
    <n v="1819"/>
    <n v="1"/>
    <n v="1"/>
    <x v="5"/>
    <s v="Sveinbjörn Jakobsson"/>
    <n v="2701"/>
    <s v="Sandkoli norðursvæði"/>
    <n v="27"/>
    <s v="Sandkoli"/>
    <s v="IS"/>
    <s v="Ísland"/>
    <n v="4"/>
    <n v="4"/>
    <n v="4.3499999999999996"/>
    <n v="1"/>
    <x v="5"/>
    <n v="4610972869"/>
    <x v="5"/>
    <s v="Skipholti 10"/>
    <s v="355 Ólafsvík"/>
    <n v="4610972869"/>
    <s v="Útgerðarfélagið Dvergur hf."/>
    <n v="463291"/>
    <n v="8.6338823763034462E-6"/>
  </r>
  <r>
    <s v="14.12.2018"/>
    <n v="1819"/>
    <n v="1"/>
    <n v="1"/>
    <x v="5"/>
    <s v="Sveinbjörn Jakobsson"/>
    <n v="2701"/>
    <s v="Sandkoli norðursvæði"/>
    <n v="27"/>
    <s v="Sandkoli"/>
    <s v="IS"/>
    <s v="Ísland"/>
    <n v="89"/>
    <n v="89"/>
    <n v="96.74"/>
    <n v="22.25"/>
    <x v="5"/>
    <n v="4610972869"/>
    <x v="5"/>
    <s v="Skipholti 10"/>
    <s v="355 Ólafsvík"/>
    <n v="4610972869"/>
    <s v="Útgerðarfélagið Dvergur hf."/>
    <n v="463291"/>
    <n v="1.9210388287275169E-4"/>
  </r>
  <r>
    <s v="13.12.2018"/>
    <n v="1819"/>
    <n v="1"/>
    <n v="1"/>
    <x v="5"/>
    <s v="Sveinbjörn Jakobsson"/>
    <n v="2701"/>
    <s v="Sandkoli norðursvæði"/>
    <n v="27"/>
    <s v="Sandkoli"/>
    <s v="IS"/>
    <s v="Ísland"/>
    <n v="22"/>
    <n v="22"/>
    <n v="23.91"/>
    <n v="5.5"/>
    <x v="5"/>
    <n v="4610972869"/>
    <x v="5"/>
    <s v="Skipholti 10"/>
    <s v="355 Ólafsvík"/>
    <n v="4610972869"/>
    <s v="Útgerðarfélagið Dvergur hf."/>
    <n v="463291"/>
    <n v="4.7486353069668953E-5"/>
  </r>
  <r>
    <s v="12.12.2018"/>
    <n v="1819"/>
    <n v="1"/>
    <n v="1"/>
    <x v="5"/>
    <s v="Sveinbjörn Jakobsson"/>
    <n v="2701"/>
    <s v="Sandkoli norðursvæði"/>
    <n v="27"/>
    <s v="Sandkoli"/>
    <s v="IS"/>
    <s v="Ísland"/>
    <n v="103"/>
    <n v="103"/>
    <n v="111.96"/>
    <n v="25.75"/>
    <x v="5"/>
    <n v="4610972869"/>
    <x v="5"/>
    <s v="Skipholti 10"/>
    <s v="355 Ólafsvík"/>
    <n v="4610972869"/>
    <s v="Útgerðarfélagið Dvergur hf."/>
    <n v="463291"/>
    <n v="2.2232247118981373E-4"/>
  </r>
  <r>
    <s v="09.12.2018"/>
    <n v="1819"/>
    <n v="1"/>
    <n v="1"/>
    <x v="5"/>
    <s v="Sveinbjörn Jakobsson"/>
    <n v="2701"/>
    <s v="Sandkoli norðursvæði"/>
    <n v="27"/>
    <s v="Sandkoli"/>
    <s v="IS"/>
    <s v="Ísland"/>
    <n v="15"/>
    <n v="15"/>
    <n v="16.3"/>
    <n v="3.75"/>
    <x v="5"/>
    <n v="4610972869"/>
    <x v="5"/>
    <s v="Skipholti 10"/>
    <s v="355 Ólafsvík"/>
    <n v="4610972869"/>
    <s v="Útgerðarfélagið Dvergur hf."/>
    <n v="463291"/>
    <n v="3.2377058911137922E-5"/>
  </r>
  <r>
    <s v="05.12.2018"/>
    <n v="1819"/>
    <n v="1"/>
    <n v="1"/>
    <x v="5"/>
    <s v="Sveinbjörn Jakobsson"/>
    <n v="2701"/>
    <s v="Sandkoli norðursvæði"/>
    <n v="27"/>
    <s v="Sandkoli"/>
    <s v="IS"/>
    <s v="Ísland"/>
    <n v="123"/>
    <n v="123"/>
    <n v="133.69999999999999"/>
    <n v="30.75"/>
    <x v="5"/>
    <n v="4610972869"/>
    <x v="5"/>
    <s v="Skipholti 10"/>
    <s v="355 Ólafsvík"/>
    <n v="4610972869"/>
    <s v="Útgerðarfélagið Dvergur hf."/>
    <n v="463291"/>
    <n v="2.6549188307133098E-4"/>
  </r>
  <r>
    <s v="04.12.2018"/>
    <n v="1819"/>
    <n v="1"/>
    <n v="1"/>
    <x v="5"/>
    <s v="Sveinbjörn Jakobsson"/>
    <n v="2701"/>
    <s v="Sandkoli norðursvæði"/>
    <n v="27"/>
    <s v="Sandkoli"/>
    <s v="IS"/>
    <s v="Ísland"/>
    <n v="171"/>
    <n v="171"/>
    <n v="185.87"/>
    <n v="42.75"/>
    <x v="5"/>
    <n v="4610972869"/>
    <x v="5"/>
    <s v="Skipholti 10"/>
    <s v="355 Ólafsvík"/>
    <n v="4610972869"/>
    <s v="Útgerðarfélagið Dvergur hf."/>
    <n v="463291"/>
    <n v="3.6909847158697232E-4"/>
  </r>
  <r>
    <s v="03.12.2018"/>
    <n v="1819"/>
    <n v="1"/>
    <n v="1"/>
    <x v="5"/>
    <s v="Sveinbjörn Jakobsson"/>
    <n v="2701"/>
    <s v="Sandkoli norðursvæði"/>
    <n v="27"/>
    <s v="Sandkoli"/>
    <s v="IS"/>
    <s v="Ísland"/>
    <n v="293"/>
    <n v="293"/>
    <n v="318.48"/>
    <n v="73.25"/>
    <x v="5"/>
    <n v="4610972869"/>
    <x v="5"/>
    <s v="Skipholti 10"/>
    <s v="355 Ólafsvík"/>
    <n v="4610972869"/>
    <s v="Útgerðarfélagið Dvergur hf."/>
    <n v="463291"/>
    <n v="6.3243188406422745E-4"/>
  </r>
  <r>
    <s v="27.11.2018"/>
    <n v="1819"/>
    <n v="1"/>
    <n v="1"/>
    <x v="5"/>
    <s v="Sveinbjörn Jakobsson"/>
    <n v="2701"/>
    <s v="Sandkoli norðursvæði"/>
    <n v="27"/>
    <s v="Sandkoli"/>
    <s v="IS"/>
    <s v="Ísland"/>
    <n v="115"/>
    <n v="115"/>
    <n v="125"/>
    <n v="28.75"/>
    <x v="5"/>
    <n v="4610972869"/>
    <x v="5"/>
    <s v="Skipholti 10"/>
    <s v="355 Ólafsvík"/>
    <n v="4610972869"/>
    <s v="Útgerðarfélagið Dvergur hf."/>
    <n v="463291"/>
    <n v="2.4822411831872408E-4"/>
  </r>
  <r>
    <s v="30.09.2019"/>
    <n v="1920"/>
    <n v="1"/>
    <n v="1"/>
    <x v="5"/>
    <s v="Sveinbjörn Jakobsson"/>
    <n v="2701"/>
    <s v="Sandkoli norðursvæði"/>
    <n v="27"/>
    <s v="Sandkoli"/>
    <s v="IS"/>
    <s v="Ísland"/>
    <n v="282"/>
    <n v="282"/>
    <n v="306.52"/>
    <n v="76.14"/>
    <x v="5"/>
    <n v="4610972869"/>
    <x v="5"/>
    <s v="Skipholti 10"/>
    <s v="355 Ólafsvík"/>
    <n v="4610972869"/>
    <s v="Útgerðarfélagið Dvergur hf."/>
    <n v="463291"/>
    <n v="6.0868870752939295E-4"/>
  </r>
  <r>
    <s v="26.09.2019"/>
    <n v="1920"/>
    <n v="1"/>
    <n v="1"/>
    <x v="5"/>
    <s v="Sveinbjörn Jakobsson"/>
    <n v="2701"/>
    <s v="Sandkoli norðursvæði"/>
    <n v="27"/>
    <s v="Sandkoli"/>
    <s v="IS"/>
    <s v="Ísland"/>
    <n v="501"/>
    <n v="501"/>
    <n v="544.57000000000005"/>
    <n v="135.27000000000001"/>
    <x v="5"/>
    <n v="4610972869"/>
    <x v="5"/>
    <s v="Skipholti 10"/>
    <s v="355 Ólafsvík"/>
    <n v="4610972869"/>
    <s v="Útgerðarfélagið Dvergur hf."/>
    <n v="463291"/>
    <n v="1.0813937676320067E-3"/>
  </r>
  <r>
    <s v="25.09.2019"/>
    <n v="1920"/>
    <n v="1"/>
    <n v="1"/>
    <x v="5"/>
    <s v="Sveinbjörn Jakobsson"/>
    <n v="2701"/>
    <s v="Sandkoli norðursvæði"/>
    <n v="27"/>
    <s v="Sandkoli"/>
    <s v="IS"/>
    <s v="Ísland"/>
    <n v="274"/>
    <n v="274"/>
    <n v="297.83"/>
    <n v="73.98"/>
    <x v="5"/>
    <n v="4610972869"/>
    <x v="5"/>
    <s v="Skipholti 10"/>
    <s v="355 Ólafsvík"/>
    <n v="4610972869"/>
    <s v="Útgerðarfélagið Dvergur hf."/>
    <n v="463291"/>
    <n v="5.9142094277678605E-4"/>
  </r>
  <r>
    <s v="24.09.2019"/>
    <n v="1920"/>
    <n v="1"/>
    <n v="1"/>
    <x v="5"/>
    <s v="Sveinbjörn Jakobsson"/>
    <n v="2701"/>
    <s v="Sandkoli norðursvæði"/>
    <n v="27"/>
    <s v="Sandkoli"/>
    <s v="IS"/>
    <s v="Ísland"/>
    <n v="342"/>
    <n v="342"/>
    <n v="371.74"/>
    <n v="92.34"/>
    <x v="5"/>
    <n v="4610972869"/>
    <x v="5"/>
    <s v="Skipholti 10"/>
    <s v="355 Ólafsvík"/>
    <n v="4610972869"/>
    <s v="Útgerðarfélagið Dvergur hf."/>
    <n v="463291"/>
    <n v="7.3819694317394464E-4"/>
  </r>
  <r>
    <s v="23.09.2019"/>
    <n v="1920"/>
    <n v="1"/>
    <n v="1"/>
    <x v="5"/>
    <s v="Sveinbjörn Jakobsson"/>
    <n v="2701"/>
    <s v="Sandkoli norðursvæði"/>
    <n v="27"/>
    <s v="Sandkoli"/>
    <s v="IS"/>
    <s v="Ísland"/>
    <n v="691"/>
    <n v="691"/>
    <n v="751.09"/>
    <n v="186.57"/>
    <x v="5"/>
    <n v="4610972869"/>
    <x v="5"/>
    <s v="Skipholti 10"/>
    <s v="355 Ólafsvík"/>
    <n v="4610972869"/>
    <s v="Útgerðarfélagið Dvergur hf."/>
    <n v="463291"/>
    <n v="1.4915031805064203E-3"/>
  </r>
  <r>
    <s v="20.09.2019"/>
    <n v="1920"/>
    <n v="1"/>
    <n v="1"/>
    <x v="5"/>
    <s v="Sveinbjörn Jakobsson"/>
    <n v="2701"/>
    <s v="Sandkoli norðursvæði"/>
    <n v="27"/>
    <s v="Sandkoli"/>
    <s v="IS"/>
    <s v="Ísland"/>
    <n v="670"/>
    <n v="670"/>
    <n v="728.26"/>
    <n v="180.9"/>
    <x v="5"/>
    <n v="4610972869"/>
    <x v="5"/>
    <s v="Skipholti 10"/>
    <s v="355 Ólafsvík"/>
    <n v="4610972869"/>
    <s v="Útgerðarfélagið Dvergur hf."/>
    <n v="463291"/>
    <n v="1.4461752980308273E-3"/>
  </r>
  <r>
    <s v="19.09.2019"/>
    <n v="1920"/>
    <n v="1"/>
    <n v="1"/>
    <x v="5"/>
    <s v="Sveinbjörn Jakobsson"/>
    <n v="2701"/>
    <s v="Sandkoli norðursvæði"/>
    <n v="27"/>
    <s v="Sandkoli"/>
    <s v="IS"/>
    <s v="Ísland"/>
    <n v="681"/>
    <n v="681"/>
    <n v="740.22"/>
    <n v="183.87"/>
    <x v="5"/>
    <n v="4610972869"/>
    <x v="5"/>
    <s v="Skipholti 10"/>
    <s v="355 Ólafsvík"/>
    <n v="4610972869"/>
    <s v="Útgerðarfélagið Dvergur hf."/>
    <n v="463291"/>
    <n v="1.4699184745656617E-3"/>
  </r>
  <r>
    <s v="18.09.2019"/>
    <n v="1920"/>
    <n v="1"/>
    <n v="1"/>
    <x v="5"/>
    <s v="Sveinbjörn Jakobsson"/>
    <n v="2701"/>
    <s v="Sandkoli norðursvæði"/>
    <n v="27"/>
    <s v="Sandkoli"/>
    <s v="IS"/>
    <s v="Ísland"/>
    <n v="389"/>
    <n v="389"/>
    <n v="422.83"/>
    <n v="105.03"/>
    <x v="5"/>
    <n v="4610972869"/>
    <x v="5"/>
    <s v="Skipholti 10"/>
    <s v="355 Ólafsvík"/>
    <n v="4610972869"/>
    <s v="Útgerðarfélagið Dvergur hf."/>
    <n v="463291"/>
    <n v="8.3964506109551014E-4"/>
  </r>
  <r>
    <s v="16.09.2019"/>
    <n v="1920"/>
    <n v="1"/>
    <n v="1"/>
    <x v="5"/>
    <s v="Sveinbjörn Jakobsson"/>
    <n v="2701"/>
    <s v="Sandkoli norðursvæði"/>
    <n v="27"/>
    <s v="Sandkoli"/>
    <s v="IS"/>
    <s v="Ísland"/>
    <n v="249"/>
    <n v="249"/>
    <n v="270.64999999999998"/>
    <n v="67.23"/>
    <x v="5"/>
    <n v="4610972869"/>
    <x v="5"/>
    <s v="Skipholti 10"/>
    <s v="355 Ólafsvík"/>
    <n v="4610972869"/>
    <s v="Útgerðarfélagið Dvergur hf."/>
    <n v="463291"/>
    <n v="5.3745917792488956E-4"/>
  </r>
  <r>
    <s v="12.09.2019"/>
    <n v="1920"/>
    <n v="1"/>
    <n v="1"/>
    <x v="5"/>
    <s v="Sveinbjörn Jakobsson"/>
    <n v="2701"/>
    <s v="Sandkoli norðursvæði"/>
    <n v="27"/>
    <s v="Sandkoli"/>
    <s v="IS"/>
    <s v="Ísland"/>
    <n v="542"/>
    <n v="542"/>
    <n v="589.13"/>
    <n v="146.34"/>
    <x v="5"/>
    <n v="4610972869"/>
    <x v="5"/>
    <s v="Skipholti 10"/>
    <s v="355 Ólafsvík"/>
    <n v="4610972869"/>
    <s v="Útgerðarfélagið Dvergur hf."/>
    <n v="463291"/>
    <n v="1.1698910619891169E-3"/>
  </r>
  <r>
    <s v="11.09.2019"/>
    <n v="1920"/>
    <n v="1"/>
    <n v="1"/>
    <x v="5"/>
    <s v="Sveinbjörn Jakobsson"/>
    <n v="2701"/>
    <s v="Sandkoli norðursvæði"/>
    <n v="27"/>
    <s v="Sandkoli"/>
    <s v="IS"/>
    <s v="Ísland"/>
    <n v="255"/>
    <n v="255"/>
    <n v="277.17"/>
    <n v="68.849999999999994"/>
    <x v="5"/>
    <n v="4610972869"/>
    <x v="5"/>
    <s v="Skipholti 10"/>
    <s v="355 Ólafsvík"/>
    <n v="4610972869"/>
    <s v="Útgerðarfélagið Dvergur hf."/>
    <n v="463291"/>
    <n v="5.5041000148934476E-4"/>
  </r>
  <r>
    <s v="10.09.2019"/>
    <n v="1920"/>
    <n v="1"/>
    <n v="1"/>
    <x v="5"/>
    <s v="Sveinbjörn Jakobsson"/>
    <n v="2701"/>
    <s v="Sandkoli norðursvæði"/>
    <n v="27"/>
    <s v="Sandkoli"/>
    <s v="IS"/>
    <s v="Ísland"/>
    <n v="404"/>
    <n v="404"/>
    <n v="439.13"/>
    <n v="109.08"/>
    <x v="5"/>
    <n v="4610972869"/>
    <x v="5"/>
    <s v="Skipholti 10"/>
    <s v="355 Ólafsvík"/>
    <n v="4610972869"/>
    <s v="Útgerðarfélagið Dvergur hf."/>
    <n v="463291"/>
    <n v="8.7202212000664814E-4"/>
  </r>
  <r>
    <s v="09.09.2019"/>
    <n v="1920"/>
    <n v="1"/>
    <n v="1"/>
    <x v="5"/>
    <s v="Sveinbjörn Jakobsson"/>
    <n v="2701"/>
    <s v="Sandkoli norðursvæði"/>
    <n v="27"/>
    <s v="Sandkoli"/>
    <s v="IS"/>
    <s v="Ísland"/>
    <n v="792"/>
    <n v="792"/>
    <n v="860.87"/>
    <n v="213.84"/>
    <x v="5"/>
    <n v="4610972869"/>
    <x v="5"/>
    <s v="Skipholti 10"/>
    <s v="355 Ólafsvík"/>
    <n v="4610972869"/>
    <s v="Útgerðarfélagið Dvergur hf."/>
    <n v="463291"/>
    <n v="1.7095087105080825E-3"/>
  </r>
  <r>
    <s v="06.09.2019"/>
    <n v="1920"/>
    <n v="1"/>
    <n v="1"/>
    <x v="5"/>
    <s v="Sveinbjörn Jakobsson"/>
    <n v="2701"/>
    <s v="Sandkoli norðursvæði"/>
    <n v="27"/>
    <s v="Sandkoli"/>
    <s v="IS"/>
    <s v="Ísland"/>
    <n v="700"/>
    <n v="700"/>
    <n v="760.87"/>
    <n v="189"/>
    <x v="5"/>
    <n v="4610972869"/>
    <x v="5"/>
    <s v="Skipholti 10"/>
    <s v="355 Ólafsvík"/>
    <n v="4610972869"/>
    <s v="Útgerðarfélagið Dvergur hf."/>
    <n v="463291"/>
    <n v="1.5109294158531031E-3"/>
  </r>
  <r>
    <s v="05.09.2019"/>
    <n v="1920"/>
    <n v="1"/>
    <n v="1"/>
    <x v="5"/>
    <s v="Sveinbjörn Jakobsson"/>
    <n v="2701"/>
    <s v="Sandkoli norðursvæði"/>
    <n v="27"/>
    <s v="Sandkoli"/>
    <s v="IS"/>
    <s v="Ísland"/>
    <n v="504"/>
    <n v="504"/>
    <n v="547.83000000000004"/>
    <n v="136.08000000000001"/>
    <x v="5"/>
    <n v="4610972869"/>
    <x v="5"/>
    <s v="Skipholti 10"/>
    <s v="355 Ólafsvík"/>
    <n v="4610972869"/>
    <s v="Útgerðarfélagið Dvergur hf."/>
    <n v="463291"/>
    <n v="1.0878691794142343E-3"/>
  </r>
  <r>
    <s v="22.05.2019"/>
    <n v="1819"/>
    <n v="1"/>
    <n v="1"/>
    <x v="5"/>
    <s v="Sveinbjörn Jakobsson"/>
    <n v="2701"/>
    <s v="Sandkoli norðursvæði"/>
    <n v="27"/>
    <s v="Sandkoli"/>
    <s v="IS"/>
    <s v="Ísland"/>
    <n v="13"/>
    <n v="13"/>
    <n v="14.13"/>
    <n v="3.25"/>
    <x v="5"/>
    <n v="4610972869"/>
    <x v="5"/>
    <s v="Skipholti 10"/>
    <s v="355 Ólafsvík"/>
    <n v="4610972869"/>
    <s v="Útgerðarfélagið Dvergur hf."/>
    <n v="463291"/>
    <n v="2.8060117722986201E-5"/>
  </r>
  <r>
    <s v="21.05.2019"/>
    <n v="1819"/>
    <n v="1"/>
    <n v="1"/>
    <x v="5"/>
    <s v="Sveinbjörn Jakobsson"/>
    <n v="2701"/>
    <s v="Sandkoli norðursvæði"/>
    <n v="27"/>
    <s v="Sandkoli"/>
    <s v="IS"/>
    <s v="Ísland"/>
    <n v="3"/>
    <n v="3"/>
    <n v="3.26"/>
    <n v="0.75"/>
    <x v="5"/>
    <n v="4610972869"/>
    <x v="5"/>
    <s v="Skipholti 10"/>
    <s v="355 Ólafsvík"/>
    <n v="4610972869"/>
    <s v="Útgerðarfélagið Dvergur hf."/>
    <n v="463291"/>
    <n v="6.4754117822275847E-6"/>
  </r>
  <r>
    <s v="08.05.2019"/>
    <n v="1819"/>
    <n v="1"/>
    <n v="1"/>
    <x v="5"/>
    <s v="Sveinbjörn Jakobsson"/>
    <n v="2701"/>
    <s v="Sandkoli norðursvæði"/>
    <n v="27"/>
    <s v="Sandkoli"/>
    <s v="IS"/>
    <s v="Ísland"/>
    <n v="11"/>
    <n v="11"/>
    <n v="11.96"/>
    <n v="2.75"/>
    <x v="5"/>
    <n v="4610972869"/>
    <x v="5"/>
    <s v="Skipholti 10"/>
    <s v="355 Ólafsvík"/>
    <n v="4610972869"/>
    <s v="Útgerðarfélagið Dvergur hf."/>
    <n v="463291"/>
    <n v="2.3743176534834476E-5"/>
  </r>
  <r>
    <s v="07.05.2019"/>
    <n v="1819"/>
    <n v="1"/>
    <n v="1"/>
    <x v="5"/>
    <s v="Sveinbjörn Jakobsson"/>
    <n v="2701"/>
    <s v="Sandkoli norðursvæði"/>
    <n v="27"/>
    <s v="Sandkoli"/>
    <s v="IS"/>
    <s v="Ísland"/>
    <n v="23"/>
    <n v="23"/>
    <n v="25"/>
    <n v="5.75"/>
    <x v="5"/>
    <n v="4610972869"/>
    <x v="5"/>
    <s v="Skipholti 10"/>
    <s v="355 Ólafsvík"/>
    <n v="4610972869"/>
    <s v="Útgerðarfélagið Dvergur hf."/>
    <n v="463291"/>
    <n v="4.9644823663744815E-5"/>
  </r>
  <r>
    <s v="02.05.2019"/>
    <n v="1819"/>
    <n v="1"/>
    <n v="1"/>
    <x v="5"/>
    <s v="Sveinbjörn Jakobsson"/>
    <n v="2701"/>
    <s v="Sandkoli norðursvæði"/>
    <n v="27"/>
    <s v="Sandkoli"/>
    <s v="IS"/>
    <s v="Ísland"/>
    <n v="7"/>
    <n v="7"/>
    <n v="7.61"/>
    <n v="1.75"/>
    <x v="5"/>
    <n v="4610972869"/>
    <x v="5"/>
    <s v="Skipholti 10"/>
    <s v="355 Ólafsvík"/>
    <n v="4610972869"/>
    <s v="Útgerðarfélagið Dvergur hf."/>
    <n v="463291"/>
    <n v="1.5109294158531032E-5"/>
  </r>
  <r>
    <s v="29.04.2019"/>
    <n v="1819"/>
    <n v="1"/>
    <n v="1"/>
    <x v="5"/>
    <s v="Sveinbjörn Jakobsson"/>
    <n v="2701"/>
    <s v="Sandkoli norðursvæði"/>
    <n v="27"/>
    <s v="Sandkoli"/>
    <s v="IS"/>
    <s v="Ísland"/>
    <n v="11"/>
    <n v="11"/>
    <n v="11.96"/>
    <n v="2.75"/>
    <x v="5"/>
    <n v="4610972869"/>
    <x v="5"/>
    <s v="Skipholti 10"/>
    <s v="355 Ólafsvík"/>
    <n v="4610972869"/>
    <s v="Útgerðarfélagið Dvergur hf."/>
    <n v="463291"/>
    <n v="2.3743176534834476E-5"/>
  </r>
  <r>
    <s v="26.04.2019"/>
    <n v="1819"/>
    <n v="1"/>
    <n v="1"/>
    <x v="5"/>
    <s v="Sveinbjörn Jakobsson"/>
    <n v="2701"/>
    <s v="Sandkoli norðursvæði"/>
    <n v="27"/>
    <s v="Sandkoli"/>
    <s v="IS"/>
    <s v="Ísland"/>
    <n v="12"/>
    <n v="12"/>
    <n v="13.04"/>
    <n v="3"/>
    <x v="5"/>
    <n v="4610972869"/>
    <x v="5"/>
    <s v="Skipholti 10"/>
    <s v="355 Ólafsvík"/>
    <n v="4610972869"/>
    <s v="Útgerðarfélagið Dvergur hf."/>
    <n v="463291"/>
    <n v="2.5901647128910339E-5"/>
  </r>
  <r>
    <s v="25.04.2019"/>
    <n v="1819"/>
    <n v="1"/>
    <n v="1"/>
    <x v="5"/>
    <s v="Sveinbjörn Jakobsson"/>
    <n v="2701"/>
    <s v="Sandkoli norðursvæði"/>
    <n v="27"/>
    <s v="Sandkoli"/>
    <s v="IS"/>
    <s v="Ísland"/>
    <n v="38"/>
    <n v="38"/>
    <n v="41.3"/>
    <n v="9.5"/>
    <x v="5"/>
    <n v="4610972869"/>
    <x v="5"/>
    <s v="Skipholti 10"/>
    <s v="355 Ólafsvík"/>
    <n v="4610972869"/>
    <s v="Útgerðarfélagið Dvergur hf."/>
    <n v="463291"/>
    <n v="8.2021882574882744E-5"/>
  </r>
  <r>
    <s v="24.04.2019"/>
    <n v="1819"/>
    <n v="1"/>
    <n v="1"/>
    <x v="5"/>
    <s v="Sveinbjörn Jakobsson"/>
    <n v="2701"/>
    <s v="Sandkoli norðursvæði"/>
    <n v="27"/>
    <s v="Sandkoli"/>
    <s v="IS"/>
    <s v="Ísland"/>
    <n v="25"/>
    <n v="25"/>
    <n v="27.17"/>
    <n v="6.25"/>
    <x v="5"/>
    <n v="4610972869"/>
    <x v="5"/>
    <s v="Skipholti 10"/>
    <s v="355 Ólafsvík"/>
    <n v="4610972869"/>
    <s v="Útgerðarfélagið Dvergur hf."/>
    <n v="463291"/>
    <n v="5.396176485189654E-5"/>
  </r>
  <r>
    <s v="29.03.2019"/>
    <n v="1819"/>
    <n v="1"/>
    <n v="1"/>
    <x v="5"/>
    <s v="Sveinbjörn Jakobsson"/>
    <n v="2701"/>
    <s v="Sandkoli norðursvæði"/>
    <n v="27"/>
    <s v="Sandkoli"/>
    <s v="IS"/>
    <s v="Ísland"/>
    <n v="77"/>
    <n v="77"/>
    <n v="83.7"/>
    <n v="19.25"/>
    <x v="5"/>
    <n v="4610972869"/>
    <x v="5"/>
    <s v="Skipholti 10"/>
    <s v="355 Ólafsvík"/>
    <n v="4610972869"/>
    <s v="Útgerðarfélagið Dvergur hf."/>
    <n v="463291"/>
    <n v="1.6620223574384134E-4"/>
  </r>
  <r>
    <s v="22.03.2019"/>
    <n v="1819"/>
    <n v="1"/>
    <n v="1"/>
    <x v="5"/>
    <s v="Sveinbjörn Jakobsson"/>
    <n v="2701"/>
    <s v="Sandkoli norðursvæði"/>
    <n v="27"/>
    <s v="Sandkoli"/>
    <s v="IS"/>
    <s v="Ísland"/>
    <n v="12"/>
    <n v="12"/>
    <n v="13.04"/>
    <n v="3"/>
    <x v="5"/>
    <n v="4610972869"/>
    <x v="5"/>
    <s v="Skipholti 10"/>
    <s v="355 Ólafsvík"/>
    <n v="4610972869"/>
    <s v="Útgerðarfélagið Dvergur hf."/>
    <n v="463291"/>
    <n v="2.5901647128910339E-5"/>
  </r>
  <r>
    <s v="18.03.2019"/>
    <n v="1819"/>
    <n v="1"/>
    <n v="1"/>
    <x v="5"/>
    <s v="Sveinbjörn Jakobsson"/>
    <n v="2701"/>
    <s v="Sandkoli norðursvæði"/>
    <n v="27"/>
    <s v="Sandkoli"/>
    <s v="IS"/>
    <s v="Ísland"/>
    <n v="75"/>
    <n v="75"/>
    <n v="81.52"/>
    <n v="18.75"/>
    <x v="5"/>
    <n v="4610972869"/>
    <x v="5"/>
    <s v="Skipholti 10"/>
    <s v="355 Ólafsvík"/>
    <n v="4610972869"/>
    <s v="Útgerðarfélagið Dvergur hf."/>
    <n v="463291"/>
    <n v="1.6188529455568961E-4"/>
  </r>
  <r>
    <s v="14.03.2019"/>
    <n v="1819"/>
    <n v="1"/>
    <n v="1"/>
    <x v="5"/>
    <s v="Sveinbjörn Jakobsson"/>
    <n v="2701"/>
    <s v="Sandkoli norðursvæði"/>
    <n v="27"/>
    <s v="Sandkoli"/>
    <s v="IS"/>
    <s v="Ísland"/>
    <n v="117"/>
    <n v="117"/>
    <n v="127.17"/>
    <n v="29.25"/>
    <x v="5"/>
    <n v="4610972869"/>
    <x v="5"/>
    <s v="Skipholti 10"/>
    <s v="355 Ólafsvík"/>
    <n v="4610972869"/>
    <s v="Útgerðarfélagið Dvergur hf."/>
    <n v="463291"/>
    <n v="2.5254105950687583E-4"/>
  </r>
  <r>
    <s v="13.03.2019"/>
    <n v="1819"/>
    <n v="1"/>
    <n v="1"/>
    <x v="5"/>
    <s v="Sveinbjörn Jakobsson"/>
    <n v="2701"/>
    <s v="Sandkoli norðursvæði"/>
    <n v="27"/>
    <s v="Sandkoli"/>
    <s v="IS"/>
    <s v="Ísland"/>
    <n v="109"/>
    <n v="109"/>
    <n v="118.48"/>
    <n v="27.25"/>
    <x v="5"/>
    <n v="4610972869"/>
    <x v="5"/>
    <s v="Skipholti 10"/>
    <s v="355 Ólafsvík"/>
    <n v="4610972869"/>
    <s v="Útgerðarfélagið Dvergur hf."/>
    <n v="463291"/>
    <n v="2.3527329475426891E-4"/>
  </r>
  <r>
    <s v="11.03.2019"/>
    <n v="1819"/>
    <n v="1"/>
    <n v="1"/>
    <x v="5"/>
    <s v="Sveinbjörn Jakobsson"/>
    <n v="2701"/>
    <s v="Sandkoli norðursvæði"/>
    <n v="27"/>
    <s v="Sandkoli"/>
    <s v="IS"/>
    <s v="Ísland"/>
    <n v="203"/>
    <n v="203"/>
    <n v="220.65"/>
    <n v="50.75"/>
    <x v="5"/>
    <n v="4610972869"/>
    <x v="5"/>
    <s v="Skipholti 10"/>
    <s v="355 Ólafsvík"/>
    <n v="4610972869"/>
    <s v="Útgerðarfélagið Dvergur hf."/>
    <n v="463291"/>
    <n v="4.3816953059739992E-4"/>
  </r>
  <r>
    <s v="08.03.2019"/>
    <n v="1819"/>
    <n v="1"/>
    <n v="1"/>
    <x v="5"/>
    <s v="Sveinbjörn Jakobsson"/>
    <n v="2701"/>
    <s v="Sandkoli norðursvæði"/>
    <n v="27"/>
    <s v="Sandkoli"/>
    <s v="IS"/>
    <s v="Ísland"/>
    <n v="81"/>
    <n v="81"/>
    <n v="88.04"/>
    <n v="20.25"/>
    <x v="5"/>
    <n v="4610972869"/>
    <x v="5"/>
    <s v="Skipholti 10"/>
    <s v="355 Ólafsvík"/>
    <n v="4610972869"/>
    <s v="Útgerðarfélagið Dvergur hf."/>
    <n v="463291"/>
    <n v="1.7483611812014479E-4"/>
  </r>
  <r>
    <s v="07.03.2019"/>
    <n v="1819"/>
    <n v="1"/>
    <n v="1"/>
    <x v="5"/>
    <s v="Sveinbjörn Jakobsson"/>
    <n v="2701"/>
    <s v="Sandkoli norðursvæði"/>
    <n v="27"/>
    <s v="Sandkoli"/>
    <s v="IS"/>
    <s v="Ísland"/>
    <n v="43"/>
    <n v="43"/>
    <n v="46.74"/>
    <n v="10.75"/>
    <x v="5"/>
    <n v="4610972869"/>
    <x v="5"/>
    <s v="Skipholti 10"/>
    <s v="355 Ólafsvík"/>
    <n v="4610972869"/>
    <s v="Útgerðarfélagið Dvergur hf."/>
    <n v="463291"/>
    <n v="9.2814235545262043E-5"/>
  </r>
  <r>
    <s v="06.03.2019"/>
    <n v="1819"/>
    <n v="1"/>
    <n v="1"/>
    <x v="5"/>
    <s v="Sveinbjörn Jakobsson"/>
    <n v="2701"/>
    <s v="Sandkoli norðursvæði"/>
    <n v="27"/>
    <s v="Sandkoli"/>
    <s v="IS"/>
    <s v="Ísland"/>
    <n v="103"/>
    <n v="103"/>
    <n v="111.96"/>
    <n v="25.75"/>
    <x v="5"/>
    <n v="4610972869"/>
    <x v="5"/>
    <s v="Skipholti 10"/>
    <s v="355 Ólafsvík"/>
    <n v="4610972869"/>
    <s v="Útgerðarfélagið Dvergur hf."/>
    <n v="463291"/>
    <n v="2.2232247118981373E-4"/>
  </r>
  <r>
    <s v="31.01.2020"/>
    <n v="1920"/>
    <n v="1"/>
    <n v="1"/>
    <x v="5"/>
    <s v="Sveinbjörn Jakobsson"/>
    <n v="2701"/>
    <s v="Sandkoli norðursvæði"/>
    <n v="27"/>
    <s v="Sandkoli"/>
    <s v="IS"/>
    <s v="Ísland"/>
    <n v="5"/>
    <n v="5"/>
    <n v="5.43"/>
    <n v="1.35"/>
    <x v="5"/>
    <n v="4610972869"/>
    <x v="5"/>
    <s v="Skipholti 10"/>
    <s v="355 Ólafsvík"/>
    <n v="4610972869"/>
    <s v="Útgerðarfélagið Dvergur hf."/>
    <n v="463291"/>
    <n v="1.0792352970379309E-5"/>
  </r>
  <r>
    <s v="30.01.2020"/>
    <n v="1920"/>
    <n v="1"/>
    <n v="1"/>
    <x v="5"/>
    <s v="Sveinbjörn Jakobsson"/>
    <n v="2701"/>
    <s v="Sandkoli norðursvæði"/>
    <n v="27"/>
    <s v="Sandkoli"/>
    <s v="IS"/>
    <s v="Ísland"/>
    <n v="40"/>
    <n v="40"/>
    <n v="43.48"/>
    <n v="10.8"/>
    <x v="5"/>
    <n v="4610972869"/>
    <x v="5"/>
    <s v="Skipholti 10"/>
    <s v="355 Ólafsvík"/>
    <n v="4610972869"/>
    <s v="Útgerðarfélagið Dvergur hf."/>
    <n v="463291"/>
    <n v="8.6338823763034469E-5"/>
  </r>
  <r>
    <s v="29.01.2020"/>
    <n v="1920"/>
    <n v="1"/>
    <n v="1"/>
    <x v="5"/>
    <s v="Sveinbjörn Jakobsson"/>
    <n v="2701"/>
    <s v="Sandkoli norðursvæði"/>
    <n v="27"/>
    <s v="Sandkoli"/>
    <s v="IS"/>
    <s v="Ísland"/>
    <n v="96"/>
    <n v="96"/>
    <n v="104.35"/>
    <n v="25.92"/>
    <x v="5"/>
    <n v="4610972869"/>
    <x v="5"/>
    <s v="Skipholti 10"/>
    <s v="355 Ólafsvík"/>
    <n v="4610972869"/>
    <s v="Útgerðarfélagið Dvergur hf."/>
    <n v="463291"/>
    <n v="2.0721317703128271E-4"/>
  </r>
  <r>
    <s v="28.01.2020"/>
    <n v="1920"/>
    <n v="1"/>
    <n v="1"/>
    <x v="5"/>
    <s v="Sveinbjörn Jakobsson"/>
    <n v="2701"/>
    <s v="Sandkoli norðursvæði"/>
    <n v="27"/>
    <s v="Sandkoli"/>
    <s v="IS"/>
    <s v="Ísland"/>
    <n v="269"/>
    <n v="269"/>
    <n v="292.39"/>
    <n v="72.63"/>
    <x v="5"/>
    <n v="4610972869"/>
    <x v="5"/>
    <s v="Skipholti 10"/>
    <s v="355 Ólafsvík"/>
    <n v="4610972869"/>
    <s v="Útgerðarfélagið Dvergur hf."/>
    <n v="463291"/>
    <n v="5.8062858980640676E-4"/>
  </r>
  <r>
    <s v="27.01.2020"/>
    <n v="1920"/>
    <n v="1"/>
    <n v="1"/>
    <x v="5"/>
    <s v="Sveinbjörn Jakobsson"/>
    <n v="2701"/>
    <s v="Sandkoli norðursvæði"/>
    <n v="27"/>
    <s v="Sandkoli"/>
    <s v="IS"/>
    <s v="Ísland"/>
    <n v="87"/>
    <n v="87"/>
    <n v="94.57"/>
    <n v="23.49"/>
    <x v="5"/>
    <n v="4610972869"/>
    <x v="5"/>
    <s v="Skipholti 10"/>
    <s v="355 Ólafsvík"/>
    <n v="4610972869"/>
    <s v="Útgerðarfélagið Dvergur hf."/>
    <n v="463291"/>
    <n v="1.8778694168459996E-4"/>
  </r>
  <r>
    <s v="24.01.2020"/>
    <n v="1920"/>
    <n v="1"/>
    <n v="1"/>
    <x v="5"/>
    <s v="Sveinbjörn Jakobsson"/>
    <n v="2701"/>
    <s v="Sandkoli norðursvæði"/>
    <n v="27"/>
    <s v="Sandkoli"/>
    <s v="IS"/>
    <s v="Ísland"/>
    <n v="53"/>
    <n v="53"/>
    <n v="57.61"/>
    <n v="14.31"/>
    <x v="5"/>
    <n v="4610972869"/>
    <x v="5"/>
    <s v="Skipholti 10"/>
    <s v="355 Ólafsvík"/>
    <n v="4610972869"/>
    <s v="Útgerðarfélagið Dvergur hf."/>
    <n v="463291"/>
    <n v="1.1439894148602067E-4"/>
  </r>
  <r>
    <s v="21.01.2020"/>
    <n v="1920"/>
    <n v="1"/>
    <n v="1"/>
    <x v="5"/>
    <s v="Sveinbjörn Jakobsson"/>
    <n v="2701"/>
    <s v="Sandkoli norðursvæði"/>
    <n v="27"/>
    <s v="Sandkoli"/>
    <s v="IS"/>
    <s v="Ísland"/>
    <n v="12"/>
    <n v="12"/>
    <n v="13.04"/>
    <n v="3.24"/>
    <x v="5"/>
    <n v="4610972869"/>
    <x v="5"/>
    <s v="Skipholti 10"/>
    <s v="355 Ólafsvík"/>
    <n v="4610972869"/>
    <s v="Útgerðarfélagið Dvergur hf."/>
    <n v="463291"/>
    <n v="2.5901647128910339E-5"/>
  </r>
  <r>
    <s v="18.01.2020"/>
    <n v="1920"/>
    <n v="1"/>
    <n v="1"/>
    <x v="5"/>
    <s v="Sveinbjörn Jakobsson"/>
    <n v="2701"/>
    <s v="Sandkoli norðursvæði"/>
    <n v="27"/>
    <s v="Sandkoli"/>
    <s v="IS"/>
    <s v="Ísland"/>
    <n v="265"/>
    <n v="265"/>
    <n v="288.04000000000002"/>
    <n v="71.55"/>
    <x v="5"/>
    <n v="4610972869"/>
    <x v="5"/>
    <s v="Skipholti 10"/>
    <s v="355 Ólafsvík"/>
    <n v="4610972869"/>
    <s v="Útgerðarfélagið Dvergur hf."/>
    <n v="463291"/>
    <n v="5.7199470743010336E-4"/>
  </r>
  <r>
    <s v="17.01.2020"/>
    <n v="1920"/>
    <n v="1"/>
    <n v="1"/>
    <x v="5"/>
    <s v="Sveinbjörn Jakobsson"/>
    <n v="2701"/>
    <s v="Sandkoli norðursvæði"/>
    <n v="27"/>
    <s v="Sandkoli"/>
    <s v="IS"/>
    <s v="Ísland"/>
    <n v="84"/>
    <n v="84"/>
    <n v="91.3"/>
    <n v="22.68"/>
    <x v="5"/>
    <n v="4610972869"/>
    <x v="5"/>
    <s v="Skipholti 10"/>
    <s v="355 Ólafsvík"/>
    <n v="4610972869"/>
    <s v="Útgerðarfélagið Dvergur hf."/>
    <n v="463291"/>
    <n v="1.8131152990237239E-4"/>
  </r>
  <r>
    <s v="16.01.2020"/>
    <n v="1920"/>
    <n v="1"/>
    <n v="1"/>
    <x v="5"/>
    <s v="Sveinbjörn Jakobsson"/>
    <n v="2701"/>
    <s v="Sandkoli norðursvæði"/>
    <n v="27"/>
    <s v="Sandkoli"/>
    <s v="IS"/>
    <s v="Ísland"/>
    <n v="189"/>
    <n v="189"/>
    <n v="205.43"/>
    <n v="51.03"/>
    <x v="5"/>
    <n v="4610972869"/>
    <x v="5"/>
    <s v="Skipholti 10"/>
    <s v="355 Ólafsvík"/>
    <n v="4610972869"/>
    <s v="Útgerðarfélagið Dvergur hf."/>
    <n v="463291"/>
    <n v="4.0795094228033782E-4"/>
  </r>
  <r>
    <s v="06.01.2020"/>
    <n v="1920"/>
    <n v="1"/>
    <n v="1"/>
    <x v="5"/>
    <s v="Sveinbjörn Jakobsson"/>
    <n v="2701"/>
    <s v="Sandkoli norðursvæði"/>
    <n v="27"/>
    <s v="Sandkoli"/>
    <s v="IS"/>
    <s v="Ísland"/>
    <n v="27"/>
    <n v="27"/>
    <n v="29.35"/>
    <n v="7.29"/>
    <x v="5"/>
    <n v="4610972869"/>
    <x v="5"/>
    <s v="Skipholti 10"/>
    <s v="355 Ólafsvík"/>
    <n v="4610972869"/>
    <s v="Útgerðarfélagið Dvergur hf."/>
    <n v="463291"/>
    <n v="5.8278706040048265E-5"/>
  </r>
  <r>
    <s v="27.12.2019"/>
    <n v="1920"/>
    <n v="1"/>
    <n v="1"/>
    <x v="5"/>
    <s v="Sveinbjörn Jakobsson"/>
    <n v="2701"/>
    <s v="Sandkoli norðursvæði"/>
    <n v="27"/>
    <s v="Sandkoli"/>
    <s v="IS"/>
    <s v="Ísland"/>
    <n v="266"/>
    <n v="266"/>
    <n v="289.13"/>
    <n v="71.819999999999993"/>
    <x v="5"/>
    <n v="4610972869"/>
    <x v="5"/>
    <s v="Skipholti 10"/>
    <s v="355 Ólafsvík"/>
    <n v="4610972869"/>
    <s v="Útgerðarfélagið Dvergur hf."/>
    <n v="463291"/>
    <n v="5.7415317802417916E-4"/>
  </r>
  <r>
    <s v="06.12.2019"/>
    <n v="1920"/>
    <n v="1"/>
    <n v="1"/>
    <x v="5"/>
    <s v="Sveinbjörn Jakobsson"/>
    <n v="2701"/>
    <s v="Sandkoli norðursvæði"/>
    <n v="27"/>
    <s v="Sandkoli"/>
    <s v="IS"/>
    <s v="Ísland"/>
    <n v="117"/>
    <n v="117"/>
    <n v="127.17"/>
    <n v="31.59"/>
    <x v="5"/>
    <n v="4610972869"/>
    <x v="5"/>
    <s v="Skipholti 10"/>
    <s v="355 Ólafsvík"/>
    <n v="4610972869"/>
    <s v="Útgerðarfélagið Dvergur hf."/>
    <n v="463291"/>
    <n v="2.5254105950687583E-4"/>
  </r>
  <r>
    <s v="05.12.2019"/>
    <n v="1920"/>
    <n v="1"/>
    <n v="1"/>
    <x v="5"/>
    <s v="Sveinbjörn Jakobsson"/>
    <n v="2701"/>
    <s v="Sandkoli norðursvæði"/>
    <n v="27"/>
    <s v="Sandkoli"/>
    <s v="IS"/>
    <s v="Ísland"/>
    <n v="121"/>
    <n v="121"/>
    <n v="131.52000000000001"/>
    <n v="32.67"/>
    <x v="5"/>
    <n v="4610972869"/>
    <x v="5"/>
    <s v="Skipholti 10"/>
    <s v="355 Ólafsvík"/>
    <n v="4610972869"/>
    <s v="Útgerðarfélagið Dvergur hf."/>
    <n v="463291"/>
    <n v="2.6117494188317923E-4"/>
  </r>
  <r>
    <s v="03.12.2019"/>
    <n v="1920"/>
    <n v="1"/>
    <n v="1"/>
    <x v="5"/>
    <s v="Sveinbjörn Jakobsson"/>
    <n v="2701"/>
    <s v="Sandkoli norðursvæði"/>
    <n v="27"/>
    <s v="Sandkoli"/>
    <s v="IS"/>
    <s v="Ísland"/>
    <n v="62"/>
    <n v="62"/>
    <n v="67.39"/>
    <n v="16.739999999999998"/>
    <x v="5"/>
    <n v="4610972869"/>
    <x v="5"/>
    <s v="Skipholti 10"/>
    <s v="355 Ólafsvík"/>
    <n v="4610972869"/>
    <s v="Útgerðarfélagið Dvergur hf."/>
    <n v="463291"/>
    <n v="1.3382517683270341E-4"/>
  </r>
  <r>
    <s v="28.11.2019"/>
    <n v="1920"/>
    <n v="1"/>
    <n v="1"/>
    <x v="5"/>
    <s v="Sveinbjörn Jakobsson"/>
    <n v="2701"/>
    <s v="Sandkoli norðursvæði"/>
    <n v="27"/>
    <s v="Sandkoli"/>
    <s v="IS"/>
    <s v="Ísland"/>
    <n v="305"/>
    <n v="305"/>
    <n v="331.52"/>
    <n v="82.35"/>
    <x v="5"/>
    <n v="4610972869"/>
    <x v="5"/>
    <s v="Skipholti 10"/>
    <s v="355 Ólafsvík"/>
    <n v="4610972869"/>
    <s v="Útgerðarfélagið Dvergur hf."/>
    <n v="463291"/>
    <n v="6.5833353119313775E-4"/>
  </r>
  <r>
    <s v="27.11.2019"/>
    <n v="1920"/>
    <n v="1"/>
    <n v="1"/>
    <x v="5"/>
    <s v="Sveinbjörn Jakobsson"/>
    <n v="2701"/>
    <s v="Sandkoli norðursvæði"/>
    <n v="27"/>
    <s v="Sandkoli"/>
    <s v="IS"/>
    <s v="Ísland"/>
    <n v="134"/>
    <n v="134"/>
    <n v="145.65"/>
    <n v="36.18"/>
    <x v="5"/>
    <n v="4610972869"/>
    <x v="5"/>
    <s v="Skipholti 10"/>
    <s v="355 Ólafsvík"/>
    <n v="4610972869"/>
    <s v="Útgerðarfélagið Dvergur hf."/>
    <n v="463291"/>
    <n v="2.8923505960616548E-4"/>
  </r>
  <r>
    <s v="26.11.2019"/>
    <n v="1920"/>
    <n v="1"/>
    <n v="1"/>
    <x v="5"/>
    <s v="Sveinbjörn Jakobsson"/>
    <n v="2701"/>
    <s v="Sandkoli norðursvæði"/>
    <n v="27"/>
    <s v="Sandkoli"/>
    <s v="IS"/>
    <s v="Ísland"/>
    <n v="215"/>
    <n v="215"/>
    <n v="233.7"/>
    <n v="58.05"/>
    <x v="5"/>
    <n v="4610972869"/>
    <x v="5"/>
    <s v="Skipholti 10"/>
    <s v="355 Ólafsvík"/>
    <n v="4610972869"/>
    <s v="Útgerðarfélagið Dvergur hf."/>
    <n v="463291"/>
    <n v="4.6407117772631027E-4"/>
  </r>
  <r>
    <s v="25.11.2019"/>
    <n v="1920"/>
    <n v="1"/>
    <n v="1"/>
    <x v="5"/>
    <s v="Sveinbjörn Jakobsson"/>
    <n v="2701"/>
    <s v="Sandkoli norðursvæði"/>
    <n v="27"/>
    <s v="Sandkoli"/>
    <s v="IS"/>
    <s v="Ísland"/>
    <n v="9"/>
    <n v="9"/>
    <n v="9.7799999999999994"/>
    <n v="2.4300000000000002"/>
    <x v="5"/>
    <n v="4610972869"/>
    <x v="5"/>
    <s v="Skipholti 10"/>
    <s v="355 Ólafsvík"/>
    <n v="4610972869"/>
    <s v="Útgerðarfélagið Dvergur hf."/>
    <n v="463291"/>
    <n v="1.9426235346682755E-5"/>
  </r>
  <r>
    <s v="22.11.2019"/>
    <n v="1920"/>
    <n v="1"/>
    <n v="1"/>
    <x v="5"/>
    <s v="Sveinbjörn Jakobsson"/>
    <n v="2701"/>
    <s v="Sandkoli norðursvæði"/>
    <n v="27"/>
    <s v="Sandkoli"/>
    <s v="IS"/>
    <s v="Ísland"/>
    <n v="65"/>
    <n v="65"/>
    <n v="70.650000000000006"/>
    <n v="17.55"/>
    <x v="5"/>
    <n v="4610972869"/>
    <x v="5"/>
    <s v="Skipholti 10"/>
    <s v="355 Ólafsvík"/>
    <n v="4610972869"/>
    <s v="Útgerðarfélagið Dvergur hf."/>
    <n v="463291"/>
    <n v="1.4030058861493102E-4"/>
  </r>
  <r>
    <s v="20.11.2019"/>
    <n v="1920"/>
    <n v="1"/>
    <n v="1"/>
    <x v="5"/>
    <s v="Sveinbjörn Jakobsson"/>
    <n v="2701"/>
    <s v="Sandkoli norðursvæði"/>
    <n v="27"/>
    <s v="Sandkoli"/>
    <s v="IS"/>
    <s v="Ísland"/>
    <n v="84"/>
    <n v="84"/>
    <n v="91.3"/>
    <n v="22.68"/>
    <x v="5"/>
    <n v="4610972869"/>
    <x v="5"/>
    <s v="Skipholti 10"/>
    <s v="355 Ólafsvík"/>
    <n v="4610972869"/>
    <s v="Útgerðarfélagið Dvergur hf."/>
    <n v="463291"/>
    <n v="1.8131152990237239E-4"/>
  </r>
  <r>
    <s v="14.11.2019"/>
    <n v="1920"/>
    <n v="1"/>
    <n v="1"/>
    <x v="5"/>
    <s v="Sveinbjörn Jakobsson"/>
    <n v="2701"/>
    <s v="Sandkoli norðursvæði"/>
    <n v="27"/>
    <s v="Sandkoli"/>
    <s v="IS"/>
    <s v="Ísland"/>
    <n v="32"/>
    <n v="32"/>
    <n v="34.78"/>
    <n v="8.64"/>
    <x v="5"/>
    <n v="4610972869"/>
    <x v="5"/>
    <s v="Skipholti 10"/>
    <s v="355 Ólafsvík"/>
    <n v="4610972869"/>
    <s v="Útgerðarfélagið Dvergur hf."/>
    <n v="463291"/>
    <n v="6.907105901042757E-5"/>
  </r>
  <r>
    <s v="13.11.2019"/>
    <n v="1920"/>
    <n v="1"/>
    <n v="1"/>
    <x v="5"/>
    <s v="Sveinbjörn Jakobsson"/>
    <n v="2701"/>
    <s v="Sandkoli norðursvæði"/>
    <n v="27"/>
    <s v="Sandkoli"/>
    <s v="IS"/>
    <s v="Ísland"/>
    <n v="132"/>
    <n v="132"/>
    <n v="143.47999999999999"/>
    <n v="35.64"/>
    <x v="5"/>
    <n v="4610972869"/>
    <x v="5"/>
    <s v="Skipholti 10"/>
    <s v="355 Ólafsvík"/>
    <n v="4610972869"/>
    <s v="Útgerðarfélagið Dvergur hf."/>
    <n v="463291"/>
    <n v="2.8491811841801373E-4"/>
  </r>
  <r>
    <s v="12.11.2019"/>
    <n v="1920"/>
    <n v="1"/>
    <n v="1"/>
    <x v="5"/>
    <s v="Sveinbjörn Jakobsson"/>
    <n v="2701"/>
    <s v="Sandkoli norðursvæði"/>
    <n v="27"/>
    <s v="Sandkoli"/>
    <s v="IS"/>
    <s v="Ísland"/>
    <n v="125"/>
    <n v="125"/>
    <n v="135.87"/>
    <n v="33.75"/>
    <x v="5"/>
    <n v="4610972869"/>
    <x v="5"/>
    <s v="Skipholti 10"/>
    <s v="355 Ólafsvík"/>
    <n v="4610972869"/>
    <s v="Útgerðarfélagið Dvergur hf."/>
    <n v="463291"/>
    <n v="2.6980882425948268E-4"/>
  </r>
  <r>
    <s v="07.11.2019"/>
    <n v="1920"/>
    <n v="1"/>
    <n v="1"/>
    <x v="5"/>
    <s v="Sveinbjörn Jakobsson"/>
    <n v="2701"/>
    <s v="Sandkoli norðursvæði"/>
    <n v="27"/>
    <s v="Sandkoli"/>
    <s v="IS"/>
    <s v="Ísland"/>
    <n v="40"/>
    <n v="40"/>
    <n v="43.48"/>
    <n v="10.8"/>
    <x v="5"/>
    <n v="4610972869"/>
    <x v="5"/>
    <s v="Skipholti 10"/>
    <s v="355 Ólafsvík"/>
    <n v="4610972869"/>
    <s v="Útgerðarfélagið Dvergur hf."/>
    <n v="463291"/>
    <n v="8.6338823763034469E-5"/>
  </r>
  <r>
    <s v="06.11.2019"/>
    <n v="1920"/>
    <n v="1"/>
    <n v="1"/>
    <x v="5"/>
    <s v="Sveinbjörn Jakobsson"/>
    <n v="2701"/>
    <s v="Sandkoli norðursvæði"/>
    <n v="27"/>
    <s v="Sandkoli"/>
    <s v="IS"/>
    <s v="Ísland"/>
    <n v="392"/>
    <n v="392"/>
    <n v="426.09"/>
    <n v="105.84"/>
    <x v="5"/>
    <n v="4610972869"/>
    <x v="5"/>
    <s v="Skipholti 10"/>
    <s v="355 Ólafsvík"/>
    <n v="4610972869"/>
    <s v="Útgerðarfélagið Dvergur hf."/>
    <n v="463291"/>
    <n v="8.4612047287773774E-4"/>
  </r>
  <r>
    <s v="05.11.2019"/>
    <n v="1920"/>
    <n v="1"/>
    <n v="1"/>
    <x v="5"/>
    <s v="Sveinbjörn Jakobsson"/>
    <n v="2701"/>
    <s v="Sandkoli norðursvæði"/>
    <n v="27"/>
    <s v="Sandkoli"/>
    <s v="IS"/>
    <s v="Ísland"/>
    <n v="277"/>
    <n v="277"/>
    <n v="301.08999999999997"/>
    <n v="74.790000000000006"/>
    <x v="5"/>
    <n v="4610972869"/>
    <x v="5"/>
    <s v="Skipholti 10"/>
    <s v="355 Ólafsvík"/>
    <n v="4610972869"/>
    <s v="Útgerðarfélagið Dvergur hf."/>
    <n v="463291"/>
    <n v="5.9789635455901366E-4"/>
  </r>
  <r>
    <s v="04.11.2019"/>
    <n v="1920"/>
    <n v="1"/>
    <n v="1"/>
    <x v="5"/>
    <s v="Sveinbjörn Jakobsson"/>
    <n v="2701"/>
    <s v="Sandkoli norðursvæði"/>
    <n v="27"/>
    <s v="Sandkoli"/>
    <s v="IS"/>
    <s v="Ísland"/>
    <n v="119"/>
    <n v="119"/>
    <n v="129.35"/>
    <n v="32.130000000000003"/>
    <x v="5"/>
    <n v="4610972869"/>
    <x v="5"/>
    <s v="Skipholti 10"/>
    <s v="355 Ólafsvík"/>
    <n v="4610972869"/>
    <s v="Útgerðarfélagið Dvergur hf."/>
    <n v="463291"/>
    <n v="2.5685800069502753E-4"/>
  </r>
  <r>
    <s v="31.10.2019"/>
    <n v="1920"/>
    <n v="1"/>
    <n v="1"/>
    <x v="5"/>
    <s v="Sveinbjörn Jakobsson"/>
    <n v="2701"/>
    <s v="Sandkoli norðursvæði"/>
    <n v="27"/>
    <s v="Sandkoli"/>
    <s v="IS"/>
    <s v="Ísland"/>
    <n v="564"/>
    <n v="564"/>
    <n v="613.04"/>
    <n v="152.28"/>
    <x v="5"/>
    <n v="4610972869"/>
    <x v="5"/>
    <s v="Skipholti 10"/>
    <s v="355 Ólafsvík"/>
    <n v="4610972869"/>
    <s v="Útgerðarfélagið Dvergur hf."/>
    <n v="463291"/>
    <n v="1.2173774150587859E-3"/>
  </r>
  <r>
    <s v="30.10.2019"/>
    <n v="1920"/>
    <n v="1"/>
    <n v="1"/>
    <x v="5"/>
    <s v="Sveinbjörn Jakobsson"/>
    <n v="2701"/>
    <s v="Sandkoli norðursvæði"/>
    <n v="27"/>
    <s v="Sandkoli"/>
    <s v="IS"/>
    <s v="Ísland"/>
    <n v="110"/>
    <n v="110"/>
    <n v="119.57"/>
    <n v="29.7"/>
    <x v="5"/>
    <n v="4610972869"/>
    <x v="5"/>
    <s v="Skipholti 10"/>
    <s v="355 Ólafsvík"/>
    <n v="4610972869"/>
    <s v="Útgerðarfélagið Dvergur hf."/>
    <n v="463291"/>
    <n v="2.3743176534834478E-4"/>
  </r>
  <r>
    <s v="28.10.2019"/>
    <n v="1920"/>
    <n v="1"/>
    <n v="1"/>
    <x v="5"/>
    <s v="Sveinbjörn Jakobsson"/>
    <n v="2701"/>
    <s v="Sandkoli norðursvæði"/>
    <n v="27"/>
    <s v="Sandkoli"/>
    <s v="IS"/>
    <s v="Ísland"/>
    <n v="111"/>
    <n v="111"/>
    <n v="120.65"/>
    <n v="29.97"/>
    <x v="5"/>
    <n v="4610972869"/>
    <x v="5"/>
    <s v="Skipholti 10"/>
    <s v="355 Ólafsvík"/>
    <n v="4610972869"/>
    <s v="Útgerðarfélagið Dvergur hf."/>
    <n v="463291"/>
    <n v="2.3959023594242063E-4"/>
  </r>
  <r>
    <s v="27.10.2019"/>
    <n v="1920"/>
    <n v="1"/>
    <n v="1"/>
    <x v="5"/>
    <s v="Sveinbjörn Jakobsson"/>
    <n v="2701"/>
    <s v="Sandkoli norðursvæði"/>
    <n v="27"/>
    <s v="Sandkoli"/>
    <s v="IS"/>
    <s v="Ísland"/>
    <n v="179"/>
    <n v="179"/>
    <n v="194.57"/>
    <n v="48.33"/>
    <x v="5"/>
    <n v="4610972869"/>
    <x v="5"/>
    <s v="Skipholti 10"/>
    <s v="355 Ólafsvík"/>
    <n v="4610972869"/>
    <s v="Útgerðarfélagið Dvergur hf."/>
    <n v="463291"/>
    <n v="3.8636623633957922E-4"/>
  </r>
  <r>
    <s v="26.10.2019"/>
    <n v="1920"/>
    <n v="1"/>
    <n v="1"/>
    <x v="5"/>
    <s v="Sveinbjörn Jakobsson"/>
    <n v="2701"/>
    <s v="Sandkoli norðursvæði"/>
    <n v="27"/>
    <s v="Sandkoli"/>
    <s v="IS"/>
    <s v="Ísland"/>
    <n v="266"/>
    <n v="266"/>
    <n v="289.13"/>
    <n v="71.819999999999993"/>
    <x v="5"/>
    <n v="4610972869"/>
    <x v="5"/>
    <s v="Skipholti 10"/>
    <s v="355 Ólafsvík"/>
    <n v="4610972869"/>
    <s v="Útgerðarfélagið Dvergur hf."/>
    <n v="463291"/>
    <n v="5.7415317802417916E-4"/>
  </r>
  <r>
    <s v="14.10.2019"/>
    <n v="1920"/>
    <n v="1"/>
    <n v="1"/>
    <x v="5"/>
    <s v="Sveinbjörn Jakobsson"/>
    <n v="2701"/>
    <s v="Sandkoli norðursvæði"/>
    <n v="27"/>
    <s v="Sandkoli"/>
    <s v="IS"/>
    <s v="Ísland"/>
    <n v="178"/>
    <n v="178"/>
    <n v="193.48"/>
    <n v="48.06"/>
    <x v="5"/>
    <n v="4610972869"/>
    <x v="5"/>
    <s v="Skipholti 10"/>
    <s v="355 Ólafsvík"/>
    <n v="4610972869"/>
    <s v="Útgerðarfélagið Dvergur hf."/>
    <n v="463291"/>
    <n v="3.8420776574550337E-4"/>
  </r>
  <r>
    <s v="08.10.2019"/>
    <n v="1920"/>
    <n v="1"/>
    <n v="1"/>
    <x v="5"/>
    <s v="Sveinbjörn Jakobsson"/>
    <n v="2701"/>
    <s v="Sandkoli norðursvæði"/>
    <n v="27"/>
    <s v="Sandkoli"/>
    <s v="IS"/>
    <s v="Ísland"/>
    <n v="101"/>
    <n v="101"/>
    <n v="109.78"/>
    <n v="27.27"/>
    <x v="5"/>
    <n v="4610972869"/>
    <x v="5"/>
    <s v="Skipholti 10"/>
    <s v="355 Ólafsvík"/>
    <n v="4610972869"/>
    <s v="Útgerðarfélagið Dvergur hf."/>
    <n v="463291"/>
    <n v="2.1800553000166203E-4"/>
  </r>
  <r>
    <s v="07.10.2019"/>
    <n v="1920"/>
    <n v="1"/>
    <n v="1"/>
    <x v="5"/>
    <s v="Sveinbjörn Jakobsson"/>
    <n v="2701"/>
    <s v="Sandkoli norðursvæði"/>
    <n v="27"/>
    <s v="Sandkoli"/>
    <s v="IS"/>
    <s v="Ísland"/>
    <n v="390"/>
    <n v="390"/>
    <n v="423.91"/>
    <n v="105.3"/>
    <x v="5"/>
    <n v="4610972869"/>
    <x v="5"/>
    <s v="Skipholti 10"/>
    <s v="355 Ólafsvík"/>
    <n v="4610972869"/>
    <s v="Útgerðarfélagið Dvergur hf."/>
    <n v="463291"/>
    <n v="8.4180353168958604E-4"/>
  </r>
  <r>
    <s v="02.10.2019"/>
    <n v="1920"/>
    <n v="1"/>
    <n v="1"/>
    <x v="5"/>
    <s v="Sveinbjörn Jakobsson"/>
    <n v="2701"/>
    <s v="Sandkoli norðursvæði"/>
    <n v="27"/>
    <s v="Sandkoli"/>
    <s v="IS"/>
    <s v="Ísland"/>
    <n v="38"/>
    <n v="38"/>
    <n v="41.3"/>
    <n v="10.26"/>
    <x v="5"/>
    <n v="4610972869"/>
    <x v="5"/>
    <s v="Skipholti 10"/>
    <s v="355 Ólafsvík"/>
    <n v="4610972869"/>
    <s v="Útgerðarfélagið Dvergur hf."/>
    <n v="463291"/>
    <n v="8.2021882574882744E-5"/>
  </r>
  <r>
    <s v="01.10.2019"/>
    <n v="1920"/>
    <n v="1"/>
    <n v="1"/>
    <x v="5"/>
    <s v="Sveinbjörn Jakobsson"/>
    <n v="2701"/>
    <s v="Sandkoli norðursvæði"/>
    <n v="27"/>
    <s v="Sandkoli"/>
    <s v="IS"/>
    <s v="Ísland"/>
    <n v="185"/>
    <n v="185"/>
    <n v="201.09"/>
    <n v="49.95"/>
    <x v="5"/>
    <n v="4610972869"/>
    <x v="5"/>
    <s v="Skipholti 10"/>
    <s v="355 Ólafsvík"/>
    <n v="4610972869"/>
    <s v="Útgerðarfélagið Dvergur hf."/>
    <n v="463291"/>
    <n v="3.9931705990403442E-4"/>
  </r>
  <r>
    <s v="02.06.2020"/>
    <n v="1920"/>
    <n v="1"/>
    <n v="1"/>
    <x v="5"/>
    <s v="Sveinbjörn Jakobsson"/>
    <n v="2701"/>
    <s v="Sandkoli norðursvæði"/>
    <n v="27"/>
    <s v="Sandkoli"/>
    <s v="IS"/>
    <s v="Ísland"/>
    <n v="49"/>
    <n v="49"/>
    <n v="53.26"/>
    <n v="13.23"/>
    <x v="5"/>
    <n v="4610972869"/>
    <x v="5"/>
    <s v="Skipholti 10"/>
    <s v="355 Ólafsvík"/>
    <n v="4610972869"/>
    <s v="Útgerðarfélagið Dvergur hf."/>
    <n v="463291"/>
    <n v="1.0576505910971722E-4"/>
  </r>
  <r>
    <s v="25.05.2020"/>
    <n v="1920"/>
    <n v="1"/>
    <n v="1"/>
    <x v="5"/>
    <s v="Sveinbjörn Jakobsson"/>
    <n v="2701"/>
    <s v="Sandkoli norðursvæði"/>
    <n v="27"/>
    <s v="Sandkoli"/>
    <s v="IS"/>
    <s v="Ísland"/>
    <n v="3"/>
    <n v="3"/>
    <n v="3.26"/>
    <n v="0.81"/>
    <x v="5"/>
    <n v="4610972869"/>
    <x v="5"/>
    <s v="Skipholti 10"/>
    <s v="355 Ólafsvík"/>
    <n v="4610972869"/>
    <s v="Útgerðarfélagið Dvergur hf."/>
    <n v="463291"/>
    <n v="6.4754117822275847E-6"/>
  </r>
  <r>
    <s v="13.05.2020"/>
    <n v="1920"/>
    <n v="1"/>
    <n v="1"/>
    <x v="5"/>
    <s v="Sveinbjörn Jakobsson"/>
    <n v="2701"/>
    <s v="Sandkoli norðursvæði"/>
    <n v="27"/>
    <s v="Sandkoli"/>
    <s v="IS"/>
    <s v="Ísland"/>
    <n v="3"/>
    <n v="3"/>
    <n v="3.26"/>
    <n v="0.81"/>
    <x v="5"/>
    <n v="4610972869"/>
    <x v="5"/>
    <s v="Skipholti 10"/>
    <s v="355 Ólafsvík"/>
    <n v="4610972869"/>
    <s v="Útgerðarfélagið Dvergur hf."/>
    <n v="463291"/>
    <n v="6.4754117822275847E-6"/>
  </r>
  <r>
    <s v="12.05.2020"/>
    <n v="1920"/>
    <n v="1"/>
    <n v="1"/>
    <x v="5"/>
    <s v="Sveinbjörn Jakobsson"/>
    <n v="2701"/>
    <s v="Sandkoli norðursvæði"/>
    <n v="27"/>
    <s v="Sandkoli"/>
    <s v="IS"/>
    <s v="Ísland"/>
    <n v="5"/>
    <n v="5"/>
    <n v="5.43"/>
    <n v="1.35"/>
    <x v="5"/>
    <n v="4610972869"/>
    <x v="5"/>
    <s v="Skipholti 10"/>
    <s v="355 Ólafsvík"/>
    <n v="4610972869"/>
    <s v="Útgerðarfélagið Dvergur hf."/>
    <n v="463291"/>
    <n v="1.0792352970379309E-5"/>
  </r>
  <r>
    <s v="11.05.2020"/>
    <n v="1920"/>
    <n v="1"/>
    <n v="1"/>
    <x v="5"/>
    <s v="Sveinbjörn Jakobsson"/>
    <n v="2701"/>
    <s v="Sandkoli norðursvæði"/>
    <n v="27"/>
    <s v="Sandkoli"/>
    <s v="IS"/>
    <s v="Ísland"/>
    <n v="6"/>
    <n v="6"/>
    <n v="6.52"/>
    <n v="1.62"/>
    <x v="5"/>
    <n v="4610972869"/>
    <x v="5"/>
    <s v="Skipholti 10"/>
    <s v="355 Ólafsvík"/>
    <n v="4610972869"/>
    <s v="Útgerðarfélagið Dvergur hf."/>
    <n v="463291"/>
    <n v="1.2950823564455169E-5"/>
  </r>
  <r>
    <s v="08.05.2020"/>
    <n v="1920"/>
    <n v="1"/>
    <n v="1"/>
    <x v="5"/>
    <s v="Sveinbjörn Jakobsson"/>
    <n v="2701"/>
    <s v="Sandkoli norðursvæði"/>
    <n v="27"/>
    <s v="Sandkoli"/>
    <s v="IS"/>
    <s v="Ísland"/>
    <n v="7"/>
    <n v="7"/>
    <n v="7.61"/>
    <n v="1.89"/>
    <x v="5"/>
    <n v="4610972869"/>
    <x v="5"/>
    <s v="Skipholti 10"/>
    <s v="355 Ólafsvík"/>
    <n v="4610972869"/>
    <s v="Útgerðarfélagið Dvergur hf."/>
    <n v="463291"/>
    <n v="1.5109294158531032E-5"/>
  </r>
  <r>
    <s v="07.05.2020"/>
    <n v="1920"/>
    <n v="1"/>
    <n v="1"/>
    <x v="5"/>
    <s v="Sveinbjörn Jakobsson"/>
    <n v="2701"/>
    <s v="Sandkoli norðursvæði"/>
    <n v="27"/>
    <s v="Sandkoli"/>
    <s v="IS"/>
    <s v="Ísland"/>
    <n v="14"/>
    <n v="14"/>
    <n v="15.22"/>
    <n v="3.78"/>
    <x v="5"/>
    <n v="4610972869"/>
    <x v="5"/>
    <s v="Skipholti 10"/>
    <s v="355 Ólafsvík"/>
    <n v="4610972869"/>
    <s v="Útgerðarfélagið Dvergur hf."/>
    <n v="463291"/>
    <n v="3.0218588317062063E-5"/>
  </r>
  <r>
    <s v="06.05.2020"/>
    <n v="1920"/>
    <n v="1"/>
    <n v="1"/>
    <x v="5"/>
    <s v="Sveinbjörn Jakobsson"/>
    <n v="2701"/>
    <s v="Sandkoli norðursvæði"/>
    <n v="27"/>
    <s v="Sandkoli"/>
    <s v="IS"/>
    <s v="Ísland"/>
    <n v="7"/>
    <n v="7"/>
    <n v="7.61"/>
    <n v="1.89"/>
    <x v="5"/>
    <n v="4610972869"/>
    <x v="5"/>
    <s v="Skipholti 10"/>
    <s v="355 Ólafsvík"/>
    <n v="4610972869"/>
    <s v="Útgerðarfélagið Dvergur hf."/>
    <n v="463291"/>
    <n v="1.5109294158531032E-5"/>
  </r>
  <r>
    <s v="27.04.2020"/>
    <n v="1920"/>
    <n v="1"/>
    <n v="1"/>
    <x v="5"/>
    <s v="Sveinbjörn Jakobsson"/>
    <n v="2701"/>
    <s v="Sandkoli norðursvæði"/>
    <n v="27"/>
    <s v="Sandkoli"/>
    <s v="IS"/>
    <s v="Ísland"/>
    <n v="44"/>
    <n v="44"/>
    <n v="47.83"/>
    <n v="11.88"/>
    <x v="5"/>
    <n v="4610972869"/>
    <x v="5"/>
    <s v="Skipholti 10"/>
    <s v="355 Ólafsvík"/>
    <n v="4610972869"/>
    <s v="Útgerðarfélagið Dvergur hf."/>
    <n v="463291"/>
    <n v="9.4972706139337905E-5"/>
  </r>
  <r>
    <s v="24.04.2020"/>
    <n v="1920"/>
    <n v="1"/>
    <n v="1"/>
    <x v="5"/>
    <s v="Sveinbjörn Jakobsson"/>
    <n v="2701"/>
    <s v="Sandkoli norðursvæði"/>
    <n v="27"/>
    <s v="Sandkoli"/>
    <s v="IS"/>
    <s v="Ísland"/>
    <n v="31"/>
    <n v="31"/>
    <n v="33.700000000000003"/>
    <n v="8.3699999999999992"/>
    <x v="5"/>
    <n v="4610972869"/>
    <x v="5"/>
    <s v="Skipholti 10"/>
    <s v="355 Ólafsvík"/>
    <n v="4610972869"/>
    <s v="Útgerðarfélagið Dvergur hf."/>
    <n v="463291"/>
    <n v="6.6912588416351707E-5"/>
  </r>
  <r>
    <s v="23.04.2020"/>
    <n v="1920"/>
    <n v="1"/>
    <n v="1"/>
    <x v="5"/>
    <s v="Sveinbjörn Jakobsson"/>
    <n v="2701"/>
    <s v="Sandkoli norðursvæði"/>
    <n v="27"/>
    <s v="Sandkoli"/>
    <s v="IS"/>
    <s v="Ísland"/>
    <n v="8"/>
    <n v="8"/>
    <n v="8.6999999999999993"/>
    <n v="2.16"/>
    <x v="5"/>
    <n v="4610972869"/>
    <x v="5"/>
    <s v="Skipholti 10"/>
    <s v="355 Ólafsvík"/>
    <n v="4610972869"/>
    <s v="Útgerðarfélagið Dvergur hf."/>
    <n v="463291"/>
    <n v="1.7267764752606892E-5"/>
  </r>
  <r>
    <s v="22.04.2020"/>
    <n v="1920"/>
    <n v="1"/>
    <n v="1"/>
    <x v="5"/>
    <s v="Sveinbjörn Jakobsson"/>
    <n v="2701"/>
    <s v="Sandkoli norðursvæði"/>
    <n v="27"/>
    <s v="Sandkoli"/>
    <s v="IS"/>
    <s v="Ísland"/>
    <n v="6"/>
    <n v="6"/>
    <n v="6.52"/>
    <n v="1.62"/>
    <x v="5"/>
    <n v="4610972869"/>
    <x v="5"/>
    <s v="Skipholti 10"/>
    <s v="355 Ólafsvík"/>
    <n v="4610972869"/>
    <s v="Útgerðarfélagið Dvergur hf."/>
    <n v="463291"/>
    <n v="1.2950823564455169E-5"/>
  </r>
  <r>
    <s v="21.04.2020"/>
    <n v="1920"/>
    <n v="1"/>
    <n v="1"/>
    <x v="5"/>
    <s v="Sveinbjörn Jakobsson"/>
    <n v="2701"/>
    <s v="Sandkoli norðursvæði"/>
    <n v="27"/>
    <s v="Sandkoli"/>
    <s v="IS"/>
    <s v="Ísland"/>
    <n v="5"/>
    <n v="5"/>
    <n v="5.43"/>
    <n v="1.35"/>
    <x v="5"/>
    <n v="4610972869"/>
    <x v="5"/>
    <s v="Skipholti 10"/>
    <s v="355 Ólafsvík"/>
    <n v="4610972869"/>
    <s v="Útgerðarfélagið Dvergur hf."/>
    <n v="463291"/>
    <n v="1.0792352970379309E-5"/>
  </r>
  <r>
    <s v="28.03.2020"/>
    <n v="1920"/>
    <n v="1"/>
    <n v="1"/>
    <x v="5"/>
    <s v="Sveinbjörn Jakobsson"/>
    <n v="2701"/>
    <s v="Sandkoli norðursvæði"/>
    <n v="27"/>
    <s v="Sandkoli"/>
    <s v="IS"/>
    <s v="Ísland"/>
    <n v="93"/>
    <n v="93"/>
    <n v="101.09"/>
    <n v="25.11"/>
    <x v="5"/>
    <n v="4610972869"/>
    <x v="5"/>
    <s v="Skipholti 10"/>
    <s v="355 Ólafsvík"/>
    <n v="4610972869"/>
    <s v="Útgerðarfélagið Dvergur hf."/>
    <n v="463291"/>
    <n v="2.0073776524905514E-4"/>
  </r>
  <r>
    <s v="25.03.2020"/>
    <n v="1920"/>
    <n v="1"/>
    <n v="1"/>
    <x v="5"/>
    <s v="Sveinbjörn Jakobsson"/>
    <n v="2701"/>
    <s v="Sandkoli norðursvæði"/>
    <n v="27"/>
    <s v="Sandkoli"/>
    <s v="IS"/>
    <s v="Ísland"/>
    <n v="129"/>
    <n v="129"/>
    <n v="140.22"/>
    <n v="34.83"/>
    <x v="5"/>
    <n v="4610972869"/>
    <x v="5"/>
    <s v="Skipholti 10"/>
    <s v="355 Ólafsvík"/>
    <n v="4610972869"/>
    <s v="Útgerðarfélagið Dvergur hf."/>
    <n v="463291"/>
    <n v="2.7844270663578613E-4"/>
  </r>
  <r>
    <s v="24.03.2020"/>
    <n v="1920"/>
    <n v="1"/>
    <n v="1"/>
    <x v="5"/>
    <s v="Sveinbjörn Jakobsson"/>
    <n v="2701"/>
    <s v="Sandkoli norðursvæði"/>
    <n v="27"/>
    <s v="Sandkoli"/>
    <s v="IS"/>
    <s v="Ísland"/>
    <n v="97"/>
    <n v="97"/>
    <n v="105.43"/>
    <n v="26.19"/>
    <x v="5"/>
    <n v="4610972869"/>
    <x v="5"/>
    <s v="Skipholti 10"/>
    <s v="355 Ólafsvík"/>
    <n v="4610972869"/>
    <s v="Útgerðarfélagið Dvergur hf."/>
    <n v="463291"/>
    <n v="2.0937164762535859E-4"/>
  </r>
  <r>
    <s v="23.03.2020"/>
    <n v="1920"/>
    <n v="1"/>
    <n v="1"/>
    <x v="5"/>
    <s v="Sveinbjörn Jakobsson"/>
    <n v="2701"/>
    <s v="Sandkoli norðursvæði"/>
    <n v="27"/>
    <s v="Sandkoli"/>
    <s v="IS"/>
    <s v="Ísland"/>
    <n v="50"/>
    <n v="50"/>
    <n v="54.35"/>
    <n v="13.5"/>
    <x v="5"/>
    <n v="4610972869"/>
    <x v="5"/>
    <s v="Skipholti 10"/>
    <s v="355 Ólafsvík"/>
    <n v="4610972869"/>
    <s v="Útgerðarfélagið Dvergur hf."/>
    <n v="463291"/>
    <n v="1.0792352970379308E-4"/>
  </r>
  <r>
    <s v="21.03.2020"/>
    <n v="1920"/>
    <n v="1"/>
    <n v="1"/>
    <x v="5"/>
    <s v="Sveinbjörn Jakobsson"/>
    <n v="2701"/>
    <s v="Sandkoli norðursvæði"/>
    <n v="27"/>
    <s v="Sandkoli"/>
    <s v="IS"/>
    <s v="Ísland"/>
    <n v="202"/>
    <n v="202"/>
    <n v="219.57"/>
    <n v="54.54"/>
    <x v="5"/>
    <n v="4610972869"/>
    <x v="5"/>
    <s v="Skipholti 10"/>
    <s v="355 Ólafsvík"/>
    <n v="4610972869"/>
    <s v="Útgerðarfélagið Dvergur hf."/>
    <n v="463291"/>
    <n v="4.3601106000332407E-4"/>
  </r>
  <r>
    <s v="19.03.2020"/>
    <n v="1920"/>
    <n v="1"/>
    <n v="1"/>
    <x v="5"/>
    <s v="Sveinbjörn Jakobsson"/>
    <n v="2701"/>
    <s v="Sandkoli norðursvæði"/>
    <n v="27"/>
    <s v="Sandkoli"/>
    <s v="IS"/>
    <s v="Ísland"/>
    <n v="124"/>
    <n v="124"/>
    <n v="134.78"/>
    <n v="33.479999999999997"/>
    <x v="5"/>
    <n v="4610972869"/>
    <x v="5"/>
    <s v="Skipholti 10"/>
    <s v="355 Ólafsvík"/>
    <n v="4610972869"/>
    <s v="Útgerðarfélagið Dvergur hf."/>
    <n v="463291"/>
    <n v="2.6765035366540683E-4"/>
  </r>
  <r>
    <s v="18.03.2020"/>
    <n v="1920"/>
    <n v="1"/>
    <n v="1"/>
    <x v="5"/>
    <s v="Sveinbjörn Jakobsson"/>
    <n v="2701"/>
    <s v="Sandkoli norðursvæði"/>
    <n v="27"/>
    <s v="Sandkoli"/>
    <s v="IS"/>
    <s v="Ísland"/>
    <n v="29"/>
    <n v="29"/>
    <n v="31.52"/>
    <n v="7.83"/>
    <x v="5"/>
    <n v="4610972869"/>
    <x v="5"/>
    <s v="Skipholti 10"/>
    <s v="355 Ólafsvík"/>
    <n v="4610972869"/>
    <s v="Útgerðarfélagið Dvergur hf."/>
    <n v="463291"/>
    <n v="6.2595647228199983E-5"/>
  </r>
  <r>
    <s v="16.03.2020"/>
    <n v="1920"/>
    <n v="1"/>
    <n v="1"/>
    <x v="5"/>
    <s v="Sveinbjörn Jakobsson"/>
    <n v="2701"/>
    <s v="Sandkoli norðursvæði"/>
    <n v="27"/>
    <s v="Sandkoli"/>
    <s v="IS"/>
    <s v="Ísland"/>
    <n v="25"/>
    <n v="25"/>
    <n v="27.17"/>
    <n v="6.75"/>
    <x v="5"/>
    <n v="4610972869"/>
    <x v="5"/>
    <s v="Skipholti 10"/>
    <s v="355 Ólafsvík"/>
    <n v="4610972869"/>
    <s v="Útgerðarfélagið Dvergur hf."/>
    <n v="463291"/>
    <n v="5.396176485189654E-5"/>
  </r>
  <r>
    <s v="06.03.2020"/>
    <n v="1920"/>
    <n v="1"/>
    <n v="1"/>
    <x v="5"/>
    <s v="Sveinbjörn Jakobsson"/>
    <n v="2701"/>
    <s v="Sandkoli norðursvæði"/>
    <n v="27"/>
    <s v="Sandkoli"/>
    <s v="IS"/>
    <s v="Ísland"/>
    <n v="60"/>
    <n v="60"/>
    <n v="65.22"/>
    <n v="16.2"/>
    <x v="5"/>
    <n v="4610972869"/>
    <x v="5"/>
    <s v="Skipholti 10"/>
    <s v="355 Ólafsvík"/>
    <n v="4610972869"/>
    <s v="Útgerðarfélagið Dvergur hf."/>
    <n v="463291"/>
    <n v="1.2950823564455169E-4"/>
  </r>
  <r>
    <s v="04.03.2020"/>
    <n v="1920"/>
    <n v="1"/>
    <n v="1"/>
    <x v="5"/>
    <s v="Sveinbjörn Jakobsson"/>
    <n v="2701"/>
    <s v="Sandkoli norðursvæði"/>
    <n v="27"/>
    <s v="Sandkoli"/>
    <s v="IS"/>
    <s v="Ísland"/>
    <n v="58"/>
    <n v="58"/>
    <n v="63.04"/>
    <n v="15.66"/>
    <x v="5"/>
    <n v="4610972869"/>
    <x v="5"/>
    <s v="Skipholti 10"/>
    <s v="355 Ólafsvík"/>
    <n v="4610972869"/>
    <s v="Útgerðarfélagið Dvergur hf."/>
    <n v="463291"/>
    <n v="1.2519129445639997E-4"/>
  </r>
  <r>
    <s v="03.03.2020"/>
    <n v="1920"/>
    <n v="1"/>
    <n v="1"/>
    <x v="5"/>
    <s v="Sveinbjörn Jakobsson"/>
    <n v="2701"/>
    <s v="Sandkoli norðursvæði"/>
    <n v="27"/>
    <s v="Sandkoli"/>
    <s v="IS"/>
    <s v="Ísland"/>
    <n v="299"/>
    <n v="299"/>
    <n v="325"/>
    <n v="80.73"/>
    <x v="5"/>
    <n v="4610972869"/>
    <x v="5"/>
    <s v="Skipholti 10"/>
    <s v="355 Ólafsvík"/>
    <n v="4610972869"/>
    <s v="Útgerðarfélagið Dvergur hf."/>
    <n v="463291"/>
    <n v="6.4538270762868266E-4"/>
  </r>
  <r>
    <s v="29.02.2020"/>
    <n v="1920"/>
    <n v="1"/>
    <n v="1"/>
    <x v="5"/>
    <s v="Sveinbjörn Jakobsson"/>
    <n v="2701"/>
    <s v="Sandkoli norðursvæði"/>
    <n v="27"/>
    <s v="Sandkoli"/>
    <s v="IS"/>
    <s v="Ísland"/>
    <n v="15"/>
    <n v="15"/>
    <n v="16.3"/>
    <n v="4.05"/>
    <x v="5"/>
    <n v="4610972869"/>
    <x v="5"/>
    <s v="Skipholti 10"/>
    <s v="355 Ólafsvík"/>
    <n v="4610972869"/>
    <s v="Útgerðarfélagið Dvergur hf."/>
    <n v="463291"/>
    <n v="3.2377058911137922E-5"/>
  </r>
  <r>
    <s v="25.02.2020"/>
    <n v="1920"/>
    <n v="1"/>
    <n v="1"/>
    <x v="5"/>
    <s v="Sveinbjörn Jakobsson"/>
    <n v="2701"/>
    <s v="Sandkoli norðursvæði"/>
    <n v="27"/>
    <s v="Sandkoli"/>
    <s v="IS"/>
    <s v="Ísland"/>
    <n v="118"/>
    <n v="118"/>
    <n v="128.26"/>
    <n v="31.86"/>
    <x v="5"/>
    <n v="4610972869"/>
    <x v="5"/>
    <s v="Skipholti 10"/>
    <s v="355 Ólafsvík"/>
    <n v="4610972869"/>
    <s v="Útgerðarfélagið Dvergur hf."/>
    <n v="463291"/>
    <n v="2.5469953010095168E-4"/>
  </r>
  <r>
    <s v="24.02.2020"/>
    <n v="1920"/>
    <n v="1"/>
    <n v="1"/>
    <x v="5"/>
    <s v="Sveinbjörn Jakobsson"/>
    <n v="2701"/>
    <s v="Sandkoli norðursvæði"/>
    <n v="27"/>
    <s v="Sandkoli"/>
    <s v="IS"/>
    <s v="Ísland"/>
    <n v="34"/>
    <n v="34"/>
    <n v="36.96"/>
    <n v="9.18"/>
    <x v="5"/>
    <n v="4610972869"/>
    <x v="5"/>
    <s v="Skipholti 10"/>
    <s v="355 Ólafsvík"/>
    <n v="4610972869"/>
    <s v="Útgerðarfélagið Dvergur hf."/>
    <n v="463291"/>
    <n v="7.3388000198579295E-5"/>
  </r>
  <r>
    <s v="22.02.2020"/>
    <n v="1920"/>
    <n v="1"/>
    <n v="1"/>
    <x v="5"/>
    <s v="Sveinbjörn Jakobsson"/>
    <n v="2701"/>
    <s v="Sandkoli norðursvæði"/>
    <n v="27"/>
    <s v="Sandkoli"/>
    <s v="IS"/>
    <s v="Ísland"/>
    <n v="11"/>
    <n v="11"/>
    <n v="11.96"/>
    <n v="2.97"/>
    <x v="5"/>
    <n v="4610972869"/>
    <x v="5"/>
    <s v="Skipholti 10"/>
    <s v="355 Ólafsvík"/>
    <n v="4610972869"/>
    <s v="Útgerðarfélagið Dvergur hf."/>
    <n v="463291"/>
    <n v="2.3743176534834476E-5"/>
  </r>
  <r>
    <s v="19.02.2020"/>
    <n v="1920"/>
    <n v="1"/>
    <n v="1"/>
    <x v="5"/>
    <s v="Sveinbjörn Jakobsson"/>
    <n v="2701"/>
    <s v="Sandkoli norðursvæði"/>
    <n v="27"/>
    <s v="Sandkoli"/>
    <s v="IS"/>
    <s v="Ísland"/>
    <n v="37"/>
    <n v="37"/>
    <n v="40.22"/>
    <n v="9.99"/>
    <x v="5"/>
    <n v="4610972869"/>
    <x v="5"/>
    <s v="Skipholti 10"/>
    <s v="355 Ólafsvík"/>
    <n v="4610972869"/>
    <s v="Útgerðarfélagið Dvergur hf."/>
    <n v="463291"/>
    <n v="7.9863411980806882E-5"/>
  </r>
  <r>
    <s v="18.02.2020"/>
    <n v="1920"/>
    <n v="1"/>
    <n v="1"/>
    <x v="5"/>
    <s v="Sveinbjörn Jakobsson"/>
    <n v="2701"/>
    <s v="Sandkoli norðursvæði"/>
    <n v="27"/>
    <s v="Sandkoli"/>
    <s v="IS"/>
    <s v="Ísland"/>
    <n v="89"/>
    <n v="89"/>
    <n v="96.74"/>
    <n v="24.03"/>
    <x v="5"/>
    <n v="4610972869"/>
    <x v="5"/>
    <s v="Skipholti 10"/>
    <s v="355 Ólafsvík"/>
    <n v="4610972869"/>
    <s v="Útgerðarfélagið Dvergur hf."/>
    <n v="463291"/>
    <n v="1.9210388287275169E-4"/>
  </r>
  <r>
    <s v="16.02.2020"/>
    <n v="1920"/>
    <n v="1"/>
    <n v="1"/>
    <x v="5"/>
    <s v="Sveinbjörn Jakobsson"/>
    <n v="2701"/>
    <s v="Sandkoli norðursvæði"/>
    <n v="27"/>
    <s v="Sandkoli"/>
    <s v="IS"/>
    <s v="Ísland"/>
    <n v="57"/>
    <n v="57"/>
    <n v="61.96"/>
    <n v="15.39"/>
    <x v="5"/>
    <n v="4610972869"/>
    <x v="5"/>
    <s v="Skipholti 10"/>
    <s v="355 Ólafsvík"/>
    <n v="4610972869"/>
    <s v="Útgerðarfélagið Dvergur hf."/>
    <n v="463291"/>
    <n v="1.2303282386232412E-4"/>
  </r>
  <r>
    <s v="13.02.2020"/>
    <n v="1920"/>
    <n v="1"/>
    <n v="1"/>
    <x v="5"/>
    <s v="Sveinbjörn Jakobsson"/>
    <n v="2701"/>
    <s v="Sandkoli norðursvæði"/>
    <n v="27"/>
    <s v="Sandkoli"/>
    <s v="IS"/>
    <s v="Ísland"/>
    <n v="2"/>
    <n v="2"/>
    <n v="2.17"/>
    <n v="0.54"/>
    <x v="5"/>
    <n v="4610972869"/>
    <x v="5"/>
    <s v="Skipholti 10"/>
    <s v="355 Ólafsvík"/>
    <n v="4610972869"/>
    <s v="Útgerðarfélagið Dvergur hf."/>
    <n v="463291"/>
    <n v="4.3169411881517231E-6"/>
  </r>
  <r>
    <s v="12.02.2020"/>
    <n v="1920"/>
    <n v="1"/>
    <n v="1"/>
    <x v="5"/>
    <s v="Sveinbjörn Jakobsson"/>
    <n v="2701"/>
    <s v="Sandkoli norðursvæði"/>
    <n v="27"/>
    <s v="Sandkoli"/>
    <s v="IS"/>
    <s v="Ísland"/>
    <n v="141"/>
    <n v="141"/>
    <n v="153.26"/>
    <n v="38.07"/>
    <x v="5"/>
    <n v="4610972869"/>
    <x v="5"/>
    <s v="Skipholti 10"/>
    <s v="355 Ólafsvík"/>
    <n v="4610972869"/>
    <s v="Útgerðarfélagið Dvergur hf."/>
    <n v="463291"/>
    <n v="3.0434435376469648E-4"/>
  </r>
  <r>
    <s v="11.02.2020"/>
    <n v="1920"/>
    <n v="1"/>
    <n v="1"/>
    <x v="5"/>
    <s v="Sveinbjörn Jakobsson"/>
    <n v="2701"/>
    <s v="Sandkoli norðursvæði"/>
    <n v="27"/>
    <s v="Sandkoli"/>
    <s v="IS"/>
    <s v="Ísland"/>
    <n v="326"/>
    <n v="326"/>
    <n v="354.35"/>
    <n v="88.02"/>
    <x v="5"/>
    <n v="4610972869"/>
    <x v="5"/>
    <s v="Skipholti 10"/>
    <s v="355 Ólafsvík"/>
    <n v="4610972869"/>
    <s v="Útgerðarfélagið Dvergur hf."/>
    <n v="463291"/>
    <n v="7.0366141366873085E-4"/>
  </r>
  <r>
    <s v="07.02.2020"/>
    <n v="1920"/>
    <n v="1"/>
    <n v="1"/>
    <x v="5"/>
    <s v="Sveinbjörn Jakobsson"/>
    <n v="2701"/>
    <s v="Sandkoli norðursvæði"/>
    <n v="27"/>
    <s v="Sandkoli"/>
    <s v="IS"/>
    <s v="Ísland"/>
    <n v="35"/>
    <n v="35"/>
    <n v="38.04"/>
    <n v="9.4499999999999993"/>
    <x v="5"/>
    <n v="4610972869"/>
    <x v="5"/>
    <s v="Skipholti 10"/>
    <s v="355 Ólafsvík"/>
    <n v="4610972869"/>
    <s v="Útgerðarfélagið Dvergur hf."/>
    <n v="463291"/>
    <n v="7.5546470792655157E-5"/>
  </r>
  <r>
    <s v="04.02.2020"/>
    <n v="1920"/>
    <n v="1"/>
    <n v="1"/>
    <x v="5"/>
    <s v="Sveinbjörn Jakobsson"/>
    <n v="2701"/>
    <s v="Sandkoli norðursvæði"/>
    <n v="27"/>
    <s v="Sandkoli"/>
    <s v="IS"/>
    <s v="Ísland"/>
    <n v="72"/>
    <n v="72"/>
    <n v="78.260000000000005"/>
    <n v="19.440000000000001"/>
    <x v="5"/>
    <n v="4610972869"/>
    <x v="5"/>
    <s v="Skipholti 10"/>
    <s v="355 Ólafsvík"/>
    <n v="4610972869"/>
    <s v="Útgerðarfélagið Dvergur hf."/>
    <n v="463291"/>
    <n v="1.5540988277346204E-4"/>
  </r>
  <r>
    <s v="03.02.2020"/>
    <n v="1920"/>
    <n v="1"/>
    <n v="1"/>
    <x v="5"/>
    <s v="Sveinbjörn Jakobsson"/>
    <n v="2701"/>
    <s v="Sandkoli norðursvæði"/>
    <n v="27"/>
    <s v="Sandkoli"/>
    <s v="IS"/>
    <s v="Ísland"/>
    <n v="5"/>
    <n v="5"/>
    <n v="5.43"/>
    <n v="1.35"/>
    <x v="5"/>
    <n v="4610972869"/>
    <x v="5"/>
    <s v="Skipholti 10"/>
    <s v="355 Ólafsvík"/>
    <n v="4610972869"/>
    <s v="Útgerðarfélagið Dvergur hf."/>
    <n v="463291"/>
    <n v="1.0792352970379309E-5"/>
  </r>
  <r>
    <s v="21.02.2020"/>
    <n v="1920"/>
    <n v="1"/>
    <n v="1"/>
    <x v="6"/>
    <s v="Kap II"/>
    <n v="2701"/>
    <s v="Sandkoli norðursvæði"/>
    <n v="27"/>
    <s v="Sandkoli"/>
    <s v="IS"/>
    <s v="Ísland"/>
    <n v="2"/>
    <n v="2"/>
    <n v="2.17"/>
    <n v="0.54"/>
    <x v="6"/>
    <n v="7002693299"/>
    <x v="6"/>
    <s v="Hafnargötu 2"/>
    <s v="900 Vestmannaeyjar"/>
    <n v="7002693299"/>
    <s v="Vinnslustöðin hf."/>
    <n v="463291"/>
    <n v="4.3169411881517231E-6"/>
  </r>
  <r>
    <s v="17.02.2019"/>
    <n v="1819"/>
    <n v="1"/>
    <n v="1"/>
    <x v="7"/>
    <s v="Harpa"/>
    <n v="2701"/>
    <s v="Sandkoli norðursvæði"/>
    <n v="27"/>
    <s v="Sandkoli"/>
    <s v="IS"/>
    <s v="Ísland"/>
    <n v="273.24"/>
    <n v="273"/>
    <n v="297"/>
    <n v="68.25"/>
    <x v="7"/>
    <n v="6106023550"/>
    <x v="7"/>
    <s v="Hvammstangabraut 43"/>
    <s v="530 Hvammstangi"/>
    <n v="6106023550"/>
    <s v="BBH útgerð ehf."/>
    <n v="463291"/>
    <n v="5.8926247218271026E-4"/>
  </r>
  <r>
    <s v="15.12.2017"/>
    <n v="1718"/>
    <n v="1"/>
    <n v="1"/>
    <x v="7"/>
    <s v="Harpa"/>
    <n v="2701"/>
    <s v="Sandkoli norðursvæði"/>
    <n v="27"/>
    <s v="Sandkoli"/>
    <s v="IS"/>
    <s v="Ísland"/>
    <n v="334.88"/>
    <n v="335"/>
    <n v="364"/>
    <n v="63.65"/>
    <x v="7"/>
    <n v="6106023550"/>
    <x v="7"/>
    <s v="Hvammstangabraut 43"/>
    <s v="530 Hvammstangi"/>
    <n v="6106023550"/>
    <s v="BBH útgerð ehf."/>
    <n v="463291"/>
    <n v="7.2308764901541365E-4"/>
  </r>
  <r>
    <s v="19.12.2017"/>
    <n v="1718"/>
    <n v="1"/>
    <n v="1"/>
    <x v="7"/>
    <s v="Harpa"/>
    <n v="2701"/>
    <s v="Sandkoli norðursvæði"/>
    <n v="27"/>
    <s v="Sandkoli"/>
    <s v="IS"/>
    <s v="Ísland"/>
    <n v="528.08000000000004"/>
    <n v="528"/>
    <n v="574"/>
    <n v="100.32"/>
    <x v="7"/>
    <n v="6106023550"/>
    <x v="7"/>
    <s v="Hvammstangabraut 43"/>
    <s v="530 Hvammstangi"/>
    <n v="6106023550"/>
    <s v="BBH útgerð ehf."/>
    <n v="463291"/>
    <n v="1.1396724736720549E-3"/>
  </r>
  <r>
    <s v="20.12.2017"/>
    <n v="1718"/>
    <n v="1"/>
    <n v="1"/>
    <x v="7"/>
    <s v="Harpa"/>
    <n v="2701"/>
    <s v="Sandkoli norðursvæði"/>
    <n v="27"/>
    <s v="Sandkoli"/>
    <s v="IS"/>
    <s v="Ísland"/>
    <n v="566.72"/>
    <n v="567"/>
    <n v="616"/>
    <n v="107.73"/>
    <x v="7"/>
    <n v="6106023550"/>
    <x v="7"/>
    <s v="Hvammstangabraut 43"/>
    <s v="530 Hvammstangi"/>
    <n v="6106023550"/>
    <s v="BBH útgerð ehf."/>
    <n v="463291"/>
    <n v="1.2238528268410135E-3"/>
  </r>
  <r>
    <s v="09.01.2018"/>
    <n v="1718"/>
    <n v="1"/>
    <n v="1"/>
    <x v="7"/>
    <s v="Harpa"/>
    <n v="2701"/>
    <s v="Sandkoli norðursvæði"/>
    <n v="27"/>
    <s v="Sandkoli"/>
    <s v="IS"/>
    <s v="Ísland"/>
    <n v="514.28"/>
    <n v="514"/>
    <n v="559"/>
    <n v="97.66"/>
    <x v="7"/>
    <n v="6106023550"/>
    <x v="7"/>
    <s v="Hvammstangabraut 43"/>
    <s v="530 Hvammstangi"/>
    <n v="6106023550"/>
    <s v="BBH útgerð ehf."/>
    <n v="463291"/>
    <n v="1.1094538853549929E-3"/>
  </r>
  <r>
    <s v="23.01.2018"/>
    <n v="1718"/>
    <n v="1"/>
    <n v="1"/>
    <x v="7"/>
    <s v="Harpa"/>
    <n v="2701"/>
    <s v="Sandkoli norðursvæði"/>
    <n v="27"/>
    <s v="Sandkoli"/>
    <s v="IS"/>
    <s v="Ísland"/>
    <n v="161"/>
    <n v="161"/>
    <n v="175"/>
    <n v="30.59"/>
    <x v="7"/>
    <n v="6106023550"/>
    <x v="7"/>
    <s v="Hvammstangabraut 43"/>
    <s v="530 Hvammstangi"/>
    <n v="6106023550"/>
    <s v="BBH útgerð ehf."/>
    <n v="463291"/>
    <n v="3.4751376564621372E-4"/>
  </r>
  <r>
    <s v="30.01.2018"/>
    <n v="1718"/>
    <n v="1"/>
    <n v="1"/>
    <x v="7"/>
    <s v="Harpa"/>
    <n v="2701"/>
    <s v="Sandkoli norðursvæði"/>
    <n v="27"/>
    <s v="Sandkoli"/>
    <s v="IS"/>
    <s v="Ísland"/>
    <n v="432.4"/>
    <n v="432"/>
    <n v="470"/>
    <n v="82.08"/>
    <x v="7"/>
    <n v="6106023550"/>
    <x v="7"/>
    <s v="Hvammstangabraut 43"/>
    <s v="530 Hvammstangi"/>
    <n v="6106023550"/>
    <s v="BBH útgerð ehf."/>
    <n v="463291"/>
    <n v="9.3245929664077223E-4"/>
  </r>
  <r>
    <s v="02.02.2018"/>
    <n v="1718"/>
    <n v="1"/>
    <n v="1"/>
    <x v="7"/>
    <s v="Harpa"/>
    <n v="2701"/>
    <s v="Sandkoli norðursvæði"/>
    <n v="27"/>
    <s v="Sandkoli"/>
    <s v="IS"/>
    <s v="Ísland"/>
    <n v="1830.8"/>
    <n v="1831"/>
    <n v="1990"/>
    <n v="347.89"/>
    <x v="7"/>
    <n v="6106023550"/>
    <x v="7"/>
    <s v="Hvammstangabraut 43"/>
    <s v="530 Hvammstangi"/>
    <n v="6106023550"/>
    <s v="BBH útgerð ehf."/>
    <n v="463291"/>
    <n v="3.9521596577529027E-3"/>
  </r>
  <r>
    <s v="07.02.2018"/>
    <n v="1718"/>
    <n v="1"/>
    <n v="1"/>
    <x v="7"/>
    <s v="Harpa"/>
    <n v="2701"/>
    <s v="Sandkoli norðursvæði"/>
    <n v="27"/>
    <s v="Sandkoli"/>
    <s v="IS"/>
    <s v="Ísland"/>
    <n v="367.08"/>
    <n v="367"/>
    <n v="399"/>
    <n v="69.73"/>
    <x v="7"/>
    <n v="6106023550"/>
    <x v="7"/>
    <s v="Hvammstangabraut 43"/>
    <s v="530 Hvammstangi"/>
    <n v="6106023550"/>
    <s v="BBH útgerð ehf."/>
    <n v="463291"/>
    <n v="7.9215870802584124E-4"/>
  </r>
  <r>
    <s v="08.02.2018"/>
    <n v="1718"/>
    <n v="1"/>
    <n v="1"/>
    <x v="7"/>
    <s v="Harpa"/>
    <n v="2701"/>
    <s v="Sandkoli norðursvæði"/>
    <n v="27"/>
    <s v="Sandkoli"/>
    <s v="IS"/>
    <s v="Ísland"/>
    <n v="550.16"/>
    <n v="550"/>
    <n v="598"/>
    <n v="104.5"/>
    <x v="7"/>
    <n v="6106023550"/>
    <x v="7"/>
    <s v="Hvammstangabraut 43"/>
    <s v="530 Hvammstangi"/>
    <n v="6106023550"/>
    <s v="BBH útgerð ehf."/>
    <n v="463291"/>
    <n v="1.1871588267417239E-3"/>
  </r>
  <r>
    <s v="12.02.2018"/>
    <n v="1718"/>
    <n v="1"/>
    <n v="1"/>
    <x v="7"/>
    <s v="Harpa"/>
    <n v="2701"/>
    <s v="Sandkoli norðursvæði"/>
    <n v="27"/>
    <s v="Sandkoli"/>
    <s v="IS"/>
    <s v="Ísland"/>
    <n v="521.64"/>
    <n v="522"/>
    <n v="567"/>
    <n v="99.18"/>
    <x v="7"/>
    <n v="6106023550"/>
    <x v="7"/>
    <s v="Hvammstangabraut 43"/>
    <s v="530 Hvammstangi"/>
    <n v="6106023550"/>
    <s v="BBH útgerð ehf."/>
    <n v="463291"/>
    <n v="1.1267216501075997E-3"/>
  </r>
  <r>
    <s v="14.02.2018"/>
    <n v="1718"/>
    <n v="1"/>
    <n v="1"/>
    <x v="7"/>
    <s v="Harpa"/>
    <n v="2701"/>
    <s v="Sandkoli norðursvæði"/>
    <n v="27"/>
    <s v="Sandkoli"/>
    <s v="IS"/>
    <s v="Ísland"/>
    <n v="761.76"/>
    <n v="762"/>
    <n v="828"/>
    <n v="144.78"/>
    <x v="7"/>
    <n v="6106023550"/>
    <x v="7"/>
    <s v="Hvammstangabraut 43"/>
    <s v="530 Hvammstangi"/>
    <n v="6106023550"/>
    <s v="BBH útgerð ehf."/>
    <n v="463291"/>
    <n v="1.6447545926858065E-3"/>
  </r>
  <r>
    <s v="15.02.2018"/>
    <n v="1718"/>
    <n v="1"/>
    <n v="1"/>
    <x v="7"/>
    <s v="Harpa"/>
    <n v="2701"/>
    <s v="Sandkoli norðursvæði"/>
    <n v="27"/>
    <s v="Sandkoli"/>
    <s v="IS"/>
    <s v="Ísland"/>
    <n v="593.4"/>
    <n v="593"/>
    <n v="645"/>
    <n v="112.67"/>
    <x v="7"/>
    <n v="6106023550"/>
    <x v="7"/>
    <s v="Hvammstangabraut 43"/>
    <s v="530 Hvammstangi"/>
    <n v="6106023550"/>
    <s v="BBH útgerð ehf."/>
    <n v="463291"/>
    <n v="1.2799730622869859E-3"/>
  </r>
  <r>
    <s v="18.02.2018"/>
    <n v="1718"/>
    <n v="1"/>
    <n v="1"/>
    <x v="7"/>
    <s v="Harpa"/>
    <n v="2701"/>
    <s v="Sandkoli norðursvæði"/>
    <n v="27"/>
    <s v="Sandkoli"/>
    <s v="IS"/>
    <s v="Ísland"/>
    <n v="659.64"/>
    <n v="660"/>
    <n v="717"/>
    <n v="125.4"/>
    <x v="7"/>
    <n v="6106023550"/>
    <x v="7"/>
    <s v="Hvammstangabraut 43"/>
    <s v="530 Hvammstangi"/>
    <n v="6106023550"/>
    <s v="BBH útgerð ehf."/>
    <n v="463291"/>
    <n v="1.4245905920900687E-3"/>
  </r>
  <r>
    <s v="27.08.2020"/>
    <n v="1920"/>
    <n v="1"/>
    <n v="1"/>
    <x v="7"/>
    <s v="Harpa"/>
    <n v="2701"/>
    <s v="Sandkoli norðursvæði"/>
    <n v="27"/>
    <s v="Sandkoli"/>
    <s v="IS"/>
    <s v="Ísland"/>
    <n v="95.68"/>
    <n v="96"/>
    <n v="104"/>
    <n v="25.92"/>
    <x v="7"/>
    <n v="6106023550"/>
    <x v="7"/>
    <s v="Hvammstangabraut 43"/>
    <s v="530 Hvammstangi"/>
    <n v="6106023550"/>
    <s v="BBH útgerð ehf."/>
    <n v="463291"/>
    <n v="2.0721317703128271E-4"/>
  </r>
  <r>
    <s v="25.08.2020"/>
    <n v="1920"/>
    <n v="1"/>
    <n v="1"/>
    <x v="7"/>
    <s v="Harpa"/>
    <n v="2701"/>
    <s v="Sandkoli norðursvæði"/>
    <n v="27"/>
    <s v="Sandkoli"/>
    <s v="IS"/>
    <s v="Ísland"/>
    <n v="80.040000000000006"/>
    <n v="80"/>
    <n v="87"/>
    <n v="21.6"/>
    <x v="7"/>
    <n v="6106023550"/>
    <x v="7"/>
    <s v="Hvammstangabraut 43"/>
    <s v="530 Hvammstangi"/>
    <n v="6106023550"/>
    <s v="BBH útgerð ehf."/>
    <n v="463291"/>
    <n v="1.7267764752606894E-4"/>
  </r>
  <r>
    <s v="18.08.2020"/>
    <n v="1920"/>
    <n v="1"/>
    <n v="1"/>
    <x v="7"/>
    <s v="Harpa"/>
    <n v="2701"/>
    <s v="Sandkoli norðursvæði"/>
    <n v="27"/>
    <s v="Sandkoli"/>
    <s v="IS"/>
    <s v="Ísland"/>
    <n v="97.52"/>
    <n v="98"/>
    <n v="106"/>
    <n v="26.46"/>
    <x v="7"/>
    <n v="6106023550"/>
    <x v="7"/>
    <s v="Hvammstangabraut 43"/>
    <s v="530 Hvammstangi"/>
    <n v="6106023550"/>
    <s v="BBH útgerð ehf."/>
    <n v="463291"/>
    <n v="2.1153011821943443E-4"/>
  </r>
  <r>
    <s v="13.08.2020"/>
    <n v="1920"/>
    <n v="1"/>
    <n v="1"/>
    <x v="7"/>
    <s v="Harpa"/>
    <n v="2701"/>
    <s v="Sandkoli norðursvæði"/>
    <n v="27"/>
    <s v="Sandkoli"/>
    <s v="IS"/>
    <s v="Ísland"/>
    <n v="92.92"/>
    <n v="93"/>
    <n v="101"/>
    <n v="25.11"/>
    <x v="7"/>
    <n v="6106023550"/>
    <x v="7"/>
    <s v="Hvammstangabraut 43"/>
    <s v="530 Hvammstangi"/>
    <n v="6106023550"/>
    <s v="BBH útgerð ehf."/>
    <n v="463291"/>
    <n v="2.0073776524905514E-4"/>
  </r>
  <r>
    <s v="06.08.2020"/>
    <n v="1920"/>
    <n v="1"/>
    <n v="1"/>
    <x v="7"/>
    <s v="Harpa"/>
    <n v="2701"/>
    <s v="Sandkoli norðursvæði"/>
    <n v="27"/>
    <s v="Sandkoli"/>
    <s v="IS"/>
    <s v="Ísland"/>
    <n v="63.48"/>
    <n v="63"/>
    <n v="69"/>
    <n v="17.010000000000002"/>
    <x v="7"/>
    <n v="6106023550"/>
    <x v="7"/>
    <s v="Hvammstangabraut 43"/>
    <s v="530 Hvammstangi"/>
    <n v="6106023550"/>
    <s v="BBH útgerð ehf."/>
    <n v="463291"/>
    <n v="1.3598364742677929E-4"/>
  </r>
  <r>
    <s v="05.08.2020"/>
    <n v="1920"/>
    <n v="1"/>
    <n v="1"/>
    <x v="7"/>
    <s v="Harpa"/>
    <n v="2701"/>
    <s v="Sandkoli norðursvæði"/>
    <n v="27"/>
    <s v="Sandkoli"/>
    <s v="IS"/>
    <s v="Ísland"/>
    <n v="141.68"/>
    <n v="142"/>
    <n v="154"/>
    <n v="38.340000000000003"/>
    <x v="7"/>
    <n v="6106023550"/>
    <x v="7"/>
    <s v="Hvammstangabraut 43"/>
    <s v="530 Hvammstangi"/>
    <n v="6106023550"/>
    <s v="BBH útgerð ehf."/>
    <n v="463291"/>
    <n v="3.0650282435877233E-4"/>
  </r>
  <r>
    <s v="29.07.2020"/>
    <n v="1920"/>
    <n v="1"/>
    <n v="1"/>
    <x v="7"/>
    <s v="Harpa"/>
    <n v="2701"/>
    <s v="Sandkoli norðursvæði"/>
    <n v="27"/>
    <s v="Sandkoli"/>
    <s v="IS"/>
    <s v="Ísland"/>
    <n v="88.32"/>
    <n v="88"/>
    <n v="96"/>
    <n v="23.76"/>
    <x v="7"/>
    <n v="6106023550"/>
    <x v="7"/>
    <s v="Hvammstangabraut 43"/>
    <s v="530 Hvammstangi"/>
    <n v="6106023550"/>
    <s v="BBH útgerð ehf."/>
    <n v="463291"/>
    <n v="1.8994541227867581E-4"/>
  </r>
  <r>
    <s v="28.07.2020"/>
    <n v="1920"/>
    <n v="1"/>
    <n v="1"/>
    <x v="7"/>
    <s v="Harpa"/>
    <n v="2701"/>
    <s v="Sandkoli norðursvæði"/>
    <n v="27"/>
    <s v="Sandkoli"/>
    <s v="IS"/>
    <s v="Ísland"/>
    <n v="152.72"/>
    <n v="153"/>
    <n v="166"/>
    <n v="41.31"/>
    <x v="7"/>
    <n v="6106023550"/>
    <x v="7"/>
    <s v="Hvammstangabraut 43"/>
    <s v="530 Hvammstangi"/>
    <n v="6106023550"/>
    <s v="BBH útgerð ehf."/>
    <n v="463291"/>
    <n v="3.3024600089360683E-4"/>
  </r>
  <r>
    <s v="27.07.2020"/>
    <n v="1920"/>
    <n v="1"/>
    <n v="1"/>
    <x v="7"/>
    <s v="Harpa"/>
    <n v="2701"/>
    <s v="Sandkoli norðursvæði"/>
    <n v="27"/>
    <s v="Sandkoli"/>
    <s v="IS"/>
    <s v="Ísland"/>
    <n v="270.48"/>
    <n v="270"/>
    <n v="294"/>
    <n v="72.900000000000006"/>
    <x v="7"/>
    <n v="6106023550"/>
    <x v="7"/>
    <s v="Hvammstangabraut 43"/>
    <s v="530 Hvammstangi"/>
    <n v="6106023550"/>
    <s v="BBH útgerð ehf."/>
    <n v="463291"/>
    <n v="5.8278706040048266E-4"/>
  </r>
  <r>
    <s v="09.07.2020"/>
    <n v="1920"/>
    <n v="1"/>
    <n v="1"/>
    <x v="7"/>
    <s v="Harpa"/>
    <n v="2701"/>
    <s v="Sandkoli norðursvæði"/>
    <n v="27"/>
    <s v="Sandkoli"/>
    <s v="IS"/>
    <s v="Ísland"/>
    <n v="4"/>
    <n v="4"/>
    <n v="4.3499999999999996"/>
    <n v="1.08"/>
    <x v="7"/>
    <n v="6106023550"/>
    <x v="7"/>
    <s v="Hvammstangabraut 43"/>
    <s v="530 Hvammstangi"/>
    <n v="6106023550"/>
    <s v="BBH útgerð ehf."/>
    <n v="463291"/>
    <n v="8.6338823763034462E-6"/>
  </r>
  <r>
    <s v="05.02.2020"/>
    <n v="1920"/>
    <n v="1"/>
    <n v="1"/>
    <x v="7"/>
    <s v="Harpa"/>
    <n v="2701"/>
    <s v="Sandkoli norðursvæði"/>
    <n v="27"/>
    <s v="Sandkoli"/>
    <s v="IS"/>
    <s v="Ísland"/>
    <n v="217.12"/>
    <n v="217"/>
    <n v="236"/>
    <n v="58.59"/>
    <x v="7"/>
    <n v="6106023550"/>
    <x v="7"/>
    <s v="Hvammstangabraut 43"/>
    <s v="530 Hvammstangi"/>
    <n v="6106023550"/>
    <s v="BBH útgerð ehf."/>
    <n v="463291"/>
    <n v="4.6838811891446197E-4"/>
  </r>
  <r>
    <s v="02.02.2020"/>
    <n v="1920"/>
    <n v="1"/>
    <n v="1"/>
    <x v="7"/>
    <s v="Harpa"/>
    <n v="2701"/>
    <s v="Sandkoli norðursvæði"/>
    <n v="27"/>
    <s v="Sandkoli"/>
    <s v="IS"/>
    <s v="Ísland"/>
    <n v="2049.7600000000002"/>
    <n v="2050"/>
    <n v="2228"/>
    <n v="553.5"/>
    <x v="7"/>
    <n v="6106023550"/>
    <x v="7"/>
    <s v="Hvammstangabraut 43"/>
    <s v="530 Hvammstangi"/>
    <n v="6106023550"/>
    <s v="BBH útgerð ehf."/>
    <n v="463291"/>
    <n v="4.4248647178555161E-3"/>
  </r>
  <r>
    <s v="29.01.2020"/>
    <n v="1920"/>
    <n v="1"/>
    <n v="1"/>
    <x v="7"/>
    <s v="Harpa"/>
    <n v="2701"/>
    <s v="Sandkoli norðursvæði"/>
    <n v="27"/>
    <s v="Sandkoli"/>
    <s v="IS"/>
    <s v="Ísland"/>
    <n v="928.28"/>
    <n v="928"/>
    <n v="1009"/>
    <n v="250.56"/>
    <x v="7"/>
    <n v="6106023550"/>
    <x v="7"/>
    <s v="Hvammstangabraut 43"/>
    <s v="530 Hvammstangi"/>
    <n v="6106023550"/>
    <s v="BBH útgerð ehf."/>
    <n v="463291"/>
    <n v="2.0030607113023994E-3"/>
  </r>
  <r>
    <s v="27.01.2020"/>
    <n v="1920"/>
    <n v="1"/>
    <n v="1"/>
    <x v="7"/>
    <s v="Harpa"/>
    <n v="2701"/>
    <s v="Sandkoli norðursvæði"/>
    <n v="27"/>
    <s v="Sandkoli"/>
    <s v="IS"/>
    <s v="Ísland"/>
    <n v="3619.28"/>
    <n v="3619"/>
    <n v="3934"/>
    <n v="977.13"/>
    <x v="7"/>
    <n v="6106023550"/>
    <x v="7"/>
    <s v="Hvammstangabraut 43"/>
    <s v="530 Hvammstangi"/>
    <n v="6106023550"/>
    <s v="BBH útgerð ehf."/>
    <n v="463291"/>
    <n v="7.8115050799605432E-3"/>
  </r>
  <r>
    <s v="25.02.2019"/>
    <n v="1819"/>
    <n v="1"/>
    <n v="1"/>
    <x v="7"/>
    <s v="Harpa"/>
    <n v="2701"/>
    <s v="Sandkoli norðursvæði"/>
    <n v="27"/>
    <s v="Sandkoli"/>
    <s v="IS"/>
    <s v="Ísland"/>
    <n v="616.4"/>
    <n v="616"/>
    <n v="670"/>
    <n v="154"/>
    <x v="7"/>
    <n v="6106023550"/>
    <x v="7"/>
    <s v="Hvammstangabraut 43"/>
    <s v="530 Hvammstangi"/>
    <n v="6106023550"/>
    <s v="BBH útgerð ehf."/>
    <n v="463291"/>
    <n v="1.3296178859507307E-3"/>
  </r>
  <r>
    <s v="20.02.2019"/>
    <n v="1819"/>
    <n v="1"/>
    <n v="1"/>
    <x v="7"/>
    <s v="Harpa"/>
    <n v="2701"/>
    <s v="Sandkoli norðursvæði"/>
    <n v="27"/>
    <s v="Sandkoli"/>
    <s v="IS"/>
    <s v="Ísland"/>
    <n v="466.44"/>
    <n v="466"/>
    <n v="507"/>
    <n v="116.5"/>
    <x v="7"/>
    <n v="6106023550"/>
    <x v="7"/>
    <s v="Hvammstangabraut 43"/>
    <s v="530 Hvammstangi"/>
    <n v="6106023550"/>
    <s v="BBH útgerð ehf."/>
    <n v="463291"/>
    <n v="1.0058472968393515E-3"/>
  </r>
  <r>
    <s v="14.12.2017"/>
    <n v="1718"/>
    <n v="1"/>
    <n v="1"/>
    <x v="7"/>
    <s v="Harpa"/>
    <n v="2701"/>
    <s v="Sandkoli norðursvæði"/>
    <n v="27"/>
    <s v="Sandkoli"/>
    <s v="IS"/>
    <s v="Ísland"/>
    <n v="967.84"/>
    <n v="968"/>
    <n v="1052"/>
    <n v="183.92"/>
    <x v="7"/>
    <n v="6106023550"/>
    <x v="7"/>
    <s v="Hvammstangabraut 43"/>
    <s v="530 Hvammstangi"/>
    <n v="6106023550"/>
    <s v="BBH útgerð ehf."/>
    <n v="463291"/>
    <n v="2.0893995350654338E-3"/>
  </r>
  <r>
    <s v="14.02.2019"/>
    <n v="1819"/>
    <n v="1"/>
    <n v="1"/>
    <x v="7"/>
    <s v="Harpa"/>
    <n v="2701"/>
    <s v="Sandkoli norðursvæði"/>
    <n v="27"/>
    <s v="Sandkoli"/>
    <s v="IS"/>
    <s v="Ísland"/>
    <n v="299"/>
    <n v="299"/>
    <n v="325"/>
    <n v="74.75"/>
    <x v="7"/>
    <n v="6106023550"/>
    <x v="7"/>
    <s v="Hvammstangabraut 43"/>
    <s v="530 Hvammstangi"/>
    <n v="6106023550"/>
    <s v="BBH útgerð ehf."/>
    <n v="463291"/>
    <n v="6.4538270762868266E-4"/>
  </r>
  <r>
    <s v="12.02.2019"/>
    <n v="1819"/>
    <n v="1"/>
    <n v="1"/>
    <x v="7"/>
    <s v="Harpa"/>
    <n v="2701"/>
    <s v="Sandkoli norðursvæði"/>
    <n v="27"/>
    <s v="Sandkoli"/>
    <s v="IS"/>
    <s v="Ísland"/>
    <n v="1612.76"/>
    <n v="1613"/>
    <n v="1753"/>
    <n v="403.25"/>
    <x v="7"/>
    <n v="6106023550"/>
    <x v="7"/>
    <s v="Hvammstangabraut 43"/>
    <s v="530 Hvammstangi"/>
    <n v="6106023550"/>
    <s v="BBH útgerð ehf."/>
    <n v="463291"/>
    <n v="3.4816130682443647E-3"/>
  </r>
  <r>
    <s v="05.02.2019"/>
    <n v="1819"/>
    <n v="1"/>
    <n v="1"/>
    <x v="7"/>
    <s v="Harpa"/>
    <n v="2701"/>
    <s v="Sandkoli norðursvæði"/>
    <n v="27"/>
    <s v="Sandkoli"/>
    <s v="IS"/>
    <s v="Ísland"/>
    <n v="5630.4"/>
    <n v="5630"/>
    <n v="6120"/>
    <n v="1407.5"/>
    <x v="7"/>
    <n v="6106023550"/>
    <x v="7"/>
    <s v="Hvammstangabraut 43"/>
    <s v="530 Hvammstangi"/>
    <n v="6106023550"/>
    <s v="BBH útgerð ehf."/>
    <n v="463291"/>
    <n v="1.2152189444647101E-2"/>
  </r>
  <r>
    <s v="04.02.2019"/>
    <n v="1819"/>
    <n v="1"/>
    <n v="1"/>
    <x v="7"/>
    <s v="Harpa"/>
    <n v="2701"/>
    <s v="Sandkoli norðursvæði"/>
    <n v="27"/>
    <s v="Sandkoli"/>
    <s v="IS"/>
    <s v="Ísland"/>
    <n v="4509.84"/>
    <n v="4510"/>
    <n v="4902"/>
    <n v="1127.5"/>
    <x v="7"/>
    <n v="6106023550"/>
    <x v="7"/>
    <s v="Hvammstangabraut 43"/>
    <s v="530 Hvammstangi"/>
    <n v="6106023550"/>
    <s v="BBH útgerð ehf."/>
    <n v="463291"/>
    <n v="9.7347023792821365E-3"/>
  </r>
  <r>
    <s v="28.01.2019"/>
    <n v="1819"/>
    <n v="1"/>
    <n v="1"/>
    <x v="7"/>
    <s v="Harpa"/>
    <n v="2701"/>
    <s v="Sandkoli norðursvæði"/>
    <n v="27"/>
    <s v="Sandkoli"/>
    <s v="IS"/>
    <s v="Ísland"/>
    <n v="815.12"/>
    <n v="815"/>
    <n v="886"/>
    <n v="203.75"/>
    <x v="7"/>
    <n v="6106023550"/>
    <x v="7"/>
    <s v="Hvammstangabraut 43"/>
    <s v="530 Hvammstangi"/>
    <n v="6106023550"/>
    <s v="BBH útgerð ehf."/>
    <n v="463291"/>
    <n v="1.7591535341718273E-3"/>
  </r>
  <r>
    <s v="27.01.2019"/>
    <n v="1819"/>
    <n v="1"/>
    <n v="1"/>
    <x v="7"/>
    <s v="Harpa"/>
    <n v="2701"/>
    <s v="Sandkoli norðursvæði"/>
    <n v="27"/>
    <s v="Sandkoli"/>
    <s v="IS"/>
    <s v="Ísland"/>
    <n v="293.48"/>
    <n v="293"/>
    <n v="319"/>
    <n v="73.25"/>
    <x v="7"/>
    <n v="6106023550"/>
    <x v="7"/>
    <s v="Hvammstangabraut 43"/>
    <s v="530 Hvammstangi"/>
    <n v="6106023550"/>
    <s v="BBH útgerð ehf."/>
    <n v="463291"/>
    <n v="6.3243188406422745E-4"/>
  </r>
  <r>
    <s v="24.01.2019"/>
    <n v="1819"/>
    <n v="1"/>
    <n v="1"/>
    <x v="7"/>
    <s v="Harpa"/>
    <n v="2701"/>
    <s v="Sandkoli norðursvæði"/>
    <n v="27"/>
    <s v="Sandkoli"/>
    <s v="IS"/>
    <s v="Ísland"/>
    <n v="7478.68"/>
    <n v="7479"/>
    <n v="8129"/>
    <n v="1869.75"/>
    <x v="7"/>
    <n v="6106023550"/>
    <x v="7"/>
    <s v="Hvammstangabraut 43"/>
    <s v="530 Hvammstangi"/>
    <n v="6106023550"/>
    <s v="BBH útgerð ehf."/>
    <n v="463291"/>
    <n v="1.6143201573093367E-2"/>
  </r>
  <r>
    <s v="23.01.2019"/>
    <n v="1819"/>
    <n v="1"/>
    <n v="1"/>
    <x v="7"/>
    <s v="Harpa"/>
    <n v="2701"/>
    <s v="Sandkoli norðursvæði"/>
    <n v="27"/>
    <s v="Sandkoli"/>
    <s v="IS"/>
    <s v="Ísland"/>
    <n v="3169.4"/>
    <n v="3169"/>
    <n v="3445"/>
    <n v="792.25"/>
    <x v="7"/>
    <n v="6106023550"/>
    <x v="7"/>
    <s v="Hvammstangabraut 43"/>
    <s v="530 Hvammstangi"/>
    <n v="6106023550"/>
    <s v="BBH útgerð ehf."/>
    <n v="463291"/>
    <n v="6.8401933126264053E-3"/>
  </r>
  <r>
    <s v="22.01.2019"/>
    <n v="1819"/>
    <n v="1"/>
    <n v="1"/>
    <x v="7"/>
    <s v="Harpa"/>
    <n v="2701"/>
    <s v="Sandkoli norðursvæði"/>
    <n v="27"/>
    <s v="Sandkoli"/>
    <s v="IS"/>
    <s v="Ísland"/>
    <n v="7422.56"/>
    <n v="7423"/>
    <n v="8068"/>
    <n v="1855.75"/>
    <x v="7"/>
    <n v="6106023550"/>
    <x v="7"/>
    <s v="Hvammstangabraut 43"/>
    <s v="530 Hvammstangi"/>
    <n v="6106023550"/>
    <s v="BBH útgerð ehf."/>
    <n v="463291"/>
    <n v="1.6022327219825119E-2"/>
  </r>
  <r>
    <s v="07.01.2019"/>
    <n v="1819"/>
    <n v="1"/>
    <n v="1"/>
    <x v="7"/>
    <s v="Harpa"/>
    <n v="2701"/>
    <s v="Sandkoli norðursvæði"/>
    <n v="27"/>
    <s v="Sandkoli"/>
    <s v="IS"/>
    <s v="Ísland"/>
    <n v="5570.6"/>
    <n v="5571"/>
    <n v="6055"/>
    <n v="1392.75"/>
    <x v="7"/>
    <n v="6106023550"/>
    <x v="7"/>
    <s v="Hvammstangabraut 43"/>
    <s v="530 Hvammstangi"/>
    <n v="6106023550"/>
    <s v="BBH útgerð ehf."/>
    <n v="463291"/>
    <n v="1.2024839679596624E-2"/>
  </r>
  <r>
    <s v="01.01.2019"/>
    <n v="1819"/>
    <n v="1"/>
    <n v="1"/>
    <x v="7"/>
    <s v="Harpa"/>
    <n v="2701"/>
    <s v="Sandkoli norðursvæði"/>
    <n v="27"/>
    <s v="Sandkoli"/>
    <s v="IS"/>
    <s v="Ísland"/>
    <n v="276"/>
    <n v="276"/>
    <n v="300"/>
    <n v="69"/>
    <x v="7"/>
    <n v="6106023550"/>
    <x v="7"/>
    <s v="Hvammstangabraut 43"/>
    <s v="530 Hvammstangi"/>
    <n v="6106023550"/>
    <s v="BBH útgerð ehf."/>
    <n v="463291"/>
    <n v="5.9573788396493775E-4"/>
  </r>
  <r>
    <s v="22.11.2018"/>
    <n v="1819"/>
    <n v="1"/>
    <n v="1"/>
    <x v="7"/>
    <s v="Harpa"/>
    <n v="2701"/>
    <s v="Sandkoli norðursvæði"/>
    <n v="27"/>
    <s v="Sandkoli"/>
    <s v="IS"/>
    <s v="Ísland"/>
    <n v="283.36"/>
    <n v="283"/>
    <n v="308"/>
    <n v="70.75"/>
    <x v="7"/>
    <n v="6106023550"/>
    <x v="7"/>
    <s v="Hvammstangabraut 43"/>
    <s v="530 Hvammstangi"/>
    <n v="6106023550"/>
    <s v="BBH útgerð ehf."/>
    <n v="463291"/>
    <n v="6.1084717812346886E-4"/>
  </r>
  <r>
    <s v="11.04.2018"/>
    <n v="1718"/>
    <n v="1"/>
    <n v="1"/>
    <x v="7"/>
    <s v="Harpa"/>
    <n v="2701"/>
    <s v="Sandkoli norðursvæði"/>
    <n v="27"/>
    <s v="Sandkoli"/>
    <s v="IS"/>
    <s v="Ísland"/>
    <n v="315.56"/>
    <n v="316"/>
    <n v="343"/>
    <n v="60.04"/>
    <x v="7"/>
    <n v="6106023550"/>
    <x v="7"/>
    <s v="Hvammstangabraut 43"/>
    <s v="530 Hvammstangi"/>
    <n v="6106023550"/>
    <s v="BBH útgerð ehf."/>
    <n v="463291"/>
    <n v="6.8207670772797225E-4"/>
  </r>
  <r>
    <s v="28.08.2020"/>
    <n v="1920"/>
    <n v="1"/>
    <n v="1"/>
    <x v="8"/>
    <s v="Steinunn"/>
    <n v="2701"/>
    <s v="Sandkoli norðursvæði"/>
    <n v="27"/>
    <s v="Sandkoli"/>
    <s v="IS"/>
    <s v="Ísland"/>
    <n v="141"/>
    <n v="141"/>
    <n v="153.26"/>
    <n v="38.07"/>
    <x v="8"/>
    <n v="6906901289"/>
    <x v="8"/>
    <s v="Pósthólf 00008"/>
    <s v="355 Ólafsvík"/>
    <n v="6906901289"/>
    <s v="Steinunn hf."/>
    <n v="463291"/>
    <n v="3.0434435376469648E-4"/>
  </r>
  <r>
    <s v="05.11.2019"/>
    <n v="1920"/>
    <n v="1"/>
    <n v="1"/>
    <x v="8"/>
    <s v="Steinunn"/>
    <n v="2701"/>
    <s v="Sandkoli norðursvæði"/>
    <n v="27"/>
    <s v="Sandkoli"/>
    <s v="IS"/>
    <s v="Ísland"/>
    <n v="1215"/>
    <n v="1215"/>
    <n v="1320.65"/>
    <n v="328.05"/>
    <x v="8"/>
    <n v="6906901289"/>
    <x v="8"/>
    <s v="Pósthólf 00008"/>
    <s v="355 Ólafsvík"/>
    <n v="6906901289"/>
    <s v="Steinunn hf."/>
    <n v="463291"/>
    <n v="2.622541771802172E-3"/>
  </r>
  <r>
    <s v="06.11.2019"/>
    <n v="1920"/>
    <n v="1"/>
    <n v="1"/>
    <x v="8"/>
    <s v="Steinunn"/>
    <n v="2701"/>
    <s v="Sandkoli norðursvæði"/>
    <n v="27"/>
    <s v="Sandkoli"/>
    <s v="IS"/>
    <s v="Ísland"/>
    <n v="144"/>
    <n v="144"/>
    <n v="156.52000000000001"/>
    <n v="38.880000000000003"/>
    <x v="8"/>
    <n v="6906901289"/>
    <x v="8"/>
    <s v="Pósthólf 00008"/>
    <s v="355 Ólafsvík"/>
    <n v="6906901289"/>
    <s v="Steinunn hf."/>
    <n v="463291"/>
    <n v="3.1081976554692408E-4"/>
  </r>
  <r>
    <s v="07.11.2019"/>
    <n v="1920"/>
    <n v="1"/>
    <n v="1"/>
    <x v="8"/>
    <s v="Steinunn"/>
    <n v="2701"/>
    <s v="Sandkoli norðursvæði"/>
    <n v="27"/>
    <s v="Sandkoli"/>
    <s v="IS"/>
    <s v="Ísland"/>
    <n v="122"/>
    <n v="122"/>
    <n v="132.61000000000001"/>
    <n v="32.94"/>
    <x v="8"/>
    <n v="6906901289"/>
    <x v="8"/>
    <s v="Pósthólf 00008"/>
    <s v="355 Ólafsvík"/>
    <n v="6906901289"/>
    <s v="Steinunn hf."/>
    <n v="463291"/>
    <n v="2.6333341247725513E-4"/>
  </r>
  <r>
    <s v="08.11.2019"/>
    <n v="1920"/>
    <n v="1"/>
    <n v="1"/>
    <x v="8"/>
    <s v="Steinunn"/>
    <n v="2701"/>
    <s v="Sandkoli norðursvæði"/>
    <n v="27"/>
    <s v="Sandkoli"/>
    <s v="IS"/>
    <s v="Ísland"/>
    <n v="987"/>
    <n v="987"/>
    <n v="1072.83"/>
    <n v="266.49"/>
    <x v="8"/>
    <n v="6906901289"/>
    <x v="8"/>
    <s v="Pósthólf 00008"/>
    <s v="355 Ólafsvík"/>
    <n v="6906901289"/>
    <s v="Steinunn hf."/>
    <n v="463291"/>
    <n v="2.1304104763528752E-3"/>
  </r>
  <r>
    <s v="27.08.2020"/>
    <n v="1920"/>
    <n v="1"/>
    <n v="1"/>
    <x v="8"/>
    <s v="Steinunn"/>
    <n v="2701"/>
    <s v="Sandkoli norðursvæði"/>
    <n v="27"/>
    <s v="Sandkoli"/>
    <s v="IS"/>
    <s v="Ísland"/>
    <n v="123"/>
    <n v="123"/>
    <n v="133.69999999999999"/>
    <n v="33.21"/>
    <x v="8"/>
    <n v="6906901289"/>
    <x v="8"/>
    <s v="Pósthólf 00008"/>
    <s v="355 Ólafsvík"/>
    <n v="6906901289"/>
    <s v="Steinunn hf."/>
    <n v="463291"/>
    <n v="2.6549188307133098E-4"/>
  </r>
  <r>
    <s v="31.08.2020"/>
    <n v="1920"/>
    <n v="1"/>
    <n v="1"/>
    <x v="8"/>
    <s v="Steinunn"/>
    <n v="2701"/>
    <s v="Sandkoli norðursvæði"/>
    <n v="27"/>
    <s v="Sandkoli"/>
    <s v="IS"/>
    <s v="Ísland"/>
    <n v="105"/>
    <n v="105"/>
    <n v="114.13"/>
    <n v="28.35"/>
    <x v="8"/>
    <n v="6906901289"/>
    <x v="8"/>
    <s v="Pósthólf 00008"/>
    <s v="355 Ólafsvík"/>
    <n v="6906901289"/>
    <s v="Steinunn hf."/>
    <n v="463291"/>
    <n v="2.2663941237796546E-4"/>
  </r>
  <r>
    <s v="31.10.2019"/>
    <n v="1920"/>
    <n v="1"/>
    <n v="1"/>
    <x v="8"/>
    <s v="Steinunn"/>
    <n v="2701"/>
    <s v="Sandkoli norðursvæði"/>
    <n v="27"/>
    <s v="Sandkoli"/>
    <s v="IS"/>
    <s v="Ísland"/>
    <n v="228"/>
    <n v="228"/>
    <n v="247.83"/>
    <n v="61.56"/>
    <x v="8"/>
    <n v="6906901289"/>
    <x v="8"/>
    <s v="Pósthólf 00008"/>
    <s v="355 Ólafsvík"/>
    <n v="6906901289"/>
    <s v="Steinunn hf."/>
    <n v="463291"/>
    <n v="4.9213129544929647E-4"/>
  </r>
  <r>
    <s v="01.11.2019"/>
    <n v="1920"/>
    <n v="1"/>
    <n v="1"/>
    <x v="8"/>
    <s v="Steinunn"/>
    <n v="2701"/>
    <s v="Sandkoli norðursvæði"/>
    <n v="27"/>
    <s v="Sandkoli"/>
    <s v="IS"/>
    <s v="Ísland"/>
    <n v="367"/>
    <n v="367"/>
    <n v="398.91"/>
    <n v="99.09"/>
    <x v="8"/>
    <n v="6906901289"/>
    <x v="8"/>
    <s v="Pósthólf 00008"/>
    <s v="355 Ólafsvík"/>
    <n v="6906901289"/>
    <s v="Steinunn hf."/>
    <n v="463291"/>
    <n v="7.9215870802584124E-4"/>
  </r>
  <r>
    <s v="26.08.2020"/>
    <n v="1920"/>
    <n v="1"/>
    <n v="1"/>
    <x v="8"/>
    <s v="Steinunn"/>
    <n v="2701"/>
    <s v="Sandkoli norðursvæði"/>
    <n v="27"/>
    <s v="Sandkoli"/>
    <s v="IS"/>
    <s v="Ísland"/>
    <n v="296"/>
    <n v="296"/>
    <n v="321.74"/>
    <n v="79.92"/>
    <x v="8"/>
    <n v="6906901289"/>
    <x v="8"/>
    <s v="Pósthólf 00008"/>
    <s v="355 Ólafsvík"/>
    <n v="6906901289"/>
    <s v="Steinunn hf."/>
    <n v="463291"/>
    <n v="6.3890729584645505E-4"/>
  </r>
  <r>
    <s v="04.11.2019"/>
    <n v="1920"/>
    <n v="1"/>
    <n v="1"/>
    <x v="8"/>
    <s v="Steinunn"/>
    <n v="2701"/>
    <s v="Sandkoli norðursvæði"/>
    <n v="27"/>
    <s v="Sandkoli"/>
    <s v="IS"/>
    <s v="Ísland"/>
    <n v="278"/>
    <n v="278"/>
    <n v="302.17"/>
    <n v="75.06"/>
    <x v="8"/>
    <n v="6906901289"/>
    <x v="8"/>
    <s v="Pósthólf 00008"/>
    <s v="355 Ólafsvík"/>
    <n v="6906901289"/>
    <s v="Steinunn hf."/>
    <n v="463291"/>
    <n v="6.0005482515308956E-4"/>
  </r>
  <r>
    <s v="29.10.2018"/>
    <n v="1819"/>
    <n v="1"/>
    <n v="1"/>
    <x v="8"/>
    <s v="Steinunn"/>
    <n v="2701"/>
    <s v="Sandkoli norðursvæði"/>
    <n v="27"/>
    <s v="Sandkoli"/>
    <s v="IS"/>
    <s v="Ísland"/>
    <n v="553"/>
    <n v="553"/>
    <n v="601.09"/>
    <n v="138.25"/>
    <x v="8"/>
    <n v="6906901289"/>
    <x v="8"/>
    <s v="Pósthólf 00008"/>
    <s v="355 Ólafsvík"/>
    <n v="6906901289"/>
    <s v="Steinunn hf."/>
    <n v="463291"/>
    <n v="1.1936342385239515E-3"/>
  </r>
  <r>
    <s v="13.02.2020"/>
    <n v="1920"/>
    <n v="1"/>
    <n v="1"/>
    <x v="9"/>
    <s v="Dagrún"/>
    <n v="2701"/>
    <s v="Sandkoli norðursvæði"/>
    <n v="27"/>
    <s v="Sandkoli"/>
    <s v="IS"/>
    <s v="Ísland"/>
    <n v="11"/>
    <n v="11"/>
    <n v="11.96"/>
    <n v="2.97"/>
    <x v="9"/>
    <n v="5807022520"/>
    <x v="9"/>
    <s v="Bogabraut 5"/>
    <s v="545 Skagaströnd"/>
    <n v="5807022520"/>
    <s v="Útgerðarfélagið Djúpavík ehf."/>
    <n v="463291"/>
    <n v="2.3743176534834476E-5"/>
  </r>
  <r>
    <s v="13.03.2018"/>
    <n v="1718"/>
    <n v="1"/>
    <n v="1"/>
    <x v="9"/>
    <s v="Dagrún"/>
    <n v="2701"/>
    <s v="Sandkoli norðursvæði"/>
    <n v="27"/>
    <s v="Sandkoli"/>
    <s v="IS"/>
    <s v="Ísland"/>
    <n v="6"/>
    <n v="6"/>
    <n v="6.52"/>
    <n v="1.1399999999999999"/>
    <x v="9"/>
    <n v="5807022520"/>
    <x v="9"/>
    <s v="Bogabraut 5"/>
    <s v="545 Skagaströnd"/>
    <n v="5807022520"/>
    <s v="Útgerðarfélagið Djúpavík ehf."/>
    <n v="463291"/>
    <n v="1.2950823564455169E-5"/>
  </r>
  <r>
    <s v="14.12.2017"/>
    <n v="1718"/>
    <n v="1"/>
    <n v="1"/>
    <x v="10"/>
    <s v="Egill"/>
    <n v="2701"/>
    <s v="Sandkoli norðursvæði"/>
    <n v="27"/>
    <s v="Sandkoli"/>
    <s v="IS"/>
    <s v="Ísland"/>
    <n v="209"/>
    <n v="209"/>
    <n v="227.17"/>
    <n v="39.71"/>
    <x v="10"/>
    <n v="6405050950"/>
    <x v="10"/>
    <s v="Skipholti 8"/>
    <s v="355 Ólafsvík"/>
    <n v="6405050950"/>
    <s v="Litlalón ehf"/>
    <n v="463291"/>
    <n v="4.5112035416185507E-4"/>
  </r>
  <r>
    <s v="12.12.2017"/>
    <n v="1718"/>
    <n v="1"/>
    <n v="1"/>
    <x v="10"/>
    <s v="Egill"/>
    <n v="2701"/>
    <s v="Sandkoli norðursvæði"/>
    <n v="27"/>
    <s v="Sandkoli"/>
    <s v="IS"/>
    <s v="Ísland"/>
    <n v="157"/>
    <n v="157"/>
    <n v="170.65"/>
    <n v="29.83"/>
    <x v="10"/>
    <n v="6405050950"/>
    <x v="10"/>
    <s v="Skipholti 8"/>
    <s v="355 Ólafsvík"/>
    <n v="6405050950"/>
    <s v="Litlalón ehf"/>
    <n v="463291"/>
    <n v="3.3887988326991028E-4"/>
  </r>
  <r>
    <s v="11.12.2017"/>
    <n v="1718"/>
    <n v="1"/>
    <n v="1"/>
    <x v="10"/>
    <s v="Egill"/>
    <n v="2701"/>
    <s v="Sandkoli norðursvæði"/>
    <n v="27"/>
    <s v="Sandkoli"/>
    <s v="IS"/>
    <s v="Ísland"/>
    <n v="210"/>
    <n v="210"/>
    <n v="228.26"/>
    <n v="39.9"/>
    <x v="10"/>
    <n v="6405050950"/>
    <x v="10"/>
    <s v="Skipholti 8"/>
    <s v="355 Ólafsvík"/>
    <n v="6405050950"/>
    <s v="Litlalón ehf"/>
    <n v="463291"/>
    <n v="4.5327882475593091E-4"/>
  </r>
  <r>
    <s v="07.12.2017"/>
    <n v="1718"/>
    <n v="1"/>
    <n v="1"/>
    <x v="10"/>
    <s v="Egill"/>
    <n v="2701"/>
    <s v="Sandkoli norðursvæði"/>
    <n v="27"/>
    <s v="Sandkoli"/>
    <s v="IS"/>
    <s v="Ísland"/>
    <n v="248"/>
    <n v="248"/>
    <n v="269.57"/>
    <n v="47.12"/>
    <x v="10"/>
    <n v="6405050950"/>
    <x v="10"/>
    <s v="Skipholti 8"/>
    <s v="355 Ólafsvík"/>
    <n v="6405050950"/>
    <s v="Litlalón ehf"/>
    <n v="463291"/>
    <n v="5.3530070733081366E-4"/>
  </r>
  <r>
    <s v="05.12.2017"/>
    <n v="1718"/>
    <n v="1"/>
    <n v="1"/>
    <x v="10"/>
    <s v="Egill"/>
    <n v="2701"/>
    <s v="Sandkoli norðursvæði"/>
    <n v="27"/>
    <s v="Sandkoli"/>
    <s v="IS"/>
    <s v="Ísland"/>
    <n v="107"/>
    <n v="107"/>
    <n v="116.3"/>
    <n v="20.329999999999998"/>
    <x v="10"/>
    <n v="6405050950"/>
    <x v="10"/>
    <s v="Skipholti 8"/>
    <s v="355 Ólafsvík"/>
    <n v="6405050950"/>
    <s v="Litlalón ehf"/>
    <n v="463291"/>
    <n v="2.3095635356611718E-4"/>
  </r>
  <r>
    <s v="04.12.2017"/>
    <n v="1718"/>
    <n v="1"/>
    <n v="1"/>
    <x v="10"/>
    <s v="Egill"/>
    <n v="2701"/>
    <s v="Sandkoli norðursvæði"/>
    <n v="27"/>
    <s v="Sandkoli"/>
    <s v="IS"/>
    <s v="Ísland"/>
    <n v="56"/>
    <n v="56"/>
    <n v="60.87"/>
    <n v="10.64"/>
    <x v="10"/>
    <n v="6405050950"/>
    <x v="10"/>
    <s v="Skipholti 8"/>
    <s v="355 Ólafsvík"/>
    <n v="6405050950"/>
    <s v="Litlalón ehf"/>
    <n v="463291"/>
    <n v="1.2087435326824825E-4"/>
  </r>
  <r>
    <s v="30.11.2017"/>
    <n v="1718"/>
    <n v="1"/>
    <n v="1"/>
    <x v="10"/>
    <s v="Egill"/>
    <n v="2701"/>
    <s v="Sandkoli norðursvæði"/>
    <n v="27"/>
    <s v="Sandkoli"/>
    <s v="IS"/>
    <s v="Ísland"/>
    <n v="409"/>
    <n v="409"/>
    <n v="444.57"/>
    <n v="77.709999999999994"/>
    <x v="10"/>
    <n v="6405050950"/>
    <x v="10"/>
    <s v="Skipholti 8"/>
    <s v="355 Ólafsvík"/>
    <n v="6405050950"/>
    <s v="Litlalón ehf"/>
    <n v="463291"/>
    <n v="8.8281447297702744E-4"/>
  </r>
  <r>
    <s v="29.11.2017"/>
    <n v="1718"/>
    <n v="1"/>
    <n v="1"/>
    <x v="10"/>
    <s v="Egill"/>
    <n v="2701"/>
    <s v="Sandkoli norðursvæði"/>
    <n v="27"/>
    <s v="Sandkoli"/>
    <s v="IS"/>
    <s v="Ísland"/>
    <n v="182"/>
    <n v="182"/>
    <n v="197.83"/>
    <n v="34.58"/>
    <x v="10"/>
    <n v="6405050950"/>
    <x v="10"/>
    <s v="Skipholti 8"/>
    <s v="355 Ólafsvík"/>
    <n v="6405050950"/>
    <s v="Litlalón ehf"/>
    <n v="463291"/>
    <n v="3.9284164812180682E-4"/>
  </r>
  <r>
    <s v="28.11.2017"/>
    <n v="1718"/>
    <n v="1"/>
    <n v="1"/>
    <x v="10"/>
    <s v="Egill"/>
    <n v="2701"/>
    <s v="Sandkoli norðursvæði"/>
    <n v="27"/>
    <s v="Sandkoli"/>
    <s v="IS"/>
    <s v="Ísland"/>
    <n v="325"/>
    <n v="325"/>
    <n v="353.26"/>
    <n v="61.75"/>
    <x v="10"/>
    <n v="6405050950"/>
    <x v="10"/>
    <s v="Skipholti 8"/>
    <s v="355 Ólafsvík"/>
    <n v="6405050950"/>
    <s v="Litlalón ehf"/>
    <n v="463291"/>
    <n v="7.0150294307465505E-4"/>
  </r>
  <r>
    <s v="27.11.2017"/>
    <n v="1718"/>
    <n v="1"/>
    <n v="1"/>
    <x v="10"/>
    <s v="Egill"/>
    <n v="2701"/>
    <s v="Sandkoli norðursvæði"/>
    <n v="27"/>
    <s v="Sandkoli"/>
    <s v="IS"/>
    <s v="Ísland"/>
    <n v="146"/>
    <n v="146"/>
    <n v="158.69999999999999"/>
    <n v="27.74"/>
    <x v="10"/>
    <n v="6405050950"/>
    <x v="10"/>
    <s v="Skipholti 8"/>
    <s v="355 Ólafsvík"/>
    <n v="6405050950"/>
    <s v="Litlalón ehf"/>
    <n v="463291"/>
    <n v="3.1513670673507578E-4"/>
  </r>
  <r>
    <s v="16.11.2017"/>
    <n v="1718"/>
    <n v="1"/>
    <n v="1"/>
    <x v="10"/>
    <s v="Egill"/>
    <n v="2701"/>
    <s v="Sandkoli norðursvæði"/>
    <n v="27"/>
    <s v="Sandkoli"/>
    <s v="IS"/>
    <s v="Ísland"/>
    <n v="128"/>
    <n v="128"/>
    <n v="139.13"/>
    <n v="24.32"/>
    <x v="10"/>
    <n v="6405050950"/>
    <x v="10"/>
    <s v="Skipholti 8"/>
    <s v="355 Ólafsvík"/>
    <n v="6405050950"/>
    <s v="Litlalón ehf"/>
    <n v="463291"/>
    <n v="2.7628423604171028E-4"/>
  </r>
  <r>
    <s v="15.11.2017"/>
    <n v="1718"/>
    <n v="1"/>
    <n v="1"/>
    <x v="10"/>
    <s v="Egill"/>
    <n v="2701"/>
    <s v="Sandkoli norðursvæði"/>
    <n v="27"/>
    <s v="Sandkoli"/>
    <s v="IS"/>
    <s v="Ísland"/>
    <n v="165"/>
    <n v="165"/>
    <n v="179.35"/>
    <n v="31.35"/>
    <x v="10"/>
    <n v="6405050950"/>
    <x v="10"/>
    <s v="Skipholti 8"/>
    <s v="355 Ólafsvík"/>
    <n v="6405050950"/>
    <s v="Litlalón ehf"/>
    <n v="463291"/>
    <n v="3.5614764802251717E-4"/>
  </r>
  <r>
    <s v="13.11.2017"/>
    <n v="1718"/>
    <n v="1"/>
    <n v="1"/>
    <x v="10"/>
    <s v="Egill"/>
    <n v="2701"/>
    <s v="Sandkoli norðursvæði"/>
    <n v="27"/>
    <s v="Sandkoli"/>
    <s v="IS"/>
    <s v="Ísland"/>
    <n v="559"/>
    <n v="559"/>
    <n v="607.61"/>
    <n v="106.21"/>
    <x v="10"/>
    <n v="6405050950"/>
    <x v="10"/>
    <s v="Skipholti 8"/>
    <s v="355 Ólafsvík"/>
    <n v="6405050950"/>
    <s v="Litlalón ehf"/>
    <n v="463291"/>
    <n v="1.2065850620884067E-3"/>
  </r>
  <r>
    <s v="09.11.2017"/>
    <n v="1718"/>
    <n v="1"/>
    <n v="1"/>
    <x v="10"/>
    <s v="Egill"/>
    <n v="2701"/>
    <s v="Sandkoli norðursvæði"/>
    <n v="27"/>
    <s v="Sandkoli"/>
    <s v="IS"/>
    <s v="Ísland"/>
    <n v="346"/>
    <n v="346"/>
    <n v="376.09"/>
    <n v="65.739999999999995"/>
    <x v="10"/>
    <n v="6405050950"/>
    <x v="10"/>
    <s v="Skipholti 8"/>
    <s v="355 Ólafsvík"/>
    <n v="6405050950"/>
    <s v="Litlalón ehf"/>
    <n v="463291"/>
    <n v="7.4683082555024815E-4"/>
  </r>
  <r>
    <s v="08.11.2017"/>
    <n v="1718"/>
    <n v="1"/>
    <n v="1"/>
    <x v="10"/>
    <s v="Egill"/>
    <n v="2701"/>
    <s v="Sandkoli norðursvæði"/>
    <n v="27"/>
    <s v="Sandkoli"/>
    <s v="IS"/>
    <s v="Ísland"/>
    <n v="83"/>
    <n v="83"/>
    <n v="90.22"/>
    <n v="15.77"/>
    <x v="10"/>
    <n v="6405050950"/>
    <x v="10"/>
    <s v="Skipholti 8"/>
    <s v="355 Ólafsvík"/>
    <n v="6405050950"/>
    <s v="Litlalón ehf"/>
    <n v="463291"/>
    <n v="1.7915305930829651E-4"/>
  </r>
  <r>
    <s v="07.11.2017"/>
    <n v="1718"/>
    <n v="1"/>
    <n v="1"/>
    <x v="10"/>
    <s v="Egill"/>
    <n v="2701"/>
    <s v="Sandkoli norðursvæði"/>
    <n v="27"/>
    <s v="Sandkoli"/>
    <s v="IS"/>
    <s v="Ísland"/>
    <n v="114"/>
    <n v="114"/>
    <n v="123.91"/>
    <n v="21.66"/>
    <x v="10"/>
    <n v="6405050950"/>
    <x v="10"/>
    <s v="Skipholti 8"/>
    <s v="355 Ólafsvík"/>
    <n v="6405050950"/>
    <s v="Litlalón ehf"/>
    <n v="463291"/>
    <n v="2.4606564772464823E-4"/>
  </r>
  <r>
    <s v="06.11.2017"/>
    <n v="1718"/>
    <n v="1"/>
    <n v="1"/>
    <x v="10"/>
    <s v="Egill"/>
    <n v="2701"/>
    <s v="Sandkoli norðursvæði"/>
    <n v="27"/>
    <s v="Sandkoli"/>
    <s v="IS"/>
    <s v="Ísland"/>
    <n v="170"/>
    <n v="170"/>
    <n v="184.78"/>
    <n v="32.299999999999997"/>
    <x v="10"/>
    <n v="6405050950"/>
    <x v="10"/>
    <s v="Skipholti 8"/>
    <s v="355 Ólafsvík"/>
    <n v="6405050950"/>
    <s v="Litlalón ehf"/>
    <n v="463291"/>
    <n v="3.6694000099289647E-4"/>
  </r>
  <r>
    <s v="21.09.2018"/>
    <n v="1819"/>
    <n v="1"/>
    <n v="1"/>
    <x v="10"/>
    <s v="Egill"/>
    <n v="2701"/>
    <s v="Sandkoli norðursvæði"/>
    <n v="27"/>
    <s v="Sandkoli"/>
    <s v="IS"/>
    <s v="Ísland"/>
    <n v="491"/>
    <n v="491"/>
    <n v="533.70000000000005"/>
    <n v="122.75"/>
    <x v="10"/>
    <n v="6405050950"/>
    <x v="10"/>
    <s v="Skipholti 8"/>
    <s v="355 Ólafsvík"/>
    <n v="6405050950"/>
    <s v="Litlalón ehf"/>
    <n v="463291"/>
    <n v="1.0598090616912481E-3"/>
  </r>
  <r>
    <s v="10.09.2018"/>
    <n v="1819"/>
    <n v="1"/>
    <n v="1"/>
    <x v="10"/>
    <s v="Egill"/>
    <n v="2701"/>
    <s v="Sandkoli norðursvæði"/>
    <n v="27"/>
    <s v="Sandkoli"/>
    <s v="IS"/>
    <s v="Ísland"/>
    <n v="52"/>
    <n v="52"/>
    <n v="56.52"/>
    <n v="13"/>
    <x v="10"/>
    <n v="6405050950"/>
    <x v="10"/>
    <s v="Skipholti 8"/>
    <s v="355 Ólafsvík"/>
    <n v="6405050950"/>
    <s v="Litlalón ehf"/>
    <n v="463291"/>
    <n v="1.122404708919448E-4"/>
  </r>
  <r>
    <s v="06.09.2018"/>
    <n v="1819"/>
    <n v="1"/>
    <n v="1"/>
    <x v="10"/>
    <s v="Egill"/>
    <n v="2701"/>
    <s v="Sandkoli norðursvæði"/>
    <n v="27"/>
    <s v="Sandkoli"/>
    <s v="IS"/>
    <s v="Ísland"/>
    <n v="38"/>
    <n v="38"/>
    <n v="41.3"/>
    <n v="9.5"/>
    <x v="10"/>
    <n v="6405050950"/>
    <x v="10"/>
    <s v="Skipholti 8"/>
    <s v="355 Ólafsvík"/>
    <n v="6405050950"/>
    <s v="Litlalón ehf"/>
    <n v="463291"/>
    <n v="8.2021882574882744E-5"/>
  </r>
  <r>
    <s v="05.09.2018"/>
    <n v="1819"/>
    <n v="1"/>
    <n v="1"/>
    <x v="10"/>
    <s v="Egill"/>
    <n v="2701"/>
    <s v="Sandkoli norðursvæði"/>
    <n v="27"/>
    <s v="Sandkoli"/>
    <s v="IS"/>
    <s v="Ísland"/>
    <n v="5"/>
    <n v="5"/>
    <n v="5.43"/>
    <n v="1.25"/>
    <x v="10"/>
    <n v="6405050950"/>
    <x v="10"/>
    <s v="Skipholti 8"/>
    <s v="355 Ólafsvík"/>
    <n v="6405050950"/>
    <s v="Litlalón ehf"/>
    <n v="463291"/>
    <n v="1.0792352970379309E-5"/>
  </r>
  <r>
    <s v="04.09.2018"/>
    <n v="1819"/>
    <n v="1"/>
    <n v="1"/>
    <x v="10"/>
    <s v="Egill"/>
    <n v="2701"/>
    <s v="Sandkoli norðursvæði"/>
    <n v="27"/>
    <s v="Sandkoli"/>
    <s v="IS"/>
    <s v="Ísland"/>
    <n v="248"/>
    <n v="248"/>
    <n v="269.57"/>
    <n v="62"/>
    <x v="10"/>
    <n v="6405050950"/>
    <x v="10"/>
    <s v="Skipholti 8"/>
    <s v="355 Ólafsvík"/>
    <n v="6405050950"/>
    <s v="Litlalón ehf"/>
    <n v="463291"/>
    <n v="5.3530070733081366E-4"/>
  </r>
  <r>
    <s v="05.07.2018"/>
    <n v="1718"/>
    <n v="1"/>
    <n v="1"/>
    <x v="10"/>
    <s v="Egill"/>
    <n v="2701"/>
    <s v="Sandkoli norðursvæði"/>
    <n v="27"/>
    <s v="Sandkoli"/>
    <s v="IS"/>
    <s v="Ísland"/>
    <n v="114"/>
    <n v="114"/>
    <n v="123.91"/>
    <n v="21.66"/>
    <x v="10"/>
    <n v="6405050950"/>
    <x v="10"/>
    <s v="Skipholti 8"/>
    <s v="355 Ólafsvík"/>
    <n v="6405050950"/>
    <s v="Litlalón ehf"/>
    <n v="463291"/>
    <n v="2.4606564772464823E-4"/>
  </r>
  <r>
    <s v="02.07.2018"/>
    <n v="1718"/>
    <n v="1"/>
    <n v="1"/>
    <x v="10"/>
    <s v="Egill"/>
    <n v="2701"/>
    <s v="Sandkoli norðursvæði"/>
    <n v="27"/>
    <s v="Sandkoli"/>
    <s v="IS"/>
    <s v="Ísland"/>
    <n v="1466"/>
    <n v="1466"/>
    <n v="1593.48"/>
    <n v="278.54000000000002"/>
    <x v="10"/>
    <n v="6405050950"/>
    <x v="10"/>
    <s v="Skipholti 8"/>
    <s v="355 Ólafsvík"/>
    <n v="6405050950"/>
    <s v="Litlalón ehf"/>
    <n v="463291"/>
    <n v="3.164317890915213E-3"/>
  </r>
  <r>
    <s v="26.06.2018"/>
    <n v="1718"/>
    <n v="1"/>
    <n v="1"/>
    <x v="10"/>
    <s v="Egill"/>
    <n v="2701"/>
    <s v="Sandkoli norðursvæði"/>
    <n v="27"/>
    <s v="Sandkoli"/>
    <s v="IS"/>
    <s v="Ísland"/>
    <n v="156"/>
    <n v="156"/>
    <n v="169.57"/>
    <n v="29.64"/>
    <x v="10"/>
    <n v="6405050950"/>
    <x v="10"/>
    <s v="Skipholti 8"/>
    <s v="355 Ólafsvík"/>
    <n v="6405050950"/>
    <s v="Litlalón ehf"/>
    <n v="463291"/>
    <n v="3.3672141267583443E-4"/>
  </r>
  <r>
    <s v="19.06.2018"/>
    <n v="1718"/>
    <n v="1"/>
    <n v="1"/>
    <x v="10"/>
    <s v="Egill"/>
    <n v="2701"/>
    <s v="Sandkoli norðursvæði"/>
    <n v="27"/>
    <s v="Sandkoli"/>
    <s v="IS"/>
    <s v="Ísland"/>
    <n v="77"/>
    <n v="77"/>
    <n v="83.7"/>
    <n v="14.63"/>
    <x v="10"/>
    <n v="6405050950"/>
    <x v="10"/>
    <s v="Skipholti 8"/>
    <s v="355 Ólafsvík"/>
    <n v="6405050950"/>
    <s v="Litlalón ehf"/>
    <n v="463291"/>
    <n v="1.6620223574384134E-4"/>
  </r>
  <r>
    <s v="18.06.2018"/>
    <n v="1718"/>
    <n v="1"/>
    <n v="1"/>
    <x v="10"/>
    <s v="Egill"/>
    <n v="2701"/>
    <s v="Sandkoli norðursvæði"/>
    <n v="27"/>
    <s v="Sandkoli"/>
    <s v="IS"/>
    <s v="Ísland"/>
    <n v="63"/>
    <n v="63"/>
    <n v="68.48"/>
    <n v="11.97"/>
    <x v="10"/>
    <n v="6405050950"/>
    <x v="10"/>
    <s v="Skipholti 8"/>
    <s v="355 Ólafsvík"/>
    <n v="6405050950"/>
    <s v="Litlalón ehf"/>
    <n v="463291"/>
    <n v="1.3598364742677929E-4"/>
  </r>
  <r>
    <s v="12.06.2018"/>
    <n v="1718"/>
    <n v="1"/>
    <n v="1"/>
    <x v="10"/>
    <s v="Egill"/>
    <n v="2701"/>
    <s v="Sandkoli norðursvæði"/>
    <n v="27"/>
    <s v="Sandkoli"/>
    <s v="IS"/>
    <s v="Ísland"/>
    <n v="171"/>
    <n v="171"/>
    <n v="185.87"/>
    <n v="32.49"/>
    <x v="10"/>
    <n v="6405050950"/>
    <x v="10"/>
    <s v="Skipholti 8"/>
    <s v="355 Ólafsvík"/>
    <n v="6405050950"/>
    <s v="Litlalón ehf"/>
    <n v="463291"/>
    <n v="3.6909847158697232E-4"/>
  </r>
  <r>
    <s v="11.06.2018"/>
    <n v="1718"/>
    <n v="1"/>
    <n v="1"/>
    <x v="10"/>
    <s v="Egill"/>
    <n v="2701"/>
    <s v="Sandkoli norðursvæði"/>
    <n v="27"/>
    <s v="Sandkoli"/>
    <s v="IS"/>
    <s v="Ísland"/>
    <n v="32"/>
    <n v="32"/>
    <n v="34.78"/>
    <n v="6.08"/>
    <x v="10"/>
    <n v="6405050950"/>
    <x v="10"/>
    <s v="Skipholti 8"/>
    <s v="355 Ólafsvík"/>
    <n v="6405050950"/>
    <s v="Litlalón ehf"/>
    <n v="463291"/>
    <n v="6.907105901042757E-5"/>
  </r>
  <r>
    <s v="06.06.2018"/>
    <n v="1718"/>
    <n v="1"/>
    <n v="1"/>
    <x v="10"/>
    <s v="Egill"/>
    <n v="2701"/>
    <s v="Sandkoli norðursvæði"/>
    <n v="27"/>
    <s v="Sandkoli"/>
    <s v="IS"/>
    <s v="Ísland"/>
    <n v="70"/>
    <n v="70"/>
    <n v="76.09"/>
    <n v="13.3"/>
    <x v="10"/>
    <n v="6405050950"/>
    <x v="10"/>
    <s v="Skipholti 8"/>
    <s v="355 Ólafsvík"/>
    <n v="6405050950"/>
    <s v="Litlalón ehf"/>
    <n v="463291"/>
    <n v="1.5109294158531031E-4"/>
  </r>
  <r>
    <s v="05.06.2018"/>
    <n v="1718"/>
    <n v="1"/>
    <n v="1"/>
    <x v="10"/>
    <s v="Egill"/>
    <n v="2701"/>
    <s v="Sandkoli norðursvæði"/>
    <n v="27"/>
    <s v="Sandkoli"/>
    <s v="IS"/>
    <s v="Ísland"/>
    <n v="79"/>
    <n v="79"/>
    <n v="85.87"/>
    <n v="15.01"/>
    <x v="10"/>
    <n v="6405050950"/>
    <x v="10"/>
    <s v="Skipholti 8"/>
    <s v="355 Ólafsvík"/>
    <n v="6405050950"/>
    <s v="Litlalón ehf"/>
    <n v="463291"/>
    <n v="1.7051917693199306E-4"/>
  </r>
  <r>
    <s v="30.05.2018"/>
    <n v="1718"/>
    <n v="1"/>
    <n v="1"/>
    <x v="10"/>
    <s v="Egill"/>
    <n v="2701"/>
    <s v="Sandkoli norðursvæði"/>
    <n v="27"/>
    <s v="Sandkoli"/>
    <s v="IS"/>
    <s v="Ísland"/>
    <n v="75"/>
    <n v="75"/>
    <n v="81.52"/>
    <n v="14.25"/>
    <x v="10"/>
    <n v="6405050950"/>
    <x v="10"/>
    <s v="Skipholti 8"/>
    <s v="355 Ólafsvík"/>
    <n v="6405050950"/>
    <s v="Litlalón ehf"/>
    <n v="463291"/>
    <n v="1.6188529455568961E-4"/>
  </r>
  <r>
    <s v="29.05.2018"/>
    <n v="1718"/>
    <n v="1"/>
    <n v="1"/>
    <x v="10"/>
    <s v="Egill"/>
    <n v="2701"/>
    <s v="Sandkoli norðursvæði"/>
    <n v="27"/>
    <s v="Sandkoli"/>
    <s v="IS"/>
    <s v="Ísland"/>
    <n v="92"/>
    <n v="92"/>
    <n v="100"/>
    <n v="17.48"/>
    <x v="10"/>
    <n v="6405050950"/>
    <x v="10"/>
    <s v="Skipholti 8"/>
    <s v="355 Ólafsvík"/>
    <n v="6405050950"/>
    <s v="Litlalón ehf"/>
    <n v="463291"/>
    <n v="1.9857929465497926E-4"/>
  </r>
  <r>
    <s v="28.05.2018"/>
    <n v="1718"/>
    <n v="1"/>
    <n v="1"/>
    <x v="10"/>
    <s v="Egill"/>
    <n v="2701"/>
    <s v="Sandkoli norðursvæði"/>
    <n v="27"/>
    <s v="Sandkoli"/>
    <s v="IS"/>
    <s v="Ísland"/>
    <n v="120"/>
    <n v="120"/>
    <n v="130.43"/>
    <n v="22.8"/>
    <x v="10"/>
    <n v="6405050950"/>
    <x v="10"/>
    <s v="Skipholti 8"/>
    <s v="355 Ólafsvík"/>
    <n v="6405050950"/>
    <s v="Litlalón ehf"/>
    <n v="463291"/>
    <n v="2.5901647128910338E-4"/>
  </r>
  <r>
    <s v="24.05.2018"/>
    <n v="1718"/>
    <n v="1"/>
    <n v="1"/>
    <x v="10"/>
    <s v="Egill"/>
    <n v="2701"/>
    <s v="Sandkoli norðursvæði"/>
    <n v="27"/>
    <s v="Sandkoli"/>
    <s v="IS"/>
    <s v="Ísland"/>
    <n v="22"/>
    <n v="22"/>
    <n v="23.91"/>
    <n v="4.18"/>
    <x v="10"/>
    <n v="6405050950"/>
    <x v="10"/>
    <s v="Skipholti 8"/>
    <s v="355 Ólafsvík"/>
    <n v="6405050950"/>
    <s v="Litlalón ehf"/>
    <n v="463291"/>
    <n v="4.7486353069668953E-5"/>
  </r>
  <r>
    <s v="16.05.2018"/>
    <n v="1718"/>
    <n v="1"/>
    <n v="1"/>
    <x v="10"/>
    <s v="Egill"/>
    <n v="2701"/>
    <s v="Sandkoli norðursvæði"/>
    <n v="27"/>
    <s v="Sandkoli"/>
    <s v="IS"/>
    <s v="Ísland"/>
    <n v="129"/>
    <n v="129"/>
    <n v="140.22"/>
    <n v="24.51"/>
    <x v="10"/>
    <n v="6405050950"/>
    <x v="10"/>
    <s v="Skipholti 8"/>
    <s v="355 Ólafsvík"/>
    <n v="6405050950"/>
    <s v="Litlalón ehf"/>
    <n v="463291"/>
    <n v="2.7844270663578613E-4"/>
  </r>
  <r>
    <s v="14.05.2018"/>
    <n v="1718"/>
    <n v="1"/>
    <n v="1"/>
    <x v="10"/>
    <s v="Egill"/>
    <n v="2701"/>
    <s v="Sandkoli norðursvæði"/>
    <n v="27"/>
    <s v="Sandkoli"/>
    <s v="IS"/>
    <s v="Ísland"/>
    <n v="9"/>
    <n v="9"/>
    <n v="9.7799999999999994"/>
    <n v="1.71"/>
    <x v="10"/>
    <n v="6405050950"/>
    <x v="10"/>
    <s v="Skipholti 8"/>
    <s v="355 Ólafsvík"/>
    <n v="6405050950"/>
    <s v="Litlalón ehf"/>
    <n v="463291"/>
    <n v="1.9426235346682755E-5"/>
  </r>
  <r>
    <s v="09.05.2018"/>
    <n v="1718"/>
    <n v="1"/>
    <n v="1"/>
    <x v="10"/>
    <s v="Egill"/>
    <n v="2701"/>
    <s v="Sandkoli norðursvæði"/>
    <n v="27"/>
    <s v="Sandkoli"/>
    <s v="IS"/>
    <s v="Ísland"/>
    <n v="19"/>
    <n v="19"/>
    <n v="20.65"/>
    <n v="3.61"/>
    <x v="10"/>
    <n v="6405050950"/>
    <x v="10"/>
    <s v="Skipholti 8"/>
    <s v="355 Ólafsvík"/>
    <n v="6405050950"/>
    <s v="Litlalón ehf"/>
    <n v="463291"/>
    <n v="4.1010941287441372E-5"/>
  </r>
  <r>
    <s v="08.05.2018"/>
    <n v="1718"/>
    <n v="1"/>
    <n v="1"/>
    <x v="10"/>
    <s v="Egill"/>
    <n v="2701"/>
    <s v="Sandkoli norðursvæði"/>
    <n v="27"/>
    <s v="Sandkoli"/>
    <s v="IS"/>
    <s v="Ísland"/>
    <n v="121"/>
    <n v="121"/>
    <n v="131.52000000000001"/>
    <n v="22.99"/>
    <x v="10"/>
    <n v="6405050950"/>
    <x v="10"/>
    <s v="Skipholti 8"/>
    <s v="355 Ólafsvík"/>
    <n v="6405050950"/>
    <s v="Litlalón ehf"/>
    <n v="463291"/>
    <n v="2.6117494188317923E-4"/>
  </r>
  <r>
    <s v="02.05.2018"/>
    <n v="1718"/>
    <n v="1"/>
    <n v="1"/>
    <x v="10"/>
    <s v="Egill"/>
    <n v="2701"/>
    <s v="Sandkoli norðursvæði"/>
    <n v="27"/>
    <s v="Sandkoli"/>
    <s v="IS"/>
    <s v="Ísland"/>
    <n v="162"/>
    <n v="162"/>
    <n v="176.09"/>
    <n v="30.78"/>
    <x v="10"/>
    <n v="6405050950"/>
    <x v="10"/>
    <s v="Skipholti 8"/>
    <s v="355 Ólafsvík"/>
    <n v="6405050950"/>
    <s v="Litlalón ehf"/>
    <n v="463291"/>
    <n v="3.4967223624028957E-4"/>
  </r>
  <r>
    <s v="30.04.2018"/>
    <n v="1718"/>
    <n v="1"/>
    <n v="1"/>
    <x v="10"/>
    <s v="Egill"/>
    <n v="2701"/>
    <s v="Sandkoli norðursvæði"/>
    <n v="27"/>
    <s v="Sandkoli"/>
    <s v="IS"/>
    <s v="Ísland"/>
    <n v="4"/>
    <n v="4"/>
    <n v="4.3499999999999996"/>
    <n v="0.76"/>
    <x v="10"/>
    <n v="6405050950"/>
    <x v="10"/>
    <s v="Skipholti 8"/>
    <s v="355 Ólafsvík"/>
    <n v="6405050950"/>
    <s v="Litlalón ehf"/>
    <n v="463291"/>
    <n v="8.6338823763034462E-6"/>
  </r>
  <r>
    <s v="26.04.2018"/>
    <n v="1718"/>
    <n v="1"/>
    <n v="1"/>
    <x v="10"/>
    <s v="Egill"/>
    <n v="2701"/>
    <s v="Sandkoli norðursvæði"/>
    <n v="27"/>
    <s v="Sandkoli"/>
    <s v="IS"/>
    <s v="Ísland"/>
    <n v="19"/>
    <n v="19"/>
    <n v="20.65"/>
    <n v="3.61"/>
    <x v="10"/>
    <n v="6405050950"/>
    <x v="10"/>
    <s v="Skipholti 8"/>
    <s v="355 Ólafsvík"/>
    <n v="6405050950"/>
    <s v="Litlalón ehf"/>
    <n v="463291"/>
    <n v="4.1010941287441372E-5"/>
  </r>
  <r>
    <s v="25.04.2018"/>
    <n v="1718"/>
    <n v="1"/>
    <n v="1"/>
    <x v="10"/>
    <s v="Egill"/>
    <n v="2701"/>
    <s v="Sandkoli norðursvæði"/>
    <n v="27"/>
    <s v="Sandkoli"/>
    <s v="IS"/>
    <s v="Ísland"/>
    <n v="60"/>
    <n v="60"/>
    <n v="65.22"/>
    <n v="11.4"/>
    <x v="10"/>
    <n v="6405050950"/>
    <x v="10"/>
    <s v="Skipholti 8"/>
    <s v="355 Ólafsvík"/>
    <n v="6405050950"/>
    <s v="Litlalón ehf"/>
    <n v="463291"/>
    <n v="1.2950823564455169E-4"/>
  </r>
  <r>
    <s v="24.04.2018"/>
    <n v="1718"/>
    <n v="1"/>
    <n v="1"/>
    <x v="10"/>
    <s v="Egill"/>
    <n v="2701"/>
    <s v="Sandkoli norðursvæði"/>
    <n v="27"/>
    <s v="Sandkoli"/>
    <s v="IS"/>
    <s v="Ísland"/>
    <n v="52"/>
    <n v="52"/>
    <n v="56.52"/>
    <n v="9.8800000000000008"/>
    <x v="10"/>
    <n v="6405050950"/>
    <x v="10"/>
    <s v="Skipholti 8"/>
    <s v="355 Ólafsvík"/>
    <n v="6405050950"/>
    <s v="Litlalón ehf"/>
    <n v="463291"/>
    <n v="1.122404708919448E-4"/>
  </r>
  <r>
    <s v="23.04.2018"/>
    <n v="1718"/>
    <n v="1"/>
    <n v="1"/>
    <x v="10"/>
    <s v="Egill"/>
    <n v="2701"/>
    <s v="Sandkoli norðursvæði"/>
    <n v="27"/>
    <s v="Sandkoli"/>
    <s v="IS"/>
    <s v="Ísland"/>
    <n v="76"/>
    <n v="76"/>
    <n v="82.61"/>
    <n v="14.44"/>
    <x v="10"/>
    <n v="6405050950"/>
    <x v="10"/>
    <s v="Skipholti 8"/>
    <s v="355 Ólafsvík"/>
    <n v="6405050950"/>
    <s v="Litlalón ehf"/>
    <n v="463291"/>
    <n v="1.6404376514976549E-4"/>
  </r>
  <r>
    <s v="21.03.2018"/>
    <n v="1718"/>
    <n v="1"/>
    <n v="1"/>
    <x v="10"/>
    <s v="Egill"/>
    <n v="2701"/>
    <s v="Sandkoli norðursvæði"/>
    <n v="27"/>
    <s v="Sandkoli"/>
    <s v="IS"/>
    <s v="Ísland"/>
    <n v="3"/>
    <n v="3"/>
    <n v="3.26"/>
    <n v="0.56999999999999995"/>
    <x v="10"/>
    <n v="6405050950"/>
    <x v="10"/>
    <s v="Skipholti 8"/>
    <s v="355 Ólafsvík"/>
    <n v="6405050950"/>
    <s v="Litlalón ehf"/>
    <n v="463291"/>
    <n v="6.4754117822275847E-6"/>
  </r>
  <r>
    <s v="20.03.2018"/>
    <n v="1718"/>
    <n v="1"/>
    <n v="1"/>
    <x v="10"/>
    <s v="Egill"/>
    <n v="2701"/>
    <s v="Sandkoli norðursvæði"/>
    <n v="27"/>
    <s v="Sandkoli"/>
    <s v="IS"/>
    <s v="Ísland"/>
    <n v="115"/>
    <n v="115"/>
    <n v="125"/>
    <n v="21.85"/>
    <x v="10"/>
    <n v="6405050950"/>
    <x v="10"/>
    <s v="Skipholti 8"/>
    <s v="355 Ólafsvík"/>
    <n v="6405050950"/>
    <s v="Litlalón ehf"/>
    <n v="463291"/>
    <n v="2.4822411831872408E-4"/>
  </r>
  <r>
    <s v="19.03.2018"/>
    <n v="1718"/>
    <n v="1"/>
    <n v="1"/>
    <x v="10"/>
    <s v="Egill"/>
    <n v="2701"/>
    <s v="Sandkoli norðursvæði"/>
    <n v="27"/>
    <s v="Sandkoli"/>
    <s v="IS"/>
    <s v="Ísland"/>
    <n v="146"/>
    <n v="146"/>
    <n v="158.69999999999999"/>
    <n v="27.74"/>
    <x v="10"/>
    <n v="6405050950"/>
    <x v="10"/>
    <s v="Skipholti 8"/>
    <s v="355 Ólafsvík"/>
    <n v="6405050950"/>
    <s v="Litlalón ehf"/>
    <n v="463291"/>
    <n v="3.1513670673507578E-4"/>
  </r>
  <r>
    <s v="14.03.2018"/>
    <n v="1718"/>
    <n v="1"/>
    <n v="1"/>
    <x v="10"/>
    <s v="Egill"/>
    <n v="2701"/>
    <s v="Sandkoli norðursvæði"/>
    <n v="27"/>
    <s v="Sandkoli"/>
    <s v="IS"/>
    <s v="Ísland"/>
    <n v="19"/>
    <n v="19"/>
    <n v="20.65"/>
    <n v="3.61"/>
    <x v="10"/>
    <n v="6405050950"/>
    <x v="10"/>
    <s v="Skipholti 8"/>
    <s v="355 Ólafsvík"/>
    <n v="6405050950"/>
    <s v="Litlalón ehf"/>
    <n v="463291"/>
    <n v="4.1010941287441372E-5"/>
  </r>
  <r>
    <s v="13.03.2018"/>
    <n v="1718"/>
    <n v="1"/>
    <n v="1"/>
    <x v="10"/>
    <s v="Egill"/>
    <n v="2701"/>
    <s v="Sandkoli norðursvæði"/>
    <n v="27"/>
    <s v="Sandkoli"/>
    <s v="IS"/>
    <s v="Ísland"/>
    <n v="92"/>
    <n v="92"/>
    <n v="100"/>
    <n v="17.48"/>
    <x v="10"/>
    <n v="6405050950"/>
    <x v="10"/>
    <s v="Skipholti 8"/>
    <s v="355 Ólafsvík"/>
    <n v="6405050950"/>
    <s v="Litlalón ehf"/>
    <n v="463291"/>
    <n v="1.9857929465497926E-4"/>
  </r>
  <r>
    <s v="12.03.2018"/>
    <n v="1718"/>
    <n v="1"/>
    <n v="1"/>
    <x v="10"/>
    <s v="Egill"/>
    <n v="2701"/>
    <s v="Sandkoli norðursvæði"/>
    <n v="27"/>
    <s v="Sandkoli"/>
    <s v="IS"/>
    <s v="Ísland"/>
    <n v="59"/>
    <n v="59"/>
    <n v="64.13"/>
    <n v="11.21"/>
    <x v="10"/>
    <n v="6405050950"/>
    <x v="10"/>
    <s v="Skipholti 8"/>
    <s v="355 Ólafsvík"/>
    <n v="6405050950"/>
    <s v="Litlalón ehf"/>
    <n v="463291"/>
    <n v="1.2734976505047584E-4"/>
  </r>
  <r>
    <s v="07.03.2018"/>
    <n v="1718"/>
    <n v="1"/>
    <n v="1"/>
    <x v="10"/>
    <s v="Egill"/>
    <n v="2701"/>
    <s v="Sandkoli norðursvæði"/>
    <n v="27"/>
    <s v="Sandkoli"/>
    <s v="IS"/>
    <s v="Ísland"/>
    <n v="218"/>
    <n v="218"/>
    <n v="236.96"/>
    <n v="41.42"/>
    <x v="10"/>
    <n v="6405050950"/>
    <x v="10"/>
    <s v="Skipholti 8"/>
    <s v="355 Ólafsvík"/>
    <n v="6405050950"/>
    <s v="Litlalón ehf"/>
    <n v="463291"/>
    <n v="4.7054658950853781E-4"/>
  </r>
  <r>
    <s v="06.03.2018"/>
    <n v="1718"/>
    <n v="1"/>
    <n v="1"/>
    <x v="10"/>
    <s v="Egill"/>
    <n v="2701"/>
    <s v="Sandkoli norðursvæði"/>
    <n v="27"/>
    <s v="Sandkoli"/>
    <s v="IS"/>
    <s v="Ísland"/>
    <n v="192"/>
    <n v="192"/>
    <n v="208.7"/>
    <n v="36.479999999999997"/>
    <x v="10"/>
    <n v="6405050950"/>
    <x v="10"/>
    <s v="Skipholti 8"/>
    <s v="355 Ólafsvík"/>
    <n v="6405050950"/>
    <s v="Litlalón ehf"/>
    <n v="463291"/>
    <n v="4.1442635406256542E-4"/>
  </r>
  <r>
    <s v="05.03.2018"/>
    <n v="1718"/>
    <n v="1"/>
    <n v="1"/>
    <x v="10"/>
    <s v="Egill"/>
    <n v="2701"/>
    <s v="Sandkoli norðursvæði"/>
    <n v="27"/>
    <s v="Sandkoli"/>
    <s v="IS"/>
    <s v="Ísland"/>
    <n v="185"/>
    <n v="185"/>
    <n v="201.09"/>
    <n v="35.15"/>
    <x v="10"/>
    <n v="6405050950"/>
    <x v="10"/>
    <s v="Skipholti 8"/>
    <s v="355 Ólafsvík"/>
    <n v="6405050950"/>
    <s v="Litlalón ehf"/>
    <n v="463291"/>
    <n v="3.9931705990403442E-4"/>
  </r>
  <r>
    <s v="28.02.2018"/>
    <n v="1718"/>
    <n v="1"/>
    <n v="1"/>
    <x v="10"/>
    <s v="Egill"/>
    <n v="2701"/>
    <s v="Sandkoli norðursvæði"/>
    <n v="27"/>
    <s v="Sandkoli"/>
    <s v="IS"/>
    <s v="Ísland"/>
    <n v="171"/>
    <n v="171"/>
    <n v="185.87"/>
    <n v="32.49"/>
    <x v="10"/>
    <n v="6405050950"/>
    <x v="10"/>
    <s v="Skipholti 8"/>
    <s v="355 Ólafsvík"/>
    <n v="6405050950"/>
    <s v="Litlalón ehf"/>
    <n v="463291"/>
    <n v="3.6909847158697232E-4"/>
  </r>
  <r>
    <s v="27.02.2018"/>
    <n v="1718"/>
    <n v="1"/>
    <n v="1"/>
    <x v="10"/>
    <s v="Egill"/>
    <n v="2701"/>
    <s v="Sandkoli norðursvæði"/>
    <n v="27"/>
    <s v="Sandkoli"/>
    <s v="IS"/>
    <s v="Ísland"/>
    <n v="37"/>
    <n v="37"/>
    <n v="40.22"/>
    <n v="7.03"/>
    <x v="10"/>
    <n v="6405050950"/>
    <x v="10"/>
    <s v="Skipholti 8"/>
    <s v="355 Ólafsvík"/>
    <n v="6405050950"/>
    <s v="Litlalón ehf"/>
    <n v="463291"/>
    <n v="7.9863411980806882E-5"/>
  </r>
  <r>
    <s v="22.02.2018"/>
    <n v="1718"/>
    <n v="1"/>
    <n v="1"/>
    <x v="10"/>
    <s v="Egill"/>
    <n v="2701"/>
    <s v="Sandkoli norðursvæði"/>
    <n v="27"/>
    <s v="Sandkoli"/>
    <s v="IS"/>
    <s v="Ísland"/>
    <n v="194"/>
    <n v="194"/>
    <n v="210.87"/>
    <n v="36.86"/>
    <x v="10"/>
    <n v="6405050950"/>
    <x v="10"/>
    <s v="Skipholti 8"/>
    <s v="355 Ólafsvík"/>
    <n v="6405050950"/>
    <s v="Litlalón ehf"/>
    <n v="463291"/>
    <n v="4.1874329525071717E-4"/>
  </r>
  <r>
    <s v="20.02.2018"/>
    <n v="1718"/>
    <n v="1"/>
    <n v="1"/>
    <x v="10"/>
    <s v="Egill"/>
    <n v="2701"/>
    <s v="Sandkoli norðursvæði"/>
    <n v="27"/>
    <s v="Sandkoli"/>
    <s v="IS"/>
    <s v="Ísland"/>
    <n v="359"/>
    <n v="359"/>
    <n v="390.22"/>
    <n v="68.209999999999994"/>
    <x v="10"/>
    <n v="6405050950"/>
    <x v="10"/>
    <s v="Skipholti 8"/>
    <s v="355 Ólafsvík"/>
    <n v="6405050950"/>
    <s v="Litlalón ehf"/>
    <n v="463291"/>
    <n v="7.7489094327323435E-4"/>
  </r>
  <r>
    <s v="15.02.2018"/>
    <n v="1718"/>
    <n v="1"/>
    <n v="1"/>
    <x v="10"/>
    <s v="Egill"/>
    <n v="2701"/>
    <s v="Sandkoli norðursvæði"/>
    <n v="27"/>
    <s v="Sandkoli"/>
    <s v="IS"/>
    <s v="Ísland"/>
    <n v="605"/>
    <n v="605"/>
    <n v="657.61"/>
    <n v="114.95"/>
    <x v="10"/>
    <n v="6405050950"/>
    <x v="10"/>
    <s v="Skipholti 8"/>
    <s v="355 Ólafsvík"/>
    <n v="6405050950"/>
    <s v="Litlalón ehf"/>
    <n v="463291"/>
    <n v="1.3058747094158963E-3"/>
  </r>
  <r>
    <s v="13.02.2018"/>
    <n v="1718"/>
    <n v="1"/>
    <n v="1"/>
    <x v="10"/>
    <s v="Egill"/>
    <n v="2701"/>
    <s v="Sandkoli norðursvæði"/>
    <n v="27"/>
    <s v="Sandkoli"/>
    <s v="IS"/>
    <s v="Ísland"/>
    <n v="388"/>
    <n v="388"/>
    <n v="421.74"/>
    <n v="73.72"/>
    <x v="10"/>
    <n v="6405050950"/>
    <x v="10"/>
    <s v="Skipholti 8"/>
    <s v="355 Ólafsvík"/>
    <n v="6405050950"/>
    <s v="Litlalón ehf"/>
    <n v="463291"/>
    <n v="8.3748659050143434E-4"/>
  </r>
  <r>
    <s v="12.02.2018"/>
    <n v="1718"/>
    <n v="1"/>
    <n v="1"/>
    <x v="10"/>
    <s v="Egill"/>
    <n v="2701"/>
    <s v="Sandkoli norðursvæði"/>
    <n v="27"/>
    <s v="Sandkoli"/>
    <s v="IS"/>
    <s v="Ísland"/>
    <n v="241"/>
    <n v="241"/>
    <n v="261.95999999999998"/>
    <n v="45.79"/>
    <x v="10"/>
    <n v="6405050950"/>
    <x v="10"/>
    <s v="Skipholti 8"/>
    <s v="355 Ólafsvík"/>
    <n v="6405050950"/>
    <s v="Litlalón ehf"/>
    <n v="463291"/>
    <n v="5.2019141317228266E-4"/>
  </r>
  <r>
    <s v="08.02.2018"/>
    <n v="1718"/>
    <n v="1"/>
    <n v="1"/>
    <x v="10"/>
    <s v="Egill"/>
    <n v="2701"/>
    <s v="Sandkoli norðursvæði"/>
    <n v="27"/>
    <s v="Sandkoli"/>
    <s v="IS"/>
    <s v="Ísland"/>
    <n v="467"/>
    <n v="467"/>
    <n v="507.61"/>
    <n v="88.73"/>
    <x v="10"/>
    <n v="6405050950"/>
    <x v="10"/>
    <s v="Skipholti 8"/>
    <s v="355 Ólafsvík"/>
    <n v="6405050950"/>
    <s v="Litlalón ehf"/>
    <n v="463291"/>
    <n v="1.0080057674334273E-3"/>
  </r>
  <r>
    <s v="06.02.2018"/>
    <n v="1718"/>
    <n v="1"/>
    <n v="1"/>
    <x v="10"/>
    <s v="Egill"/>
    <n v="2701"/>
    <s v="Sandkoli norðursvæði"/>
    <n v="27"/>
    <s v="Sandkoli"/>
    <s v="IS"/>
    <s v="Ísland"/>
    <n v="248"/>
    <n v="248"/>
    <n v="269.57"/>
    <n v="47.12"/>
    <x v="10"/>
    <n v="6405050950"/>
    <x v="10"/>
    <s v="Skipholti 8"/>
    <s v="355 Ólafsvík"/>
    <n v="6405050950"/>
    <s v="Litlalón ehf"/>
    <n v="463291"/>
    <n v="5.3530070733081366E-4"/>
  </r>
  <r>
    <s v="01.02.2018"/>
    <n v="1718"/>
    <n v="1"/>
    <n v="1"/>
    <x v="10"/>
    <s v="Egill"/>
    <n v="2701"/>
    <s v="Sandkoli norðursvæði"/>
    <n v="27"/>
    <s v="Sandkoli"/>
    <s v="IS"/>
    <s v="Ísland"/>
    <n v="602"/>
    <n v="602"/>
    <n v="654.35"/>
    <n v="114.38"/>
    <x v="10"/>
    <n v="6405050950"/>
    <x v="10"/>
    <s v="Skipholti 8"/>
    <s v="355 Ólafsvík"/>
    <n v="6405050950"/>
    <s v="Litlalón ehf"/>
    <n v="463291"/>
    <n v="1.2993992976336687E-3"/>
  </r>
  <r>
    <s v="31.01.2018"/>
    <n v="1718"/>
    <n v="1"/>
    <n v="1"/>
    <x v="10"/>
    <s v="Egill"/>
    <n v="2701"/>
    <s v="Sandkoli norðursvæði"/>
    <n v="27"/>
    <s v="Sandkoli"/>
    <s v="IS"/>
    <s v="Ísland"/>
    <n v="905"/>
    <n v="905"/>
    <n v="983.7"/>
    <n v="171.95"/>
    <x v="10"/>
    <n v="6405050950"/>
    <x v="10"/>
    <s v="Skipholti 8"/>
    <s v="355 Ólafsvík"/>
    <n v="6405050950"/>
    <s v="Litlalón ehf"/>
    <n v="463291"/>
    <n v="1.9534158876386549E-3"/>
  </r>
  <r>
    <s v="30.01.2018"/>
    <n v="1718"/>
    <n v="1"/>
    <n v="1"/>
    <x v="10"/>
    <s v="Egill"/>
    <n v="2701"/>
    <s v="Sandkoli norðursvæði"/>
    <n v="27"/>
    <s v="Sandkoli"/>
    <s v="IS"/>
    <s v="Ísland"/>
    <n v="1412"/>
    <n v="1412"/>
    <n v="1534.78"/>
    <n v="268.27999999999997"/>
    <x v="10"/>
    <n v="6405050950"/>
    <x v="10"/>
    <s v="Skipholti 8"/>
    <s v="355 Ólafsvík"/>
    <n v="6405050950"/>
    <s v="Litlalón ehf"/>
    <n v="463291"/>
    <n v="3.0477604788351166E-3"/>
  </r>
  <r>
    <s v="29.01.2018"/>
    <n v="1718"/>
    <n v="1"/>
    <n v="1"/>
    <x v="10"/>
    <s v="Egill"/>
    <n v="2701"/>
    <s v="Sandkoli norðursvæði"/>
    <n v="27"/>
    <s v="Sandkoli"/>
    <s v="IS"/>
    <s v="Ísland"/>
    <n v="135"/>
    <n v="135"/>
    <n v="146.74"/>
    <n v="25.65"/>
    <x v="10"/>
    <n v="6405050950"/>
    <x v="10"/>
    <s v="Skipholti 8"/>
    <s v="355 Ólafsvík"/>
    <n v="6405050950"/>
    <s v="Litlalón ehf"/>
    <n v="463291"/>
    <n v="2.9139353020024133E-4"/>
  </r>
  <r>
    <s v="25.01.2018"/>
    <n v="1718"/>
    <n v="1"/>
    <n v="1"/>
    <x v="10"/>
    <s v="Egill"/>
    <n v="2701"/>
    <s v="Sandkoli norðursvæði"/>
    <n v="27"/>
    <s v="Sandkoli"/>
    <s v="IS"/>
    <s v="Ísland"/>
    <n v="753"/>
    <n v="753"/>
    <n v="818.48"/>
    <n v="143.07"/>
    <x v="10"/>
    <n v="6405050950"/>
    <x v="10"/>
    <s v="Skipholti 8"/>
    <s v="355 Ólafsvík"/>
    <n v="6405050950"/>
    <s v="Litlalón ehf"/>
    <n v="463291"/>
    <n v="1.6253283573391239E-3"/>
  </r>
  <r>
    <s v="23.01.2018"/>
    <n v="1718"/>
    <n v="1"/>
    <n v="1"/>
    <x v="10"/>
    <s v="Egill"/>
    <n v="2701"/>
    <s v="Sandkoli norðursvæði"/>
    <n v="27"/>
    <s v="Sandkoli"/>
    <s v="IS"/>
    <s v="Ísland"/>
    <n v="309"/>
    <n v="309"/>
    <n v="335.87"/>
    <n v="58.71"/>
    <x v="10"/>
    <n v="6405050950"/>
    <x v="10"/>
    <s v="Skipholti 8"/>
    <s v="355 Ólafsvík"/>
    <n v="6405050950"/>
    <s v="Litlalón ehf"/>
    <n v="463291"/>
    <n v="6.6696741356944125E-4"/>
  </r>
  <r>
    <s v="18.01.2018"/>
    <n v="1718"/>
    <n v="1"/>
    <n v="1"/>
    <x v="10"/>
    <s v="Egill"/>
    <n v="2701"/>
    <s v="Sandkoli norðursvæði"/>
    <n v="27"/>
    <s v="Sandkoli"/>
    <s v="IS"/>
    <s v="Ísland"/>
    <n v="21"/>
    <n v="21"/>
    <n v="22.83"/>
    <n v="3.99"/>
    <x v="10"/>
    <n v="6405050950"/>
    <x v="10"/>
    <s v="Skipholti 8"/>
    <s v="355 Ólafsvík"/>
    <n v="6405050950"/>
    <s v="Litlalón ehf"/>
    <n v="463291"/>
    <n v="4.5327882475593097E-5"/>
  </r>
  <r>
    <s v="17.01.2018"/>
    <n v="1718"/>
    <n v="1"/>
    <n v="1"/>
    <x v="10"/>
    <s v="Egill"/>
    <n v="2701"/>
    <s v="Sandkoli norðursvæði"/>
    <n v="27"/>
    <s v="Sandkoli"/>
    <s v="IS"/>
    <s v="Ísland"/>
    <n v="359"/>
    <n v="359"/>
    <n v="390.22"/>
    <n v="68.209999999999994"/>
    <x v="10"/>
    <n v="6405050950"/>
    <x v="10"/>
    <s v="Skipholti 8"/>
    <s v="355 Ólafsvík"/>
    <n v="6405050950"/>
    <s v="Litlalón ehf"/>
    <n v="463291"/>
    <n v="7.7489094327323435E-4"/>
  </r>
  <r>
    <s v="15.01.2018"/>
    <n v="1718"/>
    <n v="1"/>
    <n v="1"/>
    <x v="10"/>
    <s v="Egill"/>
    <n v="2701"/>
    <s v="Sandkoli norðursvæði"/>
    <n v="27"/>
    <s v="Sandkoli"/>
    <s v="IS"/>
    <s v="Ísland"/>
    <n v="547"/>
    <n v="547"/>
    <n v="594.57000000000005"/>
    <n v="103.93"/>
    <x v="10"/>
    <n v="6405050950"/>
    <x v="10"/>
    <s v="Skipholti 8"/>
    <s v="355 Ólafsvík"/>
    <n v="6405050950"/>
    <s v="Litlalón ehf"/>
    <n v="463291"/>
    <n v="1.1806834149594963E-3"/>
  </r>
  <r>
    <s v="11.01.2018"/>
    <n v="1718"/>
    <n v="1"/>
    <n v="1"/>
    <x v="10"/>
    <s v="Egill"/>
    <n v="2701"/>
    <s v="Sandkoli norðursvæði"/>
    <n v="27"/>
    <s v="Sandkoli"/>
    <s v="IS"/>
    <s v="Ísland"/>
    <n v="338"/>
    <n v="338"/>
    <n v="367.39"/>
    <n v="64.22"/>
    <x v="10"/>
    <n v="6405050950"/>
    <x v="10"/>
    <s v="Skipholti 8"/>
    <s v="355 Ólafsvík"/>
    <n v="6405050950"/>
    <s v="Litlalón ehf"/>
    <n v="463291"/>
    <n v="7.2956306079764125E-4"/>
  </r>
  <r>
    <s v="10.01.2018"/>
    <n v="1718"/>
    <n v="1"/>
    <n v="1"/>
    <x v="10"/>
    <s v="Egill"/>
    <n v="2701"/>
    <s v="Sandkoli norðursvæði"/>
    <n v="27"/>
    <s v="Sandkoli"/>
    <s v="IS"/>
    <s v="Ísland"/>
    <n v="77"/>
    <n v="77"/>
    <n v="83.7"/>
    <n v="14.63"/>
    <x v="10"/>
    <n v="6405050950"/>
    <x v="10"/>
    <s v="Skipholti 8"/>
    <s v="355 Ólafsvík"/>
    <n v="6405050950"/>
    <s v="Litlalón ehf"/>
    <n v="463291"/>
    <n v="1.6620223574384134E-4"/>
  </r>
  <r>
    <s v="08.01.2018"/>
    <n v="1718"/>
    <n v="1"/>
    <n v="1"/>
    <x v="10"/>
    <s v="Egill"/>
    <n v="2701"/>
    <s v="Sandkoli norðursvæði"/>
    <n v="27"/>
    <s v="Sandkoli"/>
    <s v="IS"/>
    <s v="Ísland"/>
    <n v="44"/>
    <n v="44"/>
    <n v="47.83"/>
    <n v="8.36"/>
    <x v="10"/>
    <n v="6405050950"/>
    <x v="10"/>
    <s v="Skipholti 8"/>
    <s v="355 Ólafsvík"/>
    <n v="6405050950"/>
    <s v="Litlalón ehf"/>
    <n v="463291"/>
    <n v="9.4972706139337905E-5"/>
  </r>
  <r>
    <s v="04.01.2018"/>
    <n v="1718"/>
    <n v="1"/>
    <n v="1"/>
    <x v="10"/>
    <s v="Egill"/>
    <n v="2701"/>
    <s v="Sandkoli norðursvæði"/>
    <n v="27"/>
    <s v="Sandkoli"/>
    <s v="IS"/>
    <s v="Ísland"/>
    <n v="123"/>
    <n v="123"/>
    <n v="133.69999999999999"/>
    <n v="23.37"/>
    <x v="10"/>
    <n v="6405050950"/>
    <x v="10"/>
    <s v="Skipholti 8"/>
    <s v="355 Ólafsvík"/>
    <n v="6405050950"/>
    <s v="Litlalón ehf"/>
    <n v="463291"/>
    <n v="2.6549188307133098E-4"/>
  </r>
  <r>
    <s v="03.01.2018"/>
    <n v="1718"/>
    <n v="1"/>
    <n v="1"/>
    <x v="10"/>
    <s v="Egill"/>
    <n v="2701"/>
    <s v="Sandkoli norðursvæði"/>
    <n v="27"/>
    <s v="Sandkoli"/>
    <s v="IS"/>
    <s v="Ísland"/>
    <n v="266"/>
    <n v="266"/>
    <n v="289.13"/>
    <n v="50.54"/>
    <x v="10"/>
    <n v="6405050950"/>
    <x v="10"/>
    <s v="Skipholti 8"/>
    <s v="355 Ólafsvík"/>
    <n v="6405050950"/>
    <s v="Litlalón ehf"/>
    <n v="463291"/>
    <n v="5.7415317802417916E-4"/>
  </r>
  <r>
    <s v="02.01.2018"/>
    <n v="1718"/>
    <n v="1"/>
    <n v="1"/>
    <x v="10"/>
    <s v="Egill"/>
    <n v="2701"/>
    <s v="Sandkoli norðursvæði"/>
    <n v="27"/>
    <s v="Sandkoli"/>
    <s v="IS"/>
    <s v="Ísland"/>
    <n v="353"/>
    <n v="353"/>
    <n v="383.7"/>
    <n v="67.069999999999993"/>
    <x v="10"/>
    <n v="6405050950"/>
    <x v="10"/>
    <s v="Skipholti 8"/>
    <s v="355 Ólafsvík"/>
    <n v="6405050950"/>
    <s v="Litlalón ehf"/>
    <n v="463291"/>
    <n v="7.6194011970877914E-4"/>
  </r>
  <r>
    <s v="29.12.2017"/>
    <n v="1718"/>
    <n v="1"/>
    <n v="1"/>
    <x v="10"/>
    <s v="Egill"/>
    <n v="2701"/>
    <s v="Sandkoli norðursvæði"/>
    <n v="27"/>
    <s v="Sandkoli"/>
    <s v="IS"/>
    <s v="Ísland"/>
    <n v="353"/>
    <n v="353"/>
    <n v="383.7"/>
    <n v="67.069999999999993"/>
    <x v="10"/>
    <n v="6405050950"/>
    <x v="10"/>
    <s v="Skipholti 8"/>
    <s v="355 Ólafsvík"/>
    <n v="6405050950"/>
    <s v="Litlalón ehf"/>
    <n v="463291"/>
    <n v="7.6194011970877914E-4"/>
  </r>
  <r>
    <s v="28.12.2017"/>
    <n v="1718"/>
    <n v="1"/>
    <n v="1"/>
    <x v="10"/>
    <s v="Egill"/>
    <n v="2701"/>
    <s v="Sandkoli norðursvæði"/>
    <n v="27"/>
    <s v="Sandkoli"/>
    <s v="IS"/>
    <s v="Ísland"/>
    <n v="592"/>
    <n v="592"/>
    <n v="643.48"/>
    <n v="112.48"/>
    <x v="10"/>
    <n v="6405050950"/>
    <x v="10"/>
    <s v="Skipholti 8"/>
    <s v="355 Ólafsvík"/>
    <n v="6405050950"/>
    <s v="Litlalón ehf"/>
    <n v="463291"/>
    <n v="1.2778145916929101E-3"/>
  </r>
  <r>
    <s v="18.12.2017"/>
    <n v="1718"/>
    <n v="1"/>
    <n v="1"/>
    <x v="10"/>
    <s v="Egill"/>
    <n v="2701"/>
    <s v="Sandkoli norðursvæði"/>
    <n v="27"/>
    <s v="Sandkoli"/>
    <s v="IS"/>
    <s v="Ísland"/>
    <n v="84"/>
    <n v="84"/>
    <n v="91.3"/>
    <n v="15.96"/>
    <x v="10"/>
    <n v="6405050950"/>
    <x v="10"/>
    <s v="Skipholti 8"/>
    <s v="355 Ólafsvík"/>
    <n v="6405050950"/>
    <s v="Litlalón ehf"/>
    <n v="463291"/>
    <n v="1.8131152990237239E-4"/>
  </r>
  <r>
    <s v="27.02.2019"/>
    <n v="1819"/>
    <n v="1"/>
    <n v="1"/>
    <x v="10"/>
    <s v="Egill"/>
    <n v="2701"/>
    <s v="Sandkoli norðursvæði"/>
    <n v="27"/>
    <s v="Sandkoli"/>
    <s v="IS"/>
    <s v="Ísland"/>
    <n v="137"/>
    <n v="137"/>
    <n v="148.91"/>
    <n v="34.25"/>
    <x v="10"/>
    <n v="6405050950"/>
    <x v="10"/>
    <s v="Skipholti 8"/>
    <s v="355 Ólafsvík"/>
    <n v="6405050950"/>
    <s v="Litlalón ehf"/>
    <n v="463291"/>
    <n v="2.9571047138839303E-4"/>
  </r>
  <r>
    <s v="26.02.2019"/>
    <n v="1819"/>
    <n v="1"/>
    <n v="1"/>
    <x v="10"/>
    <s v="Egill"/>
    <n v="2701"/>
    <s v="Sandkoli norðursvæði"/>
    <n v="27"/>
    <s v="Sandkoli"/>
    <s v="IS"/>
    <s v="Ísland"/>
    <n v="184"/>
    <n v="184"/>
    <n v="200"/>
    <n v="46"/>
    <x v="10"/>
    <n v="6405050950"/>
    <x v="10"/>
    <s v="Skipholti 8"/>
    <s v="355 Ólafsvík"/>
    <n v="6405050950"/>
    <s v="Litlalón ehf"/>
    <n v="463291"/>
    <n v="3.9715858930995852E-4"/>
  </r>
  <r>
    <s v="25.02.2019"/>
    <n v="1819"/>
    <n v="1"/>
    <n v="1"/>
    <x v="10"/>
    <s v="Egill"/>
    <n v="2701"/>
    <s v="Sandkoli norðursvæði"/>
    <n v="27"/>
    <s v="Sandkoli"/>
    <s v="IS"/>
    <s v="Ísland"/>
    <n v="14"/>
    <n v="14"/>
    <n v="15.22"/>
    <n v="3.5"/>
    <x v="10"/>
    <n v="6405050950"/>
    <x v="10"/>
    <s v="Skipholti 8"/>
    <s v="355 Ólafsvík"/>
    <n v="6405050950"/>
    <s v="Litlalón ehf"/>
    <n v="463291"/>
    <n v="3.0218588317062063E-5"/>
  </r>
  <r>
    <s v="20.02.2019"/>
    <n v="1819"/>
    <n v="1"/>
    <n v="1"/>
    <x v="10"/>
    <s v="Egill"/>
    <n v="2701"/>
    <s v="Sandkoli norðursvæði"/>
    <n v="27"/>
    <s v="Sandkoli"/>
    <s v="IS"/>
    <s v="Ísland"/>
    <n v="17"/>
    <n v="17"/>
    <n v="18.48"/>
    <n v="4.25"/>
    <x v="10"/>
    <n v="6405050950"/>
    <x v="10"/>
    <s v="Skipholti 8"/>
    <s v="355 Ólafsvík"/>
    <n v="6405050950"/>
    <s v="Litlalón ehf"/>
    <n v="463291"/>
    <n v="3.6694000099289647E-5"/>
  </r>
  <r>
    <s v="19.02.2019"/>
    <n v="1819"/>
    <n v="1"/>
    <n v="1"/>
    <x v="10"/>
    <s v="Egill"/>
    <n v="2701"/>
    <s v="Sandkoli norðursvæði"/>
    <n v="27"/>
    <s v="Sandkoli"/>
    <s v="IS"/>
    <s v="Ísland"/>
    <n v="97"/>
    <n v="97"/>
    <n v="105.43"/>
    <n v="24.25"/>
    <x v="10"/>
    <n v="6405050950"/>
    <x v="10"/>
    <s v="Skipholti 8"/>
    <s v="355 Ólafsvík"/>
    <n v="6405050950"/>
    <s v="Litlalón ehf"/>
    <n v="463291"/>
    <n v="2.0937164762535859E-4"/>
  </r>
  <r>
    <s v="18.02.2019"/>
    <n v="1819"/>
    <n v="1"/>
    <n v="1"/>
    <x v="10"/>
    <s v="Egill"/>
    <n v="2701"/>
    <s v="Sandkoli norðursvæði"/>
    <n v="27"/>
    <s v="Sandkoli"/>
    <s v="IS"/>
    <s v="Ísland"/>
    <n v="137"/>
    <n v="137"/>
    <n v="148.91"/>
    <n v="34.25"/>
    <x v="10"/>
    <n v="6405050950"/>
    <x v="10"/>
    <s v="Skipholti 8"/>
    <s v="355 Ólafsvík"/>
    <n v="6405050950"/>
    <s v="Litlalón ehf"/>
    <n v="463291"/>
    <n v="2.9571047138839303E-4"/>
  </r>
  <r>
    <s v="12.02.2019"/>
    <n v="1819"/>
    <n v="1"/>
    <n v="1"/>
    <x v="10"/>
    <s v="Egill"/>
    <n v="2701"/>
    <s v="Sandkoli norðursvæði"/>
    <n v="27"/>
    <s v="Sandkoli"/>
    <s v="IS"/>
    <s v="Ísland"/>
    <n v="58"/>
    <n v="58"/>
    <n v="63.04"/>
    <n v="14.5"/>
    <x v="10"/>
    <n v="6405050950"/>
    <x v="10"/>
    <s v="Skipholti 8"/>
    <s v="355 Ólafsvík"/>
    <n v="6405050950"/>
    <s v="Litlalón ehf"/>
    <n v="463291"/>
    <n v="1.2519129445639997E-4"/>
  </r>
  <r>
    <s v="07.02.2019"/>
    <n v="1819"/>
    <n v="1"/>
    <n v="1"/>
    <x v="10"/>
    <s v="Egill"/>
    <n v="2701"/>
    <s v="Sandkoli norðursvæði"/>
    <n v="27"/>
    <s v="Sandkoli"/>
    <s v="IS"/>
    <s v="Ísland"/>
    <n v="397"/>
    <n v="397"/>
    <n v="431.52"/>
    <n v="99.25"/>
    <x v="10"/>
    <n v="6405050950"/>
    <x v="10"/>
    <s v="Skipholti 8"/>
    <s v="355 Ólafsvík"/>
    <n v="6405050950"/>
    <s v="Litlalón ehf"/>
    <n v="463291"/>
    <n v="8.5691282584811704E-4"/>
  </r>
  <r>
    <s v="04.02.2019"/>
    <n v="1819"/>
    <n v="1"/>
    <n v="1"/>
    <x v="10"/>
    <s v="Egill"/>
    <n v="2701"/>
    <s v="Sandkoli norðursvæði"/>
    <n v="27"/>
    <s v="Sandkoli"/>
    <s v="IS"/>
    <s v="Ísland"/>
    <n v="430"/>
    <n v="430"/>
    <n v="467.39"/>
    <n v="107.5"/>
    <x v="10"/>
    <n v="6405050950"/>
    <x v="10"/>
    <s v="Skipholti 8"/>
    <s v="355 Ólafsvík"/>
    <n v="6405050950"/>
    <s v="Litlalón ehf"/>
    <n v="463291"/>
    <n v="9.2814235545262054E-4"/>
  </r>
  <r>
    <s v="31.01.2019"/>
    <n v="1819"/>
    <n v="1"/>
    <n v="1"/>
    <x v="10"/>
    <s v="Egill"/>
    <n v="2701"/>
    <s v="Sandkoli norðursvæði"/>
    <n v="27"/>
    <s v="Sandkoli"/>
    <s v="IS"/>
    <s v="Ísland"/>
    <n v="429"/>
    <n v="429"/>
    <n v="466.3"/>
    <n v="107.25"/>
    <x v="10"/>
    <n v="6405050950"/>
    <x v="10"/>
    <s v="Skipholti 8"/>
    <s v="355 Ólafsvík"/>
    <n v="6405050950"/>
    <s v="Litlalón ehf"/>
    <n v="463291"/>
    <n v="9.2598388485854463E-4"/>
  </r>
  <r>
    <s v="30.01.2019"/>
    <n v="1819"/>
    <n v="1"/>
    <n v="1"/>
    <x v="10"/>
    <s v="Egill"/>
    <n v="2701"/>
    <s v="Sandkoli norðursvæði"/>
    <n v="27"/>
    <s v="Sandkoli"/>
    <s v="IS"/>
    <s v="Ísland"/>
    <n v="498"/>
    <n v="498"/>
    <n v="541.29999999999995"/>
    <n v="124.5"/>
    <x v="10"/>
    <n v="6405050950"/>
    <x v="10"/>
    <s v="Skipholti 8"/>
    <s v="355 Ólafsvík"/>
    <n v="6405050950"/>
    <s v="Litlalón ehf"/>
    <n v="463291"/>
    <n v="1.0749183558497791E-3"/>
  </r>
  <r>
    <s v="29.01.2019"/>
    <n v="1819"/>
    <n v="1"/>
    <n v="1"/>
    <x v="10"/>
    <s v="Egill"/>
    <n v="2701"/>
    <s v="Sandkoli norðursvæði"/>
    <n v="27"/>
    <s v="Sandkoli"/>
    <s v="IS"/>
    <s v="Ísland"/>
    <n v="407"/>
    <n v="407"/>
    <n v="442.39"/>
    <n v="101.75"/>
    <x v="10"/>
    <n v="6405050950"/>
    <x v="10"/>
    <s v="Skipholti 8"/>
    <s v="355 Ólafsvík"/>
    <n v="6405050950"/>
    <s v="Litlalón ehf"/>
    <n v="463291"/>
    <n v="8.7849753178887563E-4"/>
  </r>
  <r>
    <s v="28.01.2019"/>
    <n v="1819"/>
    <n v="1"/>
    <n v="1"/>
    <x v="10"/>
    <s v="Egill"/>
    <n v="2701"/>
    <s v="Sandkoli norðursvæði"/>
    <n v="27"/>
    <s v="Sandkoli"/>
    <s v="IS"/>
    <s v="Ísland"/>
    <n v="265"/>
    <n v="265"/>
    <n v="288.04000000000002"/>
    <n v="66.25"/>
    <x v="10"/>
    <n v="6405050950"/>
    <x v="10"/>
    <s v="Skipholti 8"/>
    <s v="355 Ólafsvík"/>
    <n v="6405050950"/>
    <s v="Litlalón ehf"/>
    <n v="463291"/>
    <n v="5.7199470743010336E-4"/>
  </r>
  <r>
    <s v="24.01.2019"/>
    <n v="1819"/>
    <n v="1"/>
    <n v="1"/>
    <x v="10"/>
    <s v="Egill"/>
    <n v="2701"/>
    <s v="Sandkoli norðursvæði"/>
    <n v="27"/>
    <s v="Sandkoli"/>
    <s v="IS"/>
    <s v="Ísland"/>
    <n v="265"/>
    <n v="265"/>
    <n v="288.04000000000002"/>
    <n v="66.25"/>
    <x v="10"/>
    <n v="6405050950"/>
    <x v="10"/>
    <s v="Skipholti 8"/>
    <s v="355 Ólafsvík"/>
    <n v="6405050950"/>
    <s v="Litlalón ehf"/>
    <n v="463291"/>
    <n v="5.7199470743010336E-4"/>
  </r>
  <r>
    <s v="23.01.2019"/>
    <n v="1819"/>
    <n v="1"/>
    <n v="1"/>
    <x v="10"/>
    <s v="Egill"/>
    <n v="2701"/>
    <s v="Sandkoli norðursvæði"/>
    <n v="27"/>
    <s v="Sandkoli"/>
    <s v="IS"/>
    <s v="Ísland"/>
    <n v="158"/>
    <n v="158"/>
    <n v="171.74"/>
    <n v="39.5"/>
    <x v="10"/>
    <n v="6405050950"/>
    <x v="10"/>
    <s v="Skipholti 8"/>
    <s v="355 Ólafsvík"/>
    <n v="6405050950"/>
    <s v="Litlalón ehf"/>
    <n v="463291"/>
    <n v="3.4103835386398612E-4"/>
  </r>
  <r>
    <s v="22.01.2019"/>
    <n v="1819"/>
    <n v="1"/>
    <n v="1"/>
    <x v="10"/>
    <s v="Egill"/>
    <n v="2701"/>
    <s v="Sandkoli norðursvæði"/>
    <n v="27"/>
    <s v="Sandkoli"/>
    <s v="IS"/>
    <s v="Ísland"/>
    <n v="132"/>
    <n v="132"/>
    <n v="143.47999999999999"/>
    <n v="33"/>
    <x v="10"/>
    <n v="6405050950"/>
    <x v="10"/>
    <s v="Skipholti 8"/>
    <s v="355 Ólafsvík"/>
    <n v="6405050950"/>
    <s v="Litlalón ehf"/>
    <n v="463291"/>
    <n v="2.8491811841801373E-4"/>
  </r>
  <r>
    <s v="21.01.2019"/>
    <n v="1819"/>
    <n v="1"/>
    <n v="1"/>
    <x v="10"/>
    <s v="Egill"/>
    <n v="2701"/>
    <s v="Sandkoli norðursvæði"/>
    <n v="27"/>
    <s v="Sandkoli"/>
    <s v="IS"/>
    <s v="Ísland"/>
    <n v="176"/>
    <n v="176"/>
    <n v="191.3"/>
    <n v="44"/>
    <x v="10"/>
    <n v="6405050950"/>
    <x v="10"/>
    <s v="Skipholti 8"/>
    <s v="355 Ólafsvík"/>
    <n v="6405050950"/>
    <s v="Litlalón ehf"/>
    <n v="463291"/>
    <n v="3.7989082455735162E-4"/>
  </r>
  <r>
    <s v="18.01.2019"/>
    <n v="1819"/>
    <n v="1"/>
    <n v="1"/>
    <x v="10"/>
    <s v="Egill"/>
    <n v="2701"/>
    <s v="Sandkoli norðursvæði"/>
    <n v="27"/>
    <s v="Sandkoli"/>
    <s v="IS"/>
    <s v="Ísland"/>
    <n v="113"/>
    <n v="113"/>
    <n v="122.83"/>
    <n v="28.25"/>
    <x v="10"/>
    <n v="6405050950"/>
    <x v="10"/>
    <s v="Skipholti 8"/>
    <s v="355 Ólafsvík"/>
    <n v="6405050950"/>
    <s v="Litlalón ehf"/>
    <n v="463291"/>
    <n v="2.4390717713057236E-4"/>
  </r>
  <r>
    <s v="17.01.2019"/>
    <n v="1819"/>
    <n v="1"/>
    <n v="1"/>
    <x v="10"/>
    <s v="Egill"/>
    <n v="2701"/>
    <s v="Sandkoli norðursvæði"/>
    <n v="27"/>
    <s v="Sandkoli"/>
    <s v="IS"/>
    <s v="Ísland"/>
    <n v="149"/>
    <n v="149"/>
    <n v="161.96"/>
    <n v="37.25"/>
    <x v="10"/>
    <n v="6405050950"/>
    <x v="10"/>
    <s v="Skipholti 8"/>
    <s v="355 Ólafsvík"/>
    <n v="6405050950"/>
    <s v="Litlalón ehf"/>
    <n v="463291"/>
    <n v="3.2161211851730338E-4"/>
  </r>
  <r>
    <s v="16.01.2019"/>
    <n v="1819"/>
    <n v="1"/>
    <n v="1"/>
    <x v="10"/>
    <s v="Egill"/>
    <n v="2701"/>
    <s v="Sandkoli norðursvæði"/>
    <n v="27"/>
    <s v="Sandkoli"/>
    <s v="IS"/>
    <s v="Ísland"/>
    <n v="133"/>
    <n v="133"/>
    <n v="144.57"/>
    <n v="33.25"/>
    <x v="10"/>
    <n v="6405050950"/>
    <x v="10"/>
    <s v="Skipholti 8"/>
    <s v="355 Ólafsvík"/>
    <n v="6405050950"/>
    <s v="Litlalón ehf"/>
    <n v="463291"/>
    <n v="2.8707658901208958E-4"/>
  </r>
  <r>
    <s v="14.01.2019"/>
    <n v="1819"/>
    <n v="1"/>
    <n v="1"/>
    <x v="10"/>
    <s v="Egill"/>
    <n v="2701"/>
    <s v="Sandkoli norðursvæði"/>
    <n v="27"/>
    <s v="Sandkoli"/>
    <s v="IS"/>
    <s v="Ísland"/>
    <n v="139"/>
    <n v="139"/>
    <n v="151.09"/>
    <n v="34.75"/>
    <x v="10"/>
    <n v="6405050950"/>
    <x v="10"/>
    <s v="Skipholti 8"/>
    <s v="355 Ólafsvík"/>
    <n v="6405050950"/>
    <s v="Litlalón ehf"/>
    <n v="463291"/>
    <n v="3.0002741257654478E-4"/>
  </r>
  <r>
    <s v="11.01.2019"/>
    <n v="1819"/>
    <n v="1"/>
    <n v="1"/>
    <x v="10"/>
    <s v="Egill"/>
    <n v="2701"/>
    <s v="Sandkoli norðursvæði"/>
    <n v="27"/>
    <s v="Sandkoli"/>
    <s v="IS"/>
    <s v="Ísland"/>
    <n v="205"/>
    <n v="205"/>
    <n v="222.83"/>
    <n v="51.25"/>
    <x v="10"/>
    <n v="6405050950"/>
    <x v="10"/>
    <s v="Skipholti 8"/>
    <s v="355 Ólafsvík"/>
    <n v="6405050950"/>
    <s v="Litlalón ehf"/>
    <n v="463291"/>
    <n v="4.4248647178555162E-4"/>
  </r>
  <r>
    <s v="10.01.2019"/>
    <n v="1819"/>
    <n v="1"/>
    <n v="1"/>
    <x v="10"/>
    <s v="Egill"/>
    <n v="2701"/>
    <s v="Sandkoli norðursvæði"/>
    <n v="27"/>
    <s v="Sandkoli"/>
    <s v="IS"/>
    <s v="Ísland"/>
    <n v="27"/>
    <n v="27"/>
    <n v="29.35"/>
    <n v="6.75"/>
    <x v="10"/>
    <n v="6405050950"/>
    <x v="10"/>
    <s v="Skipholti 8"/>
    <s v="355 Ólafsvík"/>
    <n v="6405050950"/>
    <s v="Litlalón ehf"/>
    <n v="463291"/>
    <n v="5.8278706040048265E-5"/>
  </r>
  <r>
    <s v="08.01.2019"/>
    <n v="1819"/>
    <n v="1"/>
    <n v="1"/>
    <x v="10"/>
    <s v="Egill"/>
    <n v="2701"/>
    <s v="Sandkoli norðursvæði"/>
    <n v="27"/>
    <s v="Sandkoli"/>
    <s v="IS"/>
    <s v="Ísland"/>
    <n v="69"/>
    <n v="69"/>
    <n v="75"/>
    <n v="17.25"/>
    <x v="10"/>
    <n v="6405050950"/>
    <x v="10"/>
    <s v="Skipholti 8"/>
    <s v="355 Ólafsvík"/>
    <n v="6405050950"/>
    <s v="Litlalón ehf"/>
    <n v="463291"/>
    <n v="1.4893447099123444E-4"/>
  </r>
  <r>
    <s v="07.01.2019"/>
    <n v="1819"/>
    <n v="1"/>
    <n v="1"/>
    <x v="10"/>
    <s v="Egill"/>
    <n v="2701"/>
    <s v="Sandkoli norðursvæði"/>
    <n v="27"/>
    <s v="Sandkoli"/>
    <s v="IS"/>
    <s v="Ísland"/>
    <n v="81"/>
    <n v="81"/>
    <n v="88.04"/>
    <n v="20.25"/>
    <x v="10"/>
    <n v="6405050950"/>
    <x v="10"/>
    <s v="Skipholti 8"/>
    <s v="355 Ólafsvík"/>
    <n v="6405050950"/>
    <s v="Litlalón ehf"/>
    <n v="463291"/>
    <n v="1.7483611812014479E-4"/>
  </r>
  <r>
    <s v="04.01.2019"/>
    <n v="1819"/>
    <n v="1"/>
    <n v="1"/>
    <x v="10"/>
    <s v="Egill"/>
    <n v="2701"/>
    <s v="Sandkoli norðursvæði"/>
    <n v="27"/>
    <s v="Sandkoli"/>
    <s v="IS"/>
    <s v="Ísland"/>
    <n v="29"/>
    <n v="29"/>
    <n v="31.52"/>
    <n v="7.25"/>
    <x v="10"/>
    <n v="6405050950"/>
    <x v="10"/>
    <s v="Skipholti 8"/>
    <s v="355 Ólafsvík"/>
    <n v="6405050950"/>
    <s v="Litlalón ehf"/>
    <n v="463291"/>
    <n v="6.2595647228199983E-5"/>
  </r>
  <r>
    <s v="27.12.2018"/>
    <n v="1819"/>
    <n v="1"/>
    <n v="1"/>
    <x v="10"/>
    <s v="Egill"/>
    <n v="2701"/>
    <s v="Sandkoli norðursvæði"/>
    <n v="27"/>
    <s v="Sandkoli"/>
    <s v="IS"/>
    <s v="Ísland"/>
    <n v="16"/>
    <n v="16"/>
    <n v="17.39"/>
    <n v="4"/>
    <x v="10"/>
    <n v="6405050950"/>
    <x v="10"/>
    <s v="Skipholti 8"/>
    <s v="355 Ólafsvík"/>
    <n v="6405050950"/>
    <s v="Litlalón ehf"/>
    <n v="463291"/>
    <n v="3.4535529505213785E-5"/>
  </r>
  <r>
    <s v="18.12.2018"/>
    <n v="1819"/>
    <n v="1"/>
    <n v="1"/>
    <x v="10"/>
    <s v="Egill"/>
    <n v="2701"/>
    <s v="Sandkoli norðursvæði"/>
    <n v="27"/>
    <s v="Sandkoli"/>
    <s v="IS"/>
    <s v="Ísland"/>
    <n v="137"/>
    <n v="137"/>
    <n v="148.91"/>
    <n v="34.25"/>
    <x v="10"/>
    <n v="6405050950"/>
    <x v="10"/>
    <s v="Skipholti 8"/>
    <s v="355 Ólafsvík"/>
    <n v="6405050950"/>
    <s v="Litlalón ehf"/>
    <n v="463291"/>
    <n v="2.9571047138839303E-4"/>
  </r>
  <r>
    <s v="17.12.2018"/>
    <n v="1819"/>
    <n v="1"/>
    <n v="1"/>
    <x v="10"/>
    <s v="Egill"/>
    <n v="2701"/>
    <s v="Sandkoli norðursvæði"/>
    <n v="27"/>
    <s v="Sandkoli"/>
    <s v="IS"/>
    <s v="Ísland"/>
    <n v="26"/>
    <n v="26"/>
    <n v="28.26"/>
    <n v="6.5"/>
    <x v="10"/>
    <n v="6405050950"/>
    <x v="10"/>
    <s v="Skipholti 8"/>
    <s v="355 Ólafsvík"/>
    <n v="6405050950"/>
    <s v="Litlalón ehf"/>
    <n v="463291"/>
    <n v="5.6120235445972402E-5"/>
  </r>
  <r>
    <s v="13.12.2018"/>
    <n v="1819"/>
    <n v="1"/>
    <n v="1"/>
    <x v="10"/>
    <s v="Egill"/>
    <n v="2701"/>
    <s v="Sandkoli norðursvæði"/>
    <n v="27"/>
    <s v="Sandkoli"/>
    <s v="IS"/>
    <s v="Ísland"/>
    <n v="65"/>
    <n v="65"/>
    <n v="70.650000000000006"/>
    <n v="16.25"/>
    <x v="10"/>
    <n v="6405050950"/>
    <x v="10"/>
    <s v="Skipholti 8"/>
    <s v="355 Ólafsvík"/>
    <n v="6405050950"/>
    <s v="Litlalón ehf"/>
    <n v="463291"/>
    <n v="1.4030058861493102E-4"/>
  </r>
  <r>
    <s v="12.12.2018"/>
    <n v="1819"/>
    <n v="1"/>
    <n v="1"/>
    <x v="10"/>
    <s v="Egill"/>
    <n v="2701"/>
    <s v="Sandkoli norðursvæði"/>
    <n v="27"/>
    <s v="Sandkoli"/>
    <s v="IS"/>
    <s v="Ísland"/>
    <n v="63"/>
    <n v="63"/>
    <n v="68.48"/>
    <n v="15.75"/>
    <x v="10"/>
    <n v="6405050950"/>
    <x v="10"/>
    <s v="Skipholti 8"/>
    <s v="355 Ólafsvík"/>
    <n v="6405050950"/>
    <s v="Litlalón ehf"/>
    <n v="463291"/>
    <n v="1.3598364742677929E-4"/>
  </r>
  <r>
    <s v="10.12.2018"/>
    <n v="1819"/>
    <n v="1"/>
    <n v="1"/>
    <x v="10"/>
    <s v="Egill"/>
    <n v="2701"/>
    <s v="Sandkoli norðursvæði"/>
    <n v="27"/>
    <s v="Sandkoli"/>
    <s v="IS"/>
    <s v="Ísland"/>
    <n v="27"/>
    <n v="27"/>
    <n v="29.35"/>
    <n v="6.75"/>
    <x v="10"/>
    <n v="6405050950"/>
    <x v="10"/>
    <s v="Skipholti 8"/>
    <s v="355 Ólafsvík"/>
    <n v="6405050950"/>
    <s v="Litlalón ehf"/>
    <n v="463291"/>
    <n v="5.8278706040048265E-5"/>
  </r>
  <r>
    <s v="05.12.2018"/>
    <n v="1819"/>
    <n v="1"/>
    <n v="1"/>
    <x v="10"/>
    <s v="Egill"/>
    <n v="2701"/>
    <s v="Sandkoli norðursvæði"/>
    <n v="27"/>
    <s v="Sandkoli"/>
    <s v="IS"/>
    <s v="Ísland"/>
    <n v="8"/>
    <n v="8"/>
    <n v="8.6999999999999993"/>
    <n v="2"/>
    <x v="10"/>
    <n v="6405050950"/>
    <x v="10"/>
    <s v="Skipholti 8"/>
    <s v="355 Ólafsvík"/>
    <n v="6405050950"/>
    <s v="Litlalón ehf"/>
    <n v="463291"/>
    <n v="1.7267764752606892E-5"/>
  </r>
  <r>
    <s v="04.12.2018"/>
    <n v="1819"/>
    <n v="1"/>
    <n v="1"/>
    <x v="10"/>
    <s v="Egill"/>
    <n v="2701"/>
    <s v="Sandkoli norðursvæði"/>
    <n v="27"/>
    <s v="Sandkoli"/>
    <s v="IS"/>
    <s v="Ísland"/>
    <n v="19"/>
    <n v="19"/>
    <n v="20.65"/>
    <n v="4.75"/>
    <x v="10"/>
    <n v="6405050950"/>
    <x v="10"/>
    <s v="Skipholti 8"/>
    <s v="355 Ólafsvík"/>
    <n v="6405050950"/>
    <s v="Litlalón ehf"/>
    <n v="463291"/>
    <n v="4.1010941287441372E-5"/>
  </r>
  <r>
    <s v="03.12.2018"/>
    <n v="1819"/>
    <n v="1"/>
    <n v="1"/>
    <x v="10"/>
    <s v="Egill"/>
    <n v="2701"/>
    <s v="Sandkoli norðursvæði"/>
    <n v="27"/>
    <s v="Sandkoli"/>
    <s v="IS"/>
    <s v="Ísland"/>
    <n v="21"/>
    <n v="21"/>
    <n v="22.83"/>
    <n v="5.25"/>
    <x v="10"/>
    <n v="6405050950"/>
    <x v="10"/>
    <s v="Skipholti 8"/>
    <s v="355 Ólafsvík"/>
    <n v="6405050950"/>
    <s v="Litlalón ehf"/>
    <n v="463291"/>
    <n v="4.5327882475593097E-5"/>
  </r>
  <r>
    <s v="27.11.2018"/>
    <n v="1819"/>
    <n v="1"/>
    <n v="1"/>
    <x v="10"/>
    <s v="Egill"/>
    <n v="2701"/>
    <s v="Sandkoli norðursvæði"/>
    <n v="27"/>
    <s v="Sandkoli"/>
    <s v="IS"/>
    <s v="Ísland"/>
    <n v="14"/>
    <n v="14"/>
    <n v="15.22"/>
    <n v="3.5"/>
    <x v="10"/>
    <n v="6405050950"/>
    <x v="10"/>
    <s v="Skipholti 8"/>
    <s v="355 Ólafsvík"/>
    <n v="6405050950"/>
    <s v="Litlalón ehf"/>
    <n v="463291"/>
    <n v="3.0218588317062063E-5"/>
  </r>
  <r>
    <s v="26.11.2018"/>
    <n v="1819"/>
    <n v="1"/>
    <n v="1"/>
    <x v="10"/>
    <s v="Egill"/>
    <n v="2701"/>
    <s v="Sandkoli norðursvæði"/>
    <n v="27"/>
    <s v="Sandkoli"/>
    <s v="IS"/>
    <s v="Ísland"/>
    <n v="344"/>
    <n v="344"/>
    <n v="373.91"/>
    <n v="86"/>
    <x v="10"/>
    <n v="6405050950"/>
    <x v="10"/>
    <s v="Skipholti 8"/>
    <s v="355 Ólafsvík"/>
    <n v="6405050950"/>
    <s v="Litlalón ehf"/>
    <n v="463291"/>
    <n v="7.4251388436209634E-4"/>
  </r>
  <r>
    <s v="22.11.2018"/>
    <n v="1819"/>
    <n v="1"/>
    <n v="1"/>
    <x v="10"/>
    <s v="Egill"/>
    <n v="2701"/>
    <s v="Sandkoli norðursvæði"/>
    <n v="27"/>
    <s v="Sandkoli"/>
    <s v="IS"/>
    <s v="Ísland"/>
    <n v="150"/>
    <n v="150"/>
    <n v="163.04"/>
    <n v="37.5"/>
    <x v="10"/>
    <n v="6405050950"/>
    <x v="10"/>
    <s v="Skipholti 8"/>
    <s v="355 Ólafsvík"/>
    <n v="6405050950"/>
    <s v="Litlalón ehf"/>
    <n v="463291"/>
    <n v="3.2377058911137922E-4"/>
  </r>
  <r>
    <s v="21.11.2018"/>
    <n v="1819"/>
    <n v="1"/>
    <n v="1"/>
    <x v="10"/>
    <s v="Egill"/>
    <n v="2701"/>
    <s v="Sandkoli norðursvæði"/>
    <n v="27"/>
    <s v="Sandkoli"/>
    <s v="IS"/>
    <s v="Ísland"/>
    <n v="249"/>
    <n v="249"/>
    <n v="270.64999999999998"/>
    <n v="62.25"/>
    <x v="10"/>
    <n v="6405050950"/>
    <x v="10"/>
    <s v="Skipholti 8"/>
    <s v="355 Ólafsvík"/>
    <n v="6405050950"/>
    <s v="Litlalón ehf"/>
    <n v="463291"/>
    <n v="5.3745917792488956E-4"/>
  </r>
  <r>
    <s v="20.11.2018"/>
    <n v="1819"/>
    <n v="1"/>
    <n v="1"/>
    <x v="10"/>
    <s v="Egill"/>
    <n v="2701"/>
    <s v="Sandkoli norðursvæði"/>
    <n v="27"/>
    <s v="Sandkoli"/>
    <s v="IS"/>
    <s v="Ísland"/>
    <n v="39"/>
    <n v="39"/>
    <n v="42.39"/>
    <n v="9.75"/>
    <x v="10"/>
    <n v="6405050950"/>
    <x v="10"/>
    <s v="Skipholti 8"/>
    <s v="355 Ólafsvík"/>
    <n v="6405050950"/>
    <s v="Litlalón ehf"/>
    <n v="463291"/>
    <n v="8.4180353168958607E-5"/>
  </r>
  <r>
    <s v="19.11.2018"/>
    <n v="1819"/>
    <n v="1"/>
    <n v="1"/>
    <x v="10"/>
    <s v="Egill"/>
    <n v="2701"/>
    <s v="Sandkoli norðursvæði"/>
    <n v="27"/>
    <s v="Sandkoli"/>
    <s v="IS"/>
    <s v="Ísland"/>
    <n v="324"/>
    <n v="324"/>
    <n v="352.17"/>
    <n v="81"/>
    <x v="10"/>
    <n v="6405050950"/>
    <x v="10"/>
    <s v="Skipholti 8"/>
    <s v="355 Ólafsvík"/>
    <n v="6405050950"/>
    <s v="Litlalón ehf"/>
    <n v="463291"/>
    <n v="6.9934447248057915E-4"/>
  </r>
  <r>
    <s v="14.11.2018"/>
    <n v="1819"/>
    <n v="1"/>
    <n v="1"/>
    <x v="10"/>
    <s v="Egill"/>
    <n v="2701"/>
    <s v="Sandkoli norðursvæði"/>
    <n v="27"/>
    <s v="Sandkoli"/>
    <s v="IS"/>
    <s v="Ísland"/>
    <n v="187"/>
    <n v="187"/>
    <n v="203.26"/>
    <n v="46.75"/>
    <x v="10"/>
    <n v="6405050950"/>
    <x v="10"/>
    <s v="Skipholti 8"/>
    <s v="355 Ólafsvík"/>
    <n v="6405050950"/>
    <s v="Litlalón ehf"/>
    <n v="463291"/>
    <n v="4.0363400109218612E-4"/>
  </r>
  <r>
    <s v="13.11.2018"/>
    <n v="1819"/>
    <n v="1"/>
    <n v="1"/>
    <x v="10"/>
    <s v="Egill"/>
    <n v="2701"/>
    <s v="Sandkoli norðursvæði"/>
    <n v="27"/>
    <s v="Sandkoli"/>
    <s v="IS"/>
    <s v="Ísland"/>
    <n v="990"/>
    <n v="990"/>
    <n v="1076.0899999999999"/>
    <n v="247.5"/>
    <x v="10"/>
    <n v="6405050950"/>
    <x v="10"/>
    <s v="Skipholti 8"/>
    <s v="355 Ólafsvík"/>
    <n v="6405050950"/>
    <s v="Litlalón ehf"/>
    <n v="463291"/>
    <n v="2.136885888135103E-3"/>
  </r>
  <r>
    <s v="12.11.2018"/>
    <n v="1819"/>
    <n v="1"/>
    <n v="1"/>
    <x v="10"/>
    <s v="Egill"/>
    <n v="2701"/>
    <s v="Sandkoli norðursvæði"/>
    <n v="27"/>
    <s v="Sandkoli"/>
    <s v="IS"/>
    <s v="Ísland"/>
    <n v="105"/>
    <n v="105"/>
    <n v="114.13"/>
    <n v="26.25"/>
    <x v="10"/>
    <n v="6405050950"/>
    <x v="10"/>
    <s v="Skipholti 8"/>
    <s v="355 Ólafsvík"/>
    <n v="6405050950"/>
    <s v="Litlalón ehf"/>
    <n v="463291"/>
    <n v="2.2663941237796546E-4"/>
  </r>
  <r>
    <s v="09.11.2018"/>
    <n v="1819"/>
    <n v="1"/>
    <n v="1"/>
    <x v="10"/>
    <s v="Egill"/>
    <n v="2701"/>
    <s v="Sandkoli norðursvæði"/>
    <n v="27"/>
    <s v="Sandkoli"/>
    <s v="IS"/>
    <s v="Ísland"/>
    <n v="115"/>
    <n v="115"/>
    <n v="125"/>
    <n v="28.75"/>
    <x v="10"/>
    <n v="6405050950"/>
    <x v="10"/>
    <s v="Skipholti 8"/>
    <s v="355 Ólafsvík"/>
    <n v="6405050950"/>
    <s v="Litlalón ehf"/>
    <n v="463291"/>
    <n v="2.4822411831872408E-4"/>
  </r>
  <r>
    <s v="08.11.2018"/>
    <n v="1819"/>
    <n v="1"/>
    <n v="1"/>
    <x v="10"/>
    <s v="Egill"/>
    <n v="2701"/>
    <s v="Sandkoli norðursvæði"/>
    <n v="27"/>
    <s v="Sandkoli"/>
    <s v="IS"/>
    <s v="Ísland"/>
    <n v="338"/>
    <n v="338"/>
    <n v="367.39"/>
    <n v="84.5"/>
    <x v="10"/>
    <n v="6405050950"/>
    <x v="10"/>
    <s v="Skipholti 8"/>
    <s v="355 Ólafsvík"/>
    <n v="6405050950"/>
    <s v="Litlalón ehf"/>
    <n v="463291"/>
    <n v="7.2956306079764125E-4"/>
  </r>
  <r>
    <s v="05.11.2018"/>
    <n v="1819"/>
    <n v="1"/>
    <n v="1"/>
    <x v="10"/>
    <s v="Egill"/>
    <n v="2701"/>
    <s v="Sandkoli norðursvæði"/>
    <n v="27"/>
    <s v="Sandkoli"/>
    <s v="IS"/>
    <s v="Ísland"/>
    <n v="306"/>
    <n v="306"/>
    <n v="332.61"/>
    <n v="76.5"/>
    <x v="10"/>
    <n v="6405050950"/>
    <x v="10"/>
    <s v="Skipholti 8"/>
    <s v="355 Ólafsvík"/>
    <n v="6405050950"/>
    <s v="Litlalón ehf"/>
    <n v="463291"/>
    <n v="6.6049200178721365E-4"/>
  </r>
  <r>
    <s v="01.11.2018"/>
    <n v="1819"/>
    <n v="1"/>
    <n v="1"/>
    <x v="10"/>
    <s v="Egill"/>
    <n v="2701"/>
    <s v="Sandkoli norðursvæði"/>
    <n v="27"/>
    <s v="Sandkoli"/>
    <s v="IS"/>
    <s v="Ísland"/>
    <n v="144"/>
    <n v="144"/>
    <n v="156.52000000000001"/>
    <n v="36"/>
    <x v="10"/>
    <n v="6405050950"/>
    <x v="10"/>
    <s v="Skipholti 8"/>
    <s v="355 Ólafsvík"/>
    <n v="6405050950"/>
    <s v="Litlalón ehf"/>
    <n v="463291"/>
    <n v="3.1081976554692408E-4"/>
  </r>
  <r>
    <s v="31.10.2018"/>
    <n v="1819"/>
    <n v="1"/>
    <n v="1"/>
    <x v="10"/>
    <s v="Egill"/>
    <n v="2701"/>
    <s v="Sandkoli norðursvæði"/>
    <n v="27"/>
    <s v="Sandkoli"/>
    <s v="IS"/>
    <s v="Ísland"/>
    <n v="543"/>
    <n v="543"/>
    <n v="590.22"/>
    <n v="135.75"/>
    <x v="10"/>
    <n v="6405050950"/>
    <x v="10"/>
    <s v="Skipholti 8"/>
    <s v="355 Ólafsvík"/>
    <n v="6405050950"/>
    <s v="Litlalón ehf"/>
    <n v="463291"/>
    <n v="1.1720495325831929E-3"/>
  </r>
  <r>
    <s v="30.10.2018"/>
    <n v="1819"/>
    <n v="1"/>
    <n v="1"/>
    <x v="10"/>
    <s v="Egill"/>
    <n v="2701"/>
    <s v="Sandkoli norðursvæði"/>
    <n v="27"/>
    <s v="Sandkoli"/>
    <s v="IS"/>
    <s v="Ísland"/>
    <n v="108"/>
    <n v="108"/>
    <n v="117.39"/>
    <n v="27"/>
    <x v="10"/>
    <n v="6405050950"/>
    <x v="10"/>
    <s v="Skipholti 8"/>
    <s v="355 Ólafsvík"/>
    <n v="6405050950"/>
    <s v="Litlalón ehf"/>
    <n v="463291"/>
    <n v="2.3311482416019306E-4"/>
  </r>
  <r>
    <s v="29.10.2018"/>
    <n v="1819"/>
    <n v="1"/>
    <n v="1"/>
    <x v="10"/>
    <s v="Egill"/>
    <n v="2701"/>
    <s v="Sandkoli norðursvæði"/>
    <n v="27"/>
    <s v="Sandkoli"/>
    <s v="IS"/>
    <s v="Ísland"/>
    <n v="110"/>
    <n v="110"/>
    <n v="119.57"/>
    <n v="27.5"/>
    <x v="10"/>
    <n v="6405050950"/>
    <x v="10"/>
    <s v="Skipholti 8"/>
    <s v="355 Ólafsvík"/>
    <n v="6405050950"/>
    <s v="Litlalón ehf"/>
    <n v="463291"/>
    <n v="2.3743176534834478E-4"/>
  </r>
  <r>
    <s v="25.10.2018"/>
    <n v="1819"/>
    <n v="1"/>
    <n v="1"/>
    <x v="10"/>
    <s v="Egill"/>
    <n v="2701"/>
    <s v="Sandkoli norðursvæði"/>
    <n v="27"/>
    <s v="Sandkoli"/>
    <s v="IS"/>
    <s v="Ísland"/>
    <n v="11"/>
    <n v="11"/>
    <n v="11.96"/>
    <n v="2.75"/>
    <x v="10"/>
    <n v="6405050950"/>
    <x v="10"/>
    <s v="Skipholti 8"/>
    <s v="355 Ólafsvík"/>
    <n v="6405050950"/>
    <s v="Litlalón ehf"/>
    <n v="463291"/>
    <n v="2.3743176534834476E-5"/>
  </r>
  <r>
    <s v="23.10.2018"/>
    <n v="1819"/>
    <n v="1"/>
    <n v="1"/>
    <x v="10"/>
    <s v="Egill"/>
    <n v="2701"/>
    <s v="Sandkoli norðursvæði"/>
    <n v="27"/>
    <s v="Sandkoli"/>
    <s v="IS"/>
    <s v="Ísland"/>
    <n v="72"/>
    <n v="72"/>
    <n v="78.260000000000005"/>
    <n v="18"/>
    <x v="10"/>
    <n v="6405050950"/>
    <x v="10"/>
    <s v="Skipholti 8"/>
    <s v="355 Ólafsvík"/>
    <n v="6405050950"/>
    <s v="Litlalón ehf"/>
    <n v="463291"/>
    <n v="1.5540988277346204E-4"/>
  </r>
  <r>
    <s v="22.10.2018"/>
    <n v="1819"/>
    <n v="1"/>
    <n v="1"/>
    <x v="10"/>
    <s v="Egill"/>
    <n v="2701"/>
    <s v="Sandkoli norðursvæði"/>
    <n v="27"/>
    <s v="Sandkoli"/>
    <s v="IS"/>
    <s v="Ísland"/>
    <n v="263"/>
    <n v="263"/>
    <n v="285.87"/>
    <n v="65.75"/>
    <x v="10"/>
    <n v="6405050950"/>
    <x v="10"/>
    <s v="Skipholti 8"/>
    <s v="355 Ólafsvík"/>
    <n v="6405050950"/>
    <s v="Litlalón ehf"/>
    <n v="463291"/>
    <n v="5.6767776624195155E-4"/>
  </r>
  <r>
    <s v="18.10.2018"/>
    <n v="1819"/>
    <n v="1"/>
    <n v="1"/>
    <x v="10"/>
    <s v="Egill"/>
    <n v="2701"/>
    <s v="Sandkoli norðursvæði"/>
    <n v="27"/>
    <s v="Sandkoli"/>
    <s v="IS"/>
    <s v="Ísland"/>
    <n v="302"/>
    <n v="302"/>
    <n v="328.26"/>
    <n v="75.5"/>
    <x v="10"/>
    <n v="6405050950"/>
    <x v="10"/>
    <s v="Skipholti 8"/>
    <s v="355 Ólafsvík"/>
    <n v="6405050950"/>
    <s v="Litlalón ehf"/>
    <n v="463291"/>
    <n v="6.5185811941091026E-4"/>
  </r>
  <r>
    <s v="17.10.2018"/>
    <n v="1819"/>
    <n v="1"/>
    <n v="1"/>
    <x v="10"/>
    <s v="Egill"/>
    <n v="2701"/>
    <s v="Sandkoli norðursvæði"/>
    <n v="27"/>
    <s v="Sandkoli"/>
    <s v="IS"/>
    <s v="Ísland"/>
    <n v="374"/>
    <n v="374"/>
    <n v="406.52"/>
    <n v="93.5"/>
    <x v="10"/>
    <n v="6405050950"/>
    <x v="10"/>
    <s v="Skipholti 8"/>
    <s v="355 Ólafsvík"/>
    <n v="6405050950"/>
    <s v="Litlalón ehf"/>
    <n v="463291"/>
    <n v="8.0726800218437224E-4"/>
  </r>
  <r>
    <s v="15.10.2018"/>
    <n v="1819"/>
    <n v="1"/>
    <n v="1"/>
    <x v="10"/>
    <s v="Egill"/>
    <n v="2701"/>
    <s v="Sandkoli norðursvæði"/>
    <n v="27"/>
    <s v="Sandkoli"/>
    <s v="IS"/>
    <s v="Ísland"/>
    <n v="285"/>
    <n v="285"/>
    <n v="309.77999999999997"/>
    <n v="71.25"/>
    <x v="10"/>
    <n v="6405050950"/>
    <x v="10"/>
    <s v="Skipholti 8"/>
    <s v="355 Ólafsvík"/>
    <n v="6405050950"/>
    <s v="Litlalón ehf"/>
    <n v="463291"/>
    <n v="6.1516411931162055E-4"/>
  </r>
  <r>
    <s v="11.10.2018"/>
    <n v="1819"/>
    <n v="1"/>
    <n v="1"/>
    <x v="10"/>
    <s v="Egill"/>
    <n v="2701"/>
    <s v="Sandkoli norðursvæði"/>
    <n v="27"/>
    <s v="Sandkoli"/>
    <s v="IS"/>
    <s v="Ísland"/>
    <n v="320"/>
    <n v="320"/>
    <n v="347.83"/>
    <n v="80"/>
    <x v="10"/>
    <n v="6405050950"/>
    <x v="10"/>
    <s v="Skipholti 8"/>
    <s v="355 Ólafsvík"/>
    <n v="6405050950"/>
    <s v="Litlalón ehf"/>
    <n v="463291"/>
    <n v="6.9071059010427575E-4"/>
  </r>
  <r>
    <s v="08.10.2018"/>
    <n v="1819"/>
    <n v="1"/>
    <n v="1"/>
    <x v="10"/>
    <s v="Egill"/>
    <n v="2701"/>
    <s v="Sandkoli norðursvæði"/>
    <n v="27"/>
    <s v="Sandkoli"/>
    <s v="IS"/>
    <s v="Ísland"/>
    <n v="294"/>
    <n v="294"/>
    <n v="319.57"/>
    <n v="73.5"/>
    <x v="10"/>
    <n v="6405050950"/>
    <x v="10"/>
    <s v="Skipholti 8"/>
    <s v="355 Ólafsvík"/>
    <n v="6405050950"/>
    <s v="Litlalón ehf"/>
    <n v="463291"/>
    <n v="6.3459035465830336E-4"/>
  </r>
  <r>
    <s v="03.10.2018"/>
    <n v="1819"/>
    <n v="1"/>
    <n v="1"/>
    <x v="10"/>
    <s v="Egill"/>
    <n v="2701"/>
    <s v="Sandkoli norðursvæði"/>
    <n v="27"/>
    <s v="Sandkoli"/>
    <s v="IS"/>
    <s v="Ísland"/>
    <n v="169"/>
    <n v="169"/>
    <n v="183.7"/>
    <n v="42.25"/>
    <x v="10"/>
    <n v="6405050950"/>
    <x v="10"/>
    <s v="Skipholti 8"/>
    <s v="355 Ólafsvík"/>
    <n v="6405050950"/>
    <s v="Litlalón ehf"/>
    <n v="463291"/>
    <n v="3.6478153039882062E-4"/>
  </r>
  <r>
    <s v="02.10.2018"/>
    <n v="1819"/>
    <n v="1"/>
    <n v="1"/>
    <x v="10"/>
    <s v="Egill"/>
    <n v="2701"/>
    <s v="Sandkoli norðursvæði"/>
    <n v="27"/>
    <s v="Sandkoli"/>
    <s v="IS"/>
    <s v="Ísland"/>
    <n v="274"/>
    <n v="274"/>
    <n v="297.83"/>
    <n v="68.5"/>
    <x v="10"/>
    <n v="6405050950"/>
    <x v="10"/>
    <s v="Skipholti 8"/>
    <s v="355 Ólafsvík"/>
    <n v="6405050950"/>
    <s v="Litlalón ehf"/>
    <n v="463291"/>
    <n v="5.9142094277678605E-4"/>
  </r>
  <r>
    <s v="01.10.2018"/>
    <n v="1819"/>
    <n v="1"/>
    <n v="1"/>
    <x v="10"/>
    <s v="Egill"/>
    <n v="2701"/>
    <s v="Sandkoli norðursvæði"/>
    <n v="27"/>
    <s v="Sandkoli"/>
    <s v="IS"/>
    <s v="Ísland"/>
    <n v="199"/>
    <n v="199"/>
    <n v="216.3"/>
    <n v="49.75"/>
    <x v="10"/>
    <n v="6405050950"/>
    <x v="10"/>
    <s v="Skipholti 8"/>
    <s v="355 Ólafsvík"/>
    <n v="6405050950"/>
    <s v="Litlalón ehf"/>
    <n v="463291"/>
    <n v="4.2953564822109647E-4"/>
  </r>
  <r>
    <s v="27.09.2018"/>
    <n v="1819"/>
    <n v="1"/>
    <n v="1"/>
    <x v="10"/>
    <s v="Egill"/>
    <n v="2701"/>
    <s v="Sandkoli norðursvæði"/>
    <n v="27"/>
    <s v="Sandkoli"/>
    <s v="IS"/>
    <s v="Ísland"/>
    <n v="20"/>
    <n v="20"/>
    <n v="21.74"/>
    <n v="5"/>
    <x v="10"/>
    <n v="6405050950"/>
    <x v="10"/>
    <s v="Skipholti 8"/>
    <s v="355 Ólafsvík"/>
    <n v="6405050950"/>
    <s v="Litlalón ehf"/>
    <n v="463291"/>
    <n v="4.3169411881517235E-5"/>
  </r>
  <r>
    <s v="26.09.2018"/>
    <n v="1819"/>
    <n v="1"/>
    <n v="1"/>
    <x v="10"/>
    <s v="Egill"/>
    <n v="2701"/>
    <s v="Sandkoli norðursvæði"/>
    <n v="27"/>
    <s v="Sandkoli"/>
    <s v="IS"/>
    <s v="Ísland"/>
    <n v="322"/>
    <n v="322"/>
    <n v="350"/>
    <n v="80.5"/>
    <x v="10"/>
    <n v="6405050950"/>
    <x v="10"/>
    <s v="Skipholti 8"/>
    <s v="355 Ólafsvík"/>
    <n v="6405050950"/>
    <s v="Litlalón ehf"/>
    <n v="463291"/>
    <n v="6.9502753129242745E-4"/>
  </r>
  <r>
    <s v="13.11.2019"/>
    <n v="1920"/>
    <n v="1"/>
    <n v="1"/>
    <x v="10"/>
    <s v="Egill"/>
    <n v="2701"/>
    <s v="Sandkoli norðursvæði"/>
    <n v="27"/>
    <s v="Sandkoli"/>
    <s v="IS"/>
    <s v="Ísland"/>
    <n v="60"/>
    <n v="60"/>
    <n v="65.22"/>
    <n v="16.2"/>
    <x v="10"/>
    <n v="6405050950"/>
    <x v="10"/>
    <s v="Skipholti 8"/>
    <s v="355 Ólafsvík"/>
    <n v="6405050950"/>
    <s v="Litlalón ehf"/>
    <n v="463291"/>
    <n v="1.2950823564455169E-4"/>
  </r>
  <r>
    <s v="12.11.2019"/>
    <n v="1920"/>
    <n v="1"/>
    <n v="1"/>
    <x v="10"/>
    <s v="Egill"/>
    <n v="2701"/>
    <s v="Sandkoli norðursvæði"/>
    <n v="27"/>
    <s v="Sandkoli"/>
    <s v="IS"/>
    <s v="Ísland"/>
    <n v="54"/>
    <n v="54"/>
    <n v="58.7"/>
    <n v="14.58"/>
    <x v="10"/>
    <n v="6405050950"/>
    <x v="10"/>
    <s v="Skipholti 8"/>
    <s v="355 Ólafsvík"/>
    <n v="6405050950"/>
    <s v="Litlalón ehf"/>
    <n v="463291"/>
    <n v="1.1655741208009653E-4"/>
  </r>
  <r>
    <s v="11.11.2019"/>
    <n v="1920"/>
    <n v="1"/>
    <n v="1"/>
    <x v="10"/>
    <s v="Egill"/>
    <n v="2701"/>
    <s v="Sandkoli norðursvæði"/>
    <n v="27"/>
    <s v="Sandkoli"/>
    <s v="IS"/>
    <s v="Ísland"/>
    <n v="47"/>
    <n v="47"/>
    <n v="51.09"/>
    <n v="12.69"/>
    <x v="10"/>
    <n v="6405050950"/>
    <x v="10"/>
    <s v="Skipholti 8"/>
    <s v="355 Ólafsvík"/>
    <n v="6405050950"/>
    <s v="Litlalón ehf"/>
    <n v="463291"/>
    <n v="1.0144811792156549E-4"/>
  </r>
  <r>
    <s v="07.11.2019"/>
    <n v="1920"/>
    <n v="1"/>
    <n v="1"/>
    <x v="10"/>
    <s v="Egill"/>
    <n v="2701"/>
    <s v="Sandkoli norðursvæði"/>
    <n v="27"/>
    <s v="Sandkoli"/>
    <s v="IS"/>
    <s v="Ísland"/>
    <n v="51"/>
    <n v="51"/>
    <n v="55.43"/>
    <n v="13.77"/>
    <x v="10"/>
    <n v="6405050950"/>
    <x v="10"/>
    <s v="Skipholti 8"/>
    <s v="355 Ólafsvík"/>
    <n v="6405050950"/>
    <s v="Litlalón ehf"/>
    <n v="463291"/>
    <n v="1.1008200029786894E-4"/>
  </r>
  <r>
    <s v="06.11.2019"/>
    <n v="1920"/>
    <n v="1"/>
    <n v="1"/>
    <x v="10"/>
    <s v="Egill"/>
    <n v="2701"/>
    <s v="Sandkoli norðursvæði"/>
    <n v="27"/>
    <s v="Sandkoli"/>
    <s v="IS"/>
    <s v="Ísland"/>
    <n v="408"/>
    <n v="408"/>
    <n v="443.48"/>
    <n v="110.16"/>
    <x v="10"/>
    <n v="6405050950"/>
    <x v="10"/>
    <s v="Skipholti 8"/>
    <s v="355 Ólafsvík"/>
    <n v="6405050950"/>
    <s v="Litlalón ehf"/>
    <n v="463291"/>
    <n v="8.8065600238295154E-4"/>
  </r>
  <r>
    <s v="05.11.2019"/>
    <n v="1920"/>
    <n v="1"/>
    <n v="1"/>
    <x v="10"/>
    <s v="Egill"/>
    <n v="2701"/>
    <s v="Sandkoli norðursvæði"/>
    <n v="27"/>
    <s v="Sandkoli"/>
    <s v="IS"/>
    <s v="Ísland"/>
    <n v="314"/>
    <n v="314"/>
    <n v="341.3"/>
    <n v="84.78"/>
    <x v="10"/>
    <n v="6405050950"/>
    <x v="10"/>
    <s v="Skipholti 8"/>
    <s v="355 Ólafsvík"/>
    <n v="6405050950"/>
    <s v="Litlalón ehf"/>
    <n v="463291"/>
    <n v="6.7775976653982055E-4"/>
  </r>
  <r>
    <s v="04.11.2019"/>
    <n v="1920"/>
    <n v="1"/>
    <n v="1"/>
    <x v="10"/>
    <s v="Egill"/>
    <n v="2701"/>
    <s v="Sandkoli norðursvæði"/>
    <n v="27"/>
    <s v="Sandkoli"/>
    <s v="IS"/>
    <s v="Ísland"/>
    <n v="420"/>
    <n v="420"/>
    <n v="456.52"/>
    <n v="113.4"/>
    <x v="10"/>
    <n v="6405050950"/>
    <x v="10"/>
    <s v="Skipholti 8"/>
    <s v="355 Ólafsvík"/>
    <n v="6405050950"/>
    <s v="Litlalón ehf"/>
    <n v="463291"/>
    <n v="9.0655764951186183E-4"/>
  </r>
  <r>
    <s v="31.10.2019"/>
    <n v="1920"/>
    <n v="1"/>
    <n v="1"/>
    <x v="10"/>
    <s v="Egill"/>
    <n v="2701"/>
    <s v="Sandkoli norðursvæði"/>
    <n v="27"/>
    <s v="Sandkoli"/>
    <s v="IS"/>
    <s v="Ísland"/>
    <n v="808"/>
    <n v="808"/>
    <n v="878.26"/>
    <n v="218.16"/>
    <x v="10"/>
    <n v="6405050950"/>
    <x v="10"/>
    <s v="Skipholti 8"/>
    <s v="355 Ólafsvík"/>
    <n v="6405050950"/>
    <s v="Litlalón ehf"/>
    <n v="463291"/>
    <n v="1.7440442400132963E-3"/>
  </r>
  <r>
    <s v="30.10.2019"/>
    <n v="1920"/>
    <n v="1"/>
    <n v="1"/>
    <x v="10"/>
    <s v="Egill"/>
    <n v="2701"/>
    <s v="Sandkoli norðursvæði"/>
    <n v="27"/>
    <s v="Sandkoli"/>
    <s v="IS"/>
    <s v="Ísland"/>
    <n v="1038"/>
    <n v="1038"/>
    <n v="1128.26"/>
    <n v="280.26"/>
    <x v="10"/>
    <n v="6405050950"/>
    <x v="10"/>
    <s v="Skipholti 8"/>
    <s v="355 Ólafsvík"/>
    <n v="6405050950"/>
    <s v="Litlalón ehf"/>
    <n v="463291"/>
    <n v="2.2404924766507442E-3"/>
  </r>
  <r>
    <s v="29.10.2019"/>
    <n v="1920"/>
    <n v="1"/>
    <n v="1"/>
    <x v="10"/>
    <s v="Egill"/>
    <n v="2701"/>
    <s v="Sandkoli norðursvæði"/>
    <n v="27"/>
    <s v="Sandkoli"/>
    <s v="IS"/>
    <s v="Ísland"/>
    <n v="309"/>
    <n v="309"/>
    <n v="335.87"/>
    <n v="83.43"/>
    <x v="10"/>
    <n v="6405050950"/>
    <x v="10"/>
    <s v="Skipholti 8"/>
    <s v="355 Ólafsvík"/>
    <n v="6405050950"/>
    <s v="Litlalón ehf"/>
    <n v="463291"/>
    <n v="6.6696741356944125E-4"/>
  </r>
  <r>
    <s v="28.10.2019"/>
    <n v="1920"/>
    <n v="1"/>
    <n v="1"/>
    <x v="10"/>
    <s v="Egill"/>
    <n v="2701"/>
    <s v="Sandkoli norðursvæði"/>
    <n v="27"/>
    <s v="Sandkoli"/>
    <s v="IS"/>
    <s v="Ísland"/>
    <n v="216"/>
    <n v="216"/>
    <n v="234.78"/>
    <n v="58.32"/>
    <x v="10"/>
    <n v="6405050950"/>
    <x v="10"/>
    <s v="Skipholti 8"/>
    <s v="355 Ólafsvík"/>
    <n v="6405050950"/>
    <s v="Litlalón ehf"/>
    <n v="463291"/>
    <n v="4.6622964832038612E-4"/>
  </r>
  <r>
    <s v="18.10.2019"/>
    <n v="1920"/>
    <n v="1"/>
    <n v="1"/>
    <x v="10"/>
    <s v="Egill"/>
    <n v="2701"/>
    <s v="Sandkoli norðursvæði"/>
    <n v="27"/>
    <s v="Sandkoli"/>
    <s v="IS"/>
    <s v="Ísland"/>
    <n v="554"/>
    <n v="554"/>
    <n v="602.16999999999996"/>
    <n v="149.58000000000001"/>
    <x v="10"/>
    <n v="6405050950"/>
    <x v="10"/>
    <s v="Skipholti 8"/>
    <s v="355 Ólafsvík"/>
    <n v="6405050950"/>
    <s v="Litlalón ehf"/>
    <n v="463291"/>
    <n v="1.1957927091180273E-3"/>
  </r>
  <r>
    <s v="14.10.2019"/>
    <n v="1920"/>
    <n v="1"/>
    <n v="1"/>
    <x v="10"/>
    <s v="Egill"/>
    <n v="2701"/>
    <s v="Sandkoli norðursvæði"/>
    <n v="27"/>
    <s v="Sandkoli"/>
    <s v="IS"/>
    <s v="Ísland"/>
    <n v="500"/>
    <n v="500"/>
    <n v="543.48"/>
    <n v="135"/>
    <x v="10"/>
    <n v="6405050950"/>
    <x v="10"/>
    <s v="Skipholti 8"/>
    <s v="355 Ólafsvík"/>
    <n v="6405050950"/>
    <s v="Litlalón ehf"/>
    <n v="463291"/>
    <n v="1.0792352970379307E-3"/>
  </r>
  <r>
    <s v="02.10.2019"/>
    <n v="1920"/>
    <n v="1"/>
    <n v="1"/>
    <x v="10"/>
    <s v="Egill"/>
    <n v="2701"/>
    <s v="Sandkoli norðursvæði"/>
    <n v="27"/>
    <s v="Sandkoli"/>
    <s v="IS"/>
    <s v="Ísland"/>
    <n v="448"/>
    <n v="448"/>
    <n v="486.96"/>
    <n v="120.96"/>
    <x v="10"/>
    <n v="6405050950"/>
    <x v="10"/>
    <s v="Skipholti 8"/>
    <s v="355 Ólafsvík"/>
    <n v="6405050950"/>
    <s v="Litlalón ehf"/>
    <n v="463291"/>
    <n v="9.6699482614598603E-4"/>
  </r>
  <r>
    <s v="01.10.2019"/>
    <n v="1920"/>
    <n v="1"/>
    <n v="1"/>
    <x v="10"/>
    <s v="Egill"/>
    <n v="2701"/>
    <s v="Sandkoli norðursvæði"/>
    <n v="27"/>
    <s v="Sandkoli"/>
    <s v="IS"/>
    <s v="Ísland"/>
    <n v="86"/>
    <n v="86"/>
    <n v="93.48"/>
    <n v="23.22"/>
    <x v="10"/>
    <n v="6405050950"/>
    <x v="10"/>
    <s v="Skipholti 8"/>
    <s v="355 Ólafsvík"/>
    <n v="6405050950"/>
    <s v="Litlalón ehf"/>
    <n v="463291"/>
    <n v="1.8562847109052409E-4"/>
  </r>
  <r>
    <s v="30.09.2019"/>
    <n v="1920"/>
    <n v="1"/>
    <n v="1"/>
    <x v="10"/>
    <s v="Egill"/>
    <n v="2701"/>
    <s v="Sandkoli norðursvæði"/>
    <n v="27"/>
    <s v="Sandkoli"/>
    <s v="IS"/>
    <s v="Ísland"/>
    <n v="610"/>
    <n v="610"/>
    <n v="663.04"/>
    <n v="164.7"/>
    <x v="10"/>
    <n v="6405050950"/>
    <x v="10"/>
    <s v="Skipholti 8"/>
    <s v="355 Ólafsvík"/>
    <n v="6405050950"/>
    <s v="Litlalón ehf"/>
    <n v="463291"/>
    <n v="1.3166670623862755E-3"/>
  </r>
  <r>
    <s v="26.09.2019"/>
    <n v="1920"/>
    <n v="1"/>
    <n v="1"/>
    <x v="10"/>
    <s v="Egill"/>
    <n v="2701"/>
    <s v="Sandkoli norðursvæði"/>
    <n v="27"/>
    <s v="Sandkoli"/>
    <s v="IS"/>
    <s v="Ísland"/>
    <n v="621"/>
    <n v="621"/>
    <n v="675"/>
    <n v="167.67"/>
    <x v="10"/>
    <n v="6405050950"/>
    <x v="10"/>
    <s v="Skipholti 8"/>
    <s v="355 Ólafsvík"/>
    <n v="6405050950"/>
    <s v="Litlalón ehf"/>
    <n v="463291"/>
    <n v="1.3404102389211101E-3"/>
  </r>
  <r>
    <s v="24.09.2019"/>
    <n v="1920"/>
    <n v="1"/>
    <n v="1"/>
    <x v="10"/>
    <s v="Egill"/>
    <n v="2701"/>
    <s v="Sandkoli norðursvæði"/>
    <n v="27"/>
    <s v="Sandkoli"/>
    <s v="IS"/>
    <s v="Ísland"/>
    <n v="680"/>
    <n v="680"/>
    <n v="739.13"/>
    <n v="183.6"/>
    <x v="10"/>
    <n v="6405050950"/>
    <x v="10"/>
    <s v="Skipholti 8"/>
    <s v="355 Ólafsvík"/>
    <n v="6405050950"/>
    <s v="Litlalón ehf"/>
    <n v="463291"/>
    <n v="1.4677600039715859E-3"/>
  </r>
  <r>
    <s v="23.09.2019"/>
    <n v="1920"/>
    <n v="1"/>
    <n v="1"/>
    <x v="10"/>
    <s v="Egill"/>
    <n v="2701"/>
    <s v="Sandkoli norðursvæði"/>
    <n v="27"/>
    <s v="Sandkoli"/>
    <s v="IS"/>
    <s v="Ísland"/>
    <n v="536"/>
    <n v="536"/>
    <n v="582.61"/>
    <n v="144.72"/>
    <x v="10"/>
    <n v="6405050950"/>
    <x v="10"/>
    <s v="Skipholti 8"/>
    <s v="355 Ólafsvík"/>
    <n v="6405050950"/>
    <s v="Litlalón ehf"/>
    <n v="463291"/>
    <n v="1.1569402384246619E-3"/>
  </r>
  <r>
    <s v="19.09.2019"/>
    <n v="1920"/>
    <n v="1"/>
    <n v="1"/>
    <x v="10"/>
    <s v="Egill"/>
    <n v="2701"/>
    <s v="Sandkoli norðursvæði"/>
    <n v="27"/>
    <s v="Sandkoli"/>
    <s v="IS"/>
    <s v="Ísland"/>
    <n v="337"/>
    <n v="337"/>
    <n v="366.3"/>
    <n v="90.99"/>
    <x v="10"/>
    <n v="6405050950"/>
    <x v="10"/>
    <s v="Skipholti 8"/>
    <s v="355 Ólafsvík"/>
    <n v="6405050950"/>
    <s v="Litlalón ehf"/>
    <n v="463291"/>
    <n v="7.2740459020356535E-4"/>
  </r>
  <r>
    <s v="18.09.2019"/>
    <n v="1920"/>
    <n v="1"/>
    <n v="1"/>
    <x v="10"/>
    <s v="Egill"/>
    <n v="2701"/>
    <s v="Sandkoli norðursvæði"/>
    <n v="27"/>
    <s v="Sandkoli"/>
    <s v="IS"/>
    <s v="Ísland"/>
    <n v="329"/>
    <n v="329"/>
    <n v="357.61"/>
    <n v="88.83"/>
    <x v="10"/>
    <n v="6405050950"/>
    <x v="10"/>
    <s v="Skipholti 8"/>
    <s v="355 Ólafsvík"/>
    <n v="6405050950"/>
    <s v="Litlalón ehf"/>
    <n v="463291"/>
    <n v="7.1013682545095845E-4"/>
  </r>
  <r>
    <s v="17.09.2019"/>
    <n v="1920"/>
    <n v="1"/>
    <n v="1"/>
    <x v="10"/>
    <s v="Egill"/>
    <n v="2701"/>
    <s v="Sandkoli norðursvæði"/>
    <n v="27"/>
    <s v="Sandkoli"/>
    <s v="IS"/>
    <s v="Ísland"/>
    <n v="1179"/>
    <n v="1179"/>
    <n v="1281.52"/>
    <n v="318.33"/>
    <x v="10"/>
    <n v="6405050950"/>
    <x v="10"/>
    <s v="Skipholti 8"/>
    <s v="355 Ólafsvík"/>
    <n v="6405050950"/>
    <s v="Litlalón ehf"/>
    <n v="463291"/>
    <n v="2.5448368304154408E-3"/>
  </r>
  <r>
    <s v="16.09.2019"/>
    <n v="1920"/>
    <n v="1"/>
    <n v="1"/>
    <x v="10"/>
    <s v="Egill"/>
    <n v="2701"/>
    <s v="Sandkoli norðursvæði"/>
    <n v="27"/>
    <s v="Sandkoli"/>
    <s v="IS"/>
    <s v="Ísland"/>
    <n v="1269"/>
    <n v="1269"/>
    <n v="1379.35"/>
    <n v="342.63"/>
    <x v="10"/>
    <n v="6405050950"/>
    <x v="10"/>
    <s v="Skipholti 8"/>
    <s v="355 Ólafsvík"/>
    <n v="6405050950"/>
    <s v="Litlalón ehf"/>
    <n v="463291"/>
    <n v="2.7390991838822684E-3"/>
  </r>
  <r>
    <s v="11.09.2019"/>
    <n v="1920"/>
    <n v="1"/>
    <n v="1"/>
    <x v="10"/>
    <s v="Egill"/>
    <n v="2701"/>
    <s v="Sandkoli norðursvæði"/>
    <n v="27"/>
    <s v="Sandkoli"/>
    <s v="IS"/>
    <s v="Ísland"/>
    <n v="913"/>
    <n v="913"/>
    <n v="992.39"/>
    <n v="246.51"/>
    <x v="10"/>
    <n v="6405050950"/>
    <x v="10"/>
    <s v="Skipholti 8"/>
    <s v="355 Ólafsvík"/>
    <n v="6405050950"/>
    <s v="Litlalón ehf"/>
    <n v="463291"/>
    <n v="1.9706836523912617E-3"/>
  </r>
  <r>
    <s v="10.09.2019"/>
    <n v="1920"/>
    <n v="1"/>
    <n v="1"/>
    <x v="10"/>
    <s v="Egill"/>
    <n v="2701"/>
    <s v="Sandkoli norðursvæði"/>
    <n v="27"/>
    <s v="Sandkoli"/>
    <s v="IS"/>
    <s v="Ísland"/>
    <n v="1517"/>
    <n v="1517"/>
    <n v="1648.91"/>
    <n v="409.59"/>
    <x v="10"/>
    <n v="6405050950"/>
    <x v="10"/>
    <s v="Skipholti 8"/>
    <s v="355 Ólafsvík"/>
    <n v="6405050950"/>
    <s v="Litlalón ehf"/>
    <n v="463291"/>
    <n v="3.274399891213082E-3"/>
  </r>
  <r>
    <s v="09.09.2019"/>
    <n v="1920"/>
    <n v="1"/>
    <n v="1"/>
    <x v="10"/>
    <s v="Egill"/>
    <n v="2701"/>
    <s v="Sandkoli norðursvæði"/>
    <n v="27"/>
    <s v="Sandkoli"/>
    <s v="IS"/>
    <s v="Ísland"/>
    <n v="141"/>
    <n v="141"/>
    <n v="153.26"/>
    <n v="38.07"/>
    <x v="10"/>
    <n v="6405050950"/>
    <x v="10"/>
    <s v="Skipholti 8"/>
    <s v="355 Ólafsvík"/>
    <n v="6405050950"/>
    <s v="Litlalón ehf"/>
    <n v="463291"/>
    <n v="3.0434435376469648E-4"/>
  </r>
  <r>
    <s v="04.09.2019"/>
    <n v="1920"/>
    <n v="1"/>
    <n v="1"/>
    <x v="10"/>
    <s v="Egill"/>
    <n v="2701"/>
    <s v="Sandkoli norðursvæði"/>
    <n v="27"/>
    <s v="Sandkoli"/>
    <s v="IS"/>
    <s v="Ísland"/>
    <n v="810"/>
    <n v="810"/>
    <n v="880.43"/>
    <n v="218.7"/>
    <x v="10"/>
    <n v="6405050950"/>
    <x v="10"/>
    <s v="Skipholti 8"/>
    <s v="355 Ólafsvík"/>
    <n v="6405050950"/>
    <s v="Litlalón ehf"/>
    <n v="463291"/>
    <n v="1.7483611812014479E-3"/>
  </r>
  <r>
    <s v="09.07.2019"/>
    <n v="1819"/>
    <n v="1"/>
    <n v="1"/>
    <x v="10"/>
    <s v="Egill"/>
    <n v="2701"/>
    <s v="Sandkoli norðursvæði"/>
    <n v="27"/>
    <s v="Sandkoli"/>
    <s v="IS"/>
    <s v="Ísland"/>
    <n v="93"/>
    <n v="93"/>
    <n v="101.09"/>
    <n v="23.25"/>
    <x v="10"/>
    <n v="6405050950"/>
    <x v="10"/>
    <s v="Skipholti 8"/>
    <s v="355 Ólafsvík"/>
    <n v="6405050950"/>
    <s v="Litlalón ehf"/>
    <n v="463291"/>
    <n v="2.0073776524905514E-4"/>
  </r>
  <r>
    <s v="08.07.2019"/>
    <n v="1819"/>
    <n v="1"/>
    <n v="1"/>
    <x v="10"/>
    <s v="Egill"/>
    <n v="2701"/>
    <s v="Sandkoli norðursvæði"/>
    <n v="27"/>
    <s v="Sandkoli"/>
    <s v="IS"/>
    <s v="Ísland"/>
    <n v="14"/>
    <n v="14"/>
    <n v="15.22"/>
    <n v="3.5"/>
    <x v="10"/>
    <n v="6405050950"/>
    <x v="10"/>
    <s v="Skipholti 8"/>
    <s v="355 Ólafsvík"/>
    <n v="6405050950"/>
    <s v="Litlalón ehf"/>
    <n v="463291"/>
    <n v="3.0218588317062063E-5"/>
  </r>
  <r>
    <s v="03.07.2019"/>
    <n v="1819"/>
    <n v="1"/>
    <n v="1"/>
    <x v="10"/>
    <s v="Egill"/>
    <n v="2701"/>
    <s v="Sandkoli norðursvæði"/>
    <n v="27"/>
    <s v="Sandkoli"/>
    <s v="IS"/>
    <s v="Ísland"/>
    <n v="146"/>
    <n v="146"/>
    <n v="158.69999999999999"/>
    <n v="36.5"/>
    <x v="10"/>
    <n v="6405050950"/>
    <x v="10"/>
    <s v="Skipholti 8"/>
    <s v="355 Ólafsvík"/>
    <n v="6405050950"/>
    <s v="Litlalón ehf"/>
    <n v="463291"/>
    <n v="3.1513670673507578E-4"/>
  </r>
  <r>
    <s v="02.07.2019"/>
    <n v="1819"/>
    <n v="1"/>
    <n v="1"/>
    <x v="10"/>
    <s v="Egill"/>
    <n v="2701"/>
    <s v="Sandkoli norðursvæði"/>
    <n v="27"/>
    <s v="Sandkoli"/>
    <s v="IS"/>
    <s v="Ísland"/>
    <n v="199"/>
    <n v="199"/>
    <n v="216.3"/>
    <n v="49.75"/>
    <x v="10"/>
    <n v="6405050950"/>
    <x v="10"/>
    <s v="Skipholti 8"/>
    <s v="355 Ólafsvík"/>
    <n v="6405050950"/>
    <s v="Litlalón ehf"/>
    <n v="463291"/>
    <n v="4.2953564822109647E-4"/>
  </r>
  <r>
    <s v="01.07.2019"/>
    <n v="1819"/>
    <n v="1"/>
    <n v="1"/>
    <x v="10"/>
    <s v="Egill"/>
    <n v="2701"/>
    <s v="Sandkoli norðursvæði"/>
    <n v="27"/>
    <s v="Sandkoli"/>
    <s v="IS"/>
    <s v="Ísland"/>
    <n v="122"/>
    <n v="122"/>
    <n v="132.61000000000001"/>
    <n v="30.5"/>
    <x v="10"/>
    <n v="6405050950"/>
    <x v="10"/>
    <s v="Skipholti 8"/>
    <s v="355 Ólafsvík"/>
    <n v="6405050950"/>
    <s v="Litlalón ehf"/>
    <n v="463291"/>
    <n v="2.6333341247725513E-4"/>
  </r>
  <r>
    <s v="26.06.2019"/>
    <n v="1819"/>
    <n v="1"/>
    <n v="1"/>
    <x v="10"/>
    <s v="Egill"/>
    <n v="2701"/>
    <s v="Sandkoli norðursvæði"/>
    <n v="27"/>
    <s v="Sandkoli"/>
    <s v="IS"/>
    <s v="Ísland"/>
    <n v="75"/>
    <n v="75"/>
    <n v="81.52"/>
    <n v="18.75"/>
    <x v="10"/>
    <n v="6405050950"/>
    <x v="10"/>
    <s v="Skipholti 8"/>
    <s v="355 Ólafsvík"/>
    <n v="6405050950"/>
    <s v="Litlalón ehf"/>
    <n v="463291"/>
    <n v="1.6188529455568961E-4"/>
  </r>
  <r>
    <s v="25.06.2019"/>
    <n v="1819"/>
    <n v="1"/>
    <n v="1"/>
    <x v="10"/>
    <s v="Egill"/>
    <n v="2701"/>
    <s v="Sandkoli norðursvæði"/>
    <n v="27"/>
    <s v="Sandkoli"/>
    <s v="IS"/>
    <s v="Ísland"/>
    <n v="83"/>
    <n v="83"/>
    <n v="90.22"/>
    <n v="20.75"/>
    <x v="10"/>
    <n v="6405050950"/>
    <x v="10"/>
    <s v="Skipholti 8"/>
    <s v="355 Ólafsvík"/>
    <n v="6405050950"/>
    <s v="Litlalón ehf"/>
    <n v="463291"/>
    <n v="1.7915305930829651E-4"/>
  </r>
  <r>
    <s v="24.06.2019"/>
    <n v="1819"/>
    <n v="1"/>
    <n v="1"/>
    <x v="10"/>
    <s v="Egill"/>
    <n v="2701"/>
    <s v="Sandkoli norðursvæði"/>
    <n v="27"/>
    <s v="Sandkoli"/>
    <s v="IS"/>
    <s v="Ísland"/>
    <n v="158"/>
    <n v="158"/>
    <n v="171.74"/>
    <n v="39.5"/>
    <x v="10"/>
    <n v="6405050950"/>
    <x v="10"/>
    <s v="Skipholti 8"/>
    <s v="355 Ólafsvík"/>
    <n v="6405050950"/>
    <s v="Litlalón ehf"/>
    <n v="463291"/>
    <n v="3.4103835386398612E-4"/>
  </r>
  <r>
    <s v="20.06.2019"/>
    <n v="1819"/>
    <n v="1"/>
    <n v="1"/>
    <x v="10"/>
    <s v="Egill"/>
    <n v="2701"/>
    <s v="Sandkoli norðursvæði"/>
    <n v="27"/>
    <s v="Sandkoli"/>
    <s v="IS"/>
    <s v="Ísland"/>
    <n v="36"/>
    <n v="36"/>
    <n v="39.130000000000003"/>
    <n v="9"/>
    <x v="10"/>
    <n v="6405050950"/>
    <x v="10"/>
    <s v="Skipholti 8"/>
    <s v="355 Ólafsvík"/>
    <n v="6405050950"/>
    <s v="Litlalón ehf"/>
    <n v="463291"/>
    <n v="7.7704941386731019E-5"/>
  </r>
  <r>
    <s v="19.06.2019"/>
    <n v="1819"/>
    <n v="1"/>
    <n v="1"/>
    <x v="10"/>
    <s v="Egill"/>
    <n v="2701"/>
    <s v="Sandkoli norðursvæði"/>
    <n v="27"/>
    <s v="Sandkoli"/>
    <s v="IS"/>
    <s v="Ísland"/>
    <n v="67"/>
    <n v="67"/>
    <n v="72.83"/>
    <n v="16.75"/>
    <x v="10"/>
    <n v="6405050950"/>
    <x v="10"/>
    <s v="Skipholti 8"/>
    <s v="355 Ólafsvík"/>
    <n v="6405050950"/>
    <s v="Litlalón ehf"/>
    <n v="463291"/>
    <n v="1.4461752980308274E-4"/>
  </r>
  <r>
    <s v="18.06.2019"/>
    <n v="1819"/>
    <n v="1"/>
    <n v="1"/>
    <x v="10"/>
    <s v="Egill"/>
    <n v="2701"/>
    <s v="Sandkoli norðursvæði"/>
    <n v="27"/>
    <s v="Sandkoli"/>
    <s v="IS"/>
    <s v="Ísland"/>
    <n v="138"/>
    <n v="138"/>
    <n v="150"/>
    <n v="34.5"/>
    <x v="10"/>
    <n v="6405050950"/>
    <x v="10"/>
    <s v="Skipholti 8"/>
    <s v="355 Ólafsvík"/>
    <n v="6405050950"/>
    <s v="Litlalón ehf"/>
    <n v="463291"/>
    <n v="2.9786894198246888E-4"/>
  </r>
  <r>
    <s v="12.06.2019"/>
    <n v="1819"/>
    <n v="1"/>
    <n v="1"/>
    <x v="10"/>
    <s v="Egill"/>
    <n v="2701"/>
    <s v="Sandkoli norðursvæði"/>
    <n v="27"/>
    <s v="Sandkoli"/>
    <s v="IS"/>
    <s v="Ísland"/>
    <n v="129"/>
    <n v="129"/>
    <n v="140.22"/>
    <n v="32.25"/>
    <x v="10"/>
    <n v="6405050950"/>
    <x v="10"/>
    <s v="Skipholti 8"/>
    <s v="355 Ólafsvík"/>
    <n v="6405050950"/>
    <s v="Litlalón ehf"/>
    <n v="463291"/>
    <n v="2.7844270663578613E-4"/>
  </r>
  <r>
    <s v="11.06.2019"/>
    <n v="1819"/>
    <n v="1"/>
    <n v="1"/>
    <x v="10"/>
    <s v="Egill"/>
    <n v="2701"/>
    <s v="Sandkoli norðursvæði"/>
    <n v="27"/>
    <s v="Sandkoli"/>
    <s v="IS"/>
    <s v="Ísland"/>
    <n v="127"/>
    <n v="127"/>
    <n v="138.04"/>
    <n v="31.75"/>
    <x v="10"/>
    <n v="6405050950"/>
    <x v="10"/>
    <s v="Skipholti 8"/>
    <s v="355 Ólafsvík"/>
    <n v="6405050950"/>
    <s v="Litlalón ehf"/>
    <n v="463291"/>
    <n v="2.7412576544763443E-4"/>
  </r>
  <r>
    <s v="06.06.2019"/>
    <n v="1819"/>
    <n v="1"/>
    <n v="1"/>
    <x v="10"/>
    <s v="Egill"/>
    <n v="2701"/>
    <s v="Sandkoli norðursvæði"/>
    <n v="27"/>
    <s v="Sandkoli"/>
    <s v="IS"/>
    <s v="Ísland"/>
    <n v="34"/>
    <n v="34"/>
    <n v="36.96"/>
    <n v="8.5"/>
    <x v="10"/>
    <n v="6405050950"/>
    <x v="10"/>
    <s v="Skipholti 8"/>
    <s v="355 Ólafsvík"/>
    <n v="6405050950"/>
    <s v="Litlalón ehf"/>
    <n v="463291"/>
    <n v="7.3388000198579295E-5"/>
  </r>
  <r>
    <s v="04.06.2019"/>
    <n v="1819"/>
    <n v="1"/>
    <n v="1"/>
    <x v="10"/>
    <s v="Egill"/>
    <n v="2701"/>
    <s v="Sandkoli norðursvæði"/>
    <n v="27"/>
    <s v="Sandkoli"/>
    <s v="IS"/>
    <s v="Ísland"/>
    <n v="183"/>
    <n v="183"/>
    <n v="198.91"/>
    <n v="45.75"/>
    <x v="10"/>
    <n v="6405050950"/>
    <x v="10"/>
    <s v="Skipholti 8"/>
    <s v="355 Ólafsvík"/>
    <n v="6405050950"/>
    <s v="Litlalón ehf"/>
    <n v="463291"/>
    <n v="3.9500011871588267E-4"/>
  </r>
  <r>
    <s v="28.05.2019"/>
    <n v="1819"/>
    <n v="1"/>
    <n v="1"/>
    <x v="10"/>
    <s v="Egill"/>
    <n v="2701"/>
    <s v="Sandkoli norðursvæði"/>
    <n v="27"/>
    <s v="Sandkoli"/>
    <s v="IS"/>
    <s v="Ísland"/>
    <n v="163"/>
    <n v="163"/>
    <n v="177.17"/>
    <n v="40.75"/>
    <x v="10"/>
    <n v="6405050950"/>
    <x v="10"/>
    <s v="Skipholti 8"/>
    <s v="355 Ólafsvík"/>
    <n v="6405050950"/>
    <s v="Litlalón ehf"/>
    <n v="463291"/>
    <n v="3.5183070683436542E-4"/>
  </r>
  <r>
    <s v="27.05.2019"/>
    <n v="1819"/>
    <n v="1"/>
    <n v="1"/>
    <x v="10"/>
    <s v="Egill"/>
    <n v="2701"/>
    <s v="Sandkoli norðursvæði"/>
    <n v="27"/>
    <s v="Sandkoli"/>
    <s v="IS"/>
    <s v="Ísland"/>
    <n v="332"/>
    <n v="332"/>
    <n v="360.87"/>
    <n v="83"/>
    <x v="10"/>
    <n v="6405050950"/>
    <x v="10"/>
    <s v="Skipholti 8"/>
    <s v="355 Ólafsvík"/>
    <n v="6405050950"/>
    <s v="Litlalón ehf"/>
    <n v="463291"/>
    <n v="7.1661223723318605E-4"/>
  </r>
  <r>
    <s v="20.05.2019"/>
    <n v="1819"/>
    <n v="1"/>
    <n v="1"/>
    <x v="10"/>
    <s v="Egill"/>
    <n v="2701"/>
    <s v="Sandkoli norðursvæði"/>
    <n v="27"/>
    <s v="Sandkoli"/>
    <s v="IS"/>
    <s v="Ísland"/>
    <n v="51"/>
    <n v="51"/>
    <n v="55.43"/>
    <n v="12.75"/>
    <x v="10"/>
    <n v="6405050950"/>
    <x v="10"/>
    <s v="Skipholti 8"/>
    <s v="355 Ólafsvík"/>
    <n v="6405050950"/>
    <s v="Litlalón ehf"/>
    <n v="463291"/>
    <n v="1.1008200029786894E-4"/>
  </r>
  <r>
    <s v="15.05.2019"/>
    <n v="1819"/>
    <n v="1"/>
    <n v="1"/>
    <x v="10"/>
    <s v="Egill"/>
    <n v="2701"/>
    <s v="Sandkoli norðursvæði"/>
    <n v="27"/>
    <s v="Sandkoli"/>
    <s v="IS"/>
    <s v="Ísland"/>
    <n v="24"/>
    <n v="24"/>
    <n v="26.09"/>
    <n v="6"/>
    <x v="10"/>
    <n v="6405050950"/>
    <x v="10"/>
    <s v="Skipholti 8"/>
    <s v="355 Ólafsvík"/>
    <n v="6405050950"/>
    <s v="Litlalón ehf"/>
    <n v="463291"/>
    <n v="5.1803294257820677E-5"/>
  </r>
  <r>
    <s v="14.05.2019"/>
    <n v="1819"/>
    <n v="1"/>
    <n v="1"/>
    <x v="10"/>
    <s v="Egill"/>
    <n v="2701"/>
    <s v="Sandkoli norðursvæði"/>
    <n v="27"/>
    <s v="Sandkoli"/>
    <s v="IS"/>
    <s v="Ísland"/>
    <n v="6"/>
    <n v="6"/>
    <n v="6.52"/>
    <n v="1.5"/>
    <x v="10"/>
    <n v="6405050950"/>
    <x v="10"/>
    <s v="Skipholti 8"/>
    <s v="355 Ólafsvík"/>
    <n v="6405050950"/>
    <s v="Litlalón ehf"/>
    <n v="463291"/>
    <n v="1.2950823564455169E-5"/>
  </r>
  <r>
    <s v="13.05.2019"/>
    <n v="1819"/>
    <n v="1"/>
    <n v="1"/>
    <x v="10"/>
    <s v="Egill"/>
    <n v="2701"/>
    <s v="Sandkoli norðursvæði"/>
    <n v="27"/>
    <s v="Sandkoli"/>
    <s v="IS"/>
    <s v="Ísland"/>
    <n v="61"/>
    <n v="61"/>
    <n v="66.3"/>
    <n v="15.25"/>
    <x v="10"/>
    <n v="6405050950"/>
    <x v="10"/>
    <s v="Skipholti 8"/>
    <s v="355 Ólafsvík"/>
    <n v="6405050950"/>
    <s v="Litlalón ehf"/>
    <n v="463291"/>
    <n v="1.3166670623862757E-4"/>
  </r>
  <r>
    <s v="07.05.2019"/>
    <n v="1819"/>
    <n v="1"/>
    <n v="1"/>
    <x v="10"/>
    <s v="Egill"/>
    <n v="2701"/>
    <s v="Sandkoli norðursvæði"/>
    <n v="27"/>
    <s v="Sandkoli"/>
    <s v="IS"/>
    <s v="Ísland"/>
    <n v="37"/>
    <n v="37"/>
    <n v="40.22"/>
    <n v="9.25"/>
    <x v="10"/>
    <n v="6405050950"/>
    <x v="10"/>
    <s v="Skipholti 8"/>
    <s v="355 Ólafsvík"/>
    <n v="6405050950"/>
    <s v="Litlalón ehf"/>
    <n v="463291"/>
    <n v="7.9863411980806882E-5"/>
  </r>
  <r>
    <s v="06.05.2019"/>
    <n v="1819"/>
    <n v="1"/>
    <n v="1"/>
    <x v="10"/>
    <s v="Egill"/>
    <n v="2701"/>
    <s v="Sandkoli norðursvæði"/>
    <n v="27"/>
    <s v="Sandkoli"/>
    <s v="IS"/>
    <s v="Ísland"/>
    <n v="134"/>
    <n v="134"/>
    <n v="145.65"/>
    <n v="33.5"/>
    <x v="10"/>
    <n v="6405050950"/>
    <x v="10"/>
    <s v="Skipholti 8"/>
    <s v="355 Ólafsvík"/>
    <n v="6405050950"/>
    <s v="Litlalón ehf"/>
    <n v="463291"/>
    <n v="2.8923505960616548E-4"/>
  </r>
  <r>
    <s v="30.04.2019"/>
    <n v="1819"/>
    <n v="1"/>
    <n v="1"/>
    <x v="10"/>
    <s v="Egill"/>
    <n v="2701"/>
    <s v="Sandkoli norðursvæði"/>
    <n v="27"/>
    <s v="Sandkoli"/>
    <s v="IS"/>
    <s v="Ísland"/>
    <n v="80"/>
    <n v="80"/>
    <n v="86.96"/>
    <n v="20"/>
    <x v="10"/>
    <n v="6405050950"/>
    <x v="10"/>
    <s v="Skipholti 8"/>
    <s v="355 Ólafsvík"/>
    <n v="6405050950"/>
    <s v="Litlalón ehf"/>
    <n v="463291"/>
    <n v="1.7267764752606894E-4"/>
  </r>
  <r>
    <s v="29.04.2019"/>
    <n v="1819"/>
    <n v="1"/>
    <n v="1"/>
    <x v="10"/>
    <s v="Egill"/>
    <n v="2701"/>
    <s v="Sandkoli norðursvæði"/>
    <n v="27"/>
    <s v="Sandkoli"/>
    <s v="IS"/>
    <s v="Ísland"/>
    <n v="273"/>
    <n v="273"/>
    <n v="296.74"/>
    <n v="68.25"/>
    <x v="10"/>
    <n v="6405050950"/>
    <x v="10"/>
    <s v="Skipholti 8"/>
    <s v="355 Ólafsvík"/>
    <n v="6405050950"/>
    <s v="Litlalón ehf"/>
    <n v="463291"/>
    <n v="5.8926247218271026E-4"/>
  </r>
  <r>
    <s v="25.04.2019"/>
    <n v="1819"/>
    <n v="1"/>
    <n v="1"/>
    <x v="10"/>
    <s v="Egill"/>
    <n v="2701"/>
    <s v="Sandkoli norðursvæði"/>
    <n v="27"/>
    <s v="Sandkoli"/>
    <s v="IS"/>
    <s v="Ísland"/>
    <n v="233"/>
    <n v="233"/>
    <n v="253.26"/>
    <n v="58.25"/>
    <x v="10"/>
    <n v="6405050950"/>
    <x v="10"/>
    <s v="Skipholti 8"/>
    <s v="355 Ólafsvík"/>
    <n v="6405050950"/>
    <s v="Litlalón ehf"/>
    <n v="463291"/>
    <n v="5.0292364841967576E-4"/>
  </r>
  <r>
    <s v="24.04.2019"/>
    <n v="1819"/>
    <n v="1"/>
    <n v="1"/>
    <x v="10"/>
    <s v="Egill"/>
    <n v="2701"/>
    <s v="Sandkoli norðursvæði"/>
    <n v="27"/>
    <s v="Sandkoli"/>
    <s v="IS"/>
    <s v="Ísland"/>
    <n v="306"/>
    <n v="306"/>
    <n v="332.61"/>
    <n v="76.5"/>
    <x v="10"/>
    <n v="6405050950"/>
    <x v="10"/>
    <s v="Skipholti 8"/>
    <s v="355 Ólafsvík"/>
    <n v="6405050950"/>
    <s v="Litlalón ehf"/>
    <n v="463291"/>
    <n v="6.6049200178721365E-4"/>
  </r>
  <r>
    <s v="01.04.2019"/>
    <n v="1819"/>
    <n v="1"/>
    <n v="1"/>
    <x v="10"/>
    <s v="Egill"/>
    <n v="2701"/>
    <s v="Sandkoli norðursvæði"/>
    <n v="27"/>
    <s v="Sandkoli"/>
    <s v="IS"/>
    <s v="Ísland"/>
    <n v="2"/>
    <n v="2"/>
    <n v="2.17"/>
    <n v="0.5"/>
    <x v="10"/>
    <n v="6405050950"/>
    <x v="10"/>
    <s v="Skipholti 8"/>
    <s v="355 Ólafsvík"/>
    <n v="6405050950"/>
    <s v="Litlalón ehf"/>
    <n v="463291"/>
    <n v="4.3169411881517231E-6"/>
  </r>
  <r>
    <s v="21.03.2019"/>
    <n v="1819"/>
    <n v="1"/>
    <n v="1"/>
    <x v="10"/>
    <s v="Egill"/>
    <n v="2701"/>
    <s v="Sandkoli norðursvæði"/>
    <n v="27"/>
    <s v="Sandkoli"/>
    <s v="IS"/>
    <s v="Ísland"/>
    <n v="187"/>
    <n v="187"/>
    <n v="203.26"/>
    <n v="46.75"/>
    <x v="10"/>
    <n v="6405050950"/>
    <x v="10"/>
    <s v="Skipholti 8"/>
    <s v="355 Ólafsvík"/>
    <n v="6405050950"/>
    <s v="Litlalón ehf"/>
    <n v="463291"/>
    <n v="4.0363400109218612E-4"/>
  </r>
  <r>
    <s v="19.03.2019"/>
    <n v="1819"/>
    <n v="1"/>
    <n v="1"/>
    <x v="10"/>
    <s v="Egill"/>
    <n v="2701"/>
    <s v="Sandkoli norðursvæði"/>
    <n v="27"/>
    <s v="Sandkoli"/>
    <s v="IS"/>
    <s v="Ísland"/>
    <n v="699"/>
    <n v="699"/>
    <n v="759.78"/>
    <n v="174.75"/>
    <x v="10"/>
    <n v="6405050950"/>
    <x v="10"/>
    <s v="Skipholti 8"/>
    <s v="355 Ólafsvík"/>
    <n v="6405050950"/>
    <s v="Litlalón ehf"/>
    <n v="463291"/>
    <n v="1.5087709452590273E-3"/>
  </r>
  <r>
    <s v="18.03.2019"/>
    <n v="1819"/>
    <n v="1"/>
    <n v="1"/>
    <x v="10"/>
    <s v="Egill"/>
    <n v="2701"/>
    <s v="Sandkoli norðursvæði"/>
    <n v="27"/>
    <s v="Sandkoli"/>
    <s v="IS"/>
    <s v="Ísland"/>
    <n v="231"/>
    <n v="231"/>
    <n v="251.09"/>
    <n v="57.75"/>
    <x v="10"/>
    <n v="6405050950"/>
    <x v="10"/>
    <s v="Skipholti 8"/>
    <s v="355 Ólafsvík"/>
    <n v="6405050950"/>
    <s v="Litlalón ehf"/>
    <n v="463291"/>
    <n v="4.9860670723152407E-4"/>
  </r>
  <r>
    <s v="14.03.2019"/>
    <n v="1819"/>
    <n v="1"/>
    <n v="1"/>
    <x v="10"/>
    <s v="Egill"/>
    <n v="2701"/>
    <s v="Sandkoli norðursvæði"/>
    <n v="27"/>
    <s v="Sandkoli"/>
    <s v="IS"/>
    <s v="Ísland"/>
    <n v="11"/>
    <n v="11"/>
    <n v="11.96"/>
    <n v="2.75"/>
    <x v="10"/>
    <n v="6405050950"/>
    <x v="10"/>
    <s v="Skipholti 8"/>
    <s v="355 Ólafsvík"/>
    <n v="6405050950"/>
    <s v="Litlalón ehf"/>
    <n v="463291"/>
    <n v="2.3743176534834476E-5"/>
  </r>
  <r>
    <s v="13.03.2019"/>
    <n v="1819"/>
    <n v="1"/>
    <n v="1"/>
    <x v="10"/>
    <s v="Egill"/>
    <n v="2701"/>
    <s v="Sandkoli norðursvæði"/>
    <n v="27"/>
    <s v="Sandkoli"/>
    <s v="IS"/>
    <s v="Ísland"/>
    <n v="31"/>
    <n v="31"/>
    <n v="33.700000000000003"/>
    <n v="7.75"/>
    <x v="10"/>
    <n v="6405050950"/>
    <x v="10"/>
    <s v="Skipholti 8"/>
    <s v="355 Ólafsvík"/>
    <n v="6405050950"/>
    <s v="Litlalón ehf"/>
    <n v="463291"/>
    <n v="6.6912588416351707E-5"/>
  </r>
  <r>
    <s v="11.03.2019"/>
    <n v="1819"/>
    <n v="1"/>
    <n v="1"/>
    <x v="10"/>
    <s v="Egill"/>
    <n v="2701"/>
    <s v="Sandkoli norðursvæði"/>
    <n v="27"/>
    <s v="Sandkoli"/>
    <s v="IS"/>
    <s v="Ísland"/>
    <n v="13"/>
    <n v="13"/>
    <n v="14.13"/>
    <n v="3.25"/>
    <x v="10"/>
    <n v="6405050950"/>
    <x v="10"/>
    <s v="Skipholti 8"/>
    <s v="355 Ólafsvík"/>
    <n v="6405050950"/>
    <s v="Litlalón ehf"/>
    <n v="463291"/>
    <n v="2.8060117722986201E-5"/>
  </r>
  <r>
    <s v="07.03.2019"/>
    <n v="1819"/>
    <n v="1"/>
    <n v="1"/>
    <x v="10"/>
    <s v="Egill"/>
    <n v="2701"/>
    <s v="Sandkoli norðursvæði"/>
    <n v="27"/>
    <s v="Sandkoli"/>
    <s v="IS"/>
    <s v="Ísland"/>
    <n v="25"/>
    <n v="25"/>
    <n v="27.17"/>
    <n v="6.25"/>
    <x v="10"/>
    <n v="6405050950"/>
    <x v="10"/>
    <s v="Skipholti 8"/>
    <s v="355 Ólafsvík"/>
    <n v="6405050950"/>
    <s v="Litlalón ehf"/>
    <n v="463291"/>
    <n v="5.396176485189654E-5"/>
  </r>
  <r>
    <s v="06.03.2019"/>
    <n v="1819"/>
    <n v="1"/>
    <n v="1"/>
    <x v="10"/>
    <s v="Egill"/>
    <n v="2701"/>
    <s v="Sandkoli norðursvæði"/>
    <n v="27"/>
    <s v="Sandkoli"/>
    <s v="IS"/>
    <s v="Ísland"/>
    <n v="26"/>
    <n v="26"/>
    <n v="28.26"/>
    <n v="6.5"/>
    <x v="10"/>
    <n v="6405050950"/>
    <x v="10"/>
    <s v="Skipholti 8"/>
    <s v="355 Ólafsvík"/>
    <n v="6405050950"/>
    <s v="Litlalón ehf"/>
    <n v="463291"/>
    <n v="5.6120235445972402E-5"/>
  </r>
  <r>
    <s v="05.03.2019"/>
    <n v="1819"/>
    <n v="1"/>
    <n v="1"/>
    <x v="10"/>
    <s v="Egill"/>
    <n v="2701"/>
    <s v="Sandkoli norðursvæði"/>
    <n v="27"/>
    <s v="Sandkoli"/>
    <s v="IS"/>
    <s v="Ísland"/>
    <n v="349"/>
    <n v="349"/>
    <n v="379.35"/>
    <n v="87.25"/>
    <x v="10"/>
    <n v="6405050950"/>
    <x v="10"/>
    <s v="Skipholti 8"/>
    <s v="355 Ólafsvík"/>
    <n v="6405050950"/>
    <s v="Litlalón ehf"/>
    <n v="463291"/>
    <n v="7.5330623733247575E-4"/>
  </r>
  <r>
    <s v="08.07.2020"/>
    <n v="1920"/>
    <n v="1"/>
    <n v="1"/>
    <x v="10"/>
    <s v="Egill"/>
    <n v="2701"/>
    <s v="Sandkoli norðursvæði"/>
    <n v="27"/>
    <s v="Sandkoli"/>
    <s v="IS"/>
    <s v="Ísland"/>
    <n v="22"/>
    <n v="22"/>
    <n v="23.91"/>
    <n v="5.94"/>
    <x v="10"/>
    <n v="6405050950"/>
    <x v="10"/>
    <s v="Skipholti 8"/>
    <s v="355 Ólafsvík"/>
    <n v="6405050950"/>
    <s v="Litlalón ehf"/>
    <n v="463291"/>
    <n v="4.7486353069668953E-5"/>
  </r>
  <r>
    <s v="07.07.2020"/>
    <n v="1920"/>
    <n v="1"/>
    <n v="1"/>
    <x v="10"/>
    <s v="Egill"/>
    <n v="2701"/>
    <s v="Sandkoli norðursvæði"/>
    <n v="27"/>
    <s v="Sandkoli"/>
    <s v="IS"/>
    <s v="Ísland"/>
    <n v="41"/>
    <n v="41"/>
    <n v="44.57"/>
    <n v="11.07"/>
    <x v="10"/>
    <n v="6405050950"/>
    <x v="10"/>
    <s v="Skipholti 8"/>
    <s v="355 Ólafsvík"/>
    <n v="6405050950"/>
    <s v="Litlalón ehf"/>
    <n v="463291"/>
    <n v="8.8497294357110331E-5"/>
  </r>
  <r>
    <s v="01.07.2020"/>
    <n v="1920"/>
    <n v="1"/>
    <n v="1"/>
    <x v="10"/>
    <s v="Egill"/>
    <n v="2701"/>
    <s v="Sandkoli norðursvæði"/>
    <n v="27"/>
    <s v="Sandkoli"/>
    <s v="IS"/>
    <s v="Ísland"/>
    <n v="176"/>
    <n v="176"/>
    <n v="191.3"/>
    <n v="47.52"/>
    <x v="10"/>
    <n v="6405050950"/>
    <x v="10"/>
    <s v="Skipholti 8"/>
    <s v="355 Ólafsvík"/>
    <n v="6405050950"/>
    <s v="Litlalón ehf"/>
    <n v="463291"/>
    <n v="3.7989082455735162E-4"/>
  </r>
  <r>
    <s v="30.06.2020"/>
    <n v="1920"/>
    <n v="1"/>
    <n v="1"/>
    <x v="10"/>
    <s v="Egill"/>
    <n v="2701"/>
    <s v="Sandkoli norðursvæði"/>
    <n v="27"/>
    <s v="Sandkoli"/>
    <s v="IS"/>
    <s v="Ísland"/>
    <n v="235"/>
    <n v="235"/>
    <n v="255.43"/>
    <n v="63.45"/>
    <x v="10"/>
    <n v="6405050950"/>
    <x v="10"/>
    <s v="Skipholti 8"/>
    <s v="355 Ólafsvík"/>
    <n v="6405050950"/>
    <s v="Litlalón ehf"/>
    <n v="463291"/>
    <n v="5.0724058960782746E-4"/>
  </r>
  <r>
    <s v="29.06.2020"/>
    <n v="1920"/>
    <n v="1"/>
    <n v="1"/>
    <x v="10"/>
    <s v="Egill"/>
    <n v="2701"/>
    <s v="Sandkoli norðursvæði"/>
    <n v="27"/>
    <s v="Sandkoli"/>
    <s v="IS"/>
    <s v="Ísland"/>
    <n v="494"/>
    <n v="494"/>
    <n v="536.96"/>
    <n v="133.38"/>
    <x v="10"/>
    <n v="6405050950"/>
    <x v="10"/>
    <s v="Skipholti 8"/>
    <s v="355 Ólafsvík"/>
    <n v="6405050950"/>
    <s v="Litlalón ehf"/>
    <n v="463291"/>
    <n v="1.0662844734734757E-3"/>
  </r>
  <r>
    <s v="24.06.2020"/>
    <n v="1920"/>
    <n v="1"/>
    <n v="1"/>
    <x v="10"/>
    <s v="Egill"/>
    <n v="2701"/>
    <s v="Sandkoli norðursvæði"/>
    <n v="27"/>
    <s v="Sandkoli"/>
    <s v="IS"/>
    <s v="Ísland"/>
    <n v="25"/>
    <n v="25"/>
    <n v="27.17"/>
    <n v="6.75"/>
    <x v="10"/>
    <n v="6405050950"/>
    <x v="10"/>
    <s v="Skipholti 8"/>
    <s v="355 Ólafsvík"/>
    <n v="6405050950"/>
    <s v="Litlalón ehf"/>
    <n v="463291"/>
    <n v="5.396176485189654E-5"/>
  </r>
  <r>
    <s v="23.06.2020"/>
    <n v="1920"/>
    <n v="1"/>
    <n v="1"/>
    <x v="10"/>
    <s v="Egill"/>
    <n v="2701"/>
    <s v="Sandkoli norðursvæði"/>
    <n v="27"/>
    <s v="Sandkoli"/>
    <s v="IS"/>
    <s v="Ísland"/>
    <n v="49"/>
    <n v="49"/>
    <n v="53.26"/>
    <n v="13.23"/>
    <x v="10"/>
    <n v="6405050950"/>
    <x v="10"/>
    <s v="Skipholti 8"/>
    <s v="355 Ólafsvík"/>
    <n v="6405050950"/>
    <s v="Litlalón ehf"/>
    <n v="463291"/>
    <n v="1.0576505910971722E-4"/>
  </r>
  <r>
    <s v="16.06.2020"/>
    <n v="1920"/>
    <n v="1"/>
    <n v="1"/>
    <x v="10"/>
    <s v="Egill"/>
    <n v="2701"/>
    <s v="Sandkoli norðursvæði"/>
    <n v="27"/>
    <s v="Sandkoli"/>
    <s v="IS"/>
    <s v="Ísland"/>
    <n v="85"/>
    <n v="85"/>
    <n v="92.39"/>
    <n v="22.95"/>
    <x v="10"/>
    <n v="6405050950"/>
    <x v="10"/>
    <s v="Skipholti 8"/>
    <s v="355 Ólafsvík"/>
    <n v="6405050950"/>
    <s v="Litlalón ehf"/>
    <n v="463291"/>
    <n v="1.8347000049644824E-4"/>
  </r>
  <r>
    <s v="15.06.2020"/>
    <n v="1920"/>
    <n v="1"/>
    <n v="1"/>
    <x v="10"/>
    <s v="Egill"/>
    <n v="2701"/>
    <s v="Sandkoli norðursvæði"/>
    <n v="27"/>
    <s v="Sandkoli"/>
    <s v="IS"/>
    <s v="Ísland"/>
    <n v="102"/>
    <n v="102"/>
    <n v="110.87"/>
    <n v="27.54"/>
    <x v="10"/>
    <n v="6405050950"/>
    <x v="10"/>
    <s v="Skipholti 8"/>
    <s v="355 Ólafsvík"/>
    <n v="6405050950"/>
    <s v="Litlalón ehf"/>
    <n v="463291"/>
    <n v="2.2016400059573788E-4"/>
  </r>
  <r>
    <s v="10.06.2020"/>
    <n v="1920"/>
    <n v="1"/>
    <n v="1"/>
    <x v="10"/>
    <s v="Egill"/>
    <n v="2701"/>
    <s v="Sandkoli norðursvæði"/>
    <n v="27"/>
    <s v="Sandkoli"/>
    <s v="IS"/>
    <s v="Ísland"/>
    <n v="58"/>
    <n v="58"/>
    <n v="63.04"/>
    <n v="15.66"/>
    <x v="10"/>
    <n v="6405050950"/>
    <x v="10"/>
    <s v="Skipholti 8"/>
    <s v="355 Ólafsvík"/>
    <n v="6405050950"/>
    <s v="Litlalón ehf"/>
    <n v="463291"/>
    <n v="1.2519129445639997E-4"/>
  </r>
  <r>
    <s v="09.06.2020"/>
    <n v="1920"/>
    <n v="1"/>
    <n v="1"/>
    <x v="10"/>
    <s v="Egill"/>
    <n v="2701"/>
    <s v="Sandkoli norðursvæði"/>
    <n v="27"/>
    <s v="Sandkoli"/>
    <s v="IS"/>
    <s v="Ísland"/>
    <n v="112"/>
    <n v="112"/>
    <n v="121.74"/>
    <n v="30.24"/>
    <x v="10"/>
    <n v="6405050950"/>
    <x v="10"/>
    <s v="Skipholti 8"/>
    <s v="355 Ólafsvík"/>
    <n v="6405050950"/>
    <s v="Litlalón ehf"/>
    <n v="463291"/>
    <n v="2.4174870653649651E-4"/>
  </r>
  <r>
    <s v="03.06.2020"/>
    <n v="1920"/>
    <n v="1"/>
    <n v="1"/>
    <x v="10"/>
    <s v="Egill"/>
    <n v="2701"/>
    <s v="Sandkoli norðursvæði"/>
    <n v="27"/>
    <s v="Sandkoli"/>
    <s v="IS"/>
    <s v="Ísland"/>
    <n v="119"/>
    <n v="119"/>
    <n v="129.35"/>
    <n v="32.130000000000003"/>
    <x v="10"/>
    <n v="6405050950"/>
    <x v="10"/>
    <s v="Skipholti 8"/>
    <s v="355 Ólafsvík"/>
    <n v="6405050950"/>
    <s v="Litlalón ehf"/>
    <n v="463291"/>
    <n v="2.5685800069502753E-4"/>
  </r>
  <r>
    <s v="02.06.2020"/>
    <n v="1920"/>
    <n v="1"/>
    <n v="1"/>
    <x v="10"/>
    <s v="Egill"/>
    <n v="2701"/>
    <s v="Sandkoli norðursvæði"/>
    <n v="27"/>
    <s v="Sandkoli"/>
    <s v="IS"/>
    <s v="Ísland"/>
    <n v="160"/>
    <n v="160"/>
    <n v="173.91"/>
    <n v="43.2"/>
    <x v="10"/>
    <n v="6405050950"/>
    <x v="10"/>
    <s v="Skipholti 8"/>
    <s v="355 Ólafsvík"/>
    <n v="6405050950"/>
    <s v="Litlalón ehf"/>
    <n v="463291"/>
    <n v="3.4535529505213788E-4"/>
  </r>
  <r>
    <s v="26.05.2020"/>
    <n v="1920"/>
    <n v="1"/>
    <n v="1"/>
    <x v="10"/>
    <s v="Egill"/>
    <n v="2701"/>
    <s v="Sandkoli norðursvæði"/>
    <n v="27"/>
    <s v="Sandkoli"/>
    <s v="IS"/>
    <s v="Ísland"/>
    <n v="6"/>
    <n v="6"/>
    <n v="6.52"/>
    <n v="1.62"/>
    <x v="10"/>
    <n v="6405050950"/>
    <x v="10"/>
    <s v="Skipholti 8"/>
    <s v="355 Ólafsvík"/>
    <n v="6405050950"/>
    <s v="Litlalón ehf"/>
    <n v="463291"/>
    <n v="1.2950823564455169E-5"/>
  </r>
  <r>
    <s v="18.05.2020"/>
    <n v="1920"/>
    <n v="1"/>
    <n v="1"/>
    <x v="10"/>
    <s v="Egill"/>
    <n v="2701"/>
    <s v="Sandkoli norðursvæði"/>
    <n v="27"/>
    <s v="Sandkoli"/>
    <s v="IS"/>
    <s v="Ísland"/>
    <n v="3"/>
    <n v="3"/>
    <n v="3.26"/>
    <n v="0.81"/>
    <x v="10"/>
    <n v="6405050950"/>
    <x v="10"/>
    <s v="Skipholti 8"/>
    <s v="355 Ólafsvík"/>
    <n v="6405050950"/>
    <s v="Litlalón ehf"/>
    <n v="463291"/>
    <n v="6.4754117822275847E-6"/>
  </r>
  <r>
    <s v="11.05.2020"/>
    <n v="1920"/>
    <n v="1"/>
    <n v="1"/>
    <x v="10"/>
    <s v="Egill"/>
    <n v="2701"/>
    <s v="Sandkoli norðursvæði"/>
    <n v="27"/>
    <s v="Sandkoli"/>
    <s v="IS"/>
    <s v="Ísland"/>
    <n v="18"/>
    <n v="18"/>
    <n v="19.57"/>
    <n v="4.8600000000000003"/>
    <x v="10"/>
    <n v="6405050950"/>
    <x v="10"/>
    <s v="Skipholti 8"/>
    <s v="355 Ólafsvík"/>
    <n v="6405050950"/>
    <s v="Litlalón ehf"/>
    <n v="463291"/>
    <n v="3.885247069336551E-5"/>
  </r>
  <r>
    <s v="06.05.2020"/>
    <n v="1920"/>
    <n v="1"/>
    <n v="1"/>
    <x v="10"/>
    <s v="Egill"/>
    <n v="2701"/>
    <s v="Sandkoli norðursvæði"/>
    <n v="27"/>
    <s v="Sandkoli"/>
    <s v="IS"/>
    <s v="Ísland"/>
    <n v="3"/>
    <n v="3"/>
    <n v="3.26"/>
    <n v="0.81"/>
    <x v="10"/>
    <n v="6405050950"/>
    <x v="10"/>
    <s v="Skipholti 8"/>
    <s v="355 Ólafsvík"/>
    <n v="6405050950"/>
    <s v="Litlalón ehf"/>
    <n v="463291"/>
    <n v="6.4754117822275847E-6"/>
  </r>
  <r>
    <s v="05.05.2020"/>
    <n v="1920"/>
    <n v="1"/>
    <n v="1"/>
    <x v="10"/>
    <s v="Egill"/>
    <n v="2701"/>
    <s v="Sandkoli norðursvæði"/>
    <n v="27"/>
    <s v="Sandkoli"/>
    <s v="IS"/>
    <s v="Ísland"/>
    <n v="47"/>
    <n v="47"/>
    <n v="51.09"/>
    <n v="12.69"/>
    <x v="10"/>
    <n v="6405050950"/>
    <x v="10"/>
    <s v="Skipholti 8"/>
    <s v="355 Ólafsvík"/>
    <n v="6405050950"/>
    <s v="Litlalón ehf"/>
    <n v="463291"/>
    <n v="1.0144811792156549E-4"/>
  </r>
  <r>
    <s v="29.04.2020"/>
    <n v="1920"/>
    <n v="1"/>
    <n v="1"/>
    <x v="10"/>
    <s v="Egill"/>
    <n v="2701"/>
    <s v="Sandkoli norðursvæði"/>
    <n v="27"/>
    <s v="Sandkoli"/>
    <s v="IS"/>
    <s v="Ísland"/>
    <n v="22"/>
    <n v="22"/>
    <n v="23.91"/>
    <n v="5.94"/>
    <x v="10"/>
    <n v="6405050950"/>
    <x v="10"/>
    <s v="Skipholti 8"/>
    <s v="355 Ólafsvík"/>
    <n v="6405050950"/>
    <s v="Litlalón ehf"/>
    <n v="463291"/>
    <n v="4.7486353069668953E-5"/>
  </r>
  <r>
    <s v="28.04.2020"/>
    <n v="1920"/>
    <n v="1"/>
    <n v="1"/>
    <x v="10"/>
    <s v="Egill"/>
    <n v="2701"/>
    <s v="Sandkoli norðursvæði"/>
    <n v="27"/>
    <s v="Sandkoli"/>
    <s v="IS"/>
    <s v="Ísland"/>
    <n v="8"/>
    <n v="8"/>
    <n v="8.6999999999999993"/>
    <n v="2.16"/>
    <x v="10"/>
    <n v="6405050950"/>
    <x v="10"/>
    <s v="Skipholti 8"/>
    <s v="355 Ólafsvík"/>
    <n v="6405050950"/>
    <s v="Litlalón ehf"/>
    <n v="463291"/>
    <n v="1.7267764752606892E-5"/>
  </r>
  <r>
    <s v="27.04.2020"/>
    <n v="1920"/>
    <n v="1"/>
    <n v="1"/>
    <x v="10"/>
    <s v="Egill"/>
    <n v="2701"/>
    <s v="Sandkoli norðursvæði"/>
    <n v="27"/>
    <s v="Sandkoli"/>
    <s v="IS"/>
    <s v="Ísland"/>
    <n v="17"/>
    <n v="17"/>
    <n v="18.48"/>
    <n v="4.59"/>
    <x v="10"/>
    <n v="6405050950"/>
    <x v="10"/>
    <s v="Skipholti 8"/>
    <s v="355 Ólafsvík"/>
    <n v="6405050950"/>
    <s v="Litlalón ehf"/>
    <n v="463291"/>
    <n v="3.6694000099289647E-5"/>
  </r>
  <r>
    <s v="22.04.2020"/>
    <n v="1920"/>
    <n v="1"/>
    <n v="1"/>
    <x v="10"/>
    <s v="Egill"/>
    <n v="2701"/>
    <s v="Sandkoli norðursvæði"/>
    <n v="27"/>
    <s v="Sandkoli"/>
    <s v="IS"/>
    <s v="Ísland"/>
    <n v="9"/>
    <n v="9"/>
    <n v="9.7799999999999994"/>
    <n v="2.4300000000000002"/>
    <x v="10"/>
    <n v="6405050950"/>
    <x v="10"/>
    <s v="Skipholti 8"/>
    <s v="355 Ólafsvík"/>
    <n v="6405050950"/>
    <s v="Litlalón ehf"/>
    <n v="463291"/>
    <n v="1.9426235346682755E-5"/>
  </r>
  <r>
    <s v="21.04.2020"/>
    <n v="1920"/>
    <n v="1"/>
    <n v="1"/>
    <x v="10"/>
    <s v="Egill"/>
    <n v="2701"/>
    <s v="Sandkoli norðursvæði"/>
    <n v="27"/>
    <s v="Sandkoli"/>
    <s v="IS"/>
    <s v="Ísland"/>
    <n v="119"/>
    <n v="119"/>
    <n v="129.35"/>
    <n v="32.130000000000003"/>
    <x v="10"/>
    <n v="6405050950"/>
    <x v="10"/>
    <s v="Skipholti 8"/>
    <s v="355 Ólafsvík"/>
    <n v="6405050950"/>
    <s v="Litlalón ehf"/>
    <n v="463291"/>
    <n v="2.5685800069502753E-4"/>
  </r>
  <r>
    <s v="25.03.2020"/>
    <n v="1920"/>
    <n v="1"/>
    <n v="1"/>
    <x v="10"/>
    <s v="Egill"/>
    <n v="2701"/>
    <s v="Sandkoli norðursvæði"/>
    <n v="27"/>
    <s v="Sandkoli"/>
    <s v="IS"/>
    <s v="Ísland"/>
    <n v="74"/>
    <n v="74"/>
    <n v="80.430000000000007"/>
    <n v="19.98"/>
    <x v="10"/>
    <n v="6405050950"/>
    <x v="10"/>
    <s v="Skipholti 8"/>
    <s v="355 Ólafsvík"/>
    <n v="6405050950"/>
    <s v="Litlalón ehf"/>
    <n v="463291"/>
    <n v="1.5972682396161376E-4"/>
  </r>
  <r>
    <s v="24.03.2020"/>
    <n v="1920"/>
    <n v="1"/>
    <n v="1"/>
    <x v="10"/>
    <s v="Egill"/>
    <n v="2701"/>
    <s v="Sandkoli norðursvæði"/>
    <n v="27"/>
    <s v="Sandkoli"/>
    <s v="IS"/>
    <s v="Ísland"/>
    <n v="51"/>
    <n v="51"/>
    <n v="55.43"/>
    <n v="13.77"/>
    <x v="10"/>
    <n v="6405050950"/>
    <x v="10"/>
    <s v="Skipholti 8"/>
    <s v="355 Ólafsvík"/>
    <n v="6405050950"/>
    <s v="Litlalón ehf"/>
    <n v="463291"/>
    <n v="1.1008200029786894E-4"/>
  </r>
  <r>
    <s v="19.03.2020"/>
    <n v="1920"/>
    <n v="1"/>
    <n v="1"/>
    <x v="10"/>
    <s v="Egill"/>
    <n v="2701"/>
    <s v="Sandkoli norðursvæði"/>
    <n v="27"/>
    <s v="Sandkoli"/>
    <s v="IS"/>
    <s v="Ísland"/>
    <n v="103"/>
    <n v="103"/>
    <n v="111.96"/>
    <n v="27.81"/>
    <x v="10"/>
    <n v="6405050950"/>
    <x v="10"/>
    <s v="Skipholti 8"/>
    <s v="355 Ólafsvík"/>
    <n v="6405050950"/>
    <s v="Litlalón ehf"/>
    <n v="463291"/>
    <n v="2.2232247118981373E-4"/>
  </r>
  <r>
    <s v="18.03.2020"/>
    <n v="1920"/>
    <n v="1"/>
    <n v="1"/>
    <x v="10"/>
    <s v="Egill"/>
    <n v="2701"/>
    <s v="Sandkoli norðursvæði"/>
    <n v="27"/>
    <s v="Sandkoli"/>
    <s v="IS"/>
    <s v="Ísland"/>
    <n v="59"/>
    <n v="59"/>
    <n v="64.13"/>
    <n v="15.93"/>
    <x v="10"/>
    <n v="6405050950"/>
    <x v="10"/>
    <s v="Skipholti 8"/>
    <s v="355 Ólafsvík"/>
    <n v="6405050950"/>
    <s v="Litlalón ehf"/>
    <n v="463291"/>
    <n v="1.2734976505047584E-4"/>
  </r>
  <r>
    <s v="16.03.2020"/>
    <n v="1920"/>
    <n v="1"/>
    <n v="1"/>
    <x v="10"/>
    <s v="Egill"/>
    <n v="2701"/>
    <s v="Sandkoli norðursvæði"/>
    <n v="27"/>
    <s v="Sandkoli"/>
    <s v="IS"/>
    <s v="Ísland"/>
    <n v="18"/>
    <n v="18"/>
    <n v="19.57"/>
    <n v="4.8600000000000003"/>
    <x v="10"/>
    <n v="6405050950"/>
    <x v="10"/>
    <s v="Skipholti 8"/>
    <s v="355 Ólafsvík"/>
    <n v="6405050950"/>
    <s v="Litlalón ehf"/>
    <n v="463291"/>
    <n v="3.885247069336551E-5"/>
  </r>
  <r>
    <s v="12.03.2020"/>
    <n v="1920"/>
    <n v="1"/>
    <n v="1"/>
    <x v="10"/>
    <s v="Egill"/>
    <n v="2701"/>
    <s v="Sandkoli norðursvæði"/>
    <n v="27"/>
    <s v="Sandkoli"/>
    <s v="IS"/>
    <s v="Ísland"/>
    <n v="78"/>
    <n v="78"/>
    <n v="84.78"/>
    <n v="21.06"/>
    <x v="10"/>
    <n v="6405050950"/>
    <x v="10"/>
    <s v="Skipholti 8"/>
    <s v="355 Ólafsvík"/>
    <n v="6405050950"/>
    <s v="Litlalón ehf"/>
    <n v="463291"/>
    <n v="1.6836070633791721E-4"/>
  </r>
  <r>
    <s v="05.03.2020"/>
    <n v="1920"/>
    <n v="1"/>
    <n v="1"/>
    <x v="10"/>
    <s v="Egill"/>
    <n v="2701"/>
    <s v="Sandkoli norðursvæði"/>
    <n v="27"/>
    <s v="Sandkoli"/>
    <s v="IS"/>
    <s v="Ísland"/>
    <n v="92"/>
    <n v="92"/>
    <n v="100"/>
    <n v="24.84"/>
    <x v="10"/>
    <n v="6405050950"/>
    <x v="10"/>
    <s v="Skipholti 8"/>
    <s v="355 Ólafsvík"/>
    <n v="6405050950"/>
    <s v="Litlalón ehf"/>
    <n v="463291"/>
    <n v="1.9857929465497926E-4"/>
  </r>
  <r>
    <s v="04.03.2020"/>
    <n v="1920"/>
    <n v="1"/>
    <n v="1"/>
    <x v="10"/>
    <s v="Egill"/>
    <n v="2701"/>
    <s v="Sandkoli norðursvæði"/>
    <n v="27"/>
    <s v="Sandkoli"/>
    <s v="IS"/>
    <s v="Ísland"/>
    <n v="35"/>
    <n v="35"/>
    <n v="38.04"/>
    <n v="9.4499999999999993"/>
    <x v="10"/>
    <n v="6405050950"/>
    <x v="10"/>
    <s v="Skipholti 8"/>
    <s v="355 Ólafsvík"/>
    <n v="6405050950"/>
    <s v="Litlalón ehf"/>
    <n v="463291"/>
    <n v="7.5546470792655157E-5"/>
  </r>
  <r>
    <s v="03.03.2020"/>
    <n v="1920"/>
    <n v="1"/>
    <n v="1"/>
    <x v="10"/>
    <s v="Egill"/>
    <n v="2701"/>
    <s v="Sandkoli norðursvæði"/>
    <n v="27"/>
    <s v="Sandkoli"/>
    <s v="IS"/>
    <s v="Ísland"/>
    <n v="324"/>
    <n v="324"/>
    <n v="352.17"/>
    <n v="87.48"/>
    <x v="10"/>
    <n v="6405050950"/>
    <x v="10"/>
    <s v="Skipholti 8"/>
    <s v="355 Ólafsvík"/>
    <n v="6405050950"/>
    <s v="Litlalón ehf"/>
    <n v="463291"/>
    <n v="6.9934447248057915E-4"/>
  </r>
  <r>
    <s v="27.02.2020"/>
    <n v="1920"/>
    <n v="1"/>
    <n v="1"/>
    <x v="10"/>
    <s v="Egill"/>
    <n v="2701"/>
    <s v="Sandkoli norðursvæði"/>
    <n v="27"/>
    <s v="Sandkoli"/>
    <s v="IS"/>
    <s v="Ísland"/>
    <n v="19"/>
    <n v="19"/>
    <n v="20.65"/>
    <n v="5.13"/>
    <x v="10"/>
    <n v="6405050950"/>
    <x v="10"/>
    <s v="Skipholti 8"/>
    <s v="355 Ólafsvík"/>
    <n v="6405050950"/>
    <s v="Litlalón ehf"/>
    <n v="463291"/>
    <n v="4.1010941287441372E-5"/>
  </r>
  <r>
    <s v="25.02.2020"/>
    <n v="1920"/>
    <n v="1"/>
    <n v="1"/>
    <x v="10"/>
    <s v="Egill"/>
    <n v="2701"/>
    <s v="Sandkoli norðursvæði"/>
    <n v="27"/>
    <s v="Sandkoli"/>
    <s v="IS"/>
    <s v="Ísland"/>
    <n v="61"/>
    <n v="61"/>
    <n v="66.3"/>
    <n v="16.47"/>
    <x v="10"/>
    <n v="6405050950"/>
    <x v="10"/>
    <s v="Skipholti 8"/>
    <s v="355 Ólafsvík"/>
    <n v="6405050950"/>
    <s v="Litlalón ehf"/>
    <n v="463291"/>
    <n v="1.3166670623862757E-4"/>
  </r>
  <r>
    <s v="24.02.2020"/>
    <n v="1920"/>
    <n v="1"/>
    <n v="1"/>
    <x v="10"/>
    <s v="Egill"/>
    <n v="2701"/>
    <s v="Sandkoli norðursvæði"/>
    <n v="27"/>
    <s v="Sandkoli"/>
    <s v="IS"/>
    <s v="Ísland"/>
    <n v="13"/>
    <n v="13"/>
    <n v="14.13"/>
    <n v="3.51"/>
    <x v="10"/>
    <n v="6405050950"/>
    <x v="10"/>
    <s v="Skipholti 8"/>
    <s v="355 Ólafsvík"/>
    <n v="6405050950"/>
    <s v="Litlalón ehf"/>
    <n v="463291"/>
    <n v="2.8060117722986201E-5"/>
  </r>
  <r>
    <s v="19.02.2020"/>
    <n v="1920"/>
    <n v="1"/>
    <n v="1"/>
    <x v="10"/>
    <s v="Egill"/>
    <n v="2701"/>
    <s v="Sandkoli norðursvæði"/>
    <n v="27"/>
    <s v="Sandkoli"/>
    <s v="IS"/>
    <s v="Ísland"/>
    <n v="4"/>
    <n v="4"/>
    <n v="4.3499999999999996"/>
    <n v="1.08"/>
    <x v="10"/>
    <n v="6405050950"/>
    <x v="10"/>
    <s v="Skipholti 8"/>
    <s v="355 Ólafsvík"/>
    <n v="6405050950"/>
    <s v="Litlalón ehf"/>
    <n v="463291"/>
    <n v="8.6338823763034462E-6"/>
  </r>
  <r>
    <s v="18.02.2020"/>
    <n v="1920"/>
    <n v="1"/>
    <n v="1"/>
    <x v="10"/>
    <s v="Egill"/>
    <n v="2701"/>
    <s v="Sandkoli norðursvæði"/>
    <n v="27"/>
    <s v="Sandkoli"/>
    <s v="IS"/>
    <s v="Ísland"/>
    <n v="15"/>
    <n v="15"/>
    <n v="16.3"/>
    <n v="4.05"/>
    <x v="10"/>
    <n v="6405050950"/>
    <x v="10"/>
    <s v="Skipholti 8"/>
    <s v="355 Ólafsvík"/>
    <n v="6405050950"/>
    <s v="Litlalón ehf"/>
    <n v="463291"/>
    <n v="3.2377058911137922E-5"/>
  </r>
  <r>
    <s v="13.02.2020"/>
    <n v="1920"/>
    <n v="1"/>
    <n v="1"/>
    <x v="10"/>
    <s v="Egill"/>
    <n v="2701"/>
    <s v="Sandkoli norðursvæði"/>
    <n v="27"/>
    <s v="Sandkoli"/>
    <s v="IS"/>
    <s v="Ísland"/>
    <n v="4"/>
    <n v="4"/>
    <n v="4.3499999999999996"/>
    <n v="1.08"/>
    <x v="10"/>
    <n v="6405050950"/>
    <x v="10"/>
    <s v="Skipholti 8"/>
    <s v="355 Ólafsvík"/>
    <n v="6405050950"/>
    <s v="Litlalón ehf"/>
    <n v="463291"/>
    <n v="8.6338823763034462E-6"/>
  </r>
  <r>
    <s v="11.02.2020"/>
    <n v="1920"/>
    <n v="1"/>
    <n v="1"/>
    <x v="10"/>
    <s v="Egill"/>
    <n v="2701"/>
    <s v="Sandkoli norðursvæði"/>
    <n v="27"/>
    <s v="Sandkoli"/>
    <s v="IS"/>
    <s v="Ísland"/>
    <n v="245"/>
    <n v="245"/>
    <n v="266.3"/>
    <n v="66.150000000000006"/>
    <x v="10"/>
    <n v="6405050950"/>
    <x v="10"/>
    <s v="Skipholti 8"/>
    <s v="355 Ólafsvík"/>
    <n v="6405050950"/>
    <s v="Litlalón ehf"/>
    <n v="463291"/>
    <n v="5.2882529554858606E-4"/>
  </r>
  <r>
    <s v="07.02.2020"/>
    <n v="1920"/>
    <n v="1"/>
    <n v="1"/>
    <x v="10"/>
    <s v="Egill"/>
    <n v="2701"/>
    <s v="Sandkoli norðursvæði"/>
    <n v="27"/>
    <s v="Sandkoli"/>
    <s v="IS"/>
    <s v="Ísland"/>
    <n v="29"/>
    <n v="29"/>
    <n v="31.52"/>
    <n v="7.83"/>
    <x v="10"/>
    <n v="6405050950"/>
    <x v="10"/>
    <s v="Skipholti 8"/>
    <s v="355 Ólafsvík"/>
    <n v="6405050950"/>
    <s v="Litlalón ehf"/>
    <n v="463291"/>
    <n v="6.2595647228199983E-5"/>
  </r>
  <r>
    <s v="05.02.2020"/>
    <n v="1920"/>
    <n v="1"/>
    <n v="1"/>
    <x v="10"/>
    <s v="Egill"/>
    <n v="2701"/>
    <s v="Sandkoli norðursvæði"/>
    <n v="27"/>
    <s v="Sandkoli"/>
    <s v="IS"/>
    <s v="Ísland"/>
    <n v="285"/>
    <n v="285"/>
    <n v="309.77999999999997"/>
    <n v="76.95"/>
    <x v="10"/>
    <n v="6405050950"/>
    <x v="10"/>
    <s v="Skipholti 8"/>
    <s v="355 Ólafsvík"/>
    <n v="6405050950"/>
    <s v="Litlalón ehf"/>
    <n v="463291"/>
    <n v="6.1516411931162055E-4"/>
  </r>
  <r>
    <s v="04.02.2020"/>
    <n v="1920"/>
    <n v="1"/>
    <n v="1"/>
    <x v="10"/>
    <s v="Egill"/>
    <n v="2701"/>
    <s v="Sandkoli norðursvæði"/>
    <n v="27"/>
    <s v="Sandkoli"/>
    <s v="IS"/>
    <s v="Ísland"/>
    <n v="244"/>
    <n v="244"/>
    <n v="265.22000000000003"/>
    <n v="65.88"/>
    <x v="10"/>
    <n v="6405050950"/>
    <x v="10"/>
    <s v="Skipholti 8"/>
    <s v="355 Ólafsvík"/>
    <n v="6405050950"/>
    <s v="Litlalón ehf"/>
    <n v="463291"/>
    <n v="5.2666682495451026E-4"/>
  </r>
  <r>
    <s v="03.02.2020"/>
    <n v="1920"/>
    <n v="1"/>
    <n v="1"/>
    <x v="10"/>
    <s v="Egill"/>
    <n v="2701"/>
    <s v="Sandkoli norðursvæði"/>
    <n v="27"/>
    <s v="Sandkoli"/>
    <s v="IS"/>
    <s v="Ísland"/>
    <n v="639"/>
    <n v="639"/>
    <n v="694.57"/>
    <n v="172.53"/>
    <x v="10"/>
    <n v="6405050950"/>
    <x v="10"/>
    <s v="Skipholti 8"/>
    <s v="355 Ólafsvík"/>
    <n v="6405050950"/>
    <s v="Litlalón ehf"/>
    <n v="463291"/>
    <n v="1.3792627096144755E-3"/>
  </r>
  <r>
    <s v="30.01.2020"/>
    <n v="1920"/>
    <n v="1"/>
    <n v="1"/>
    <x v="10"/>
    <s v="Egill"/>
    <n v="2701"/>
    <s v="Sandkoli norðursvæði"/>
    <n v="27"/>
    <s v="Sandkoli"/>
    <s v="IS"/>
    <s v="Ísland"/>
    <n v="743"/>
    <n v="743"/>
    <n v="807.61"/>
    <n v="200.61"/>
    <x v="10"/>
    <n v="6405050950"/>
    <x v="10"/>
    <s v="Skipholti 8"/>
    <s v="355 Ólafsvík"/>
    <n v="6405050950"/>
    <s v="Litlalón ehf"/>
    <n v="463291"/>
    <n v="1.6037436513983651E-3"/>
  </r>
  <r>
    <s v="29.01.2020"/>
    <n v="1920"/>
    <n v="1"/>
    <n v="1"/>
    <x v="10"/>
    <s v="Egill"/>
    <n v="2701"/>
    <s v="Sandkoli norðursvæði"/>
    <n v="27"/>
    <s v="Sandkoli"/>
    <s v="IS"/>
    <s v="Ísland"/>
    <n v="1306"/>
    <n v="1306"/>
    <n v="1419.57"/>
    <n v="352.62"/>
    <x v="10"/>
    <n v="6405050950"/>
    <x v="10"/>
    <s v="Skipholti 8"/>
    <s v="355 Ólafsvík"/>
    <n v="6405050950"/>
    <s v="Litlalón ehf"/>
    <n v="463291"/>
    <n v="2.8189625958630754E-3"/>
  </r>
  <r>
    <s v="28.01.2020"/>
    <n v="1920"/>
    <n v="1"/>
    <n v="1"/>
    <x v="10"/>
    <s v="Egill"/>
    <n v="2701"/>
    <s v="Sandkoli norðursvæði"/>
    <n v="27"/>
    <s v="Sandkoli"/>
    <s v="IS"/>
    <s v="Ísland"/>
    <n v="561"/>
    <n v="561"/>
    <n v="609.78"/>
    <n v="151.47"/>
    <x v="10"/>
    <n v="6405050950"/>
    <x v="10"/>
    <s v="Skipholti 8"/>
    <s v="355 Ólafsvík"/>
    <n v="6405050950"/>
    <s v="Litlalón ehf"/>
    <n v="463291"/>
    <n v="1.2109020032765583E-3"/>
  </r>
  <r>
    <s v="27.01.2020"/>
    <n v="1920"/>
    <n v="1"/>
    <n v="1"/>
    <x v="10"/>
    <s v="Egill"/>
    <n v="2701"/>
    <s v="Sandkoli norðursvæði"/>
    <n v="27"/>
    <s v="Sandkoli"/>
    <s v="IS"/>
    <s v="Ísland"/>
    <n v="411"/>
    <n v="411"/>
    <n v="446.74"/>
    <n v="110.97"/>
    <x v="10"/>
    <n v="6405050950"/>
    <x v="10"/>
    <s v="Skipholti 8"/>
    <s v="355 Ólafsvík"/>
    <n v="6405050950"/>
    <s v="Litlalón ehf"/>
    <n v="463291"/>
    <n v="8.8713141416517914E-4"/>
  </r>
  <r>
    <s v="24.01.2020"/>
    <n v="1920"/>
    <n v="1"/>
    <n v="1"/>
    <x v="10"/>
    <s v="Egill"/>
    <n v="2701"/>
    <s v="Sandkoli norðursvæði"/>
    <n v="27"/>
    <s v="Sandkoli"/>
    <s v="IS"/>
    <s v="Ísland"/>
    <n v="265"/>
    <n v="265"/>
    <n v="288.04000000000002"/>
    <n v="71.55"/>
    <x v="10"/>
    <n v="6405050950"/>
    <x v="10"/>
    <s v="Skipholti 8"/>
    <s v="355 Ólafsvík"/>
    <n v="6405050950"/>
    <s v="Litlalón ehf"/>
    <n v="463291"/>
    <n v="5.7199470743010336E-4"/>
  </r>
  <r>
    <s v="21.01.2020"/>
    <n v="1920"/>
    <n v="1"/>
    <n v="1"/>
    <x v="10"/>
    <s v="Egill"/>
    <n v="2701"/>
    <s v="Sandkoli norðursvæði"/>
    <n v="27"/>
    <s v="Sandkoli"/>
    <s v="IS"/>
    <s v="Ísland"/>
    <n v="699"/>
    <n v="699"/>
    <n v="759.78"/>
    <n v="188.73"/>
    <x v="10"/>
    <n v="6405050950"/>
    <x v="10"/>
    <s v="Skipholti 8"/>
    <s v="355 Ólafsvík"/>
    <n v="6405050950"/>
    <s v="Litlalón ehf"/>
    <n v="463291"/>
    <n v="1.5087709452590273E-3"/>
  </r>
  <r>
    <s v="17.01.2020"/>
    <n v="1920"/>
    <n v="1"/>
    <n v="1"/>
    <x v="10"/>
    <s v="Egill"/>
    <n v="2701"/>
    <s v="Sandkoli norðursvæði"/>
    <n v="27"/>
    <s v="Sandkoli"/>
    <s v="IS"/>
    <s v="Ísland"/>
    <n v="334"/>
    <n v="334"/>
    <n v="363.04"/>
    <n v="90.18"/>
    <x v="10"/>
    <n v="6405050950"/>
    <x v="10"/>
    <s v="Skipholti 8"/>
    <s v="355 Ólafsvík"/>
    <n v="6405050950"/>
    <s v="Litlalón ehf"/>
    <n v="463291"/>
    <n v="7.2092917842133774E-4"/>
  </r>
  <r>
    <s v="16.01.2020"/>
    <n v="1920"/>
    <n v="1"/>
    <n v="1"/>
    <x v="10"/>
    <s v="Egill"/>
    <n v="2701"/>
    <s v="Sandkoli norðursvæði"/>
    <n v="27"/>
    <s v="Sandkoli"/>
    <s v="IS"/>
    <s v="Ísland"/>
    <n v="441"/>
    <n v="441"/>
    <n v="479.35"/>
    <n v="119.07"/>
    <x v="10"/>
    <n v="6405050950"/>
    <x v="10"/>
    <s v="Skipholti 8"/>
    <s v="355 Ólafsvík"/>
    <n v="6405050950"/>
    <s v="Litlalón ehf"/>
    <n v="463291"/>
    <n v="9.5188553198745493E-4"/>
  </r>
  <r>
    <s v="06.01.2020"/>
    <n v="1920"/>
    <n v="1"/>
    <n v="1"/>
    <x v="10"/>
    <s v="Egill"/>
    <n v="2701"/>
    <s v="Sandkoli norðursvæði"/>
    <n v="27"/>
    <s v="Sandkoli"/>
    <s v="IS"/>
    <s v="Ísland"/>
    <n v="480"/>
    <n v="480"/>
    <n v="521.74"/>
    <n v="129.6"/>
    <x v="10"/>
    <n v="6405050950"/>
    <x v="10"/>
    <s v="Skipholti 8"/>
    <s v="355 Ólafsvík"/>
    <n v="6405050950"/>
    <s v="Litlalón ehf"/>
    <n v="463291"/>
    <n v="1.0360658851564135E-3"/>
  </r>
  <r>
    <s v="03.01.2020"/>
    <n v="1920"/>
    <n v="1"/>
    <n v="1"/>
    <x v="10"/>
    <s v="Egill"/>
    <n v="2701"/>
    <s v="Sandkoli norðursvæði"/>
    <n v="27"/>
    <s v="Sandkoli"/>
    <s v="IS"/>
    <s v="Ísland"/>
    <n v="94"/>
    <n v="94"/>
    <n v="102.17"/>
    <n v="25.38"/>
    <x v="10"/>
    <n v="6405050950"/>
    <x v="10"/>
    <s v="Skipholti 8"/>
    <s v="355 Ólafsvík"/>
    <n v="6405050950"/>
    <s v="Litlalón ehf"/>
    <n v="463291"/>
    <n v="2.0289623584313098E-4"/>
  </r>
  <r>
    <s v="30.12.2019"/>
    <n v="1920"/>
    <n v="1"/>
    <n v="1"/>
    <x v="10"/>
    <s v="Egill"/>
    <n v="2701"/>
    <s v="Sandkoli norðursvæði"/>
    <n v="27"/>
    <s v="Sandkoli"/>
    <s v="IS"/>
    <s v="Ísland"/>
    <n v="262"/>
    <n v="262"/>
    <n v="284.77999999999997"/>
    <n v="70.739999999999995"/>
    <x v="10"/>
    <n v="6405050950"/>
    <x v="10"/>
    <s v="Skipholti 8"/>
    <s v="355 Ólafsvík"/>
    <n v="6405050950"/>
    <s v="Litlalón ehf"/>
    <n v="463291"/>
    <n v="5.6551929564787576E-4"/>
  </r>
  <r>
    <s v="13.12.2019"/>
    <n v="1920"/>
    <n v="1"/>
    <n v="1"/>
    <x v="10"/>
    <s v="Egill"/>
    <n v="2701"/>
    <s v="Sandkoli norðursvæði"/>
    <n v="27"/>
    <s v="Sandkoli"/>
    <s v="IS"/>
    <s v="Ísland"/>
    <n v="195"/>
    <n v="195"/>
    <n v="211.96"/>
    <n v="52.65"/>
    <x v="10"/>
    <n v="6405050950"/>
    <x v="10"/>
    <s v="Skipholti 8"/>
    <s v="355 Ólafsvík"/>
    <n v="6405050950"/>
    <s v="Litlalón ehf"/>
    <n v="463291"/>
    <n v="4.2090176584479302E-4"/>
  </r>
  <r>
    <s v="05.12.2019"/>
    <n v="1920"/>
    <n v="1"/>
    <n v="1"/>
    <x v="10"/>
    <s v="Egill"/>
    <n v="2701"/>
    <s v="Sandkoli norðursvæði"/>
    <n v="27"/>
    <s v="Sandkoli"/>
    <s v="IS"/>
    <s v="Ísland"/>
    <n v="56"/>
    <n v="56"/>
    <n v="60.87"/>
    <n v="15.12"/>
    <x v="10"/>
    <n v="6405050950"/>
    <x v="10"/>
    <s v="Skipholti 8"/>
    <s v="355 Ólafsvík"/>
    <n v="6405050950"/>
    <s v="Litlalón ehf"/>
    <n v="463291"/>
    <n v="1.2087435326824825E-4"/>
  </r>
  <r>
    <s v="04.12.2019"/>
    <n v="1920"/>
    <n v="1"/>
    <n v="1"/>
    <x v="10"/>
    <s v="Egill"/>
    <n v="2701"/>
    <s v="Sandkoli norðursvæði"/>
    <n v="27"/>
    <s v="Sandkoli"/>
    <s v="IS"/>
    <s v="Ísland"/>
    <n v="141"/>
    <n v="141"/>
    <n v="153.26"/>
    <n v="38.07"/>
    <x v="10"/>
    <n v="6405050950"/>
    <x v="10"/>
    <s v="Skipholti 8"/>
    <s v="355 Ólafsvík"/>
    <n v="6405050950"/>
    <s v="Litlalón ehf"/>
    <n v="463291"/>
    <n v="3.0434435376469648E-4"/>
  </r>
  <r>
    <s v="03.12.2019"/>
    <n v="1920"/>
    <n v="1"/>
    <n v="1"/>
    <x v="10"/>
    <s v="Egill"/>
    <n v="2701"/>
    <s v="Sandkoli norðursvæði"/>
    <n v="27"/>
    <s v="Sandkoli"/>
    <s v="IS"/>
    <s v="Ísland"/>
    <n v="180"/>
    <n v="180"/>
    <n v="195.65"/>
    <n v="48.6"/>
    <x v="10"/>
    <n v="6405050950"/>
    <x v="10"/>
    <s v="Skipholti 8"/>
    <s v="355 Ólafsvík"/>
    <n v="6405050950"/>
    <s v="Litlalón ehf"/>
    <n v="463291"/>
    <n v="3.8852470693365507E-4"/>
  </r>
  <r>
    <s v="27.11.2019"/>
    <n v="1920"/>
    <n v="1"/>
    <n v="1"/>
    <x v="10"/>
    <s v="Egill"/>
    <n v="2701"/>
    <s v="Sandkoli norðursvæði"/>
    <n v="27"/>
    <s v="Sandkoli"/>
    <s v="IS"/>
    <s v="Ísland"/>
    <n v="390"/>
    <n v="390"/>
    <n v="423.91"/>
    <n v="105.3"/>
    <x v="10"/>
    <n v="6405050950"/>
    <x v="10"/>
    <s v="Skipholti 8"/>
    <s v="355 Ólafsvík"/>
    <n v="6405050950"/>
    <s v="Litlalón ehf"/>
    <n v="463291"/>
    <n v="8.4180353168958604E-4"/>
  </r>
  <r>
    <s v="26.11.2019"/>
    <n v="1920"/>
    <n v="1"/>
    <n v="1"/>
    <x v="10"/>
    <s v="Egill"/>
    <n v="2701"/>
    <s v="Sandkoli norðursvæði"/>
    <n v="27"/>
    <s v="Sandkoli"/>
    <s v="IS"/>
    <s v="Ísland"/>
    <n v="257"/>
    <n v="257"/>
    <n v="279.35000000000002"/>
    <n v="69.39"/>
    <x v="10"/>
    <n v="6405050950"/>
    <x v="10"/>
    <s v="Skipholti 8"/>
    <s v="355 Ólafsvík"/>
    <n v="6405050950"/>
    <s v="Litlalón ehf"/>
    <n v="463291"/>
    <n v="5.5472694267749646E-4"/>
  </r>
  <r>
    <s v="25.11.2019"/>
    <n v="1920"/>
    <n v="1"/>
    <n v="1"/>
    <x v="10"/>
    <s v="Egill"/>
    <n v="2701"/>
    <s v="Sandkoli norðursvæði"/>
    <n v="27"/>
    <s v="Sandkoli"/>
    <s v="IS"/>
    <s v="Ísland"/>
    <n v="512"/>
    <n v="512"/>
    <n v="556.52"/>
    <n v="138.24"/>
    <x v="10"/>
    <n v="6405050950"/>
    <x v="10"/>
    <s v="Skipholti 8"/>
    <s v="355 Ólafsvík"/>
    <n v="6405050950"/>
    <s v="Litlalón ehf"/>
    <n v="463291"/>
    <n v="1.1051369441668411E-3"/>
  </r>
  <r>
    <s v="21.11.2019"/>
    <n v="1920"/>
    <n v="1"/>
    <n v="1"/>
    <x v="10"/>
    <s v="Egill"/>
    <n v="2701"/>
    <s v="Sandkoli norðursvæði"/>
    <n v="27"/>
    <s v="Sandkoli"/>
    <s v="IS"/>
    <s v="Ísland"/>
    <n v="62"/>
    <n v="62"/>
    <n v="67.39"/>
    <n v="16.739999999999998"/>
    <x v="10"/>
    <n v="6405050950"/>
    <x v="10"/>
    <s v="Skipholti 8"/>
    <s v="355 Ólafsvík"/>
    <n v="6405050950"/>
    <s v="Litlalón ehf"/>
    <n v="463291"/>
    <n v="1.3382517683270341E-4"/>
  </r>
  <r>
    <s v="19.11.2019"/>
    <n v="1920"/>
    <n v="1"/>
    <n v="1"/>
    <x v="10"/>
    <s v="Egill"/>
    <n v="2701"/>
    <s v="Sandkoli norðursvæði"/>
    <n v="27"/>
    <s v="Sandkoli"/>
    <s v="IS"/>
    <s v="Ísland"/>
    <n v="59"/>
    <n v="59"/>
    <n v="64.13"/>
    <n v="15.93"/>
    <x v="10"/>
    <n v="6405050950"/>
    <x v="10"/>
    <s v="Skipholti 8"/>
    <s v="355 Ólafsvík"/>
    <n v="6405050950"/>
    <s v="Litlalón ehf"/>
    <n v="463291"/>
    <n v="1.2734976505047584E-4"/>
  </r>
  <r>
    <s v="14.11.2019"/>
    <n v="1920"/>
    <n v="1"/>
    <n v="1"/>
    <x v="10"/>
    <s v="Egill"/>
    <n v="2701"/>
    <s v="Sandkoli norðursvæði"/>
    <n v="27"/>
    <s v="Sandkoli"/>
    <s v="IS"/>
    <s v="Ísland"/>
    <n v="1"/>
    <n v="1"/>
    <n v="1.0900000000000001"/>
    <n v="0.27"/>
    <x v="10"/>
    <n v="6405050950"/>
    <x v="10"/>
    <s v="Skipholti 8"/>
    <s v="355 Ólafsvík"/>
    <n v="6405050950"/>
    <s v="Litlalón ehf"/>
    <n v="463291"/>
    <n v="2.1584705940758616E-6"/>
  </r>
  <r>
    <s v="22.11.2019"/>
    <n v="1920"/>
    <n v="1"/>
    <n v="1"/>
    <x v="11"/>
    <s v="Ólafur Bjarnason"/>
    <n v="2701"/>
    <s v="Sandkoli norðursvæði"/>
    <n v="27"/>
    <s v="Sandkoli"/>
    <s v="IS"/>
    <s v="Ísland"/>
    <n v="162"/>
    <n v="162"/>
    <n v="176.09"/>
    <n v="43.74"/>
    <x v="11"/>
    <n v="6702693029"/>
    <x v="11"/>
    <s v="Sandholti 32"/>
    <s v="355 Ólafsvík"/>
    <n v="6702693029"/>
    <s v="Valafell ehf."/>
    <n v="463291"/>
    <n v="3.4967223624028957E-4"/>
  </r>
  <r>
    <s v="21.11.2019"/>
    <n v="1920"/>
    <n v="1"/>
    <n v="1"/>
    <x v="11"/>
    <s v="Ólafur Bjarnason"/>
    <n v="2701"/>
    <s v="Sandkoli norðursvæði"/>
    <n v="27"/>
    <s v="Sandkoli"/>
    <s v="IS"/>
    <s v="Ísland"/>
    <n v="47"/>
    <n v="47"/>
    <n v="51.09"/>
    <n v="12.69"/>
    <x v="11"/>
    <n v="6702693029"/>
    <x v="11"/>
    <s v="Sandholti 32"/>
    <s v="355 Ólafsvík"/>
    <n v="6702693029"/>
    <s v="Valafell ehf."/>
    <n v="463291"/>
    <n v="1.0144811792156549E-4"/>
  </r>
  <r>
    <s v="20.11.2019"/>
    <n v="1920"/>
    <n v="1"/>
    <n v="1"/>
    <x v="11"/>
    <s v="Ólafur Bjarnason"/>
    <n v="2701"/>
    <s v="Sandkoli norðursvæði"/>
    <n v="27"/>
    <s v="Sandkoli"/>
    <s v="IS"/>
    <s v="Ísland"/>
    <n v="63"/>
    <n v="63"/>
    <n v="68.48"/>
    <n v="17.010000000000002"/>
    <x v="11"/>
    <n v="6702693029"/>
    <x v="11"/>
    <s v="Sandholti 32"/>
    <s v="355 Ólafsvík"/>
    <n v="6702693029"/>
    <s v="Valafell ehf."/>
    <n v="463291"/>
    <n v="1.3598364742677929E-4"/>
  </r>
  <r>
    <s v="18.11.2019"/>
    <n v="1920"/>
    <n v="1"/>
    <n v="1"/>
    <x v="11"/>
    <s v="Ólafur Bjarnason"/>
    <n v="2701"/>
    <s v="Sandkoli norðursvæði"/>
    <n v="27"/>
    <s v="Sandkoli"/>
    <s v="IS"/>
    <s v="Ísland"/>
    <n v="70"/>
    <n v="70"/>
    <n v="76.09"/>
    <n v="18.899999999999999"/>
    <x v="11"/>
    <n v="6702693029"/>
    <x v="11"/>
    <s v="Sandholti 32"/>
    <s v="355 Ólafsvík"/>
    <n v="6702693029"/>
    <s v="Valafell ehf."/>
    <n v="463291"/>
    <n v="1.5109294158531031E-4"/>
  </r>
  <r>
    <s v="16.11.2019"/>
    <n v="1920"/>
    <n v="1"/>
    <n v="1"/>
    <x v="11"/>
    <s v="Ólafur Bjarnason"/>
    <n v="2701"/>
    <s v="Sandkoli norðursvæði"/>
    <n v="27"/>
    <s v="Sandkoli"/>
    <s v="IS"/>
    <s v="Ísland"/>
    <n v="207"/>
    <n v="207"/>
    <n v="225"/>
    <n v="55.89"/>
    <x v="11"/>
    <n v="6702693029"/>
    <x v="11"/>
    <s v="Sandholti 32"/>
    <s v="355 Ólafsvík"/>
    <n v="6702693029"/>
    <s v="Valafell ehf."/>
    <n v="463291"/>
    <n v="4.4680341297370337E-4"/>
  </r>
  <r>
    <s v="14.11.2019"/>
    <n v="1920"/>
    <n v="1"/>
    <n v="1"/>
    <x v="11"/>
    <s v="Ólafur Bjarnason"/>
    <n v="2701"/>
    <s v="Sandkoli norðursvæði"/>
    <n v="27"/>
    <s v="Sandkoli"/>
    <s v="IS"/>
    <s v="Ísland"/>
    <n v="13"/>
    <n v="13"/>
    <n v="14.13"/>
    <n v="3.51"/>
    <x v="11"/>
    <n v="6702693029"/>
    <x v="11"/>
    <s v="Sandholti 32"/>
    <s v="355 Ólafsvík"/>
    <n v="6702693029"/>
    <s v="Valafell ehf."/>
    <n v="463291"/>
    <n v="2.8060117722986201E-5"/>
  </r>
  <r>
    <s v="13.11.2019"/>
    <n v="1920"/>
    <n v="1"/>
    <n v="1"/>
    <x v="11"/>
    <s v="Ólafur Bjarnason"/>
    <n v="2701"/>
    <s v="Sandkoli norðursvæði"/>
    <n v="27"/>
    <s v="Sandkoli"/>
    <s v="IS"/>
    <s v="Ísland"/>
    <n v="49"/>
    <n v="49"/>
    <n v="53.26"/>
    <n v="13.23"/>
    <x v="11"/>
    <n v="6702693029"/>
    <x v="11"/>
    <s v="Sandholti 32"/>
    <s v="355 Ólafsvík"/>
    <n v="6702693029"/>
    <s v="Valafell ehf."/>
    <n v="463291"/>
    <n v="1.0576505910971722E-4"/>
  </r>
  <r>
    <s v="12.11.2019"/>
    <n v="1920"/>
    <n v="1"/>
    <n v="1"/>
    <x v="11"/>
    <s v="Ólafur Bjarnason"/>
    <n v="2701"/>
    <s v="Sandkoli norðursvæði"/>
    <n v="27"/>
    <s v="Sandkoli"/>
    <s v="IS"/>
    <s v="Ísland"/>
    <n v="39"/>
    <n v="39"/>
    <n v="42.39"/>
    <n v="10.53"/>
    <x v="11"/>
    <n v="6702693029"/>
    <x v="11"/>
    <s v="Sandholti 32"/>
    <s v="355 Ólafsvík"/>
    <n v="6702693029"/>
    <s v="Valafell ehf."/>
    <n v="463291"/>
    <n v="8.4180353168958607E-5"/>
  </r>
  <r>
    <s v="11.11.2019"/>
    <n v="1920"/>
    <n v="1"/>
    <n v="1"/>
    <x v="11"/>
    <s v="Ólafur Bjarnason"/>
    <n v="2701"/>
    <s v="Sandkoli norðursvæði"/>
    <n v="27"/>
    <s v="Sandkoli"/>
    <s v="IS"/>
    <s v="Ísland"/>
    <n v="66"/>
    <n v="66"/>
    <n v="71.739999999999995"/>
    <n v="17.82"/>
    <x v="11"/>
    <n v="6702693029"/>
    <x v="11"/>
    <s v="Sandholti 32"/>
    <s v="355 Ólafsvík"/>
    <n v="6702693029"/>
    <s v="Valafell ehf."/>
    <n v="463291"/>
    <n v="1.4245905920900686E-4"/>
  </r>
  <r>
    <s v="07.11.2019"/>
    <n v="1920"/>
    <n v="1"/>
    <n v="1"/>
    <x v="11"/>
    <s v="Ólafur Bjarnason"/>
    <n v="2701"/>
    <s v="Sandkoli norðursvæði"/>
    <n v="27"/>
    <s v="Sandkoli"/>
    <s v="IS"/>
    <s v="Ísland"/>
    <n v="60"/>
    <n v="60"/>
    <n v="65.22"/>
    <n v="16.2"/>
    <x v="11"/>
    <n v="6702693029"/>
    <x v="11"/>
    <s v="Sandholti 32"/>
    <s v="355 Ólafsvík"/>
    <n v="6702693029"/>
    <s v="Valafell ehf."/>
    <n v="463291"/>
    <n v="1.2950823564455169E-4"/>
  </r>
  <r>
    <s v="26.02.2020"/>
    <n v="1920"/>
    <n v="1"/>
    <n v="1"/>
    <x v="11"/>
    <s v="Ólafur Bjarnason"/>
    <n v="2701"/>
    <s v="Sandkoli norðursvæði"/>
    <n v="27"/>
    <s v="Sandkoli"/>
    <s v="IS"/>
    <s v="Ísland"/>
    <n v="1"/>
    <n v="1"/>
    <n v="1.0900000000000001"/>
    <n v="0.27"/>
    <x v="11"/>
    <n v="6702693029"/>
    <x v="11"/>
    <s v="Sandholti 32"/>
    <s v="355 Ólafsvík"/>
    <n v="6702693029"/>
    <s v="Valafell ehf."/>
    <n v="463291"/>
    <n v="2.1584705940758616E-6"/>
  </r>
  <r>
    <s v="13.02.2020"/>
    <n v="1920"/>
    <n v="1"/>
    <n v="1"/>
    <x v="11"/>
    <s v="Ólafur Bjarnason"/>
    <n v="2701"/>
    <s v="Sandkoli norðursvæði"/>
    <n v="27"/>
    <s v="Sandkoli"/>
    <s v="IS"/>
    <s v="Ísland"/>
    <n v="10"/>
    <n v="10"/>
    <n v="10.87"/>
    <n v="2.7"/>
    <x v="11"/>
    <n v="6702693029"/>
    <x v="11"/>
    <s v="Sandholti 32"/>
    <s v="355 Ólafsvík"/>
    <n v="6702693029"/>
    <s v="Valafell ehf."/>
    <n v="463291"/>
    <n v="2.1584705940758617E-5"/>
  </r>
  <r>
    <s v="06.02.2020"/>
    <n v="1920"/>
    <n v="1"/>
    <n v="1"/>
    <x v="11"/>
    <s v="Ólafur Bjarnason"/>
    <n v="2701"/>
    <s v="Sandkoli norðursvæði"/>
    <n v="27"/>
    <s v="Sandkoli"/>
    <s v="IS"/>
    <s v="Ísland"/>
    <n v="29"/>
    <n v="29"/>
    <n v="31.52"/>
    <n v="7.83"/>
    <x v="11"/>
    <n v="6702693029"/>
    <x v="11"/>
    <s v="Sandholti 32"/>
    <s v="355 Ólafsvík"/>
    <n v="6702693029"/>
    <s v="Valafell ehf."/>
    <n v="463291"/>
    <n v="6.2595647228199983E-5"/>
  </r>
  <r>
    <s v="05.02.2020"/>
    <n v="1920"/>
    <n v="1"/>
    <n v="1"/>
    <x v="11"/>
    <s v="Ólafur Bjarnason"/>
    <n v="2701"/>
    <s v="Sandkoli norðursvæði"/>
    <n v="27"/>
    <s v="Sandkoli"/>
    <s v="IS"/>
    <s v="Ísland"/>
    <n v="68"/>
    <n v="68"/>
    <n v="73.91"/>
    <n v="18.36"/>
    <x v="11"/>
    <n v="6702693029"/>
    <x v="11"/>
    <s v="Sandholti 32"/>
    <s v="355 Ólafsvík"/>
    <n v="6702693029"/>
    <s v="Valafell ehf."/>
    <n v="463291"/>
    <n v="1.4677600039715859E-4"/>
  </r>
  <r>
    <s v="04.02.2020"/>
    <n v="1920"/>
    <n v="1"/>
    <n v="1"/>
    <x v="11"/>
    <s v="Ólafur Bjarnason"/>
    <n v="2701"/>
    <s v="Sandkoli norðursvæði"/>
    <n v="27"/>
    <s v="Sandkoli"/>
    <s v="IS"/>
    <s v="Ísland"/>
    <n v="67"/>
    <n v="67"/>
    <n v="72.83"/>
    <n v="18.09"/>
    <x v="11"/>
    <n v="6702693029"/>
    <x v="11"/>
    <s v="Sandholti 32"/>
    <s v="355 Ólafsvík"/>
    <n v="6702693029"/>
    <s v="Valafell ehf."/>
    <n v="463291"/>
    <n v="1.4461752980308274E-4"/>
  </r>
  <r>
    <s v="03.02.2020"/>
    <n v="1920"/>
    <n v="1"/>
    <n v="1"/>
    <x v="11"/>
    <s v="Ólafur Bjarnason"/>
    <n v="2701"/>
    <s v="Sandkoli norðursvæði"/>
    <n v="27"/>
    <s v="Sandkoli"/>
    <s v="IS"/>
    <s v="Ísland"/>
    <n v="64"/>
    <n v="64"/>
    <n v="69.569999999999993"/>
    <n v="17.28"/>
    <x v="11"/>
    <n v="6702693029"/>
    <x v="11"/>
    <s v="Sandholti 32"/>
    <s v="355 Ólafsvík"/>
    <n v="6702693029"/>
    <s v="Valafell ehf."/>
    <n v="463291"/>
    <n v="1.3814211802085514E-4"/>
  </r>
  <r>
    <s v="01.02.2020"/>
    <n v="1920"/>
    <n v="1"/>
    <n v="1"/>
    <x v="11"/>
    <s v="Ólafur Bjarnason"/>
    <n v="2701"/>
    <s v="Sandkoli norðursvæði"/>
    <n v="27"/>
    <s v="Sandkoli"/>
    <s v="IS"/>
    <s v="Ísland"/>
    <n v="18"/>
    <n v="18"/>
    <n v="19.57"/>
    <n v="4.8600000000000003"/>
    <x v="11"/>
    <n v="6702693029"/>
    <x v="11"/>
    <s v="Sandholti 32"/>
    <s v="355 Ólafsvík"/>
    <n v="6702693029"/>
    <s v="Valafell ehf."/>
    <n v="463291"/>
    <n v="3.885247069336551E-5"/>
  </r>
  <r>
    <s v="31.01.2020"/>
    <n v="1920"/>
    <n v="1"/>
    <n v="1"/>
    <x v="11"/>
    <s v="Ólafur Bjarnason"/>
    <n v="2701"/>
    <s v="Sandkoli norðursvæði"/>
    <n v="27"/>
    <s v="Sandkoli"/>
    <s v="IS"/>
    <s v="Ísland"/>
    <n v="18"/>
    <n v="18"/>
    <n v="19.57"/>
    <n v="4.8600000000000003"/>
    <x v="11"/>
    <n v="6702693029"/>
    <x v="11"/>
    <s v="Sandholti 32"/>
    <s v="355 Ólafsvík"/>
    <n v="6702693029"/>
    <s v="Valafell ehf."/>
    <n v="463291"/>
    <n v="3.885247069336551E-5"/>
  </r>
  <r>
    <s v="30.01.2020"/>
    <n v="1920"/>
    <n v="1"/>
    <n v="1"/>
    <x v="11"/>
    <s v="Ólafur Bjarnason"/>
    <n v="2701"/>
    <s v="Sandkoli norðursvæði"/>
    <n v="27"/>
    <s v="Sandkoli"/>
    <s v="IS"/>
    <s v="Ísland"/>
    <n v="37"/>
    <n v="37"/>
    <n v="40.22"/>
    <n v="9.99"/>
    <x v="11"/>
    <n v="6702693029"/>
    <x v="11"/>
    <s v="Sandholti 32"/>
    <s v="355 Ólafsvík"/>
    <n v="6702693029"/>
    <s v="Valafell ehf."/>
    <n v="463291"/>
    <n v="7.9863411980806882E-5"/>
  </r>
  <r>
    <s v="29.01.2020"/>
    <n v="1920"/>
    <n v="1"/>
    <n v="1"/>
    <x v="11"/>
    <s v="Ólafur Bjarnason"/>
    <n v="2701"/>
    <s v="Sandkoli norðursvæði"/>
    <n v="27"/>
    <s v="Sandkoli"/>
    <s v="IS"/>
    <s v="Ísland"/>
    <n v="50"/>
    <n v="50"/>
    <n v="54.35"/>
    <n v="13.5"/>
    <x v="11"/>
    <n v="6702693029"/>
    <x v="11"/>
    <s v="Sandholti 32"/>
    <s v="355 Ólafsvík"/>
    <n v="6702693029"/>
    <s v="Valafell ehf."/>
    <n v="463291"/>
    <n v="1.0792352970379308E-4"/>
  </r>
  <r>
    <s v="28.01.2020"/>
    <n v="1920"/>
    <n v="1"/>
    <n v="1"/>
    <x v="11"/>
    <s v="Ólafur Bjarnason"/>
    <n v="2701"/>
    <s v="Sandkoli norðursvæði"/>
    <n v="27"/>
    <s v="Sandkoli"/>
    <s v="IS"/>
    <s v="Ísland"/>
    <n v="36"/>
    <n v="36"/>
    <n v="39.130000000000003"/>
    <n v="9.7200000000000006"/>
    <x v="11"/>
    <n v="6702693029"/>
    <x v="11"/>
    <s v="Sandholti 32"/>
    <s v="355 Ólafsvík"/>
    <n v="6702693029"/>
    <s v="Valafell ehf."/>
    <n v="463291"/>
    <n v="7.7704941386731019E-5"/>
  </r>
  <r>
    <s v="27.01.2020"/>
    <n v="1920"/>
    <n v="1"/>
    <n v="1"/>
    <x v="11"/>
    <s v="Ólafur Bjarnason"/>
    <n v="2701"/>
    <s v="Sandkoli norðursvæði"/>
    <n v="27"/>
    <s v="Sandkoli"/>
    <s v="IS"/>
    <s v="Ísland"/>
    <n v="17"/>
    <n v="17"/>
    <n v="18.48"/>
    <n v="4.59"/>
    <x v="11"/>
    <n v="6702693029"/>
    <x v="11"/>
    <s v="Sandholti 32"/>
    <s v="355 Ólafsvík"/>
    <n v="6702693029"/>
    <s v="Valafell ehf."/>
    <n v="463291"/>
    <n v="3.6694000099289647E-5"/>
  </r>
  <r>
    <s v="13.01.2020"/>
    <n v="1920"/>
    <n v="1"/>
    <n v="1"/>
    <x v="11"/>
    <s v="Ólafur Bjarnason"/>
    <n v="2701"/>
    <s v="Sandkoli norðursvæði"/>
    <n v="27"/>
    <s v="Sandkoli"/>
    <s v="IS"/>
    <s v="Ísland"/>
    <n v="9"/>
    <n v="9"/>
    <n v="9.7799999999999994"/>
    <n v="2.4300000000000002"/>
    <x v="11"/>
    <n v="6702693029"/>
    <x v="11"/>
    <s v="Sandholti 32"/>
    <s v="355 Ólafsvík"/>
    <n v="6702693029"/>
    <s v="Valafell ehf."/>
    <n v="463291"/>
    <n v="1.9426235346682755E-5"/>
  </r>
  <r>
    <s v="07.01.2020"/>
    <n v="1920"/>
    <n v="1"/>
    <n v="1"/>
    <x v="11"/>
    <s v="Ólafur Bjarnason"/>
    <n v="2701"/>
    <s v="Sandkoli norðursvæði"/>
    <n v="27"/>
    <s v="Sandkoli"/>
    <s v="IS"/>
    <s v="Ísland"/>
    <n v="2"/>
    <n v="2"/>
    <n v="2.17"/>
    <n v="0.54"/>
    <x v="11"/>
    <n v="6702693029"/>
    <x v="11"/>
    <s v="Sandholti 32"/>
    <s v="355 Ólafsvík"/>
    <n v="6702693029"/>
    <s v="Valafell ehf."/>
    <n v="463291"/>
    <n v="4.3169411881517231E-6"/>
  </r>
  <r>
    <s v="30.06.2020"/>
    <n v="1920"/>
    <n v="1"/>
    <n v="1"/>
    <x v="11"/>
    <s v="Ólafur Bjarnason"/>
    <n v="2701"/>
    <s v="Sandkoli norðursvæði"/>
    <n v="27"/>
    <s v="Sandkoli"/>
    <s v="IS"/>
    <s v="Ísland"/>
    <n v="7"/>
    <n v="7"/>
    <n v="7.61"/>
    <n v="1.89"/>
    <x v="11"/>
    <n v="6702693029"/>
    <x v="11"/>
    <s v="Sandholti 32"/>
    <s v="355 Ólafsvík"/>
    <n v="6702693029"/>
    <s v="Valafell ehf."/>
    <n v="463291"/>
    <n v="1.5109294158531032E-5"/>
  </r>
  <r>
    <s v="29.06.2020"/>
    <n v="1920"/>
    <n v="1"/>
    <n v="1"/>
    <x v="11"/>
    <s v="Ólafur Bjarnason"/>
    <n v="2701"/>
    <s v="Sandkoli norðursvæði"/>
    <n v="27"/>
    <s v="Sandkoli"/>
    <s v="IS"/>
    <s v="Ísland"/>
    <n v="27"/>
    <n v="27"/>
    <n v="29.35"/>
    <n v="7.29"/>
    <x v="11"/>
    <n v="6702693029"/>
    <x v="11"/>
    <s v="Sandholti 32"/>
    <s v="355 Ólafsvík"/>
    <n v="6702693029"/>
    <s v="Valafell ehf."/>
    <n v="463291"/>
    <n v="5.8278706040048265E-5"/>
  </r>
  <r>
    <s v="25.06.2020"/>
    <n v="1920"/>
    <n v="1"/>
    <n v="1"/>
    <x v="11"/>
    <s v="Ólafur Bjarnason"/>
    <n v="2701"/>
    <s v="Sandkoli norðursvæði"/>
    <n v="27"/>
    <s v="Sandkoli"/>
    <s v="IS"/>
    <s v="Ísland"/>
    <n v="96"/>
    <n v="96"/>
    <n v="104.35"/>
    <n v="25.92"/>
    <x v="11"/>
    <n v="6702693029"/>
    <x v="11"/>
    <s v="Sandholti 32"/>
    <s v="355 Ólafsvík"/>
    <n v="6702693029"/>
    <s v="Valafell ehf."/>
    <n v="463291"/>
    <n v="2.0721317703128271E-4"/>
  </r>
  <r>
    <s v="24.06.2020"/>
    <n v="1920"/>
    <n v="1"/>
    <n v="1"/>
    <x v="11"/>
    <s v="Ólafur Bjarnason"/>
    <n v="2701"/>
    <s v="Sandkoli norðursvæði"/>
    <n v="27"/>
    <s v="Sandkoli"/>
    <s v="IS"/>
    <s v="Ísland"/>
    <n v="44"/>
    <n v="44"/>
    <n v="47.83"/>
    <n v="11.88"/>
    <x v="11"/>
    <n v="6702693029"/>
    <x v="11"/>
    <s v="Sandholti 32"/>
    <s v="355 Ólafsvík"/>
    <n v="6702693029"/>
    <s v="Valafell ehf."/>
    <n v="463291"/>
    <n v="9.4972706139337905E-5"/>
  </r>
  <r>
    <s v="23.06.2020"/>
    <n v="1920"/>
    <n v="1"/>
    <n v="1"/>
    <x v="11"/>
    <s v="Ólafur Bjarnason"/>
    <n v="2701"/>
    <s v="Sandkoli norðursvæði"/>
    <n v="27"/>
    <s v="Sandkoli"/>
    <s v="IS"/>
    <s v="Ísland"/>
    <n v="113"/>
    <n v="113"/>
    <n v="122.83"/>
    <n v="30.51"/>
    <x v="11"/>
    <n v="6702693029"/>
    <x v="11"/>
    <s v="Sandholti 32"/>
    <s v="355 Ólafsvík"/>
    <n v="6702693029"/>
    <s v="Valafell ehf."/>
    <n v="463291"/>
    <n v="2.4390717713057236E-4"/>
  </r>
  <r>
    <s v="22.06.2020"/>
    <n v="1920"/>
    <n v="1"/>
    <n v="1"/>
    <x v="11"/>
    <s v="Ólafur Bjarnason"/>
    <n v="2701"/>
    <s v="Sandkoli norðursvæði"/>
    <n v="27"/>
    <s v="Sandkoli"/>
    <s v="IS"/>
    <s v="Ísland"/>
    <n v="51"/>
    <n v="51"/>
    <n v="55.43"/>
    <n v="13.77"/>
    <x v="11"/>
    <n v="6702693029"/>
    <x v="11"/>
    <s v="Sandholti 32"/>
    <s v="355 Ólafsvík"/>
    <n v="6702693029"/>
    <s v="Valafell ehf."/>
    <n v="463291"/>
    <n v="1.1008200029786894E-4"/>
  </r>
  <r>
    <s v="18.06.2020"/>
    <n v="1920"/>
    <n v="1"/>
    <n v="1"/>
    <x v="11"/>
    <s v="Ólafur Bjarnason"/>
    <n v="2701"/>
    <s v="Sandkoli norðursvæði"/>
    <n v="27"/>
    <s v="Sandkoli"/>
    <s v="IS"/>
    <s v="Ísland"/>
    <n v="94"/>
    <n v="94"/>
    <n v="102.17"/>
    <n v="25.38"/>
    <x v="11"/>
    <n v="6702693029"/>
    <x v="11"/>
    <s v="Sandholti 32"/>
    <s v="355 Ólafsvík"/>
    <n v="6702693029"/>
    <s v="Valafell ehf."/>
    <n v="463291"/>
    <n v="2.0289623584313098E-4"/>
  </r>
  <r>
    <s v="16.06.2020"/>
    <n v="1920"/>
    <n v="1"/>
    <n v="1"/>
    <x v="11"/>
    <s v="Ólafur Bjarnason"/>
    <n v="2701"/>
    <s v="Sandkoli norðursvæði"/>
    <n v="27"/>
    <s v="Sandkoli"/>
    <s v="IS"/>
    <s v="Ísland"/>
    <n v="269"/>
    <n v="269"/>
    <n v="292.39"/>
    <n v="72.63"/>
    <x v="11"/>
    <n v="6702693029"/>
    <x v="11"/>
    <s v="Sandholti 32"/>
    <s v="355 Ólafsvík"/>
    <n v="6702693029"/>
    <s v="Valafell ehf."/>
    <n v="463291"/>
    <n v="5.8062858980640676E-4"/>
  </r>
  <r>
    <s v="15.06.2020"/>
    <n v="1920"/>
    <n v="1"/>
    <n v="1"/>
    <x v="11"/>
    <s v="Ólafur Bjarnason"/>
    <n v="2701"/>
    <s v="Sandkoli norðursvæði"/>
    <n v="27"/>
    <s v="Sandkoli"/>
    <s v="IS"/>
    <s v="Ísland"/>
    <n v="57"/>
    <n v="57"/>
    <n v="61.96"/>
    <n v="15.39"/>
    <x v="11"/>
    <n v="6702693029"/>
    <x v="11"/>
    <s v="Sandholti 32"/>
    <s v="355 Ólafsvík"/>
    <n v="6702693029"/>
    <s v="Valafell ehf."/>
    <n v="463291"/>
    <n v="1.2303282386232412E-4"/>
  </r>
  <r>
    <s v="12.06.2020"/>
    <n v="1920"/>
    <n v="1"/>
    <n v="1"/>
    <x v="11"/>
    <s v="Ólafur Bjarnason"/>
    <n v="2701"/>
    <s v="Sandkoli norðursvæði"/>
    <n v="27"/>
    <s v="Sandkoli"/>
    <s v="IS"/>
    <s v="Ísland"/>
    <n v="23"/>
    <n v="23"/>
    <n v="25"/>
    <n v="6.21"/>
    <x v="11"/>
    <n v="6702693029"/>
    <x v="11"/>
    <s v="Sandholti 32"/>
    <s v="355 Ólafsvík"/>
    <n v="6702693029"/>
    <s v="Valafell ehf."/>
    <n v="463291"/>
    <n v="4.9644823663744815E-5"/>
  </r>
  <r>
    <s v="10.06.2020"/>
    <n v="1920"/>
    <n v="1"/>
    <n v="1"/>
    <x v="11"/>
    <s v="Ólafur Bjarnason"/>
    <n v="2701"/>
    <s v="Sandkoli norðursvæði"/>
    <n v="27"/>
    <s v="Sandkoli"/>
    <s v="IS"/>
    <s v="Ísland"/>
    <n v="38"/>
    <n v="38"/>
    <n v="41.3"/>
    <n v="10.26"/>
    <x v="11"/>
    <n v="6702693029"/>
    <x v="11"/>
    <s v="Sandholti 32"/>
    <s v="355 Ólafsvík"/>
    <n v="6702693029"/>
    <s v="Valafell ehf."/>
    <n v="463291"/>
    <n v="8.2021882574882744E-5"/>
  </r>
  <r>
    <s v="09.06.2020"/>
    <n v="1920"/>
    <n v="1"/>
    <n v="1"/>
    <x v="11"/>
    <s v="Ólafur Bjarnason"/>
    <n v="2701"/>
    <s v="Sandkoli norðursvæði"/>
    <n v="27"/>
    <s v="Sandkoli"/>
    <s v="IS"/>
    <s v="Ísland"/>
    <n v="90"/>
    <n v="90"/>
    <n v="97.83"/>
    <n v="24.3"/>
    <x v="11"/>
    <n v="6702693029"/>
    <x v="11"/>
    <s v="Sandholti 32"/>
    <s v="355 Ólafsvík"/>
    <n v="6702693029"/>
    <s v="Valafell ehf."/>
    <n v="463291"/>
    <n v="1.9426235346682753E-4"/>
  </r>
  <r>
    <s v="04.06.2020"/>
    <n v="1920"/>
    <n v="1"/>
    <n v="1"/>
    <x v="11"/>
    <s v="Ólafur Bjarnason"/>
    <n v="2701"/>
    <s v="Sandkoli norðursvæði"/>
    <n v="27"/>
    <s v="Sandkoli"/>
    <s v="IS"/>
    <s v="Ísland"/>
    <n v="33"/>
    <n v="33"/>
    <n v="35.869999999999997"/>
    <n v="8.91"/>
    <x v="11"/>
    <n v="6702693029"/>
    <x v="11"/>
    <s v="Sandholti 32"/>
    <s v="355 Ólafsvík"/>
    <n v="6702693029"/>
    <s v="Valafell ehf."/>
    <n v="463291"/>
    <n v="7.1229529604503432E-5"/>
  </r>
  <r>
    <s v="03.06.2020"/>
    <n v="1920"/>
    <n v="1"/>
    <n v="1"/>
    <x v="11"/>
    <s v="Ólafur Bjarnason"/>
    <n v="2701"/>
    <s v="Sandkoli norðursvæði"/>
    <n v="27"/>
    <s v="Sandkoli"/>
    <s v="IS"/>
    <s v="Ísland"/>
    <n v="19"/>
    <n v="19"/>
    <n v="20.65"/>
    <n v="5.13"/>
    <x v="11"/>
    <n v="6702693029"/>
    <x v="11"/>
    <s v="Sandholti 32"/>
    <s v="355 Ólafsvík"/>
    <n v="6702693029"/>
    <s v="Valafell ehf."/>
    <n v="463291"/>
    <n v="4.1010941287441372E-5"/>
  </r>
  <r>
    <s v="02.06.2020"/>
    <n v="1920"/>
    <n v="1"/>
    <n v="1"/>
    <x v="11"/>
    <s v="Ólafur Bjarnason"/>
    <n v="2701"/>
    <s v="Sandkoli norðursvæði"/>
    <n v="27"/>
    <s v="Sandkoli"/>
    <s v="IS"/>
    <s v="Ísland"/>
    <n v="145"/>
    <n v="145"/>
    <n v="157.61000000000001"/>
    <n v="39.15"/>
    <x v="11"/>
    <n v="6702693029"/>
    <x v="11"/>
    <s v="Sandholti 32"/>
    <s v="355 Ólafsvík"/>
    <n v="6702693029"/>
    <s v="Valafell ehf."/>
    <n v="463291"/>
    <n v="3.1297823614099993E-4"/>
  </r>
  <r>
    <s v="27.05.2020"/>
    <n v="1920"/>
    <n v="1"/>
    <n v="1"/>
    <x v="11"/>
    <s v="Ólafur Bjarnason"/>
    <n v="2701"/>
    <s v="Sandkoli norðursvæði"/>
    <n v="27"/>
    <s v="Sandkoli"/>
    <s v="IS"/>
    <s v="Ísland"/>
    <n v="196"/>
    <n v="196"/>
    <n v="213.04"/>
    <n v="52.92"/>
    <x v="11"/>
    <n v="6702693029"/>
    <x v="11"/>
    <s v="Sandholti 32"/>
    <s v="355 Ólafsvík"/>
    <n v="6702693029"/>
    <s v="Valafell ehf."/>
    <n v="463291"/>
    <n v="4.2306023643886887E-4"/>
  </r>
  <r>
    <s v="25.05.2020"/>
    <n v="1920"/>
    <n v="1"/>
    <n v="1"/>
    <x v="11"/>
    <s v="Ólafur Bjarnason"/>
    <n v="2701"/>
    <s v="Sandkoli norðursvæði"/>
    <n v="27"/>
    <s v="Sandkoli"/>
    <s v="IS"/>
    <s v="Ísland"/>
    <n v="199"/>
    <n v="199"/>
    <n v="216.3"/>
    <n v="53.73"/>
    <x v="11"/>
    <n v="6702693029"/>
    <x v="11"/>
    <s v="Sandholti 32"/>
    <s v="355 Ólafsvík"/>
    <n v="6702693029"/>
    <s v="Valafell ehf."/>
    <n v="463291"/>
    <n v="4.2953564822109647E-4"/>
  </r>
  <r>
    <s v="13.05.2020"/>
    <n v="1920"/>
    <n v="1"/>
    <n v="1"/>
    <x v="11"/>
    <s v="Ólafur Bjarnason"/>
    <n v="2701"/>
    <s v="Sandkoli norðursvæði"/>
    <n v="27"/>
    <s v="Sandkoli"/>
    <s v="IS"/>
    <s v="Ísland"/>
    <n v="5"/>
    <n v="5"/>
    <n v="5.43"/>
    <n v="1.35"/>
    <x v="11"/>
    <n v="6702693029"/>
    <x v="11"/>
    <s v="Sandholti 32"/>
    <s v="355 Ólafsvík"/>
    <n v="6702693029"/>
    <s v="Valafell ehf."/>
    <n v="463291"/>
    <n v="1.0792352970379309E-5"/>
  </r>
  <r>
    <s v="29.04.2020"/>
    <n v="1920"/>
    <n v="1"/>
    <n v="1"/>
    <x v="11"/>
    <s v="Ólafur Bjarnason"/>
    <n v="2701"/>
    <s v="Sandkoli norðursvæði"/>
    <n v="27"/>
    <s v="Sandkoli"/>
    <s v="IS"/>
    <s v="Ísland"/>
    <n v="25"/>
    <n v="25"/>
    <n v="27.17"/>
    <n v="6.75"/>
    <x v="11"/>
    <n v="6702693029"/>
    <x v="11"/>
    <s v="Sandholti 32"/>
    <s v="355 Ólafsvík"/>
    <n v="6702693029"/>
    <s v="Valafell ehf."/>
    <n v="463291"/>
    <n v="5.396176485189654E-5"/>
  </r>
  <r>
    <s v="28.04.2020"/>
    <n v="1920"/>
    <n v="1"/>
    <n v="1"/>
    <x v="11"/>
    <s v="Ólafur Bjarnason"/>
    <n v="2701"/>
    <s v="Sandkoli norðursvæði"/>
    <n v="27"/>
    <s v="Sandkoli"/>
    <s v="IS"/>
    <s v="Ísland"/>
    <n v="21"/>
    <n v="21"/>
    <n v="22.83"/>
    <n v="5.67"/>
    <x v="11"/>
    <n v="6702693029"/>
    <x v="11"/>
    <s v="Sandholti 32"/>
    <s v="355 Ólafsvík"/>
    <n v="6702693029"/>
    <s v="Valafell ehf."/>
    <n v="463291"/>
    <n v="4.5327882475593097E-5"/>
  </r>
  <r>
    <s v="27.04.2020"/>
    <n v="1920"/>
    <n v="1"/>
    <n v="1"/>
    <x v="11"/>
    <s v="Ólafur Bjarnason"/>
    <n v="2701"/>
    <s v="Sandkoli norðursvæði"/>
    <n v="27"/>
    <s v="Sandkoli"/>
    <s v="IS"/>
    <s v="Ísland"/>
    <n v="33"/>
    <n v="33"/>
    <n v="35.869999999999997"/>
    <n v="8.91"/>
    <x v="11"/>
    <n v="6702693029"/>
    <x v="11"/>
    <s v="Sandholti 32"/>
    <s v="355 Ólafsvík"/>
    <n v="6702693029"/>
    <s v="Valafell ehf."/>
    <n v="463291"/>
    <n v="7.1229529604503432E-5"/>
  </r>
  <r>
    <s v="22.04.2020"/>
    <n v="1920"/>
    <n v="1"/>
    <n v="1"/>
    <x v="11"/>
    <s v="Ólafur Bjarnason"/>
    <n v="2701"/>
    <s v="Sandkoli norðursvæði"/>
    <n v="27"/>
    <s v="Sandkoli"/>
    <s v="IS"/>
    <s v="Ísland"/>
    <n v="22"/>
    <n v="22"/>
    <n v="23.91"/>
    <n v="5.94"/>
    <x v="11"/>
    <n v="6702693029"/>
    <x v="11"/>
    <s v="Sandholti 32"/>
    <s v="355 Ólafsvík"/>
    <n v="6702693029"/>
    <s v="Valafell ehf."/>
    <n v="463291"/>
    <n v="4.7486353069668953E-5"/>
  </r>
  <r>
    <s v="21.04.2020"/>
    <n v="1920"/>
    <n v="1"/>
    <n v="1"/>
    <x v="11"/>
    <s v="Ólafur Bjarnason"/>
    <n v="2701"/>
    <s v="Sandkoli norðursvæði"/>
    <n v="27"/>
    <s v="Sandkoli"/>
    <s v="IS"/>
    <s v="Ísland"/>
    <n v="2"/>
    <n v="2"/>
    <n v="2.17"/>
    <n v="0.54"/>
    <x v="11"/>
    <n v="6702693029"/>
    <x v="11"/>
    <s v="Sandholti 32"/>
    <s v="355 Ólafsvík"/>
    <n v="6702693029"/>
    <s v="Valafell ehf."/>
    <n v="463291"/>
    <n v="4.3169411881517231E-6"/>
  </r>
  <r>
    <s v="20.11.2018"/>
    <n v="1819"/>
    <n v="1"/>
    <n v="1"/>
    <x v="11"/>
    <s v="Ólafur Bjarnason"/>
    <n v="2701"/>
    <s v="Sandkoli norðursvæði"/>
    <n v="27"/>
    <s v="Sandkoli"/>
    <s v="IS"/>
    <s v="Ísland"/>
    <n v="107"/>
    <n v="107"/>
    <n v="116.3"/>
    <n v="26.75"/>
    <x v="11"/>
    <n v="6702693029"/>
    <x v="11"/>
    <s v="Sandholti 32"/>
    <s v="355 Ólafsvík"/>
    <n v="6702693029"/>
    <s v="Valafell ehf."/>
    <n v="463291"/>
    <n v="2.3095635356611718E-4"/>
  </r>
  <r>
    <s v="19.11.2018"/>
    <n v="1819"/>
    <n v="1"/>
    <n v="1"/>
    <x v="11"/>
    <s v="Ólafur Bjarnason"/>
    <n v="2701"/>
    <s v="Sandkoli norðursvæði"/>
    <n v="27"/>
    <s v="Sandkoli"/>
    <s v="IS"/>
    <s v="Ísland"/>
    <n v="58"/>
    <n v="58"/>
    <n v="63.04"/>
    <n v="14.5"/>
    <x v="11"/>
    <n v="6702693029"/>
    <x v="11"/>
    <s v="Sandholti 32"/>
    <s v="355 Ólafsvík"/>
    <n v="6702693029"/>
    <s v="Valafell ehf."/>
    <n v="463291"/>
    <n v="1.2519129445639997E-4"/>
  </r>
  <r>
    <s v="14.11.2018"/>
    <n v="1819"/>
    <n v="1"/>
    <n v="1"/>
    <x v="11"/>
    <s v="Ólafur Bjarnason"/>
    <n v="2701"/>
    <s v="Sandkoli norðursvæði"/>
    <n v="27"/>
    <s v="Sandkoli"/>
    <s v="IS"/>
    <s v="Ísland"/>
    <n v="203"/>
    <n v="203"/>
    <n v="220.65"/>
    <n v="50.75"/>
    <x v="11"/>
    <n v="6702693029"/>
    <x v="11"/>
    <s v="Sandholti 32"/>
    <s v="355 Ólafsvík"/>
    <n v="6702693029"/>
    <s v="Valafell ehf."/>
    <n v="463291"/>
    <n v="4.3816953059739992E-4"/>
  </r>
  <r>
    <s v="13.11.2018"/>
    <n v="1819"/>
    <n v="1"/>
    <n v="1"/>
    <x v="11"/>
    <s v="Ólafur Bjarnason"/>
    <n v="2701"/>
    <s v="Sandkoli norðursvæði"/>
    <n v="27"/>
    <s v="Sandkoli"/>
    <s v="IS"/>
    <s v="Ísland"/>
    <n v="254"/>
    <n v="254"/>
    <n v="276.08999999999997"/>
    <n v="63.5"/>
    <x v="11"/>
    <n v="6702693029"/>
    <x v="11"/>
    <s v="Sandholti 32"/>
    <s v="355 Ólafsvík"/>
    <n v="6702693029"/>
    <s v="Valafell ehf."/>
    <n v="463291"/>
    <n v="5.4825153089526886E-4"/>
  </r>
  <r>
    <s v="12.11.2018"/>
    <n v="1819"/>
    <n v="1"/>
    <n v="1"/>
    <x v="11"/>
    <s v="Ólafur Bjarnason"/>
    <n v="2701"/>
    <s v="Sandkoli norðursvæði"/>
    <n v="27"/>
    <s v="Sandkoli"/>
    <s v="IS"/>
    <s v="Ísland"/>
    <n v="289"/>
    <n v="289"/>
    <n v="314.13"/>
    <n v="72.25"/>
    <x v="11"/>
    <n v="6702693029"/>
    <x v="11"/>
    <s v="Sandholti 32"/>
    <s v="355 Ólafsvík"/>
    <n v="6702693029"/>
    <s v="Valafell ehf."/>
    <n v="463291"/>
    <n v="6.2379800168792406E-4"/>
  </r>
  <r>
    <s v="08.11.2018"/>
    <n v="1819"/>
    <n v="1"/>
    <n v="1"/>
    <x v="11"/>
    <s v="Ólafur Bjarnason"/>
    <n v="2701"/>
    <s v="Sandkoli norðursvæði"/>
    <n v="27"/>
    <s v="Sandkoli"/>
    <s v="IS"/>
    <s v="Ísland"/>
    <n v="617"/>
    <n v="617"/>
    <n v="670.65"/>
    <n v="154.25"/>
    <x v="11"/>
    <n v="6702693029"/>
    <x v="11"/>
    <s v="Sandholti 32"/>
    <s v="355 Ólafsvík"/>
    <n v="6702693029"/>
    <s v="Valafell ehf."/>
    <n v="463291"/>
    <n v="1.3317763565448067E-3"/>
  </r>
  <r>
    <s v="05.11.2018"/>
    <n v="1819"/>
    <n v="1"/>
    <n v="1"/>
    <x v="11"/>
    <s v="Ólafur Bjarnason"/>
    <n v="2701"/>
    <s v="Sandkoli norðursvæði"/>
    <n v="27"/>
    <s v="Sandkoli"/>
    <s v="IS"/>
    <s v="Ísland"/>
    <n v="340"/>
    <n v="340"/>
    <n v="369.57"/>
    <n v="85"/>
    <x v="11"/>
    <n v="6702693029"/>
    <x v="11"/>
    <s v="Sandholti 32"/>
    <s v="355 Ólafsvík"/>
    <n v="6702693029"/>
    <s v="Valafell ehf."/>
    <n v="463291"/>
    <n v="7.3388000198579295E-4"/>
  </r>
  <r>
    <s v="01.11.2018"/>
    <n v="1819"/>
    <n v="1"/>
    <n v="1"/>
    <x v="11"/>
    <s v="Ólafur Bjarnason"/>
    <n v="2701"/>
    <s v="Sandkoli norðursvæði"/>
    <n v="27"/>
    <s v="Sandkoli"/>
    <s v="IS"/>
    <s v="Ísland"/>
    <n v="75"/>
    <n v="75"/>
    <n v="81.52"/>
    <n v="18.75"/>
    <x v="11"/>
    <n v="6702693029"/>
    <x v="11"/>
    <s v="Sandholti 32"/>
    <s v="355 Ólafsvík"/>
    <n v="6702693029"/>
    <s v="Valafell ehf."/>
    <n v="463291"/>
    <n v="1.6188529455568961E-4"/>
  </r>
  <r>
    <s v="31.10.2018"/>
    <n v="1819"/>
    <n v="1"/>
    <n v="1"/>
    <x v="11"/>
    <s v="Ólafur Bjarnason"/>
    <n v="2701"/>
    <s v="Sandkoli norðursvæði"/>
    <n v="27"/>
    <s v="Sandkoli"/>
    <s v="IS"/>
    <s v="Ísland"/>
    <n v="10"/>
    <n v="10"/>
    <n v="10.87"/>
    <n v="2.5"/>
    <x v="11"/>
    <n v="6702693029"/>
    <x v="11"/>
    <s v="Sandholti 32"/>
    <s v="355 Ólafsvík"/>
    <n v="6702693029"/>
    <s v="Valafell ehf."/>
    <n v="463291"/>
    <n v="2.1584705940758617E-5"/>
  </r>
  <r>
    <s v="30.10.2018"/>
    <n v="1819"/>
    <n v="1"/>
    <n v="1"/>
    <x v="11"/>
    <s v="Ólafur Bjarnason"/>
    <n v="2701"/>
    <s v="Sandkoli norðursvæði"/>
    <n v="27"/>
    <s v="Sandkoli"/>
    <s v="IS"/>
    <s v="Ísland"/>
    <n v="224"/>
    <n v="224"/>
    <n v="243.48"/>
    <n v="56"/>
    <x v="11"/>
    <n v="6702693029"/>
    <x v="11"/>
    <s v="Sandholti 32"/>
    <s v="355 Ólafsvík"/>
    <n v="6702693029"/>
    <s v="Valafell ehf."/>
    <n v="463291"/>
    <n v="4.8349741307299302E-4"/>
  </r>
  <r>
    <s v="29.10.2018"/>
    <n v="1819"/>
    <n v="1"/>
    <n v="1"/>
    <x v="11"/>
    <s v="Ólafur Bjarnason"/>
    <n v="2701"/>
    <s v="Sandkoli norðursvæði"/>
    <n v="27"/>
    <s v="Sandkoli"/>
    <s v="IS"/>
    <s v="Ísland"/>
    <n v="120"/>
    <n v="120"/>
    <n v="130.43"/>
    <n v="30"/>
    <x v="11"/>
    <n v="6702693029"/>
    <x v="11"/>
    <s v="Sandholti 32"/>
    <s v="355 Ólafsvík"/>
    <n v="6702693029"/>
    <s v="Valafell ehf."/>
    <n v="463291"/>
    <n v="2.5901647128910338E-4"/>
  </r>
  <r>
    <s v="25.10.2018"/>
    <n v="1819"/>
    <n v="1"/>
    <n v="1"/>
    <x v="11"/>
    <s v="Ólafur Bjarnason"/>
    <n v="2701"/>
    <s v="Sandkoli norðursvæði"/>
    <n v="27"/>
    <s v="Sandkoli"/>
    <s v="IS"/>
    <s v="Ísland"/>
    <n v="226"/>
    <n v="226"/>
    <n v="245.65"/>
    <n v="56.5"/>
    <x v="11"/>
    <n v="6702693029"/>
    <x v="11"/>
    <s v="Sandholti 32"/>
    <s v="355 Ólafsvík"/>
    <n v="6702693029"/>
    <s v="Valafell ehf."/>
    <n v="463291"/>
    <n v="4.8781435426114471E-4"/>
  </r>
  <r>
    <s v="07.01.2019"/>
    <n v="1819"/>
    <n v="1"/>
    <n v="1"/>
    <x v="11"/>
    <s v="Ólafur Bjarnason"/>
    <n v="2701"/>
    <s v="Sandkoli norðursvæði"/>
    <n v="27"/>
    <s v="Sandkoli"/>
    <s v="IS"/>
    <s v="Ísland"/>
    <n v="4"/>
    <n v="4"/>
    <n v="4.3499999999999996"/>
    <n v="1"/>
    <x v="11"/>
    <n v="6702693029"/>
    <x v="11"/>
    <s v="Sandholti 32"/>
    <s v="355 Ólafsvík"/>
    <n v="6702693029"/>
    <s v="Valafell ehf."/>
    <n v="463291"/>
    <n v="8.6338823763034462E-6"/>
  </r>
  <r>
    <s v="04.01.2019"/>
    <n v="1819"/>
    <n v="1"/>
    <n v="1"/>
    <x v="11"/>
    <s v="Ólafur Bjarnason"/>
    <n v="2701"/>
    <s v="Sandkoli norðursvæði"/>
    <n v="27"/>
    <s v="Sandkoli"/>
    <s v="IS"/>
    <s v="Ísland"/>
    <n v="111"/>
    <n v="111"/>
    <n v="120.65"/>
    <n v="27.75"/>
    <x v="11"/>
    <n v="6702693029"/>
    <x v="11"/>
    <s v="Sandholti 32"/>
    <s v="355 Ólafsvík"/>
    <n v="6702693029"/>
    <s v="Valafell ehf."/>
    <n v="463291"/>
    <n v="2.3959023594242063E-4"/>
  </r>
  <r>
    <s v="11.09.2019"/>
    <n v="1920"/>
    <n v="1"/>
    <n v="1"/>
    <x v="11"/>
    <s v="Ólafur Bjarnason"/>
    <n v="2701"/>
    <s v="Sandkoli norðursvæði"/>
    <n v="27"/>
    <s v="Sandkoli"/>
    <s v="IS"/>
    <s v="Ísland"/>
    <n v="275"/>
    <n v="275"/>
    <n v="298.91000000000003"/>
    <n v="74.25"/>
    <x v="11"/>
    <n v="6702693029"/>
    <x v="11"/>
    <s v="Sandholti 32"/>
    <s v="355 Ólafsvík"/>
    <n v="6702693029"/>
    <s v="Valafell ehf."/>
    <n v="463291"/>
    <n v="5.9357941337086196E-4"/>
  </r>
  <r>
    <s v="10.09.2019"/>
    <n v="1920"/>
    <n v="1"/>
    <n v="1"/>
    <x v="11"/>
    <s v="Ólafur Bjarnason"/>
    <n v="2701"/>
    <s v="Sandkoli norðursvæði"/>
    <n v="27"/>
    <s v="Sandkoli"/>
    <s v="IS"/>
    <s v="Ísland"/>
    <n v="894"/>
    <n v="894"/>
    <n v="971.74"/>
    <n v="241.38"/>
    <x v="11"/>
    <n v="6702693029"/>
    <x v="11"/>
    <s v="Sandholti 32"/>
    <s v="355 Ólafsvík"/>
    <n v="6702693029"/>
    <s v="Valafell ehf."/>
    <n v="463291"/>
    <n v="1.9296727111038203E-3"/>
  </r>
  <r>
    <s v="09.09.2019"/>
    <n v="1920"/>
    <n v="1"/>
    <n v="1"/>
    <x v="11"/>
    <s v="Ólafur Bjarnason"/>
    <n v="2701"/>
    <s v="Sandkoli norðursvæði"/>
    <n v="27"/>
    <s v="Sandkoli"/>
    <s v="IS"/>
    <s v="Ísland"/>
    <n v="42"/>
    <n v="42"/>
    <n v="45.65"/>
    <n v="11.34"/>
    <x v="11"/>
    <n v="6702693029"/>
    <x v="11"/>
    <s v="Sandholti 32"/>
    <s v="355 Ólafsvík"/>
    <n v="6702693029"/>
    <s v="Valafell ehf."/>
    <n v="463291"/>
    <n v="9.0655764951186194E-5"/>
  </r>
  <r>
    <s v="05.09.2019"/>
    <n v="1920"/>
    <n v="1"/>
    <n v="1"/>
    <x v="11"/>
    <s v="Ólafur Bjarnason"/>
    <n v="2701"/>
    <s v="Sandkoli norðursvæði"/>
    <n v="27"/>
    <s v="Sandkoli"/>
    <s v="IS"/>
    <s v="Ísland"/>
    <n v="331"/>
    <n v="331"/>
    <n v="359.78"/>
    <n v="89.37"/>
    <x v="11"/>
    <n v="6702693029"/>
    <x v="11"/>
    <s v="Sandholti 32"/>
    <s v="355 Ólafsvík"/>
    <n v="6702693029"/>
    <s v="Valafell ehf."/>
    <n v="463291"/>
    <n v="7.1445376663911014E-4"/>
  </r>
  <r>
    <s v="04.09.2019"/>
    <n v="1920"/>
    <n v="1"/>
    <n v="1"/>
    <x v="11"/>
    <s v="Ólafur Bjarnason"/>
    <n v="2701"/>
    <s v="Sandkoli norðursvæði"/>
    <n v="27"/>
    <s v="Sandkoli"/>
    <s v="IS"/>
    <s v="Ísland"/>
    <n v="67"/>
    <n v="67"/>
    <n v="72.83"/>
    <n v="18.09"/>
    <x v="11"/>
    <n v="6702693029"/>
    <x v="11"/>
    <s v="Sandholti 32"/>
    <s v="355 Ólafsvík"/>
    <n v="6702693029"/>
    <s v="Valafell ehf."/>
    <n v="463291"/>
    <n v="1.4461752980308274E-4"/>
  </r>
  <r>
    <s v="03.09.2019"/>
    <n v="1920"/>
    <n v="1"/>
    <n v="1"/>
    <x v="11"/>
    <s v="Ólafur Bjarnason"/>
    <n v="2701"/>
    <s v="Sandkoli norðursvæði"/>
    <n v="27"/>
    <s v="Sandkoli"/>
    <s v="IS"/>
    <s v="Ísland"/>
    <n v="103"/>
    <n v="103"/>
    <n v="111.96"/>
    <n v="27.81"/>
    <x v="11"/>
    <n v="6702693029"/>
    <x v="11"/>
    <s v="Sandholti 32"/>
    <s v="355 Ólafsvík"/>
    <n v="6702693029"/>
    <s v="Valafell ehf."/>
    <n v="463291"/>
    <n v="2.2232247118981373E-4"/>
  </r>
  <r>
    <s v="02.09.2019"/>
    <n v="1920"/>
    <n v="1"/>
    <n v="1"/>
    <x v="11"/>
    <s v="Ólafur Bjarnason"/>
    <n v="2701"/>
    <s v="Sandkoli norðursvæði"/>
    <n v="27"/>
    <s v="Sandkoli"/>
    <s v="IS"/>
    <s v="Ísland"/>
    <n v="188"/>
    <n v="188"/>
    <n v="204.35"/>
    <n v="50.76"/>
    <x v="11"/>
    <n v="6702693029"/>
    <x v="11"/>
    <s v="Sandholti 32"/>
    <s v="355 Ólafsvík"/>
    <n v="6702693029"/>
    <s v="Valafell ehf."/>
    <n v="463291"/>
    <n v="4.0579247168626197E-4"/>
  </r>
  <r>
    <s v="12.06.2019"/>
    <n v="1819"/>
    <n v="1"/>
    <n v="1"/>
    <x v="11"/>
    <s v="Ólafur Bjarnason"/>
    <n v="2701"/>
    <s v="Sandkoli norðursvæði"/>
    <n v="27"/>
    <s v="Sandkoli"/>
    <s v="IS"/>
    <s v="Ísland"/>
    <n v="7"/>
    <n v="7"/>
    <n v="7.61"/>
    <n v="1.75"/>
    <x v="11"/>
    <n v="6702693029"/>
    <x v="11"/>
    <s v="Sandholti 32"/>
    <s v="355 Ólafsvík"/>
    <n v="6702693029"/>
    <s v="Valafell ehf."/>
    <n v="463291"/>
    <n v="1.5109294158531032E-5"/>
  </r>
  <r>
    <s v="27.05.2019"/>
    <n v="1819"/>
    <n v="1"/>
    <n v="1"/>
    <x v="11"/>
    <s v="Ólafur Bjarnason"/>
    <n v="2701"/>
    <s v="Sandkoli norðursvæði"/>
    <n v="27"/>
    <s v="Sandkoli"/>
    <s v="IS"/>
    <s v="Ísland"/>
    <n v="14"/>
    <n v="14"/>
    <n v="15.22"/>
    <n v="3.5"/>
    <x v="11"/>
    <n v="6702693029"/>
    <x v="11"/>
    <s v="Sandholti 32"/>
    <s v="355 Ólafsvík"/>
    <n v="6702693029"/>
    <s v="Valafell ehf."/>
    <n v="463291"/>
    <n v="3.0218588317062063E-5"/>
  </r>
  <r>
    <s v="13.05.2019"/>
    <n v="1819"/>
    <n v="1"/>
    <n v="1"/>
    <x v="11"/>
    <s v="Ólafur Bjarnason"/>
    <n v="2701"/>
    <s v="Sandkoli norðursvæði"/>
    <n v="27"/>
    <s v="Sandkoli"/>
    <s v="IS"/>
    <s v="Ísland"/>
    <n v="9"/>
    <n v="9"/>
    <n v="9.7799999999999994"/>
    <n v="2.25"/>
    <x v="11"/>
    <n v="6702693029"/>
    <x v="11"/>
    <s v="Sandholti 32"/>
    <s v="355 Ólafsvík"/>
    <n v="6702693029"/>
    <s v="Valafell ehf."/>
    <n v="463291"/>
    <n v="1.9426235346682755E-5"/>
  </r>
  <r>
    <s v="07.05.2019"/>
    <n v="1819"/>
    <n v="1"/>
    <n v="1"/>
    <x v="11"/>
    <s v="Ólafur Bjarnason"/>
    <n v="2701"/>
    <s v="Sandkoli norðursvæði"/>
    <n v="27"/>
    <s v="Sandkoli"/>
    <s v="IS"/>
    <s v="Ísland"/>
    <n v="14"/>
    <n v="14"/>
    <n v="15.22"/>
    <n v="3.5"/>
    <x v="11"/>
    <n v="6702693029"/>
    <x v="11"/>
    <s v="Sandholti 32"/>
    <s v="355 Ólafsvík"/>
    <n v="6702693029"/>
    <s v="Valafell ehf."/>
    <n v="463291"/>
    <n v="3.0218588317062063E-5"/>
  </r>
  <r>
    <s v="02.05.2019"/>
    <n v="1819"/>
    <n v="1"/>
    <n v="1"/>
    <x v="11"/>
    <s v="Ólafur Bjarnason"/>
    <n v="2701"/>
    <s v="Sandkoli norðursvæði"/>
    <n v="27"/>
    <s v="Sandkoli"/>
    <s v="IS"/>
    <s v="Ísland"/>
    <n v="9"/>
    <n v="9"/>
    <n v="9.7799999999999994"/>
    <n v="2.25"/>
    <x v="11"/>
    <n v="6702693029"/>
    <x v="11"/>
    <s v="Sandholti 32"/>
    <s v="355 Ólafsvík"/>
    <n v="6702693029"/>
    <s v="Valafell ehf."/>
    <n v="463291"/>
    <n v="1.9426235346682755E-5"/>
  </r>
  <r>
    <s v="30.04.2019"/>
    <n v="1819"/>
    <n v="1"/>
    <n v="1"/>
    <x v="11"/>
    <s v="Ólafur Bjarnason"/>
    <n v="2701"/>
    <s v="Sandkoli norðursvæði"/>
    <n v="27"/>
    <s v="Sandkoli"/>
    <s v="IS"/>
    <s v="Ísland"/>
    <n v="14"/>
    <n v="14"/>
    <n v="15.22"/>
    <n v="3.5"/>
    <x v="11"/>
    <n v="6702693029"/>
    <x v="11"/>
    <s v="Sandholti 32"/>
    <s v="355 Ólafsvík"/>
    <n v="6702693029"/>
    <s v="Valafell ehf."/>
    <n v="463291"/>
    <n v="3.0218588317062063E-5"/>
  </r>
  <r>
    <s v="06.11.2019"/>
    <n v="1920"/>
    <n v="1"/>
    <n v="1"/>
    <x v="11"/>
    <s v="Ólafur Bjarnason"/>
    <n v="2701"/>
    <s v="Sandkoli norðursvæði"/>
    <n v="27"/>
    <s v="Sandkoli"/>
    <s v="IS"/>
    <s v="Ísland"/>
    <n v="115"/>
    <n v="115"/>
    <n v="125"/>
    <n v="31.05"/>
    <x v="11"/>
    <n v="6702693029"/>
    <x v="11"/>
    <s v="Sandholti 32"/>
    <s v="355 Ólafsvík"/>
    <n v="6702693029"/>
    <s v="Valafell ehf."/>
    <n v="463291"/>
    <n v="2.4822411831872408E-4"/>
  </r>
  <r>
    <s v="05.11.2019"/>
    <n v="1920"/>
    <n v="1"/>
    <n v="1"/>
    <x v="11"/>
    <s v="Ólafur Bjarnason"/>
    <n v="2701"/>
    <s v="Sandkoli norðursvæði"/>
    <n v="27"/>
    <s v="Sandkoli"/>
    <s v="IS"/>
    <s v="Ísland"/>
    <n v="190"/>
    <n v="190"/>
    <n v="206.52"/>
    <n v="51.3"/>
    <x v="11"/>
    <n v="6702693029"/>
    <x v="11"/>
    <s v="Sandholti 32"/>
    <s v="355 Ólafsvík"/>
    <n v="6702693029"/>
    <s v="Valafell ehf."/>
    <n v="463291"/>
    <n v="4.1010941287441372E-4"/>
  </r>
  <r>
    <s v="04.11.2019"/>
    <n v="1920"/>
    <n v="1"/>
    <n v="1"/>
    <x v="11"/>
    <s v="Ólafur Bjarnason"/>
    <n v="2701"/>
    <s v="Sandkoli norðursvæði"/>
    <n v="27"/>
    <s v="Sandkoli"/>
    <s v="IS"/>
    <s v="Ísland"/>
    <n v="327"/>
    <n v="327"/>
    <n v="355.43"/>
    <n v="88.29"/>
    <x v="11"/>
    <n v="6702693029"/>
    <x v="11"/>
    <s v="Sandholti 32"/>
    <s v="355 Ólafsvík"/>
    <n v="6702693029"/>
    <s v="Valafell ehf."/>
    <n v="463291"/>
    <n v="7.0581988426280675E-4"/>
  </r>
  <r>
    <s v="31.10.2019"/>
    <n v="1920"/>
    <n v="1"/>
    <n v="1"/>
    <x v="11"/>
    <s v="Ólafur Bjarnason"/>
    <n v="2701"/>
    <s v="Sandkoli norðursvæði"/>
    <n v="27"/>
    <s v="Sandkoli"/>
    <s v="IS"/>
    <s v="Ísland"/>
    <n v="575"/>
    <n v="575"/>
    <n v="625"/>
    <n v="155.25"/>
    <x v="11"/>
    <n v="6702693029"/>
    <x v="11"/>
    <s v="Sandholti 32"/>
    <s v="355 Ólafsvík"/>
    <n v="6702693029"/>
    <s v="Valafell ehf."/>
    <n v="463291"/>
    <n v="1.2411205915936205E-3"/>
  </r>
  <r>
    <s v="30.10.2019"/>
    <n v="1920"/>
    <n v="1"/>
    <n v="1"/>
    <x v="11"/>
    <s v="Ólafur Bjarnason"/>
    <n v="2701"/>
    <s v="Sandkoli norðursvæði"/>
    <n v="27"/>
    <s v="Sandkoli"/>
    <s v="IS"/>
    <s v="Ísland"/>
    <n v="936"/>
    <n v="936"/>
    <n v="1017.39"/>
    <n v="252.72"/>
    <x v="11"/>
    <n v="6702693029"/>
    <x v="11"/>
    <s v="Sandholti 32"/>
    <s v="355 Ólafsvík"/>
    <n v="6702693029"/>
    <s v="Valafell ehf."/>
    <n v="463291"/>
    <n v="2.0203284760550067E-3"/>
  </r>
  <r>
    <s v="29.10.2019"/>
    <n v="1920"/>
    <n v="1"/>
    <n v="1"/>
    <x v="11"/>
    <s v="Ólafur Bjarnason"/>
    <n v="2701"/>
    <s v="Sandkoli norðursvæði"/>
    <n v="27"/>
    <s v="Sandkoli"/>
    <s v="IS"/>
    <s v="Ísland"/>
    <n v="410"/>
    <n v="410"/>
    <n v="445.65"/>
    <n v="110.7"/>
    <x v="11"/>
    <n v="6702693029"/>
    <x v="11"/>
    <s v="Sandholti 32"/>
    <s v="355 Ólafsvík"/>
    <n v="6702693029"/>
    <s v="Valafell ehf."/>
    <n v="463291"/>
    <n v="8.8497294357110323E-4"/>
  </r>
  <r>
    <s v="28.10.2019"/>
    <n v="1920"/>
    <n v="1"/>
    <n v="1"/>
    <x v="11"/>
    <s v="Ólafur Bjarnason"/>
    <n v="2701"/>
    <s v="Sandkoli norðursvæði"/>
    <n v="27"/>
    <s v="Sandkoli"/>
    <s v="IS"/>
    <s v="Ísland"/>
    <n v="386"/>
    <n v="386"/>
    <n v="419.57"/>
    <n v="104.22"/>
    <x v="11"/>
    <n v="6702693029"/>
    <x v="11"/>
    <s v="Sandholti 32"/>
    <s v="355 Ólafsvík"/>
    <n v="6702693029"/>
    <s v="Valafell ehf."/>
    <n v="463291"/>
    <n v="8.3316964931328254E-4"/>
  </r>
  <r>
    <s v="26.10.2019"/>
    <n v="1920"/>
    <n v="1"/>
    <n v="1"/>
    <x v="11"/>
    <s v="Ólafur Bjarnason"/>
    <n v="2701"/>
    <s v="Sandkoli norðursvæði"/>
    <n v="27"/>
    <s v="Sandkoli"/>
    <s v="IS"/>
    <s v="Ísland"/>
    <n v="169"/>
    <n v="169"/>
    <n v="183.7"/>
    <n v="45.63"/>
    <x v="11"/>
    <n v="6702693029"/>
    <x v="11"/>
    <s v="Sandholti 32"/>
    <s v="355 Ólafsvík"/>
    <n v="6702693029"/>
    <s v="Valafell ehf."/>
    <n v="463291"/>
    <n v="3.6478153039882062E-4"/>
  </r>
  <r>
    <s v="25.10.2019"/>
    <n v="1920"/>
    <n v="1"/>
    <n v="1"/>
    <x v="11"/>
    <s v="Ólafur Bjarnason"/>
    <n v="2701"/>
    <s v="Sandkoli norðursvæði"/>
    <n v="27"/>
    <s v="Sandkoli"/>
    <s v="IS"/>
    <s v="Ísland"/>
    <n v="186"/>
    <n v="186"/>
    <n v="202.17"/>
    <n v="50.22"/>
    <x v="11"/>
    <n v="6702693029"/>
    <x v="11"/>
    <s v="Sandholti 32"/>
    <s v="355 Ólafsvík"/>
    <n v="6702693029"/>
    <s v="Valafell ehf."/>
    <n v="463291"/>
    <n v="4.0147553049811027E-4"/>
  </r>
  <r>
    <s v="19.10.2019"/>
    <n v="1920"/>
    <n v="1"/>
    <n v="1"/>
    <x v="11"/>
    <s v="Ólafur Bjarnason"/>
    <n v="2701"/>
    <s v="Sandkoli norðursvæði"/>
    <n v="27"/>
    <s v="Sandkoli"/>
    <s v="IS"/>
    <s v="Ísland"/>
    <n v="555"/>
    <n v="555"/>
    <n v="603.26"/>
    <n v="149.85"/>
    <x v="11"/>
    <n v="6702693029"/>
    <x v="11"/>
    <s v="Sandholti 32"/>
    <s v="355 Ólafsvík"/>
    <n v="6702693029"/>
    <s v="Valafell ehf."/>
    <n v="463291"/>
    <n v="1.1979511797121031E-3"/>
  </r>
  <r>
    <s v="18.10.2019"/>
    <n v="1920"/>
    <n v="1"/>
    <n v="1"/>
    <x v="11"/>
    <s v="Ólafur Bjarnason"/>
    <n v="2701"/>
    <s v="Sandkoli norðursvæði"/>
    <n v="27"/>
    <s v="Sandkoli"/>
    <s v="IS"/>
    <s v="Ísland"/>
    <n v="304"/>
    <n v="304"/>
    <n v="330.43"/>
    <n v="82.08"/>
    <x v="11"/>
    <n v="6702693029"/>
    <x v="11"/>
    <s v="Sandholti 32"/>
    <s v="355 Ólafsvík"/>
    <n v="6702693029"/>
    <s v="Valafell ehf."/>
    <n v="463291"/>
    <n v="6.5617506059906195E-4"/>
  </r>
  <r>
    <s v="15.10.2019"/>
    <n v="1920"/>
    <n v="1"/>
    <n v="1"/>
    <x v="11"/>
    <s v="Ólafur Bjarnason"/>
    <n v="2701"/>
    <s v="Sandkoli norðursvæði"/>
    <n v="27"/>
    <s v="Sandkoli"/>
    <s v="IS"/>
    <s v="Ísland"/>
    <n v="592"/>
    <n v="592"/>
    <n v="643.48"/>
    <n v="159.84"/>
    <x v="11"/>
    <n v="6702693029"/>
    <x v="11"/>
    <s v="Sandholti 32"/>
    <s v="355 Ólafsvík"/>
    <n v="6702693029"/>
    <s v="Valafell ehf."/>
    <n v="463291"/>
    <n v="1.2778145916929101E-3"/>
  </r>
  <r>
    <s v="12.10.2019"/>
    <n v="1920"/>
    <n v="1"/>
    <n v="1"/>
    <x v="11"/>
    <s v="Ólafur Bjarnason"/>
    <n v="2701"/>
    <s v="Sandkoli norðursvæði"/>
    <n v="27"/>
    <s v="Sandkoli"/>
    <s v="IS"/>
    <s v="Ísland"/>
    <n v="302"/>
    <n v="302"/>
    <n v="328.26"/>
    <n v="81.540000000000006"/>
    <x v="11"/>
    <n v="6702693029"/>
    <x v="11"/>
    <s v="Sandholti 32"/>
    <s v="355 Ólafsvík"/>
    <n v="6702693029"/>
    <s v="Valafell ehf."/>
    <n v="463291"/>
    <n v="6.5185811941091026E-4"/>
  </r>
  <r>
    <s v="08.10.2019"/>
    <n v="1920"/>
    <n v="1"/>
    <n v="1"/>
    <x v="11"/>
    <s v="Ólafur Bjarnason"/>
    <n v="2701"/>
    <s v="Sandkoli norðursvæði"/>
    <n v="27"/>
    <s v="Sandkoli"/>
    <s v="IS"/>
    <s v="Ísland"/>
    <n v="226"/>
    <n v="226"/>
    <n v="245.65"/>
    <n v="61.02"/>
    <x v="11"/>
    <n v="6702693029"/>
    <x v="11"/>
    <s v="Sandholti 32"/>
    <s v="355 Ólafsvík"/>
    <n v="6702693029"/>
    <s v="Valafell ehf."/>
    <n v="463291"/>
    <n v="4.8781435426114471E-4"/>
  </r>
  <r>
    <s v="07.10.2019"/>
    <n v="1920"/>
    <n v="1"/>
    <n v="1"/>
    <x v="11"/>
    <s v="Ólafur Bjarnason"/>
    <n v="2701"/>
    <s v="Sandkoli norðursvæði"/>
    <n v="27"/>
    <s v="Sandkoli"/>
    <s v="IS"/>
    <s v="Ísland"/>
    <n v="316"/>
    <n v="316"/>
    <n v="343.48"/>
    <n v="85.32"/>
    <x v="11"/>
    <n v="6702693029"/>
    <x v="11"/>
    <s v="Sandholti 32"/>
    <s v="355 Ólafsvík"/>
    <n v="6702693029"/>
    <s v="Valafell ehf."/>
    <n v="463291"/>
    <n v="6.8207670772797225E-4"/>
  </r>
  <r>
    <s v="02.10.2019"/>
    <n v="1920"/>
    <n v="1"/>
    <n v="1"/>
    <x v="11"/>
    <s v="Ólafur Bjarnason"/>
    <n v="2701"/>
    <s v="Sandkoli norðursvæði"/>
    <n v="27"/>
    <s v="Sandkoli"/>
    <s v="IS"/>
    <s v="Ísland"/>
    <n v="13"/>
    <n v="13"/>
    <n v="14.13"/>
    <n v="3.51"/>
    <x v="11"/>
    <n v="6702693029"/>
    <x v="11"/>
    <s v="Sandholti 32"/>
    <s v="355 Ólafsvík"/>
    <n v="6702693029"/>
    <s v="Valafell ehf."/>
    <n v="463291"/>
    <n v="2.8060117722986201E-5"/>
  </r>
  <r>
    <s v="01.10.2019"/>
    <n v="1920"/>
    <n v="1"/>
    <n v="1"/>
    <x v="11"/>
    <s v="Ólafur Bjarnason"/>
    <n v="2701"/>
    <s v="Sandkoli norðursvæði"/>
    <n v="27"/>
    <s v="Sandkoli"/>
    <s v="IS"/>
    <s v="Ísland"/>
    <n v="297"/>
    <n v="297"/>
    <n v="322.83"/>
    <n v="80.19"/>
    <x v="11"/>
    <n v="6702693029"/>
    <x v="11"/>
    <s v="Sandholti 32"/>
    <s v="355 Ólafsvík"/>
    <n v="6702693029"/>
    <s v="Valafell ehf."/>
    <n v="463291"/>
    <n v="6.4106576644053085E-4"/>
  </r>
  <r>
    <s v="30.09.2019"/>
    <n v="1920"/>
    <n v="1"/>
    <n v="1"/>
    <x v="11"/>
    <s v="Ólafur Bjarnason"/>
    <n v="2701"/>
    <s v="Sandkoli norðursvæði"/>
    <n v="27"/>
    <s v="Sandkoli"/>
    <s v="IS"/>
    <s v="Ísland"/>
    <n v="76"/>
    <n v="76"/>
    <n v="82.61"/>
    <n v="20.52"/>
    <x v="11"/>
    <n v="6702693029"/>
    <x v="11"/>
    <s v="Sandholti 32"/>
    <s v="355 Ólafsvík"/>
    <n v="6702693029"/>
    <s v="Valafell ehf."/>
    <n v="463291"/>
    <n v="1.6404376514976549E-4"/>
  </r>
  <r>
    <s v="24.09.2019"/>
    <n v="1920"/>
    <n v="1"/>
    <n v="1"/>
    <x v="11"/>
    <s v="Ólafur Bjarnason"/>
    <n v="2701"/>
    <s v="Sandkoli norðursvæði"/>
    <n v="27"/>
    <s v="Sandkoli"/>
    <s v="IS"/>
    <s v="Ísland"/>
    <n v="255"/>
    <n v="255"/>
    <n v="277.17"/>
    <n v="68.849999999999994"/>
    <x v="11"/>
    <n v="6702693029"/>
    <x v="11"/>
    <s v="Sandholti 32"/>
    <s v="355 Ólafsvík"/>
    <n v="6702693029"/>
    <s v="Valafell ehf."/>
    <n v="463291"/>
    <n v="5.5041000148934476E-4"/>
  </r>
  <r>
    <s v="23.09.2019"/>
    <n v="1920"/>
    <n v="1"/>
    <n v="1"/>
    <x v="11"/>
    <s v="Ólafur Bjarnason"/>
    <n v="2701"/>
    <s v="Sandkoli norðursvæði"/>
    <n v="27"/>
    <s v="Sandkoli"/>
    <s v="IS"/>
    <s v="Ísland"/>
    <n v="714"/>
    <n v="714"/>
    <n v="776.09"/>
    <n v="192.78"/>
    <x v="11"/>
    <n v="6702693029"/>
    <x v="11"/>
    <s v="Sandholti 32"/>
    <s v="355 Ólafsvík"/>
    <n v="6702693029"/>
    <s v="Valafell ehf."/>
    <n v="463291"/>
    <n v="1.5411480041701653E-3"/>
  </r>
  <r>
    <s v="16.09.2019"/>
    <n v="1920"/>
    <n v="1"/>
    <n v="1"/>
    <x v="11"/>
    <s v="Ólafur Bjarnason"/>
    <n v="2701"/>
    <s v="Sandkoli norðursvæði"/>
    <n v="27"/>
    <s v="Sandkoli"/>
    <s v="IS"/>
    <s v="Ísland"/>
    <n v="371"/>
    <n v="371"/>
    <n v="403.26"/>
    <n v="100.17"/>
    <x v="11"/>
    <n v="6702693029"/>
    <x v="11"/>
    <s v="Sandholti 32"/>
    <s v="355 Ólafsvík"/>
    <n v="6702693029"/>
    <s v="Valafell ehf."/>
    <n v="463291"/>
    <n v="8.0079259040214464E-4"/>
  </r>
  <r>
    <s v="12.09.2019"/>
    <n v="1920"/>
    <n v="1"/>
    <n v="1"/>
    <x v="11"/>
    <s v="Ólafur Bjarnason"/>
    <n v="2701"/>
    <s v="Sandkoli norðursvæði"/>
    <n v="27"/>
    <s v="Sandkoli"/>
    <s v="IS"/>
    <s v="Ísland"/>
    <n v="127"/>
    <n v="127"/>
    <n v="138.04"/>
    <n v="34.29"/>
    <x v="11"/>
    <n v="6702693029"/>
    <x v="11"/>
    <s v="Sandholti 32"/>
    <s v="355 Ólafsvík"/>
    <n v="6702693029"/>
    <s v="Valafell ehf."/>
    <n v="463291"/>
    <n v="2.7412576544763443E-4"/>
  </r>
  <r>
    <s v="06.01.2020"/>
    <n v="1920"/>
    <n v="1"/>
    <n v="1"/>
    <x v="11"/>
    <s v="Ólafur Bjarnason"/>
    <n v="2701"/>
    <s v="Sandkoli norðursvæði"/>
    <n v="27"/>
    <s v="Sandkoli"/>
    <s v="IS"/>
    <s v="Ísland"/>
    <n v="2"/>
    <n v="2"/>
    <n v="2.17"/>
    <n v="0.54"/>
    <x v="11"/>
    <n v="6702693029"/>
    <x v="11"/>
    <s v="Sandholti 32"/>
    <s v="355 Ólafsvík"/>
    <n v="6702693029"/>
    <s v="Valafell ehf."/>
    <n v="463291"/>
    <n v="4.3169411881517231E-6"/>
  </r>
  <r>
    <s v="04.01.2020"/>
    <n v="1920"/>
    <n v="1"/>
    <n v="1"/>
    <x v="11"/>
    <s v="Ólafur Bjarnason"/>
    <n v="2701"/>
    <s v="Sandkoli norðursvæði"/>
    <n v="27"/>
    <s v="Sandkoli"/>
    <s v="IS"/>
    <s v="Ísland"/>
    <n v="1"/>
    <n v="1"/>
    <n v="1.0900000000000001"/>
    <n v="0.27"/>
    <x v="11"/>
    <n v="6702693029"/>
    <x v="11"/>
    <s v="Sandholti 32"/>
    <s v="355 Ólafsvík"/>
    <n v="6702693029"/>
    <s v="Valafell ehf."/>
    <n v="463291"/>
    <n v="2.1584705940758616E-6"/>
  </r>
  <r>
    <s v="03.01.2020"/>
    <n v="1920"/>
    <n v="1"/>
    <n v="1"/>
    <x v="11"/>
    <s v="Ólafur Bjarnason"/>
    <n v="2701"/>
    <s v="Sandkoli norðursvæði"/>
    <n v="27"/>
    <s v="Sandkoli"/>
    <s v="IS"/>
    <s v="Ísland"/>
    <n v="1"/>
    <n v="1"/>
    <n v="1.0900000000000001"/>
    <n v="0.27"/>
    <x v="11"/>
    <n v="6702693029"/>
    <x v="11"/>
    <s v="Sandholti 32"/>
    <s v="355 Ólafsvík"/>
    <n v="6702693029"/>
    <s v="Valafell ehf."/>
    <n v="463291"/>
    <n v="2.1584705940758616E-6"/>
  </r>
  <r>
    <s v="14.12.2019"/>
    <n v="1920"/>
    <n v="1"/>
    <n v="1"/>
    <x v="11"/>
    <s v="Ólafur Bjarnason"/>
    <n v="2701"/>
    <s v="Sandkoli norðursvæði"/>
    <n v="27"/>
    <s v="Sandkoli"/>
    <s v="IS"/>
    <s v="Ísland"/>
    <n v="49"/>
    <n v="49"/>
    <n v="53.26"/>
    <n v="13.23"/>
    <x v="11"/>
    <n v="6702693029"/>
    <x v="11"/>
    <s v="Sandholti 32"/>
    <s v="355 Ólafsvík"/>
    <n v="6702693029"/>
    <s v="Valafell ehf."/>
    <n v="463291"/>
    <n v="1.0576505910971722E-4"/>
  </r>
  <r>
    <s v="13.12.2019"/>
    <n v="1920"/>
    <n v="1"/>
    <n v="1"/>
    <x v="11"/>
    <s v="Ólafur Bjarnason"/>
    <n v="2701"/>
    <s v="Sandkoli norðursvæði"/>
    <n v="27"/>
    <s v="Sandkoli"/>
    <s v="IS"/>
    <s v="Ísland"/>
    <n v="185"/>
    <n v="185"/>
    <n v="201.09"/>
    <n v="49.95"/>
    <x v="11"/>
    <n v="6702693029"/>
    <x v="11"/>
    <s v="Sandholti 32"/>
    <s v="355 Ólafsvík"/>
    <n v="6702693029"/>
    <s v="Valafell ehf."/>
    <n v="463291"/>
    <n v="3.9931705990403442E-4"/>
  </r>
  <r>
    <s v="09.12.2019"/>
    <n v="1920"/>
    <n v="1"/>
    <n v="1"/>
    <x v="11"/>
    <s v="Ólafur Bjarnason"/>
    <n v="2701"/>
    <s v="Sandkoli norðursvæði"/>
    <n v="27"/>
    <s v="Sandkoli"/>
    <s v="IS"/>
    <s v="Ísland"/>
    <n v="30"/>
    <n v="30"/>
    <n v="32.61"/>
    <n v="8.1"/>
    <x v="11"/>
    <n v="6702693029"/>
    <x v="11"/>
    <s v="Sandholti 32"/>
    <s v="355 Ólafsvík"/>
    <n v="6702693029"/>
    <s v="Valafell ehf."/>
    <n v="463291"/>
    <n v="6.4754117822275845E-5"/>
  </r>
  <r>
    <s v="06.12.2019"/>
    <n v="1920"/>
    <n v="1"/>
    <n v="1"/>
    <x v="11"/>
    <s v="Ólafur Bjarnason"/>
    <n v="2701"/>
    <s v="Sandkoli norðursvæði"/>
    <n v="27"/>
    <s v="Sandkoli"/>
    <s v="IS"/>
    <s v="Ísland"/>
    <n v="270"/>
    <n v="270"/>
    <n v="293.48"/>
    <n v="72.900000000000006"/>
    <x v="11"/>
    <n v="6702693029"/>
    <x v="11"/>
    <s v="Sandholti 32"/>
    <s v="355 Ólafsvík"/>
    <n v="6702693029"/>
    <s v="Valafell ehf."/>
    <n v="463291"/>
    <n v="5.8278706040048266E-4"/>
  </r>
  <r>
    <s v="05.12.2019"/>
    <n v="1920"/>
    <n v="1"/>
    <n v="1"/>
    <x v="11"/>
    <s v="Ólafur Bjarnason"/>
    <n v="2701"/>
    <s v="Sandkoli norðursvæði"/>
    <n v="27"/>
    <s v="Sandkoli"/>
    <s v="IS"/>
    <s v="Ísland"/>
    <n v="46"/>
    <n v="46"/>
    <n v="50"/>
    <n v="12.42"/>
    <x v="11"/>
    <n v="6702693029"/>
    <x v="11"/>
    <s v="Sandholti 32"/>
    <s v="355 Ólafsvík"/>
    <n v="6702693029"/>
    <s v="Valafell ehf."/>
    <n v="463291"/>
    <n v="9.928964732748963E-5"/>
  </r>
  <r>
    <s v="04.12.2019"/>
    <n v="1920"/>
    <n v="1"/>
    <n v="1"/>
    <x v="11"/>
    <s v="Ólafur Bjarnason"/>
    <n v="2701"/>
    <s v="Sandkoli norðursvæði"/>
    <n v="27"/>
    <s v="Sandkoli"/>
    <s v="IS"/>
    <s v="Ísland"/>
    <n v="21"/>
    <n v="21"/>
    <n v="22.83"/>
    <n v="5.67"/>
    <x v="11"/>
    <n v="6702693029"/>
    <x v="11"/>
    <s v="Sandholti 32"/>
    <s v="355 Ólafsvík"/>
    <n v="6702693029"/>
    <s v="Valafell ehf."/>
    <n v="463291"/>
    <n v="4.5327882475593097E-5"/>
  </r>
  <r>
    <s v="03.12.2019"/>
    <n v="1920"/>
    <n v="1"/>
    <n v="1"/>
    <x v="11"/>
    <s v="Ólafur Bjarnason"/>
    <n v="2701"/>
    <s v="Sandkoli norðursvæði"/>
    <n v="27"/>
    <s v="Sandkoli"/>
    <s v="IS"/>
    <s v="Ísland"/>
    <n v="82"/>
    <n v="82"/>
    <n v="89.13"/>
    <n v="22.14"/>
    <x v="11"/>
    <n v="6702693029"/>
    <x v="11"/>
    <s v="Sandholti 32"/>
    <s v="355 Ólafsvík"/>
    <n v="6702693029"/>
    <s v="Valafell ehf."/>
    <n v="463291"/>
    <n v="1.7699458871422066E-4"/>
  </r>
  <r>
    <s v="29.11.2019"/>
    <n v="1920"/>
    <n v="1"/>
    <n v="1"/>
    <x v="11"/>
    <s v="Ólafur Bjarnason"/>
    <n v="2701"/>
    <s v="Sandkoli norðursvæði"/>
    <n v="27"/>
    <s v="Sandkoli"/>
    <s v="IS"/>
    <s v="Ísland"/>
    <n v="87"/>
    <n v="87"/>
    <n v="94.57"/>
    <n v="23.49"/>
    <x v="11"/>
    <n v="6702693029"/>
    <x v="11"/>
    <s v="Sandholti 32"/>
    <s v="355 Ólafsvík"/>
    <n v="6702693029"/>
    <s v="Valafell ehf."/>
    <n v="463291"/>
    <n v="1.8778694168459996E-4"/>
  </r>
  <r>
    <s v="28.11.2019"/>
    <n v="1920"/>
    <n v="1"/>
    <n v="1"/>
    <x v="11"/>
    <s v="Ólafur Bjarnason"/>
    <n v="2701"/>
    <s v="Sandkoli norðursvæði"/>
    <n v="27"/>
    <s v="Sandkoli"/>
    <s v="IS"/>
    <s v="Ísland"/>
    <n v="186"/>
    <n v="186"/>
    <n v="202.17"/>
    <n v="50.22"/>
    <x v="11"/>
    <n v="6702693029"/>
    <x v="11"/>
    <s v="Sandholti 32"/>
    <s v="355 Ólafsvík"/>
    <n v="6702693029"/>
    <s v="Valafell ehf."/>
    <n v="463291"/>
    <n v="4.0147553049811027E-4"/>
  </r>
  <r>
    <s v="27.11.2019"/>
    <n v="1920"/>
    <n v="1"/>
    <n v="1"/>
    <x v="11"/>
    <s v="Ólafur Bjarnason"/>
    <n v="2701"/>
    <s v="Sandkoli norðursvæði"/>
    <n v="27"/>
    <s v="Sandkoli"/>
    <s v="IS"/>
    <s v="Ísland"/>
    <n v="81"/>
    <n v="81"/>
    <n v="88.04"/>
    <n v="21.87"/>
    <x v="11"/>
    <n v="6702693029"/>
    <x v="11"/>
    <s v="Sandholti 32"/>
    <s v="355 Ólafsvík"/>
    <n v="6702693029"/>
    <s v="Valafell ehf."/>
    <n v="463291"/>
    <n v="1.7483611812014479E-4"/>
  </r>
  <r>
    <s v="26.11.2019"/>
    <n v="1920"/>
    <n v="1"/>
    <n v="1"/>
    <x v="11"/>
    <s v="Ólafur Bjarnason"/>
    <n v="2701"/>
    <s v="Sandkoli norðursvæði"/>
    <n v="27"/>
    <s v="Sandkoli"/>
    <s v="IS"/>
    <s v="Ísland"/>
    <n v="301"/>
    <n v="301"/>
    <n v="327.17"/>
    <n v="81.27"/>
    <x v="11"/>
    <n v="6702693029"/>
    <x v="11"/>
    <s v="Sandholti 32"/>
    <s v="355 Ólafsvík"/>
    <n v="6702693029"/>
    <s v="Valafell ehf."/>
    <n v="463291"/>
    <n v="6.4969964881683435E-4"/>
  </r>
  <r>
    <s v="25.11.2019"/>
    <n v="1920"/>
    <n v="1"/>
    <n v="1"/>
    <x v="11"/>
    <s v="Ólafur Bjarnason"/>
    <n v="2701"/>
    <s v="Sandkoli norðursvæði"/>
    <n v="27"/>
    <s v="Sandkoli"/>
    <s v="IS"/>
    <s v="Ísland"/>
    <n v="74"/>
    <n v="74"/>
    <n v="80.430000000000007"/>
    <n v="19.98"/>
    <x v="11"/>
    <n v="6702693029"/>
    <x v="11"/>
    <s v="Sandholti 32"/>
    <s v="355 Ólafsvík"/>
    <n v="6702693029"/>
    <s v="Valafell ehf."/>
    <n v="463291"/>
    <n v="1.5972682396161376E-4"/>
  </r>
  <r>
    <s v="10.10.2017"/>
    <n v="1718"/>
    <n v="1"/>
    <n v="1"/>
    <x v="11"/>
    <s v="Ólafur Bjarnason"/>
    <n v="2701"/>
    <s v="Sandkoli norðursvæði"/>
    <n v="27"/>
    <s v="Sandkoli"/>
    <s v="IS"/>
    <s v="Ísland"/>
    <n v="39"/>
    <n v="39"/>
    <n v="42.39"/>
    <n v="7.41"/>
    <x v="11"/>
    <n v="6702693029"/>
    <x v="11"/>
    <s v="Sandholti 32"/>
    <s v="355 Ólafsvík"/>
    <n v="6702693029"/>
    <s v="Valafell ehf."/>
    <n v="463291"/>
    <n v="8.4180353168958607E-5"/>
  </r>
  <r>
    <s v="09.10.2017"/>
    <n v="1718"/>
    <n v="1"/>
    <n v="1"/>
    <x v="11"/>
    <s v="Ólafur Bjarnason"/>
    <n v="2701"/>
    <s v="Sandkoli norðursvæði"/>
    <n v="27"/>
    <s v="Sandkoli"/>
    <s v="IS"/>
    <s v="Ísland"/>
    <n v="40"/>
    <n v="40"/>
    <n v="43.48"/>
    <n v="7.6"/>
    <x v="11"/>
    <n v="6702693029"/>
    <x v="11"/>
    <s v="Sandholti 32"/>
    <s v="355 Ólafsvík"/>
    <n v="6702693029"/>
    <s v="Valafell ehf."/>
    <n v="463291"/>
    <n v="8.6338823763034469E-5"/>
  </r>
  <r>
    <s v="05.10.2017"/>
    <n v="1718"/>
    <n v="1"/>
    <n v="1"/>
    <x v="11"/>
    <s v="Ólafur Bjarnason"/>
    <n v="2701"/>
    <s v="Sandkoli norðursvæði"/>
    <n v="27"/>
    <s v="Sandkoli"/>
    <s v="IS"/>
    <s v="Ísland"/>
    <n v="44"/>
    <n v="44"/>
    <n v="47.83"/>
    <n v="8.36"/>
    <x v="11"/>
    <n v="6702693029"/>
    <x v="11"/>
    <s v="Sandholti 32"/>
    <s v="355 Ólafsvík"/>
    <n v="6702693029"/>
    <s v="Valafell ehf."/>
    <n v="463291"/>
    <n v="9.4972706139337905E-5"/>
  </r>
  <r>
    <s v="08.09.2017"/>
    <n v="1718"/>
    <n v="1"/>
    <n v="1"/>
    <x v="11"/>
    <s v="Ólafur Bjarnason"/>
    <n v="2701"/>
    <s v="Sandkoli norðursvæði"/>
    <n v="27"/>
    <s v="Sandkoli"/>
    <s v="IS"/>
    <s v="Ísland"/>
    <n v="15"/>
    <n v="15"/>
    <n v="16.3"/>
    <n v="2.85"/>
    <x v="11"/>
    <n v="6702693029"/>
    <x v="11"/>
    <s v="Sandholti 32"/>
    <s v="355 Ólafsvík"/>
    <n v="6702693029"/>
    <s v="Valafell ehf."/>
    <n v="463291"/>
    <n v="3.2377058911137922E-5"/>
  </r>
  <r>
    <s v="04.12.2017"/>
    <n v="1718"/>
    <n v="1"/>
    <n v="1"/>
    <x v="11"/>
    <s v="Ólafur Bjarnason"/>
    <n v="2701"/>
    <s v="Sandkoli norðursvæði"/>
    <n v="27"/>
    <s v="Sandkoli"/>
    <s v="IS"/>
    <s v="Ísland"/>
    <n v="31"/>
    <n v="31"/>
    <n v="33.700000000000003"/>
    <n v="5.89"/>
    <x v="11"/>
    <n v="6702693029"/>
    <x v="11"/>
    <s v="Sandholti 32"/>
    <s v="355 Ólafsvík"/>
    <n v="6702693029"/>
    <s v="Valafell ehf."/>
    <n v="463291"/>
    <n v="6.6912588416351707E-5"/>
  </r>
  <r>
    <s v="30.11.2017"/>
    <n v="1718"/>
    <n v="1"/>
    <n v="1"/>
    <x v="11"/>
    <s v="Ólafur Bjarnason"/>
    <n v="2701"/>
    <s v="Sandkoli norðursvæði"/>
    <n v="27"/>
    <s v="Sandkoli"/>
    <s v="IS"/>
    <s v="Ísland"/>
    <n v="42"/>
    <n v="42"/>
    <n v="45.65"/>
    <n v="7.98"/>
    <x v="11"/>
    <n v="6702693029"/>
    <x v="11"/>
    <s v="Sandholti 32"/>
    <s v="355 Ólafsvík"/>
    <n v="6702693029"/>
    <s v="Valafell ehf."/>
    <n v="463291"/>
    <n v="9.0655764951186194E-5"/>
  </r>
  <r>
    <s v="29.11.2017"/>
    <n v="1718"/>
    <n v="1"/>
    <n v="1"/>
    <x v="11"/>
    <s v="Ólafur Bjarnason"/>
    <n v="2701"/>
    <s v="Sandkoli norðursvæði"/>
    <n v="27"/>
    <s v="Sandkoli"/>
    <s v="IS"/>
    <s v="Ísland"/>
    <n v="33"/>
    <n v="33"/>
    <n v="35.869999999999997"/>
    <n v="6.27"/>
    <x v="11"/>
    <n v="6702693029"/>
    <x v="11"/>
    <s v="Sandholti 32"/>
    <s v="355 Ólafsvík"/>
    <n v="6702693029"/>
    <s v="Valafell ehf."/>
    <n v="463291"/>
    <n v="7.1229529604503432E-5"/>
  </r>
  <r>
    <s v="28.11.2017"/>
    <n v="1718"/>
    <n v="1"/>
    <n v="1"/>
    <x v="11"/>
    <s v="Ólafur Bjarnason"/>
    <n v="2701"/>
    <s v="Sandkoli norðursvæði"/>
    <n v="27"/>
    <s v="Sandkoli"/>
    <s v="IS"/>
    <s v="Ísland"/>
    <n v="31"/>
    <n v="31"/>
    <n v="33.700000000000003"/>
    <n v="5.89"/>
    <x v="11"/>
    <n v="6702693029"/>
    <x v="11"/>
    <s v="Sandholti 32"/>
    <s v="355 Ólafsvík"/>
    <n v="6702693029"/>
    <s v="Valafell ehf."/>
    <n v="463291"/>
    <n v="6.6912588416351707E-5"/>
  </r>
  <r>
    <s v="27.11.2017"/>
    <n v="1718"/>
    <n v="1"/>
    <n v="1"/>
    <x v="11"/>
    <s v="Ólafur Bjarnason"/>
    <n v="2701"/>
    <s v="Sandkoli norðursvæði"/>
    <n v="27"/>
    <s v="Sandkoli"/>
    <s v="IS"/>
    <s v="Ísland"/>
    <n v="31"/>
    <n v="31"/>
    <n v="33.700000000000003"/>
    <n v="5.89"/>
    <x v="11"/>
    <n v="6702693029"/>
    <x v="11"/>
    <s v="Sandholti 32"/>
    <s v="355 Ólafsvík"/>
    <n v="6702693029"/>
    <s v="Valafell ehf."/>
    <n v="463291"/>
    <n v="6.6912588416351707E-5"/>
  </r>
  <r>
    <s v="25.11.2017"/>
    <n v="1718"/>
    <n v="1"/>
    <n v="1"/>
    <x v="11"/>
    <s v="Ólafur Bjarnason"/>
    <n v="2701"/>
    <s v="Sandkoli norðursvæði"/>
    <n v="27"/>
    <s v="Sandkoli"/>
    <s v="IS"/>
    <s v="Ísland"/>
    <n v="35"/>
    <n v="35"/>
    <n v="38.04"/>
    <n v="6.65"/>
    <x v="11"/>
    <n v="6702693029"/>
    <x v="11"/>
    <s v="Sandholti 32"/>
    <s v="355 Ólafsvík"/>
    <n v="6702693029"/>
    <s v="Valafell ehf."/>
    <n v="463291"/>
    <n v="7.5546470792655157E-5"/>
  </r>
  <r>
    <s v="17.11.2017"/>
    <n v="1718"/>
    <n v="1"/>
    <n v="1"/>
    <x v="11"/>
    <s v="Ólafur Bjarnason"/>
    <n v="2701"/>
    <s v="Sandkoli norðursvæði"/>
    <n v="27"/>
    <s v="Sandkoli"/>
    <s v="IS"/>
    <s v="Ísland"/>
    <n v="18"/>
    <n v="18"/>
    <n v="19.57"/>
    <n v="3.42"/>
    <x v="11"/>
    <n v="6702693029"/>
    <x v="11"/>
    <s v="Sandholti 32"/>
    <s v="355 Ólafsvík"/>
    <n v="6702693029"/>
    <s v="Valafell ehf."/>
    <n v="463291"/>
    <n v="3.885247069336551E-5"/>
  </r>
  <r>
    <s v="16.11.2017"/>
    <n v="1718"/>
    <n v="1"/>
    <n v="1"/>
    <x v="11"/>
    <s v="Ólafur Bjarnason"/>
    <n v="2701"/>
    <s v="Sandkoli norðursvæði"/>
    <n v="27"/>
    <s v="Sandkoli"/>
    <s v="IS"/>
    <s v="Ísland"/>
    <n v="36"/>
    <n v="36"/>
    <n v="39.130000000000003"/>
    <n v="6.84"/>
    <x v="11"/>
    <n v="6702693029"/>
    <x v="11"/>
    <s v="Sandholti 32"/>
    <s v="355 Ólafsvík"/>
    <n v="6702693029"/>
    <s v="Valafell ehf."/>
    <n v="463291"/>
    <n v="7.7704941386731019E-5"/>
  </r>
  <r>
    <s v="15.11.2017"/>
    <n v="1718"/>
    <n v="1"/>
    <n v="1"/>
    <x v="11"/>
    <s v="Ólafur Bjarnason"/>
    <n v="2701"/>
    <s v="Sandkoli norðursvæði"/>
    <n v="27"/>
    <s v="Sandkoli"/>
    <s v="IS"/>
    <s v="Ísland"/>
    <n v="16"/>
    <n v="16"/>
    <n v="17.39"/>
    <n v="3.04"/>
    <x v="11"/>
    <n v="6702693029"/>
    <x v="11"/>
    <s v="Sandholti 32"/>
    <s v="355 Ólafsvík"/>
    <n v="6702693029"/>
    <s v="Valafell ehf."/>
    <n v="463291"/>
    <n v="3.4535529505213785E-5"/>
  </r>
  <r>
    <s v="14.11.2017"/>
    <n v="1718"/>
    <n v="1"/>
    <n v="1"/>
    <x v="11"/>
    <s v="Ólafur Bjarnason"/>
    <n v="2701"/>
    <s v="Sandkoli norðursvæði"/>
    <n v="27"/>
    <s v="Sandkoli"/>
    <s v="IS"/>
    <s v="Ísland"/>
    <n v="18"/>
    <n v="18"/>
    <n v="19.57"/>
    <n v="3.42"/>
    <x v="11"/>
    <n v="6702693029"/>
    <x v="11"/>
    <s v="Sandholti 32"/>
    <s v="355 Ólafsvík"/>
    <n v="6702693029"/>
    <s v="Valafell ehf."/>
    <n v="463291"/>
    <n v="3.885247069336551E-5"/>
  </r>
  <r>
    <s v="13.11.2017"/>
    <n v="1718"/>
    <n v="1"/>
    <n v="1"/>
    <x v="11"/>
    <s v="Ólafur Bjarnason"/>
    <n v="2701"/>
    <s v="Sandkoli norðursvæði"/>
    <n v="27"/>
    <s v="Sandkoli"/>
    <s v="IS"/>
    <s v="Ísland"/>
    <n v="34"/>
    <n v="34"/>
    <n v="36.96"/>
    <n v="6.46"/>
    <x v="11"/>
    <n v="6702693029"/>
    <x v="11"/>
    <s v="Sandholti 32"/>
    <s v="355 Ólafsvík"/>
    <n v="6702693029"/>
    <s v="Valafell ehf."/>
    <n v="463291"/>
    <n v="7.3388000198579295E-5"/>
  </r>
  <r>
    <s v="10.11.2017"/>
    <n v="1718"/>
    <n v="1"/>
    <n v="1"/>
    <x v="11"/>
    <s v="Ólafur Bjarnason"/>
    <n v="2701"/>
    <s v="Sandkoli norðursvæði"/>
    <n v="27"/>
    <s v="Sandkoli"/>
    <s v="IS"/>
    <s v="Ísland"/>
    <n v="41"/>
    <n v="41"/>
    <n v="44.57"/>
    <n v="7.79"/>
    <x v="11"/>
    <n v="6702693029"/>
    <x v="11"/>
    <s v="Sandholti 32"/>
    <s v="355 Ólafsvík"/>
    <n v="6702693029"/>
    <s v="Valafell ehf."/>
    <n v="463291"/>
    <n v="8.8497294357110331E-5"/>
  </r>
  <r>
    <s v="09.11.2017"/>
    <n v="1718"/>
    <n v="1"/>
    <n v="1"/>
    <x v="11"/>
    <s v="Ólafur Bjarnason"/>
    <n v="2701"/>
    <s v="Sandkoli norðursvæði"/>
    <n v="27"/>
    <s v="Sandkoli"/>
    <s v="IS"/>
    <s v="Ísland"/>
    <n v="26"/>
    <n v="26"/>
    <n v="28.26"/>
    <n v="4.9400000000000004"/>
    <x v="11"/>
    <n v="6702693029"/>
    <x v="11"/>
    <s v="Sandholti 32"/>
    <s v="355 Ólafsvík"/>
    <n v="6702693029"/>
    <s v="Valafell ehf."/>
    <n v="463291"/>
    <n v="5.6120235445972402E-5"/>
  </r>
  <r>
    <s v="08.11.2017"/>
    <n v="1718"/>
    <n v="1"/>
    <n v="1"/>
    <x v="11"/>
    <s v="Ólafur Bjarnason"/>
    <n v="2701"/>
    <s v="Sandkoli norðursvæði"/>
    <n v="27"/>
    <s v="Sandkoli"/>
    <s v="IS"/>
    <s v="Ísland"/>
    <n v="26"/>
    <n v="26"/>
    <n v="28.26"/>
    <n v="4.9400000000000004"/>
    <x v="11"/>
    <n v="6702693029"/>
    <x v="11"/>
    <s v="Sandholti 32"/>
    <s v="355 Ólafsvík"/>
    <n v="6702693029"/>
    <s v="Valafell ehf."/>
    <n v="463291"/>
    <n v="5.6120235445972402E-5"/>
  </r>
  <r>
    <s v="07.11.2017"/>
    <n v="1718"/>
    <n v="1"/>
    <n v="1"/>
    <x v="11"/>
    <s v="Ólafur Bjarnason"/>
    <n v="2701"/>
    <s v="Sandkoli norðursvæði"/>
    <n v="27"/>
    <s v="Sandkoli"/>
    <s v="IS"/>
    <s v="Ísland"/>
    <n v="36"/>
    <n v="36"/>
    <n v="39.130000000000003"/>
    <n v="6.84"/>
    <x v="11"/>
    <n v="6702693029"/>
    <x v="11"/>
    <s v="Sandholti 32"/>
    <s v="355 Ólafsvík"/>
    <n v="6702693029"/>
    <s v="Valafell ehf."/>
    <n v="463291"/>
    <n v="7.7704941386731019E-5"/>
  </r>
  <r>
    <s v="06.11.2017"/>
    <n v="1718"/>
    <n v="1"/>
    <n v="1"/>
    <x v="11"/>
    <s v="Ólafur Bjarnason"/>
    <n v="2701"/>
    <s v="Sandkoli norðursvæði"/>
    <n v="27"/>
    <s v="Sandkoli"/>
    <s v="IS"/>
    <s v="Ísland"/>
    <n v="38"/>
    <n v="38"/>
    <n v="41.3"/>
    <n v="7.22"/>
    <x v="11"/>
    <n v="6702693029"/>
    <x v="11"/>
    <s v="Sandholti 32"/>
    <s v="355 Ólafsvík"/>
    <n v="6702693029"/>
    <s v="Valafell ehf."/>
    <n v="463291"/>
    <n v="8.2021882574882744E-5"/>
  </r>
  <r>
    <s v="01.11.2017"/>
    <n v="1718"/>
    <n v="1"/>
    <n v="1"/>
    <x v="11"/>
    <s v="Ólafur Bjarnason"/>
    <n v="2701"/>
    <s v="Sandkoli norðursvæði"/>
    <n v="27"/>
    <s v="Sandkoli"/>
    <s v="IS"/>
    <s v="Ísland"/>
    <n v="41"/>
    <n v="41"/>
    <n v="44.57"/>
    <n v="7.79"/>
    <x v="11"/>
    <n v="6702693029"/>
    <x v="11"/>
    <s v="Sandholti 32"/>
    <s v="355 Ólafsvík"/>
    <n v="6702693029"/>
    <s v="Valafell ehf."/>
    <n v="463291"/>
    <n v="8.8497294357110331E-5"/>
  </r>
  <r>
    <s v="31.10.2017"/>
    <n v="1718"/>
    <n v="1"/>
    <n v="1"/>
    <x v="11"/>
    <s v="Ólafur Bjarnason"/>
    <n v="2701"/>
    <s v="Sandkoli norðursvæði"/>
    <n v="27"/>
    <s v="Sandkoli"/>
    <s v="IS"/>
    <s v="Ísland"/>
    <n v="64"/>
    <n v="64"/>
    <n v="69.569999999999993"/>
    <n v="12.16"/>
    <x v="11"/>
    <n v="6702693029"/>
    <x v="11"/>
    <s v="Sandholti 32"/>
    <s v="355 Ólafsvík"/>
    <n v="6702693029"/>
    <s v="Valafell ehf."/>
    <n v="463291"/>
    <n v="1.3814211802085514E-4"/>
  </r>
  <r>
    <s v="30.10.2017"/>
    <n v="1718"/>
    <n v="1"/>
    <n v="1"/>
    <x v="11"/>
    <s v="Ólafur Bjarnason"/>
    <n v="2701"/>
    <s v="Sandkoli norðursvæði"/>
    <n v="27"/>
    <s v="Sandkoli"/>
    <s v="IS"/>
    <s v="Ísland"/>
    <n v="37"/>
    <n v="37"/>
    <n v="40.22"/>
    <n v="7.03"/>
    <x v="11"/>
    <n v="6702693029"/>
    <x v="11"/>
    <s v="Sandholti 32"/>
    <s v="355 Ólafsvík"/>
    <n v="6702693029"/>
    <s v="Valafell ehf."/>
    <n v="463291"/>
    <n v="7.9863411980806882E-5"/>
  </r>
  <r>
    <s v="25.10.2017"/>
    <n v="1718"/>
    <n v="1"/>
    <n v="1"/>
    <x v="11"/>
    <s v="Ólafur Bjarnason"/>
    <n v="2701"/>
    <s v="Sandkoli norðursvæði"/>
    <n v="27"/>
    <s v="Sandkoli"/>
    <s v="IS"/>
    <s v="Ísland"/>
    <n v="63"/>
    <n v="63"/>
    <n v="68.48"/>
    <n v="11.97"/>
    <x v="11"/>
    <n v="6702693029"/>
    <x v="11"/>
    <s v="Sandholti 32"/>
    <s v="355 Ólafsvík"/>
    <n v="6702693029"/>
    <s v="Valafell ehf."/>
    <n v="463291"/>
    <n v="1.3598364742677929E-4"/>
  </r>
  <r>
    <s v="24.10.2017"/>
    <n v="1718"/>
    <n v="1"/>
    <n v="1"/>
    <x v="11"/>
    <s v="Ólafur Bjarnason"/>
    <n v="2701"/>
    <s v="Sandkoli norðursvæði"/>
    <n v="27"/>
    <s v="Sandkoli"/>
    <s v="IS"/>
    <s v="Ísland"/>
    <n v="54"/>
    <n v="54"/>
    <n v="58.7"/>
    <n v="10.26"/>
    <x v="11"/>
    <n v="6702693029"/>
    <x v="11"/>
    <s v="Sandholti 32"/>
    <s v="355 Ólafsvík"/>
    <n v="6702693029"/>
    <s v="Valafell ehf."/>
    <n v="463291"/>
    <n v="1.1655741208009653E-4"/>
  </r>
  <r>
    <s v="23.10.2017"/>
    <n v="1718"/>
    <n v="1"/>
    <n v="1"/>
    <x v="11"/>
    <s v="Ólafur Bjarnason"/>
    <n v="2701"/>
    <s v="Sandkoli norðursvæði"/>
    <n v="27"/>
    <s v="Sandkoli"/>
    <s v="IS"/>
    <s v="Ísland"/>
    <n v="68"/>
    <n v="68"/>
    <n v="73.91"/>
    <n v="12.92"/>
    <x v="11"/>
    <n v="6702693029"/>
    <x v="11"/>
    <s v="Sandholti 32"/>
    <s v="355 Ólafsvík"/>
    <n v="6702693029"/>
    <s v="Valafell ehf."/>
    <n v="463291"/>
    <n v="1.4677600039715859E-4"/>
  </r>
  <r>
    <s v="20.10.2017"/>
    <n v="1718"/>
    <n v="1"/>
    <n v="1"/>
    <x v="11"/>
    <s v="Ólafur Bjarnason"/>
    <n v="2701"/>
    <s v="Sandkoli norðursvæði"/>
    <n v="27"/>
    <s v="Sandkoli"/>
    <s v="IS"/>
    <s v="Ísland"/>
    <n v="54"/>
    <n v="54"/>
    <n v="58.7"/>
    <n v="10.26"/>
    <x v="11"/>
    <n v="6702693029"/>
    <x v="11"/>
    <s v="Sandholti 32"/>
    <s v="355 Ólafsvík"/>
    <n v="6702693029"/>
    <s v="Valafell ehf."/>
    <n v="463291"/>
    <n v="1.1655741208009653E-4"/>
  </r>
  <r>
    <s v="17.10.2017"/>
    <n v="1718"/>
    <n v="1"/>
    <n v="1"/>
    <x v="11"/>
    <s v="Ólafur Bjarnason"/>
    <n v="2701"/>
    <s v="Sandkoli norðursvæði"/>
    <n v="27"/>
    <s v="Sandkoli"/>
    <s v="IS"/>
    <s v="Ísland"/>
    <n v="66"/>
    <n v="66"/>
    <n v="71.739999999999995"/>
    <n v="12.54"/>
    <x v="11"/>
    <n v="6702693029"/>
    <x v="11"/>
    <s v="Sandholti 32"/>
    <s v="355 Ólafsvík"/>
    <n v="6702693029"/>
    <s v="Valafell ehf."/>
    <n v="463291"/>
    <n v="1.4245905920900686E-4"/>
  </r>
  <r>
    <s v="16.10.2017"/>
    <n v="1718"/>
    <n v="1"/>
    <n v="1"/>
    <x v="11"/>
    <s v="Ólafur Bjarnason"/>
    <n v="2701"/>
    <s v="Sandkoli norðursvæði"/>
    <n v="27"/>
    <s v="Sandkoli"/>
    <s v="IS"/>
    <s v="Ísland"/>
    <n v="37"/>
    <n v="37"/>
    <n v="40.22"/>
    <n v="7.03"/>
    <x v="11"/>
    <n v="6702693029"/>
    <x v="11"/>
    <s v="Sandholti 32"/>
    <s v="355 Ólafsvík"/>
    <n v="6702693029"/>
    <s v="Valafell ehf."/>
    <n v="463291"/>
    <n v="7.9863411980806882E-5"/>
  </r>
  <r>
    <s v="11.10.2017"/>
    <n v="1718"/>
    <n v="1"/>
    <n v="1"/>
    <x v="11"/>
    <s v="Ólafur Bjarnason"/>
    <n v="2701"/>
    <s v="Sandkoli norðursvæði"/>
    <n v="27"/>
    <s v="Sandkoli"/>
    <s v="IS"/>
    <s v="Ísland"/>
    <n v="28"/>
    <n v="28"/>
    <n v="30.43"/>
    <n v="5.32"/>
    <x v="11"/>
    <n v="6702693029"/>
    <x v="11"/>
    <s v="Sandholti 32"/>
    <s v="355 Ólafsvík"/>
    <n v="6702693029"/>
    <s v="Valafell ehf."/>
    <n v="463291"/>
    <n v="6.0437176634124127E-5"/>
  </r>
  <r>
    <s v="18.12.2017"/>
    <n v="1718"/>
    <n v="1"/>
    <n v="1"/>
    <x v="11"/>
    <s v="Ólafur Bjarnason"/>
    <n v="2701"/>
    <s v="Sandkoli norðursvæði"/>
    <n v="27"/>
    <s v="Sandkoli"/>
    <s v="IS"/>
    <s v="Ísland"/>
    <n v="27"/>
    <n v="27"/>
    <n v="29.35"/>
    <n v="5.13"/>
    <x v="11"/>
    <n v="6702693029"/>
    <x v="11"/>
    <s v="Sandholti 32"/>
    <s v="355 Ólafsvík"/>
    <n v="6702693029"/>
    <s v="Valafell ehf."/>
    <n v="463291"/>
    <n v="5.8278706040048265E-5"/>
  </r>
  <r>
    <s v="15.12.2017"/>
    <n v="1718"/>
    <n v="1"/>
    <n v="1"/>
    <x v="11"/>
    <s v="Ólafur Bjarnason"/>
    <n v="2701"/>
    <s v="Sandkoli norðursvæði"/>
    <n v="27"/>
    <s v="Sandkoli"/>
    <s v="IS"/>
    <s v="Ísland"/>
    <n v="124"/>
    <n v="124"/>
    <n v="134.78"/>
    <n v="23.56"/>
    <x v="11"/>
    <n v="6702693029"/>
    <x v="11"/>
    <s v="Sandholti 32"/>
    <s v="355 Ólafsvík"/>
    <n v="6702693029"/>
    <s v="Valafell ehf."/>
    <n v="463291"/>
    <n v="2.6765035366540683E-4"/>
  </r>
  <r>
    <s v="11.12.2017"/>
    <n v="1718"/>
    <n v="1"/>
    <n v="1"/>
    <x v="11"/>
    <s v="Ólafur Bjarnason"/>
    <n v="2701"/>
    <s v="Sandkoli norðursvæði"/>
    <n v="27"/>
    <s v="Sandkoli"/>
    <s v="IS"/>
    <s v="Ísland"/>
    <n v="18"/>
    <n v="18"/>
    <n v="19.57"/>
    <n v="3.42"/>
    <x v="11"/>
    <n v="6702693029"/>
    <x v="11"/>
    <s v="Sandholti 32"/>
    <s v="355 Ólafsvík"/>
    <n v="6702693029"/>
    <s v="Valafell ehf."/>
    <n v="463291"/>
    <n v="3.885247069336551E-5"/>
  </r>
  <r>
    <s v="08.12.2017"/>
    <n v="1718"/>
    <n v="1"/>
    <n v="1"/>
    <x v="11"/>
    <s v="Ólafur Bjarnason"/>
    <n v="2701"/>
    <s v="Sandkoli norðursvæði"/>
    <n v="27"/>
    <s v="Sandkoli"/>
    <s v="IS"/>
    <s v="Ísland"/>
    <n v="32"/>
    <n v="32"/>
    <n v="34.78"/>
    <n v="6.08"/>
    <x v="11"/>
    <n v="6702693029"/>
    <x v="11"/>
    <s v="Sandholti 32"/>
    <s v="355 Ólafsvík"/>
    <n v="6702693029"/>
    <s v="Valafell ehf."/>
    <n v="463291"/>
    <n v="6.907105901042757E-5"/>
  </r>
  <r>
    <s v="05.12.2017"/>
    <n v="1718"/>
    <n v="1"/>
    <n v="1"/>
    <x v="11"/>
    <s v="Ólafur Bjarnason"/>
    <n v="2701"/>
    <s v="Sandkoli norðursvæði"/>
    <n v="27"/>
    <s v="Sandkoli"/>
    <s v="IS"/>
    <s v="Ísland"/>
    <n v="11"/>
    <n v="11"/>
    <n v="11.96"/>
    <n v="2.09"/>
    <x v="11"/>
    <n v="6702693029"/>
    <x v="11"/>
    <s v="Sandholti 32"/>
    <s v="355 Ólafsvík"/>
    <n v="6702693029"/>
    <s v="Valafell ehf."/>
    <n v="463291"/>
    <n v="2.3743176534834476E-5"/>
  </r>
  <r>
    <s v="23.10.2018"/>
    <n v="1819"/>
    <n v="1"/>
    <n v="1"/>
    <x v="11"/>
    <s v="Ólafur Bjarnason"/>
    <n v="2701"/>
    <s v="Sandkoli norðursvæði"/>
    <n v="27"/>
    <s v="Sandkoli"/>
    <s v="IS"/>
    <s v="Ísland"/>
    <n v="521"/>
    <n v="521"/>
    <n v="566.29999999999995"/>
    <n v="130.25"/>
    <x v="11"/>
    <n v="6702693029"/>
    <x v="11"/>
    <s v="Sandholti 32"/>
    <s v="355 Ólafsvík"/>
    <n v="6702693029"/>
    <s v="Valafell ehf."/>
    <n v="463291"/>
    <n v="1.1245631795135239E-3"/>
  </r>
  <r>
    <s v="22.10.2018"/>
    <n v="1819"/>
    <n v="1"/>
    <n v="1"/>
    <x v="11"/>
    <s v="Ólafur Bjarnason"/>
    <n v="2701"/>
    <s v="Sandkoli norðursvæði"/>
    <n v="27"/>
    <s v="Sandkoli"/>
    <s v="IS"/>
    <s v="Ísland"/>
    <n v="260"/>
    <n v="260"/>
    <n v="282.61"/>
    <n v="65"/>
    <x v="11"/>
    <n v="6702693029"/>
    <x v="11"/>
    <s v="Sandholti 32"/>
    <s v="355 Ólafsvík"/>
    <n v="6702693029"/>
    <s v="Valafell ehf."/>
    <n v="463291"/>
    <n v="5.6120235445972406E-4"/>
  </r>
  <r>
    <s v="18.10.2018"/>
    <n v="1819"/>
    <n v="1"/>
    <n v="1"/>
    <x v="11"/>
    <s v="Ólafur Bjarnason"/>
    <n v="2701"/>
    <s v="Sandkoli norðursvæði"/>
    <n v="27"/>
    <s v="Sandkoli"/>
    <s v="IS"/>
    <s v="Ísland"/>
    <n v="42"/>
    <n v="42"/>
    <n v="45.65"/>
    <n v="10.5"/>
    <x v="11"/>
    <n v="6702693029"/>
    <x v="11"/>
    <s v="Sandholti 32"/>
    <s v="355 Ólafsvík"/>
    <n v="6702693029"/>
    <s v="Valafell ehf."/>
    <n v="463291"/>
    <n v="9.0655764951186194E-5"/>
  </r>
  <r>
    <s v="17.10.2018"/>
    <n v="1819"/>
    <n v="1"/>
    <n v="1"/>
    <x v="11"/>
    <s v="Ólafur Bjarnason"/>
    <n v="2701"/>
    <s v="Sandkoli norðursvæði"/>
    <n v="27"/>
    <s v="Sandkoli"/>
    <s v="IS"/>
    <s v="Ísland"/>
    <n v="259"/>
    <n v="259"/>
    <n v="281.52"/>
    <n v="64.75"/>
    <x v="11"/>
    <n v="6702693029"/>
    <x v="11"/>
    <s v="Sandholti 32"/>
    <s v="355 Ólafsvík"/>
    <n v="6702693029"/>
    <s v="Valafell ehf."/>
    <n v="463291"/>
    <n v="5.5904388386564816E-4"/>
  </r>
  <r>
    <s v="16.10.2018"/>
    <n v="1819"/>
    <n v="1"/>
    <n v="1"/>
    <x v="11"/>
    <s v="Ólafur Bjarnason"/>
    <n v="2701"/>
    <s v="Sandkoli norðursvæði"/>
    <n v="27"/>
    <s v="Sandkoli"/>
    <s v="IS"/>
    <s v="Ísland"/>
    <n v="618"/>
    <n v="618"/>
    <n v="671.74"/>
    <n v="154.5"/>
    <x v="11"/>
    <n v="6702693029"/>
    <x v="11"/>
    <s v="Sandholti 32"/>
    <s v="355 Ólafsvík"/>
    <n v="6702693029"/>
    <s v="Valafell ehf."/>
    <n v="463291"/>
    <n v="1.3339348271388825E-3"/>
  </r>
  <r>
    <s v="15.10.2018"/>
    <n v="1819"/>
    <n v="1"/>
    <n v="1"/>
    <x v="11"/>
    <s v="Ólafur Bjarnason"/>
    <n v="2701"/>
    <s v="Sandkoli norðursvæði"/>
    <n v="27"/>
    <s v="Sandkoli"/>
    <s v="IS"/>
    <s v="Ísland"/>
    <n v="143"/>
    <n v="143"/>
    <n v="155.43"/>
    <n v="35.75"/>
    <x v="11"/>
    <n v="6702693029"/>
    <x v="11"/>
    <s v="Sandholti 32"/>
    <s v="355 Ólafsvík"/>
    <n v="6702693029"/>
    <s v="Valafell ehf."/>
    <n v="463291"/>
    <n v="3.0866129495284823E-4"/>
  </r>
  <r>
    <s v="12.10.2018"/>
    <n v="1819"/>
    <n v="1"/>
    <n v="1"/>
    <x v="11"/>
    <s v="Ólafur Bjarnason"/>
    <n v="2701"/>
    <s v="Sandkoli norðursvæði"/>
    <n v="27"/>
    <s v="Sandkoli"/>
    <s v="IS"/>
    <s v="Ísland"/>
    <n v="79"/>
    <n v="79"/>
    <n v="85.87"/>
    <n v="19.75"/>
    <x v="11"/>
    <n v="6702693029"/>
    <x v="11"/>
    <s v="Sandholti 32"/>
    <s v="355 Ólafsvík"/>
    <n v="6702693029"/>
    <s v="Valafell ehf."/>
    <n v="463291"/>
    <n v="1.7051917693199306E-4"/>
  </r>
  <r>
    <s v="10.10.2018"/>
    <n v="1819"/>
    <n v="1"/>
    <n v="1"/>
    <x v="11"/>
    <s v="Ólafur Bjarnason"/>
    <n v="2701"/>
    <s v="Sandkoli norðursvæði"/>
    <n v="27"/>
    <s v="Sandkoli"/>
    <s v="IS"/>
    <s v="Ísland"/>
    <n v="61"/>
    <n v="61"/>
    <n v="66.3"/>
    <n v="15.25"/>
    <x v="11"/>
    <n v="6702693029"/>
    <x v="11"/>
    <s v="Sandholti 32"/>
    <s v="355 Ólafsvík"/>
    <n v="6702693029"/>
    <s v="Valafell ehf."/>
    <n v="463291"/>
    <n v="1.3166670623862757E-4"/>
  </r>
  <r>
    <s v="03.10.2018"/>
    <n v="1819"/>
    <n v="1"/>
    <n v="1"/>
    <x v="11"/>
    <s v="Ólafur Bjarnason"/>
    <n v="2701"/>
    <s v="Sandkoli norðursvæði"/>
    <n v="27"/>
    <s v="Sandkoli"/>
    <s v="IS"/>
    <s v="Ísland"/>
    <n v="105"/>
    <n v="105"/>
    <n v="114.13"/>
    <n v="26.25"/>
    <x v="11"/>
    <n v="6702693029"/>
    <x v="11"/>
    <s v="Sandholti 32"/>
    <s v="355 Ólafsvík"/>
    <n v="6702693029"/>
    <s v="Valafell ehf."/>
    <n v="463291"/>
    <n v="2.2663941237796546E-4"/>
  </r>
  <r>
    <s v="02.10.2018"/>
    <n v="1819"/>
    <n v="1"/>
    <n v="1"/>
    <x v="11"/>
    <s v="Ólafur Bjarnason"/>
    <n v="2701"/>
    <s v="Sandkoli norðursvæði"/>
    <n v="27"/>
    <s v="Sandkoli"/>
    <s v="IS"/>
    <s v="Ísland"/>
    <n v="62"/>
    <n v="62"/>
    <n v="67.39"/>
    <n v="15.5"/>
    <x v="11"/>
    <n v="6702693029"/>
    <x v="11"/>
    <s v="Sandholti 32"/>
    <s v="355 Ólafsvík"/>
    <n v="6702693029"/>
    <s v="Valafell ehf."/>
    <n v="463291"/>
    <n v="1.3382517683270341E-4"/>
  </r>
  <r>
    <s v="01.10.2018"/>
    <n v="1819"/>
    <n v="1"/>
    <n v="1"/>
    <x v="11"/>
    <s v="Ólafur Bjarnason"/>
    <n v="2701"/>
    <s v="Sandkoli norðursvæði"/>
    <n v="27"/>
    <s v="Sandkoli"/>
    <s v="IS"/>
    <s v="Ísland"/>
    <n v="158"/>
    <n v="158"/>
    <n v="171.74"/>
    <n v="39.5"/>
    <x v="11"/>
    <n v="6702693029"/>
    <x v="11"/>
    <s v="Sandholti 32"/>
    <s v="355 Ólafsvík"/>
    <n v="6702693029"/>
    <s v="Valafell ehf."/>
    <n v="463291"/>
    <n v="3.4103835386398612E-4"/>
  </r>
  <r>
    <s v="27.09.2018"/>
    <n v="1819"/>
    <n v="1"/>
    <n v="1"/>
    <x v="11"/>
    <s v="Ólafur Bjarnason"/>
    <n v="2701"/>
    <s v="Sandkoli norðursvæði"/>
    <n v="27"/>
    <s v="Sandkoli"/>
    <s v="IS"/>
    <s v="Ísland"/>
    <n v="61"/>
    <n v="61"/>
    <n v="66.3"/>
    <n v="15.25"/>
    <x v="11"/>
    <n v="6702693029"/>
    <x v="11"/>
    <s v="Sandholti 32"/>
    <s v="355 Ólafsvík"/>
    <n v="6702693029"/>
    <s v="Valafell ehf."/>
    <n v="463291"/>
    <n v="1.3166670623862757E-4"/>
  </r>
  <r>
    <s v="26.09.2018"/>
    <n v="1819"/>
    <n v="1"/>
    <n v="1"/>
    <x v="11"/>
    <s v="Ólafur Bjarnason"/>
    <n v="2701"/>
    <s v="Sandkoli norðursvæði"/>
    <n v="27"/>
    <s v="Sandkoli"/>
    <s v="IS"/>
    <s v="Ísland"/>
    <n v="61"/>
    <n v="61"/>
    <n v="66.3"/>
    <n v="15.25"/>
    <x v="11"/>
    <n v="6702693029"/>
    <x v="11"/>
    <s v="Sandholti 32"/>
    <s v="355 Ólafsvík"/>
    <n v="6702693029"/>
    <s v="Valafell ehf."/>
    <n v="463291"/>
    <n v="1.3166670623862757E-4"/>
  </r>
  <r>
    <s v="21.09.2018"/>
    <n v="1819"/>
    <n v="1"/>
    <n v="1"/>
    <x v="11"/>
    <s v="Ólafur Bjarnason"/>
    <n v="2701"/>
    <s v="Sandkoli norðursvæði"/>
    <n v="27"/>
    <s v="Sandkoli"/>
    <s v="IS"/>
    <s v="Ísland"/>
    <n v="54"/>
    <n v="54"/>
    <n v="58.7"/>
    <n v="13.5"/>
    <x v="11"/>
    <n v="6702693029"/>
    <x v="11"/>
    <s v="Sandholti 32"/>
    <s v="355 Ólafsvík"/>
    <n v="6702693029"/>
    <s v="Valafell ehf."/>
    <n v="463291"/>
    <n v="1.1655741208009653E-4"/>
  </r>
  <r>
    <s v="20.12.2018"/>
    <n v="1819"/>
    <n v="1"/>
    <n v="1"/>
    <x v="11"/>
    <s v="Ólafur Bjarnason"/>
    <n v="2701"/>
    <s v="Sandkoli norðursvæði"/>
    <n v="27"/>
    <s v="Sandkoli"/>
    <s v="IS"/>
    <s v="Ísland"/>
    <n v="33"/>
    <n v="33"/>
    <n v="35.869999999999997"/>
    <n v="8.25"/>
    <x v="11"/>
    <n v="6702693029"/>
    <x v="11"/>
    <s v="Sandholti 32"/>
    <s v="355 Ólafsvík"/>
    <n v="6702693029"/>
    <s v="Valafell ehf."/>
    <n v="463291"/>
    <n v="7.1229529604503432E-5"/>
  </r>
  <r>
    <s v="19.12.2018"/>
    <n v="1819"/>
    <n v="1"/>
    <n v="1"/>
    <x v="11"/>
    <s v="Ólafur Bjarnason"/>
    <n v="2701"/>
    <s v="Sandkoli norðursvæði"/>
    <n v="27"/>
    <s v="Sandkoli"/>
    <s v="IS"/>
    <s v="Ísland"/>
    <n v="75"/>
    <n v="75"/>
    <n v="81.52"/>
    <n v="18.75"/>
    <x v="11"/>
    <n v="6702693029"/>
    <x v="11"/>
    <s v="Sandholti 32"/>
    <s v="355 Ólafsvík"/>
    <n v="6702693029"/>
    <s v="Valafell ehf."/>
    <n v="463291"/>
    <n v="1.6188529455568961E-4"/>
  </r>
  <r>
    <s v="18.12.2018"/>
    <n v="1819"/>
    <n v="1"/>
    <n v="1"/>
    <x v="11"/>
    <s v="Ólafur Bjarnason"/>
    <n v="2701"/>
    <s v="Sandkoli norðursvæði"/>
    <n v="27"/>
    <s v="Sandkoli"/>
    <s v="IS"/>
    <s v="Ísland"/>
    <n v="43"/>
    <n v="43"/>
    <n v="46.74"/>
    <n v="10.75"/>
    <x v="11"/>
    <n v="6702693029"/>
    <x v="11"/>
    <s v="Sandholti 32"/>
    <s v="355 Ólafsvík"/>
    <n v="6702693029"/>
    <s v="Valafell ehf."/>
    <n v="463291"/>
    <n v="9.2814235545262043E-5"/>
  </r>
  <r>
    <s v="17.12.2018"/>
    <n v="1819"/>
    <n v="1"/>
    <n v="1"/>
    <x v="11"/>
    <s v="Ólafur Bjarnason"/>
    <n v="2701"/>
    <s v="Sandkoli norðursvæði"/>
    <n v="27"/>
    <s v="Sandkoli"/>
    <s v="IS"/>
    <s v="Ísland"/>
    <n v="1"/>
    <n v="1"/>
    <n v="1.0900000000000001"/>
    <n v="0.25"/>
    <x v="11"/>
    <n v="6702693029"/>
    <x v="11"/>
    <s v="Sandholti 32"/>
    <s v="355 Ólafsvík"/>
    <n v="6702693029"/>
    <s v="Valafell ehf."/>
    <n v="463291"/>
    <n v="2.1584705940758616E-6"/>
  </r>
  <r>
    <s v="14.12.2018"/>
    <n v="1819"/>
    <n v="1"/>
    <n v="1"/>
    <x v="11"/>
    <s v="Ólafur Bjarnason"/>
    <n v="2701"/>
    <s v="Sandkoli norðursvæði"/>
    <n v="27"/>
    <s v="Sandkoli"/>
    <s v="IS"/>
    <s v="Ísland"/>
    <n v="4"/>
    <n v="4"/>
    <n v="4.3499999999999996"/>
    <n v="1"/>
    <x v="11"/>
    <n v="6702693029"/>
    <x v="11"/>
    <s v="Sandholti 32"/>
    <s v="355 Ólafsvík"/>
    <n v="6702693029"/>
    <s v="Valafell ehf."/>
    <n v="463291"/>
    <n v="8.6338823763034462E-6"/>
  </r>
  <r>
    <s v="13.12.2018"/>
    <n v="1819"/>
    <n v="1"/>
    <n v="1"/>
    <x v="11"/>
    <s v="Ólafur Bjarnason"/>
    <n v="2701"/>
    <s v="Sandkoli norðursvæði"/>
    <n v="27"/>
    <s v="Sandkoli"/>
    <s v="IS"/>
    <s v="Ísland"/>
    <n v="37"/>
    <n v="37"/>
    <n v="40.22"/>
    <n v="9.25"/>
    <x v="11"/>
    <n v="6702693029"/>
    <x v="11"/>
    <s v="Sandholti 32"/>
    <s v="355 Ólafsvík"/>
    <n v="6702693029"/>
    <s v="Valafell ehf."/>
    <n v="463291"/>
    <n v="7.9863411980806882E-5"/>
  </r>
  <r>
    <s v="12.12.2018"/>
    <n v="1819"/>
    <n v="1"/>
    <n v="1"/>
    <x v="11"/>
    <s v="Ólafur Bjarnason"/>
    <n v="2701"/>
    <s v="Sandkoli norðursvæði"/>
    <n v="27"/>
    <s v="Sandkoli"/>
    <s v="IS"/>
    <s v="Ísland"/>
    <n v="7"/>
    <n v="7"/>
    <n v="7.61"/>
    <n v="1.75"/>
    <x v="11"/>
    <n v="6702693029"/>
    <x v="11"/>
    <s v="Sandholti 32"/>
    <s v="355 Ólafsvík"/>
    <n v="6702693029"/>
    <s v="Valafell ehf."/>
    <n v="463291"/>
    <n v="1.5109294158531032E-5"/>
  </r>
  <r>
    <s v="09.12.2018"/>
    <n v="1819"/>
    <n v="1"/>
    <n v="1"/>
    <x v="11"/>
    <s v="Ólafur Bjarnason"/>
    <n v="2701"/>
    <s v="Sandkoli norðursvæði"/>
    <n v="27"/>
    <s v="Sandkoli"/>
    <s v="IS"/>
    <s v="Ísland"/>
    <n v="5"/>
    <n v="5"/>
    <n v="5.43"/>
    <n v="1.25"/>
    <x v="11"/>
    <n v="6702693029"/>
    <x v="11"/>
    <s v="Sandholti 32"/>
    <s v="355 Ólafsvík"/>
    <n v="6702693029"/>
    <s v="Valafell ehf."/>
    <n v="463291"/>
    <n v="1.0792352970379309E-5"/>
  </r>
  <r>
    <s v="05.12.2018"/>
    <n v="1819"/>
    <n v="1"/>
    <n v="1"/>
    <x v="11"/>
    <s v="Ólafur Bjarnason"/>
    <n v="2701"/>
    <s v="Sandkoli norðursvæði"/>
    <n v="27"/>
    <s v="Sandkoli"/>
    <s v="IS"/>
    <s v="Ísland"/>
    <n v="31"/>
    <n v="31"/>
    <n v="33.700000000000003"/>
    <n v="7.75"/>
    <x v="11"/>
    <n v="6702693029"/>
    <x v="11"/>
    <s v="Sandholti 32"/>
    <s v="355 Ólafsvík"/>
    <n v="6702693029"/>
    <s v="Valafell ehf."/>
    <n v="463291"/>
    <n v="6.6912588416351707E-5"/>
  </r>
  <r>
    <s v="04.12.2018"/>
    <n v="1819"/>
    <n v="1"/>
    <n v="1"/>
    <x v="11"/>
    <s v="Ólafur Bjarnason"/>
    <n v="2701"/>
    <s v="Sandkoli norðursvæði"/>
    <n v="27"/>
    <s v="Sandkoli"/>
    <s v="IS"/>
    <s v="Ísland"/>
    <n v="19"/>
    <n v="19"/>
    <n v="20.65"/>
    <n v="4.75"/>
    <x v="11"/>
    <n v="6702693029"/>
    <x v="11"/>
    <s v="Sandholti 32"/>
    <s v="355 Ólafsvík"/>
    <n v="6702693029"/>
    <s v="Valafell ehf."/>
    <n v="463291"/>
    <n v="4.1010941287441372E-5"/>
  </r>
  <r>
    <s v="03.12.2018"/>
    <n v="1819"/>
    <n v="1"/>
    <n v="1"/>
    <x v="11"/>
    <s v="Ólafur Bjarnason"/>
    <n v="2701"/>
    <s v="Sandkoli norðursvæði"/>
    <n v="27"/>
    <s v="Sandkoli"/>
    <s v="IS"/>
    <s v="Ísland"/>
    <n v="443"/>
    <n v="443"/>
    <n v="481.52"/>
    <n v="110.75"/>
    <x v="11"/>
    <n v="6702693029"/>
    <x v="11"/>
    <s v="Sandholti 32"/>
    <s v="355 Ólafsvík"/>
    <n v="6702693029"/>
    <s v="Valafell ehf."/>
    <n v="463291"/>
    <n v="9.5620247317560673E-4"/>
  </r>
  <r>
    <s v="27.11.2018"/>
    <n v="1819"/>
    <n v="1"/>
    <n v="1"/>
    <x v="11"/>
    <s v="Ólafur Bjarnason"/>
    <n v="2701"/>
    <s v="Sandkoli norðursvæði"/>
    <n v="27"/>
    <s v="Sandkoli"/>
    <s v="IS"/>
    <s v="Ísland"/>
    <n v="62"/>
    <n v="62"/>
    <n v="67.39"/>
    <n v="15.5"/>
    <x v="11"/>
    <n v="6702693029"/>
    <x v="11"/>
    <s v="Sandholti 32"/>
    <s v="355 Ólafsvík"/>
    <n v="6702693029"/>
    <s v="Valafell ehf."/>
    <n v="463291"/>
    <n v="1.3382517683270341E-4"/>
  </r>
  <r>
    <s v="26.11.2018"/>
    <n v="1819"/>
    <n v="1"/>
    <n v="1"/>
    <x v="11"/>
    <s v="Ólafur Bjarnason"/>
    <n v="2701"/>
    <s v="Sandkoli norðursvæði"/>
    <n v="27"/>
    <s v="Sandkoli"/>
    <s v="IS"/>
    <s v="Ísland"/>
    <n v="532"/>
    <n v="532"/>
    <n v="578.26"/>
    <n v="133"/>
    <x v="11"/>
    <n v="6702693029"/>
    <x v="11"/>
    <s v="Sandholti 32"/>
    <s v="355 Ólafsvík"/>
    <n v="6702693029"/>
    <s v="Valafell ehf."/>
    <n v="463291"/>
    <n v="1.1483063560483583E-3"/>
  </r>
  <r>
    <s v="22.11.2018"/>
    <n v="1819"/>
    <n v="1"/>
    <n v="1"/>
    <x v="11"/>
    <s v="Ólafur Bjarnason"/>
    <n v="2701"/>
    <s v="Sandkoli norðursvæði"/>
    <n v="27"/>
    <s v="Sandkoli"/>
    <s v="IS"/>
    <s v="Ísland"/>
    <n v="72"/>
    <n v="72"/>
    <n v="78.260000000000005"/>
    <n v="18"/>
    <x v="11"/>
    <n v="6702693029"/>
    <x v="11"/>
    <s v="Sandholti 32"/>
    <s v="355 Ólafsvík"/>
    <n v="6702693029"/>
    <s v="Valafell ehf."/>
    <n v="463291"/>
    <n v="1.5540988277346204E-4"/>
  </r>
  <r>
    <s v="21.11.2018"/>
    <n v="1819"/>
    <n v="1"/>
    <n v="1"/>
    <x v="11"/>
    <s v="Ólafur Bjarnason"/>
    <n v="2701"/>
    <s v="Sandkoli norðursvæði"/>
    <n v="27"/>
    <s v="Sandkoli"/>
    <s v="IS"/>
    <s v="Ísland"/>
    <n v="404"/>
    <n v="404"/>
    <n v="439.13"/>
    <n v="101"/>
    <x v="11"/>
    <n v="6702693029"/>
    <x v="11"/>
    <s v="Sandholti 32"/>
    <s v="355 Ólafsvík"/>
    <n v="6702693029"/>
    <s v="Valafell ehf."/>
    <n v="463291"/>
    <n v="8.7202212000664814E-4"/>
  </r>
  <r>
    <s v="28.10.2018"/>
    <n v="1819"/>
    <n v="1"/>
    <n v="1"/>
    <x v="12"/>
    <s v="Onni"/>
    <n v="2701"/>
    <s v="Sandkoli norðursvæði"/>
    <n v="27"/>
    <s v="Sandkoli"/>
    <s v="IS"/>
    <s v="Ísland"/>
    <n v="1154.5999999999999"/>
    <n v="1155"/>
    <n v="1255"/>
    <n v="288.75"/>
    <x v="12"/>
    <n v="5405190210"/>
    <x v="12"/>
    <s v="Mánabraut 5"/>
    <s v="545 Skagaströnd"/>
    <n v="6402170140"/>
    <s v="Útgerðarfélagið Stekkur ehf."/>
    <n v="463291"/>
    <n v="2.49303353615762E-3"/>
  </r>
  <r>
    <s v="16.04.2020"/>
    <n v="1920"/>
    <n v="1"/>
    <n v="1"/>
    <x v="12"/>
    <s v="Onni"/>
    <n v="2701"/>
    <s v="Sandkoli norðursvæði"/>
    <n v="27"/>
    <s v="Sandkoli"/>
    <s v="IS"/>
    <s v="Ísland"/>
    <n v="174.8"/>
    <n v="175"/>
    <n v="190"/>
    <n v="47.25"/>
    <x v="12"/>
    <n v="5405190210"/>
    <x v="12"/>
    <s v="Mánabraut 5"/>
    <s v="545 Skagaströnd"/>
    <n v="5405190210"/>
    <s v="Stakkfell útgerð ehf."/>
    <n v="463291"/>
    <n v="3.7773235396327577E-4"/>
  </r>
  <r>
    <s v="03.04.2019"/>
    <n v="1819"/>
    <n v="1"/>
    <n v="1"/>
    <x v="12"/>
    <s v="Onni"/>
    <n v="2701"/>
    <s v="Sandkoli norðursvæði"/>
    <n v="27"/>
    <s v="Sandkoli"/>
    <s v="IS"/>
    <s v="Ísland"/>
    <n v="241.96"/>
    <n v="242"/>
    <n v="263"/>
    <n v="60.5"/>
    <x v="12"/>
    <n v="5405190210"/>
    <x v="12"/>
    <s v="Mánabraut 5"/>
    <s v="545 Skagaströnd"/>
    <n v="6402170140"/>
    <s v="Útgerðarfélagið Stekkur ehf."/>
    <n v="463291"/>
    <n v="5.2234988376635846E-4"/>
  </r>
  <r>
    <s v="01.04.2019"/>
    <n v="1819"/>
    <n v="1"/>
    <n v="1"/>
    <x v="12"/>
    <s v="Onni"/>
    <n v="2701"/>
    <s v="Sandkoli norðursvæði"/>
    <n v="27"/>
    <s v="Sandkoli"/>
    <s v="IS"/>
    <s v="Ísland"/>
    <n v="480.24"/>
    <n v="480"/>
    <n v="522"/>
    <n v="120"/>
    <x v="12"/>
    <n v="5405190210"/>
    <x v="12"/>
    <s v="Mánabraut 5"/>
    <s v="545 Skagaströnd"/>
    <n v="6402170140"/>
    <s v="Útgerðarfélagið Stekkur ehf."/>
    <n v="463291"/>
    <n v="1.0360658851564135E-3"/>
  </r>
  <r>
    <s v="31.03.2019"/>
    <n v="1819"/>
    <n v="1"/>
    <n v="1"/>
    <x v="12"/>
    <s v="Onni"/>
    <n v="2701"/>
    <s v="Sandkoli norðursvæði"/>
    <n v="27"/>
    <s v="Sandkoli"/>
    <s v="IS"/>
    <s v="Ísland"/>
    <n v="346.84"/>
    <n v="347"/>
    <n v="377"/>
    <n v="86.75"/>
    <x v="12"/>
    <n v="5405190210"/>
    <x v="12"/>
    <s v="Mánabraut 5"/>
    <s v="545 Skagaströnd"/>
    <n v="6402170140"/>
    <s v="Útgerðarfélagið Stekkur ehf."/>
    <n v="463291"/>
    <n v="7.4898929614432394E-4"/>
  </r>
  <r>
    <s v="28.03.2019"/>
    <n v="1819"/>
    <n v="1"/>
    <n v="1"/>
    <x v="12"/>
    <s v="Onni"/>
    <n v="2701"/>
    <s v="Sandkoli norðursvæði"/>
    <n v="27"/>
    <s v="Sandkoli"/>
    <s v="IS"/>
    <s v="Ísland"/>
    <n v="69"/>
    <n v="69"/>
    <n v="75"/>
    <n v="17.25"/>
    <x v="12"/>
    <n v="5405190210"/>
    <x v="12"/>
    <s v="Mánabraut 5"/>
    <s v="545 Skagaströnd"/>
    <n v="6402170140"/>
    <s v="Útgerðarfélagið Stekkur ehf."/>
    <n v="463291"/>
    <n v="1.4893447099123444E-4"/>
  </r>
  <r>
    <s v="26.03.2019"/>
    <n v="1819"/>
    <n v="1"/>
    <n v="1"/>
    <x v="12"/>
    <s v="Onni"/>
    <n v="2701"/>
    <s v="Sandkoli norðursvæði"/>
    <n v="27"/>
    <s v="Sandkoli"/>
    <s v="IS"/>
    <s v="Ísland"/>
    <n v="62.56"/>
    <n v="63"/>
    <n v="68"/>
    <n v="15.75"/>
    <x v="12"/>
    <n v="5405190210"/>
    <x v="12"/>
    <s v="Mánabraut 5"/>
    <s v="545 Skagaströnd"/>
    <n v="6402170140"/>
    <s v="Útgerðarfélagið Stekkur ehf."/>
    <n v="463291"/>
    <n v="1.3598364742677929E-4"/>
  </r>
  <r>
    <s v="07.11.2019"/>
    <n v="1920"/>
    <n v="1"/>
    <n v="1"/>
    <x v="12"/>
    <s v="Onni"/>
    <n v="2701"/>
    <s v="Sandkoli norðursvæði"/>
    <n v="27"/>
    <s v="Sandkoli"/>
    <s v="IS"/>
    <s v="Ísland"/>
    <n v="146.28"/>
    <n v="146"/>
    <n v="159"/>
    <n v="39.42"/>
    <x v="12"/>
    <n v="5405190210"/>
    <x v="12"/>
    <s v="Mánabraut 5"/>
    <s v="545 Skagaströnd"/>
    <n v="5405190210"/>
    <s v="Stakkfell útgerð ehf."/>
    <n v="463291"/>
    <n v="3.1513670673507578E-4"/>
  </r>
  <r>
    <s v="04.11.2019"/>
    <n v="1920"/>
    <n v="1"/>
    <n v="1"/>
    <x v="12"/>
    <s v="Onni"/>
    <n v="2701"/>
    <s v="Sandkoli norðursvæði"/>
    <n v="27"/>
    <s v="Sandkoli"/>
    <s v="IS"/>
    <s v="Ísland"/>
    <n v="157.32"/>
    <n v="157"/>
    <n v="171"/>
    <n v="42.39"/>
    <x v="12"/>
    <n v="5405190210"/>
    <x v="12"/>
    <s v="Mánabraut 5"/>
    <s v="545 Skagaströnd"/>
    <n v="5405190210"/>
    <s v="Stakkfell útgerð ehf."/>
    <n v="463291"/>
    <n v="3.3887988326991028E-4"/>
  </r>
  <r>
    <s v="31.10.2019"/>
    <n v="1920"/>
    <n v="1"/>
    <n v="1"/>
    <x v="12"/>
    <s v="Onni"/>
    <n v="2701"/>
    <s v="Sandkoli norðursvæði"/>
    <n v="27"/>
    <s v="Sandkoli"/>
    <s v="IS"/>
    <s v="Ísland"/>
    <n v="43.24"/>
    <n v="43"/>
    <n v="47"/>
    <n v="11.61"/>
    <x v="12"/>
    <n v="5405190210"/>
    <x v="12"/>
    <s v="Mánabraut 5"/>
    <s v="545 Skagaströnd"/>
    <n v="5405190210"/>
    <s v="Stakkfell útgerð ehf."/>
    <n v="463291"/>
    <n v="9.2814235545262043E-5"/>
  </r>
  <r>
    <s v="30.10.2019"/>
    <n v="1920"/>
    <n v="1"/>
    <n v="1"/>
    <x v="12"/>
    <s v="Onni"/>
    <n v="2701"/>
    <s v="Sandkoli norðursvæði"/>
    <n v="27"/>
    <s v="Sandkoli"/>
    <s v="IS"/>
    <s v="Ísland"/>
    <n v="18.399999999999999"/>
    <n v="18"/>
    <n v="20"/>
    <n v="4.8600000000000003"/>
    <x v="12"/>
    <n v="5405190210"/>
    <x v="12"/>
    <s v="Mánabraut 5"/>
    <s v="545 Skagaströnd"/>
    <n v="5405190210"/>
    <s v="Stakkfell útgerð ehf."/>
    <n v="463291"/>
    <n v="3.885247069336551E-5"/>
  </r>
  <r>
    <s v="28.10.2019"/>
    <n v="1920"/>
    <n v="1"/>
    <n v="1"/>
    <x v="12"/>
    <s v="Onni"/>
    <n v="2701"/>
    <s v="Sandkoli norðursvæði"/>
    <n v="27"/>
    <s v="Sandkoli"/>
    <s v="IS"/>
    <s v="Ísland"/>
    <n v="58.88"/>
    <n v="59"/>
    <n v="64"/>
    <n v="15.93"/>
    <x v="12"/>
    <n v="5405190210"/>
    <x v="12"/>
    <s v="Mánabraut 5"/>
    <s v="545 Skagaströnd"/>
    <n v="5405190210"/>
    <s v="Stakkfell útgerð ehf."/>
    <n v="463291"/>
    <n v="1.2734976505047584E-4"/>
  </r>
  <r>
    <s v="27.10.2019"/>
    <n v="1920"/>
    <n v="1"/>
    <n v="1"/>
    <x v="12"/>
    <s v="Onni"/>
    <n v="2701"/>
    <s v="Sandkoli norðursvæði"/>
    <n v="27"/>
    <s v="Sandkoli"/>
    <s v="IS"/>
    <s v="Ísland"/>
    <n v="4.5999999999999996"/>
    <n v="5"/>
    <n v="5"/>
    <n v="1.35"/>
    <x v="12"/>
    <n v="5405190210"/>
    <x v="12"/>
    <s v="Mánabraut 5"/>
    <s v="545 Skagaströnd"/>
    <n v="5405190210"/>
    <s v="Stakkfell útgerð ehf."/>
    <n v="463291"/>
    <n v="1.0792352970379309E-5"/>
  </r>
  <r>
    <s v="04.12.2019"/>
    <n v="1920"/>
    <n v="1"/>
    <n v="1"/>
    <x v="12"/>
    <s v="Onni"/>
    <n v="2701"/>
    <s v="Sandkoli norðursvæði"/>
    <n v="27"/>
    <s v="Sandkoli"/>
    <s v="IS"/>
    <s v="Ísland"/>
    <n v="221.72"/>
    <n v="222"/>
    <n v="241"/>
    <n v="59.94"/>
    <x v="12"/>
    <n v="5405190210"/>
    <x v="12"/>
    <s v="Mánabraut 5"/>
    <s v="545 Skagaströnd"/>
    <n v="5405190210"/>
    <s v="Stakkfell útgerð ehf."/>
    <n v="463291"/>
    <n v="4.7918047188484126E-4"/>
  </r>
  <r>
    <s v="02.12.2019"/>
    <n v="1920"/>
    <n v="1"/>
    <n v="1"/>
    <x v="12"/>
    <s v="Onni"/>
    <n v="2701"/>
    <s v="Sandkoli norðursvæði"/>
    <n v="27"/>
    <s v="Sandkoli"/>
    <s v="IS"/>
    <s v="Ísland"/>
    <n v="236.44"/>
    <n v="236"/>
    <n v="257"/>
    <n v="63.72"/>
    <x v="12"/>
    <n v="5405190210"/>
    <x v="12"/>
    <s v="Mánabraut 5"/>
    <s v="545 Skagaströnd"/>
    <n v="5405190210"/>
    <s v="Stakkfell útgerð ehf."/>
    <n v="463291"/>
    <n v="5.0939906020190336E-4"/>
  </r>
  <r>
    <s v="25.11.2019"/>
    <n v="1920"/>
    <n v="1"/>
    <n v="1"/>
    <x v="12"/>
    <s v="Onni"/>
    <n v="2701"/>
    <s v="Sandkoli norðursvæði"/>
    <n v="27"/>
    <s v="Sandkoli"/>
    <s v="IS"/>
    <s v="Ísland"/>
    <n v="736.92"/>
    <n v="737"/>
    <n v="801"/>
    <n v="198.99"/>
    <x v="12"/>
    <n v="5405190210"/>
    <x v="12"/>
    <s v="Mánabraut 5"/>
    <s v="545 Skagaströnd"/>
    <n v="5405190210"/>
    <s v="Stakkfell útgerð ehf."/>
    <n v="463291"/>
    <n v="1.5907928278339101E-3"/>
  </r>
  <r>
    <s v="21.11.2019"/>
    <n v="1920"/>
    <n v="1"/>
    <n v="1"/>
    <x v="12"/>
    <s v="Onni"/>
    <n v="2701"/>
    <s v="Sandkoli norðursvæði"/>
    <n v="27"/>
    <s v="Sandkoli"/>
    <s v="IS"/>
    <s v="Ísland"/>
    <n v="252.08"/>
    <n v="252"/>
    <n v="274"/>
    <n v="68.040000000000006"/>
    <x v="12"/>
    <n v="5405190210"/>
    <x v="12"/>
    <s v="Mánabraut 5"/>
    <s v="545 Skagaströnd"/>
    <n v="5405190210"/>
    <s v="Stakkfell útgerð ehf."/>
    <n v="463291"/>
    <n v="5.4393458970711716E-4"/>
  </r>
  <r>
    <s v="14.11.2019"/>
    <n v="1920"/>
    <n v="1"/>
    <n v="1"/>
    <x v="12"/>
    <s v="Onni"/>
    <n v="2701"/>
    <s v="Sandkoli norðursvæði"/>
    <n v="27"/>
    <s v="Sandkoli"/>
    <s v="IS"/>
    <s v="Ísland"/>
    <n v="218.04"/>
    <n v="218"/>
    <n v="237"/>
    <n v="58.86"/>
    <x v="12"/>
    <n v="5405190210"/>
    <x v="12"/>
    <s v="Mánabraut 5"/>
    <s v="545 Skagaströnd"/>
    <n v="5405190210"/>
    <s v="Stakkfell útgerð ehf."/>
    <n v="463291"/>
    <n v="4.7054658950853781E-4"/>
  </r>
  <r>
    <s v="04.02.2020"/>
    <n v="1920"/>
    <n v="1"/>
    <n v="1"/>
    <x v="12"/>
    <s v="Onni"/>
    <n v="2701"/>
    <s v="Sandkoli norðursvæði"/>
    <n v="27"/>
    <s v="Sandkoli"/>
    <s v="IS"/>
    <s v="Ísland"/>
    <n v="14.72"/>
    <n v="15"/>
    <n v="16"/>
    <n v="4.05"/>
    <x v="12"/>
    <n v="5405190210"/>
    <x v="12"/>
    <s v="Mánabraut 5"/>
    <s v="545 Skagaströnd"/>
    <n v="5405190210"/>
    <s v="Stakkfell útgerð ehf."/>
    <n v="463291"/>
    <n v="3.2377058911137922E-5"/>
  </r>
  <r>
    <s v="03.02.2020"/>
    <n v="1920"/>
    <n v="1"/>
    <n v="1"/>
    <x v="12"/>
    <s v="Onni"/>
    <n v="2701"/>
    <s v="Sandkoli norðursvæði"/>
    <n v="27"/>
    <s v="Sandkoli"/>
    <s v="IS"/>
    <s v="Ísland"/>
    <n v="68.08"/>
    <n v="68"/>
    <n v="74"/>
    <n v="18.36"/>
    <x v="12"/>
    <n v="5405190210"/>
    <x v="12"/>
    <s v="Mánabraut 5"/>
    <s v="545 Skagaströnd"/>
    <n v="5405190210"/>
    <s v="Stakkfell útgerð ehf."/>
    <n v="463291"/>
    <n v="1.4677600039715859E-4"/>
  </r>
  <r>
    <s v="09.04.2019"/>
    <n v="1819"/>
    <n v="1"/>
    <n v="1"/>
    <x v="12"/>
    <s v="Onni"/>
    <n v="2701"/>
    <s v="Sandkoli norðursvæði"/>
    <n v="27"/>
    <s v="Sandkoli"/>
    <s v="IS"/>
    <s v="Ísland"/>
    <n v="22.08"/>
    <n v="22"/>
    <n v="24"/>
    <n v="5.5"/>
    <x v="12"/>
    <n v="5405190210"/>
    <x v="12"/>
    <s v="Mánabraut 5"/>
    <s v="545 Skagaströnd"/>
    <n v="6402170140"/>
    <s v="Útgerðarfélagið Stekkur ehf."/>
    <n v="463291"/>
    <n v="4.7486353069668953E-5"/>
  </r>
  <r>
    <s v="20.11.2019"/>
    <n v="1920"/>
    <n v="1"/>
    <n v="1"/>
    <x v="13"/>
    <s v="Guðmundur Jensson"/>
    <n v="2701"/>
    <s v="Sandkoli norðursvæði"/>
    <n v="27"/>
    <s v="Sandkoli"/>
    <s v="IS"/>
    <s v="Ísland"/>
    <n v="83"/>
    <n v="83"/>
    <n v="90.22"/>
    <n v="22.41"/>
    <x v="13"/>
    <n v="4605022170"/>
    <x v="13"/>
    <s v="Brautarholti 18"/>
    <s v="355 Ólafsvík"/>
    <n v="4605022170"/>
    <s v="Útgerðarfélagið Guðmundur ehf"/>
    <n v="463291"/>
    <n v="1.7915305930829651E-4"/>
  </r>
  <r>
    <s v="13.11.2019"/>
    <n v="1920"/>
    <n v="1"/>
    <n v="1"/>
    <x v="13"/>
    <s v="Guðmundur Jensson"/>
    <n v="2701"/>
    <s v="Sandkoli norðursvæði"/>
    <n v="27"/>
    <s v="Sandkoli"/>
    <s v="IS"/>
    <s v="Ísland"/>
    <n v="46"/>
    <n v="46"/>
    <n v="50"/>
    <n v="12.42"/>
    <x v="13"/>
    <n v="4605022170"/>
    <x v="13"/>
    <s v="Brautarholti 18"/>
    <s v="355 Ólafsvík"/>
    <n v="4605022170"/>
    <s v="Útgerðarfélagið Guðmundur ehf"/>
    <n v="463291"/>
    <n v="9.928964732748963E-5"/>
  </r>
  <r>
    <s v="12.11.2019"/>
    <n v="1920"/>
    <n v="1"/>
    <n v="1"/>
    <x v="13"/>
    <s v="Guðmundur Jensson"/>
    <n v="2701"/>
    <s v="Sandkoli norðursvæði"/>
    <n v="27"/>
    <s v="Sandkoli"/>
    <s v="IS"/>
    <s v="Ísland"/>
    <n v="51"/>
    <n v="51"/>
    <n v="55.43"/>
    <n v="13.77"/>
    <x v="13"/>
    <n v="4605022170"/>
    <x v="13"/>
    <s v="Brautarholti 18"/>
    <s v="355 Ólafsvík"/>
    <n v="4605022170"/>
    <s v="Útgerðarfélagið Guðmundur ehf"/>
    <n v="463291"/>
    <n v="1.1008200029786894E-4"/>
  </r>
  <r>
    <s v="11.11.2019"/>
    <n v="1920"/>
    <n v="1"/>
    <n v="1"/>
    <x v="13"/>
    <s v="Guðmundur Jensson"/>
    <n v="2701"/>
    <s v="Sandkoli norðursvæði"/>
    <n v="27"/>
    <s v="Sandkoli"/>
    <s v="IS"/>
    <s v="Ísland"/>
    <n v="133"/>
    <n v="133"/>
    <n v="144.57"/>
    <n v="35.909999999999997"/>
    <x v="13"/>
    <n v="4605022170"/>
    <x v="13"/>
    <s v="Brautarholti 18"/>
    <s v="355 Ólafsvík"/>
    <n v="4605022170"/>
    <s v="Útgerðarfélagið Guðmundur ehf"/>
    <n v="463291"/>
    <n v="2.8707658901208958E-4"/>
  </r>
  <r>
    <s v="16.03.2020"/>
    <n v="1920"/>
    <n v="1"/>
    <n v="1"/>
    <x v="13"/>
    <s v="Guðmundur Jensson"/>
    <n v="2701"/>
    <s v="Sandkoli norðursvæði"/>
    <n v="27"/>
    <s v="Sandkoli"/>
    <s v="IS"/>
    <s v="Ísland"/>
    <n v="5"/>
    <n v="5"/>
    <n v="5.43"/>
    <n v="1.35"/>
    <x v="13"/>
    <n v="4605022170"/>
    <x v="13"/>
    <s v="Brautarholti 18"/>
    <s v="355 Ólafsvík"/>
    <n v="4605022170"/>
    <s v="Útgerðarfélagið Guðmundur ehf"/>
    <n v="463291"/>
    <n v="1.0792352970379309E-5"/>
  </r>
  <r>
    <s v="09.03.2020"/>
    <n v="1920"/>
    <n v="1"/>
    <n v="1"/>
    <x v="13"/>
    <s v="Guðmundur Jensson"/>
    <n v="2701"/>
    <s v="Sandkoli norðursvæði"/>
    <n v="27"/>
    <s v="Sandkoli"/>
    <s v="IS"/>
    <s v="Ísland"/>
    <n v="18"/>
    <n v="18"/>
    <n v="19.57"/>
    <n v="4.8600000000000003"/>
    <x v="13"/>
    <n v="4605022170"/>
    <x v="13"/>
    <s v="Brautarholti 18"/>
    <s v="355 Ólafsvík"/>
    <n v="4605022170"/>
    <s v="Útgerðarfélagið Guðmundur ehf"/>
    <n v="463291"/>
    <n v="3.885247069336551E-5"/>
  </r>
  <r>
    <s v="05.03.2020"/>
    <n v="1920"/>
    <n v="1"/>
    <n v="1"/>
    <x v="13"/>
    <s v="Guðmundur Jensson"/>
    <n v="2701"/>
    <s v="Sandkoli norðursvæði"/>
    <n v="27"/>
    <s v="Sandkoli"/>
    <s v="IS"/>
    <s v="Ísland"/>
    <n v="12"/>
    <n v="12"/>
    <n v="13.04"/>
    <n v="3.24"/>
    <x v="13"/>
    <n v="4605022170"/>
    <x v="13"/>
    <s v="Brautarholti 18"/>
    <s v="355 Ólafsvík"/>
    <n v="4605022170"/>
    <s v="Útgerðarfélagið Guðmundur ehf"/>
    <n v="463291"/>
    <n v="2.5901647128910339E-5"/>
  </r>
  <r>
    <s v="04.03.2020"/>
    <n v="1920"/>
    <n v="1"/>
    <n v="1"/>
    <x v="13"/>
    <s v="Guðmundur Jensson"/>
    <n v="2701"/>
    <s v="Sandkoli norðursvæði"/>
    <n v="27"/>
    <s v="Sandkoli"/>
    <s v="IS"/>
    <s v="Ísland"/>
    <n v="12"/>
    <n v="12"/>
    <n v="13.04"/>
    <n v="3.24"/>
    <x v="13"/>
    <n v="4605022170"/>
    <x v="13"/>
    <s v="Brautarholti 18"/>
    <s v="355 Ólafsvík"/>
    <n v="4605022170"/>
    <s v="Útgerðarfélagið Guðmundur ehf"/>
    <n v="463291"/>
    <n v="2.5901647128910339E-5"/>
  </r>
  <r>
    <s v="03.03.2020"/>
    <n v="1920"/>
    <n v="1"/>
    <n v="1"/>
    <x v="13"/>
    <s v="Guðmundur Jensson"/>
    <n v="2701"/>
    <s v="Sandkoli norðursvæði"/>
    <n v="27"/>
    <s v="Sandkoli"/>
    <s v="IS"/>
    <s v="Ísland"/>
    <n v="23"/>
    <n v="23"/>
    <n v="25"/>
    <n v="6.21"/>
    <x v="13"/>
    <n v="4605022170"/>
    <x v="13"/>
    <s v="Brautarholti 18"/>
    <s v="355 Ólafsvík"/>
    <n v="4605022170"/>
    <s v="Útgerðarfélagið Guðmundur ehf"/>
    <n v="463291"/>
    <n v="4.9644823663744815E-5"/>
  </r>
  <r>
    <s v="27.02.2020"/>
    <n v="1920"/>
    <n v="1"/>
    <n v="1"/>
    <x v="13"/>
    <s v="Guðmundur Jensson"/>
    <n v="2701"/>
    <s v="Sandkoli norðursvæði"/>
    <n v="27"/>
    <s v="Sandkoli"/>
    <s v="IS"/>
    <s v="Ísland"/>
    <n v="10"/>
    <n v="10"/>
    <n v="10.87"/>
    <n v="2.7"/>
    <x v="13"/>
    <n v="4605022170"/>
    <x v="13"/>
    <s v="Brautarholti 18"/>
    <s v="355 Ólafsvík"/>
    <n v="4605022170"/>
    <s v="Útgerðarfélagið Guðmundur ehf"/>
    <n v="463291"/>
    <n v="2.1584705940758617E-5"/>
  </r>
  <r>
    <s v="24.02.2020"/>
    <n v="1920"/>
    <n v="1"/>
    <n v="1"/>
    <x v="13"/>
    <s v="Guðmundur Jensson"/>
    <n v="2701"/>
    <s v="Sandkoli norðursvæði"/>
    <n v="27"/>
    <s v="Sandkoli"/>
    <s v="IS"/>
    <s v="Ísland"/>
    <n v="13"/>
    <n v="13"/>
    <n v="14.13"/>
    <n v="3.51"/>
    <x v="13"/>
    <n v="4605022170"/>
    <x v="13"/>
    <s v="Brautarholti 18"/>
    <s v="355 Ólafsvík"/>
    <n v="4605022170"/>
    <s v="Útgerðarfélagið Guðmundur ehf"/>
    <n v="463291"/>
    <n v="2.8060117722986201E-5"/>
  </r>
  <r>
    <s v="03.02.2020"/>
    <n v="1920"/>
    <n v="1"/>
    <n v="1"/>
    <x v="13"/>
    <s v="Guðmundur Jensson"/>
    <n v="2701"/>
    <s v="Sandkoli norðursvæði"/>
    <n v="27"/>
    <s v="Sandkoli"/>
    <s v="IS"/>
    <s v="Ísland"/>
    <n v="37"/>
    <n v="37"/>
    <n v="40.22"/>
    <n v="9.99"/>
    <x v="13"/>
    <n v="4605022170"/>
    <x v="13"/>
    <s v="Brautarholti 18"/>
    <s v="355 Ólafsvík"/>
    <n v="4605022170"/>
    <s v="Útgerðarfélagið Guðmundur ehf"/>
    <n v="463291"/>
    <n v="7.9863411980806882E-5"/>
  </r>
  <r>
    <s v="31.01.2020"/>
    <n v="1920"/>
    <n v="1"/>
    <n v="1"/>
    <x v="13"/>
    <s v="Guðmundur Jensson"/>
    <n v="2701"/>
    <s v="Sandkoli norðursvæði"/>
    <n v="27"/>
    <s v="Sandkoli"/>
    <s v="IS"/>
    <s v="Ísland"/>
    <n v="193"/>
    <n v="193"/>
    <n v="209.78"/>
    <n v="52.11"/>
    <x v="13"/>
    <n v="4605022170"/>
    <x v="13"/>
    <s v="Brautarholti 18"/>
    <s v="355 Ólafsvík"/>
    <n v="4605022170"/>
    <s v="Útgerðarfélagið Guðmundur ehf"/>
    <n v="463291"/>
    <n v="4.1658482465664127E-4"/>
  </r>
  <r>
    <s v="16.01.2020"/>
    <n v="1920"/>
    <n v="1"/>
    <n v="1"/>
    <x v="13"/>
    <s v="Guðmundur Jensson"/>
    <n v="2701"/>
    <s v="Sandkoli norðursvæði"/>
    <n v="27"/>
    <s v="Sandkoli"/>
    <s v="IS"/>
    <s v="Ísland"/>
    <n v="35"/>
    <n v="35"/>
    <n v="38.04"/>
    <n v="9.4499999999999993"/>
    <x v="13"/>
    <n v="4605022170"/>
    <x v="13"/>
    <s v="Brautarholti 18"/>
    <s v="355 Ólafsvík"/>
    <n v="4605022170"/>
    <s v="Útgerðarfélagið Guðmundur ehf"/>
    <n v="463291"/>
    <n v="7.5546470792655157E-5"/>
  </r>
  <r>
    <s v="13.01.2020"/>
    <n v="1920"/>
    <n v="1"/>
    <n v="1"/>
    <x v="13"/>
    <s v="Guðmundur Jensson"/>
    <n v="2701"/>
    <s v="Sandkoli norðursvæði"/>
    <n v="27"/>
    <s v="Sandkoli"/>
    <s v="IS"/>
    <s v="Ísland"/>
    <n v="24"/>
    <n v="24"/>
    <n v="26.09"/>
    <n v="6.48"/>
    <x v="13"/>
    <n v="4605022170"/>
    <x v="13"/>
    <s v="Brautarholti 18"/>
    <s v="355 Ólafsvík"/>
    <n v="4605022170"/>
    <s v="Útgerðarfélagið Guðmundur ehf"/>
    <n v="463291"/>
    <n v="5.1803294257820677E-5"/>
  </r>
  <r>
    <s v="31.08.2020"/>
    <n v="1920"/>
    <n v="1"/>
    <n v="1"/>
    <x v="13"/>
    <s v="Guðmundur Jensson"/>
    <n v="2701"/>
    <s v="Sandkoli norðursvæði"/>
    <n v="27"/>
    <s v="Sandkoli"/>
    <s v="IS"/>
    <s v="Ísland"/>
    <n v="20"/>
    <n v="20"/>
    <n v="21.74"/>
    <n v="5.4"/>
    <x v="13"/>
    <n v="4605022170"/>
    <x v="13"/>
    <s v="Brautarholti 18"/>
    <s v="355 Ólafsvík"/>
    <n v="4605022170"/>
    <s v="Útgerðarfélagið Guðmundur ehf"/>
    <n v="463291"/>
    <n v="4.3169411881517235E-5"/>
  </r>
  <r>
    <s v="27.08.2020"/>
    <n v="1920"/>
    <n v="1"/>
    <n v="1"/>
    <x v="13"/>
    <s v="Guðmundur Jensson"/>
    <n v="2701"/>
    <s v="Sandkoli norðursvæði"/>
    <n v="27"/>
    <s v="Sandkoli"/>
    <s v="IS"/>
    <s v="Ísland"/>
    <n v="19"/>
    <n v="19"/>
    <n v="20.65"/>
    <n v="5.13"/>
    <x v="13"/>
    <n v="4605022170"/>
    <x v="13"/>
    <s v="Brautarholti 18"/>
    <s v="355 Ólafsvík"/>
    <n v="4605022170"/>
    <s v="Útgerðarfélagið Guðmundur ehf"/>
    <n v="463291"/>
    <n v="4.1010941287441372E-5"/>
  </r>
  <r>
    <s v="26.08.2020"/>
    <n v="1920"/>
    <n v="1"/>
    <n v="1"/>
    <x v="13"/>
    <s v="Guðmundur Jensson"/>
    <n v="2701"/>
    <s v="Sandkoli norðursvæði"/>
    <n v="27"/>
    <s v="Sandkoli"/>
    <s v="IS"/>
    <s v="Ísland"/>
    <n v="11"/>
    <n v="11"/>
    <n v="11.96"/>
    <n v="2.97"/>
    <x v="13"/>
    <n v="4605022170"/>
    <x v="13"/>
    <s v="Brautarholti 18"/>
    <s v="355 Ólafsvík"/>
    <n v="4605022170"/>
    <s v="Útgerðarfélagið Guðmundur ehf"/>
    <n v="463291"/>
    <n v="2.3743176534834476E-5"/>
  </r>
  <r>
    <s v="25.08.2020"/>
    <n v="1920"/>
    <n v="1"/>
    <n v="1"/>
    <x v="13"/>
    <s v="Guðmundur Jensson"/>
    <n v="2701"/>
    <s v="Sandkoli norðursvæði"/>
    <n v="27"/>
    <s v="Sandkoli"/>
    <s v="IS"/>
    <s v="Ísland"/>
    <n v="19"/>
    <n v="19"/>
    <n v="20.65"/>
    <n v="5.13"/>
    <x v="13"/>
    <n v="4605022170"/>
    <x v="13"/>
    <s v="Brautarholti 18"/>
    <s v="355 Ólafsvík"/>
    <n v="4605022170"/>
    <s v="Útgerðarfélagið Guðmundur ehf"/>
    <n v="463291"/>
    <n v="4.1010941287441372E-5"/>
  </r>
  <r>
    <s v="24.08.2020"/>
    <n v="1920"/>
    <n v="1"/>
    <n v="1"/>
    <x v="13"/>
    <s v="Guðmundur Jensson"/>
    <n v="2701"/>
    <s v="Sandkoli norðursvæði"/>
    <n v="27"/>
    <s v="Sandkoli"/>
    <s v="IS"/>
    <s v="Ísland"/>
    <n v="21"/>
    <n v="21"/>
    <n v="22.83"/>
    <n v="5.67"/>
    <x v="13"/>
    <n v="4605022170"/>
    <x v="13"/>
    <s v="Brautarholti 18"/>
    <s v="355 Ólafsvík"/>
    <n v="4605022170"/>
    <s v="Útgerðarfélagið Guðmundur ehf"/>
    <n v="463291"/>
    <n v="4.5327882475593097E-5"/>
  </r>
  <r>
    <s v="20.08.2020"/>
    <n v="1920"/>
    <n v="1"/>
    <n v="1"/>
    <x v="13"/>
    <s v="Guðmundur Jensson"/>
    <n v="2701"/>
    <s v="Sandkoli norðursvæði"/>
    <n v="27"/>
    <s v="Sandkoli"/>
    <s v="IS"/>
    <s v="Ísland"/>
    <n v="19"/>
    <n v="19"/>
    <n v="20.65"/>
    <n v="5.13"/>
    <x v="13"/>
    <n v="4605022170"/>
    <x v="13"/>
    <s v="Brautarholti 18"/>
    <s v="355 Ólafsvík"/>
    <n v="4605022170"/>
    <s v="Útgerðarfélagið Guðmundur ehf"/>
    <n v="463291"/>
    <n v="4.1010941287441372E-5"/>
  </r>
  <r>
    <s v="23.10.2018"/>
    <n v="1819"/>
    <n v="1"/>
    <n v="1"/>
    <x v="13"/>
    <s v="Guðmundur Jensson"/>
    <n v="2701"/>
    <s v="Sandkoli norðursvæði"/>
    <n v="27"/>
    <s v="Sandkoli"/>
    <s v="IS"/>
    <s v="Ísland"/>
    <n v="89"/>
    <n v="89"/>
    <n v="96.74"/>
    <n v="22.25"/>
    <x v="13"/>
    <n v="4605022170"/>
    <x v="13"/>
    <s v="Brautarholti 18"/>
    <s v="355 Ólafsvík"/>
    <n v="4605022170"/>
    <s v="Útgerðarfélagið Guðmundur ehf"/>
    <n v="463291"/>
    <n v="1.9210388287275169E-4"/>
  </r>
  <r>
    <s v="25.03.2019"/>
    <n v="1819"/>
    <n v="1"/>
    <n v="1"/>
    <x v="13"/>
    <s v="Guðmundur Jensson"/>
    <n v="2701"/>
    <s v="Sandkoli norðursvæði"/>
    <n v="27"/>
    <s v="Sandkoli"/>
    <s v="IS"/>
    <s v="Ísland"/>
    <n v="40"/>
    <n v="40"/>
    <n v="43.48"/>
    <n v="10"/>
    <x v="13"/>
    <n v="4605022170"/>
    <x v="13"/>
    <s v="Brautarholti 18"/>
    <s v="355 Ólafsvík"/>
    <n v="4605022170"/>
    <s v="Útgerðarfélagið Guðmundur ehf"/>
    <n v="463291"/>
    <n v="8.6338823763034469E-5"/>
  </r>
  <r>
    <s v="22.03.2019"/>
    <n v="1819"/>
    <n v="1"/>
    <n v="1"/>
    <x v="13"/>
    <s v="Guðmundur Jensson"/>
    <n v="2701"/>
    <s v="Sandkoli norðursvæði"/>
    <n v="27"/>
    <s v="Sandkoli"/>
    <s v="IS"/>
    <s v="Ísland"/>
    <n v="13"/>
    <n v="13"/>
    <n v="14.13"/>
    <n v="3.25"/>
    <x v="13"/>
    <n v="4605022170"/>
    <x v="13"/>
    <s v="Brautarholti 18"/>
    <s v="355 Ólafsvík"/>
    <n v="4605022170"/>
    <s v="Útgerðarfélagið Guðmundur ehf"/>
    <n v="463291"/>
    <n v="2.8060117722986201E-5"/>
  </r>
  <r>
    <s v="21.03.2019"/>
    <n v="1819"/>
    <n v="1"/>
    <n v="1"/>
    <x v="13"/>
    <s v="Guðmundur Jensson"/>
    <n v="2701"/>
    <s v="Sandkoli norðursvæði"/>
    <n v="27"/>
    <s v="Sandkoli"/>
    <s v="IS"/>
    <s v="Ísland"/>
    <n v="13"/>
    <n v="13"/>
    <n v="14.13"/>
    <n v="3.25"/>
    <x v="13"/>
    <n v="4605022170"/>
    <x v="13"/>
    <s v="Brautarholti 18"/>
    <s v="355 Ólafsvík"/>
    <n v="4605022170"/>
    <s v="Útgerðarfélagið Guðmundur ehf"/>
    <n v="463291"/>
    <n v="2.8060117722986201E-5"/>
  </r>
  <r>
    <s v="19.03.2019"/>
    <n v="1819"/>
    <n v="1"/>
    <n v="1"/>
    <x v="13"/>
    <s v="Guðmundur Jensson"/>
    <n v="2701"/>
    <s v="Sandkoli norðursvæði"/>
    <n v="27"/>
    <s v="Sandkoli"/>
    <s v="IS"/>
    <s v="Ísland"/>
    <n v="12"/>
    <n v="12"/>
    <n v="13.04"/>
    <n v="3"/>
    <x v="13"/>
    <n v="4605022170"/>
    <x v="13"/>
    <s v="Brautarholti 18"/>
    <s v="355 Ólafsvík"/>
    <n v="4605022170"/>
    <s v="Útgerðarfélagið Guðmundur ehf"/>
    <n v="463291"/>
    <n v="2.5901647128910339E-5"/>
  </r>
  <r>
    <s v="18.03.2019"/>
    <n v="1819"/>
    <n v="1"/>
    <n v="1"/>
    <x v="13"/>
    <s v="Guðmundur Jensson"/>
    <n v="2701"/>
    <s v="Sandkoli norðursvæði"/>
    <n v="27"/>
    <s v="Sandkoli"/>
    <s v="IS"/>
    <s v="Ísland"/>
    <n v="19"/>
    <n v="19"/>
    <n v="20.65"/>
    <n v="4.75"/>
    <x v="13"/>
    <n v="4605022170"/>
    <x v="13"/>
    <s v="Brautarholti 18"/>
    <s v="355 Ólafsvík"/>
    <n v="4605022170"/>
    <s v="Útgerðarfélagið Guðmundur ehf"/>
    <n v="463291"/>
    <n v="4.1010941287441372E-5"/>
  </r>
  <r>
    <s v="15.03.2019"/>
    <n v="1819"/>
    <n v="1"/>
    <n v="1"/>
    <x v="13"/>
    <s v="Guðmundur Jensson"/>
    <n v="2701"/>
    <s v="Sandkoli norðursvæði"/>
    <n v="27"/>
    <s v="Sandkoli"/>
    <s v="IS"/>
    <s v="Ísland"/>
    <n v="15"/>
    <n v="15"/>
    <n v="16.3"/>
    <n v="3.75"/>
    <x v="13"/>
    <n v="4605022170"/>
    <x v="13"/>
    <s v="Brautarholti 18"/>
    <s v="355 Ólafsvík"/>
    <n v="4605022170"/>
    <s v="Útgerðarfélagið Guðmundur ehf"/>
    <n v="463291"/>
    <n v="3.2377058911137922E-5"/>
  </r>
  <r>
    <s v="14.03.2019"/>
    <n v="1819"/>
    <n v="1"/>
    <n v="1"/>
    <x v="13"/>
    <s v="Guðmundur Jensson"/>
    <n v="2701"/>
    <s v="Sandkoli norðursvæði"/>
    <n v="27"/>
    <s v="Sandkoli"/>
    <s v="IS"/>
    <s v="Ísland"/>
    <n v="2"/>
    <n v="2"/>
    <n v="2.17"/>
    <n v="0.5"/>
    <x v="13"/>
    <n v="4605022170"/>
    <x v="13"/>
    <s v="Brautarholti 18"/>
    <s v="355 Ólafsvík"/>
    <n v="4605022170"/>
    <s v="Útgerðarfélagið Guðmundur ehf"/>
    <n v="463291"/>
    <n v="4.3169411881517231E-6"/>
  </r>
  <r>
    <s v="22.02.2019"/>
    <n v="1819"/>
    <n v="1"/>
    <n v="1"/>
    <x v="13"/>
    <s v="Guðmundur Jensson"/>
    <n v="2701"/>
    <s v="Sandkoli norðursvæði"/>
    <n v="27"/>
    <s v="Sandkoli"/>
    <s v="IS"/>
    <s v="Ísland"/>
    <n v="6"/>
    <n v="6"/>
    <n v="6.52"/>
    <n v="1.5"/>
    <x v="13"/>
    <n v="4605022170"/>
    <x v="13"/>
    <s v="Brautarholti 18"/>
    <s v="355 Ólafsvík"/>
    <n v="4605022170"/>
    <s v="Útgerðarfélagið Guðmundur ehf"/>
    <n v="463291"/>
    <n v="1.2950823564455169E-5"/>
  </r>
  <r>
    <s v="20.02.2019"/>
    <n v="1819"/>
    <n v="1"/>
    <n v="1"/>
    <x v="13"/>
    <s v="Guðmundur Jensson"/>
    <n v="2701"/>
    <s v="Sandkoli norðursvæði"/>
    <n v="27"/>
    <s v="Sandkoli"/>
    <s v="IS"/>
    <s v="Ísland"/>
    <n v="25"/>
    <n v="25"/>
    <n v="27.17"/>
    <n v="6.25"/>
    <x v="13"/>
    <n v="4605022170"/>
    <x v="13"/>
    <s v="Brautarholti 18"/>
    <s v="355 Ólafsvík"/>
    <n v="4605022170"/>
    <s v="Útgerðarfélagið Guðmundur ehf"/>
    <n v="463291"/>
    <n v="5.396176485189654E-5"/>
  </r>
  <r>
    <s v="18.02.2019"/>
    <n v="1819"/>
    <n v="1"/>
    <n v="1"/>
    <x v="13"/>
    <s v="Guðmundur Jensson"/>
    <n v="2701"/>
    <s v="Sandkoli norðursvæði"/>
    <n v="27"/>
    <s v="Sandkoli"/>
    <s v="IS"/>
    <s v="Ísland"/>
    <n v="62"/>
    <n v="62"/>
    <n v="67.39"/>
    <n v="15.5"/>
    <x v="13"/>
    <n v="4605022170"/>
    <x v="13"/>
    <s v="Brautarholti 18"/>
    <s v="355 Ólafsvík"/>
    <n v="4605022170"/>
    <s v="Útgerðarfélagið Guðmundur ehf"/>
    <n v="463291"/>
    <n v="1.3382517683270341E-4"/>
  </r>
  <r>
    <s v="14.02.2019"/>
    <n v="1819"/>
    <n v="1"/>
    <n v="1"/>
    <x v="13"/>
    <s v="Guðmundur Jensson"/>
    <n v="2701"/>
    <s v="Sandkoli norðursvæði"/>
    <n v="27"/>
    <s v="Sandkoli"/>
    <s v="IS"/>
    <s v="Ísland"/>
    <n v="90"/>
    <n v="90"/>
    <n v="97.83"/>
    <n v="22.5"/>
    <x v="13"/>
    <n v="4605022170"/>
    <x v="13"/>
    <s v="Brautarholti 18"/>
    <s v="355 Ólafsvík"/>
    <n v="4605022170"/>
    <s v="Útgerðarfélagið Guðmundur ehf"/>
    <n v="463291"/>
    <n v="1.9426235346682753E-4"/>
  </r>
  <r>
    <s v="11.02.2019"/>
    <n v="1819"/>
    <n v="1"/>
    <n v="1"/>
    <x v="13"/>
    <s v="Guðmundur Jensson"/>
    <n v="2701"/>
    <s v="Sandkoli norðursvæði"/>
    <n v="27"/>
    <s v="Sandkoli"/>
    <s v="IS"/>
    <s v="Ísland"/>
    <n v="4"/>
    <n v="4"/>
    <n v="4.3499999999999996"/>
    <n v="1"/>
    <x v="13"/>
    <n v="4605022170"/>
    <x v="13"/>
    <s v="Brautarholti 18"/>
    <s v="355 Ólafsvík"/>
    <n v="4605022170"/>
    <s v="Útgerðarfélagið Guðmundur ehf"/>
    <n v="463291"/>
    <n v="8.6338823763034462E-6"/>
  </r>
  <r>
    <s v="07.02.2019"/>
    <n v="1819"/>
    <n v="1"/>
    <n v="1"/>
    <x v="13"/>
    <s v="Guðmundur Jensson"/>
    <n v="2701"/>
    <s v="Sandkoli norðursvæði"/>
    <n v="27"/>
    <s v="Sandkoli"/>
    <s v="IS"/>
    <s v="Ísland"/>
    <n v="12"/>
    <n v="12"/>
    <n v="13.04"/>
    <n v="3"/>
    <x v="13"/>
    <n v="4605022170"/>
    <x v="13"/>
    <s v="Brautarholti 18"/>
    <s v="355 Ólafsvík"/>
    <n v="4605022170"/>
    <s v="Útgerðarfélagið Guðmundur ehf"/>
    <n v="463291"/>
    <n v="2.5901647128910339E-5"/>
  </r>
  <r>
    <s v="04.02.2019"/>
    <n v="1819"/>
    <n v="1"/>
    <n v="1"/>
    <x v="13"/>
    <s v="Guðmundur Jensson"/>
    <n v="2701"/>
    <s v="Sandkoli norðursvæði"/>
    <n v="27"/>
    <s v="Sandkoli"/>
    <s v="IS"/>
    <s v="Ísland"/>
    <n v="175"/>
    <n v="175"/>
    <n v="190.22"/>
    <n v="43.75"/>
    <x v="13"/>
    <n v="4605022170"/>
    <x v="13"/>
    <s v="Brautarholti 18"/>
    <s v="355 Ólafsvík"/>
    <n v="4605022170"/>
    <s v="Útgerðarfélagið Guðmundur ehf"/>
    <n v="463291"/>
    <n v="3.7773235396327577E-4"/>
  </r>
  <r>
    <s v="31.01.2019"/>
    <n v="1819"/>
    <n v="1"/>
    <n v="1"/>
    <x v="13"/>
    <s v="Guðmundur Jensson"/>
    <n v="2701"/>
    <s v="Sandkoli norðursvæði"/>
    <n v="27"/>
    <s v="Sandkoli"/>
    <s v="IS"/>
    <s v="Ísland"/>
    <n v="40"/>
    <n v="40"/>
    <n v="43.48"/>
    <n v="10"/>
    <x v="13"/>
    <n v="4605022170"/>
    <x v="13"/>
    <s v="Brautarholti 18"/>
    <s v="355 Ólafsvík"/>
    <n v="4605022170"/>
    <s v="Útgerðarfélagið Guðmundur ehf"/>
    <n v="463291"/>
    <n v="8.6338823763034469E-5"/>
  </r>
  <r>
    <s v="30.01.2019"/>
    <n v="1819"/>
    <n v="1"/>
    <n v="1"/>
    <x v="13"/>
    <s v="Guðmundur Jensson"/>
    <n v="2701"/>
    <s v="Sandkoli norðursvæði"/>
    <n v="27"/>
    <s v="Sandkoli"/>
    <s v="IS"/>
    <s v="Ísland"/>
    <n v="2"/>
    <n v="2"/>
    <n v="2.17"/>
    <n v="0.5"/>
    <x v="13"/>
    <n v="4605022170"/>
    <x v="13"/>
    <s v="Brautarholti 18"/>
    <s v="355 Ólafsvík"/>
    <n v="4605022170"/>
    <s v="Útgerðarfélagið Guðmundur ehf"/>
    <n v="463291"/>
    <n v="4.3169411881517231E-6"/>
  </r>
  <r>
    <s v="29.01.2019"/>
    <n v="1819"/>
    <n v="1"/>
    <n v="1"/>
    <x v="13"/>
    <s v="Guðmundur Jensson"/>
    <n v="2701"/>
    <s v="Sandkoli norðursvæði"/>
    <n v="27"/>
    <s v="Sandkoli"/>
    <s v="IS"/>
    <s v="Ísland"/>
    <n v="14"/>
    <n v="14"/>
    <n v="15.22"/>
    <n v="3.5"/>
    <x v="13"/>
    <n v="4605022170"/>
    <x v="13"/>
    <s v="Brautarholti 18"/>
    <s v="355 Ólafsvík"/>
    <n v="4605022170"/>
    <s v="Útgerðarfélagið Guðmundur ehf"/>
    <n v="463291"/>
    <n v="3.0218588317062063E-5"/>
  </r>
  <r>
    <s v="28.01.2019"/>
    <n v="1819"/>
    <n v="1"/>
    <n v="1"/>
    <x v="13"/>
    <s v="Guðmundur Jensson"/>
    <n v="2701"/>
    <s v="Sandkoli norðursvæði"/>
    <n v="27"/>
    <s v="Sandkoli"/>
    <s v="IS"/>
    <s v="Ísland"/>
    <n v="58"/>
    <n v="58"/>
    <n v="63.04"/>
    <n v="14.5"/>
    <x v="13"/>
    <n v="4605022170"/>
    <x v="13"/>
    <s v="Brautarholti 18"/>
    <s v="355 Ólafsvík"/>
    <n v="4605022170"/>
    <s v="Útgerðarfélagið Guðmundur ehf"/>
    <n v="463291"/>
    <n v="1.2519129445639997E-4"/>
  </r>
  <r>
    <s v="21.01.2019"/>
    <n v="1819"/>
    <n v="1"/>
    <n v="1"/>
    <x v="13"/>
    <s v="Guðmundur Jensson"/>
    <n v="2701"/>
    <s v="Sandkoli norðursvæði"/>
    <n v="27"/>
    <s v="Sandkoli"/>
    <s v="IS"/>
    <s v="Ísland"/>
    <n v="32"/>
    <n v="32"/>
    <n v="34.78"/>
    <n v="8"/>
    <x v="13"/>
    <n v="4605022170"/>
    <x v="13"/>
    <s v="Brautarholti 18"/>
    <s v="355 Ólafsvík"/>
    <n v="4605022170"/>
    <s v="Útgerðarfélagið Guðmundur ehf"/>
    <n v="463291"/>
    <n v="6.907105901042757E-5"/>
  </r>
  <r>
    <s v="17.01.2019"/>
    <n v="1819"/>
    <n v="1"/>
    <n v="1"/>
    <x v="13"/>
    <s v="Guðmundur Jensson"/>
    <n v="2701"/>
    <s v="Sandkoli norðursvæði"/>
    <n v="27"/>
    <s v="Sandkoli"/>
    <s v="IS"/>
    <s v="Ísland"/>
    <n v="119"/>
    <n v="119"/>
    <n v="129.35"/>
    <n v="29.75"/>
    <x v="13"/>
    <n v="4605022170"/>
    <x v="13"/>
    <s v="Brautarholti 18"/>
    <s v="355 Ólafsvík"/>
    <n v="4605022170"/>
    <s v="Útgerðarfélagið Guðmundur ehf"/>
    <n v="463291"/>
    <n v="2.5685800069502753E-4"/>
  </r>
  <r>
    <s v="16.01.2019"/>
    <n v="1819"/>
    <n v="1"/>
    <n v="1"/>
    <x v="13"/>
    <s v="Guðmundur Jensson"/>
    <n v="2701"/>
    <s v="Sandkoli norðursvæði"/>
    <n v="27"/>
    <s v="Sandkoli"/>
    <s v="IS"/>
    <s v="Ísland"/>
    <n v="77"/>
    <n v="77"/>
    <n v="83.7"/>
    <n v="19.25"/>
    <x v="13"/>
    <n v="4605022170"/>
    <x v="13"/>
    <s v="Brautarholti 18"/>
    <s v="355 Ólafsvík"/>
    <n v="4605022170"/>
    <s v="Útgerðarfélagið Guðmundur ehf"/>
    <n v="463291"/>
    <n v="1.6620223574384134E-4"/>
  </r>
  <r>
    <s v="14.01.2019"/>
    <n v="1819"/>
    <n v="1"/>
    <n v="1"/>
    <x v="13"/>
    <s v="Guðmundur Jensson"/>
    <n v="2701"/>
    <s v="Sandkoli norðursvæði"/>
    <n v="27"/>
    <s v="Sandkoli"/>
    <s v="IS"/>
    <s v="Ísland"/>
    <n v="455"/>
    <n v="455"/>
    <n v="494.57"/>
    <n v="113.75"/>
    <x v="13"/>
    <n v="4605022170"/>
    <x v="13"/>
    <s v="Brautarholti 18"/>
    <s v="355 Ólafsvík"/>
    <n v="4605022170"/>
    <s v="Útgerðarfélagið Guðmundur ehf"/>
    <n v="463291"/>
    <n v="9.8210412030451714E-4"/>
  </r>
  <r>
    <s v="10.01.2019"/>
    <n v="1819"/>
    <n v="1"/>
    <n v="1"/>
    <x v="13"/>
    <s v="Guðmundur Jensson"/>
    <n v="2701"/>
    <s v="Sandkoli norðursvæði"/>
    <n v="27"/>
    <s v="Sandkoli"/>
    <s v="IS"/>
    <s v="Ísland"/>
    <n v="101"/>
    <n v="101"/>
    <n v="109.78"/>
    <n v="25.25"/>
    <x v="13"/>
    <n v="4605022170"/>
    <x v="13"/>
    <s v="Brautarholti 18"/>
    <s v="355 Ólafsvík"/>
    <n v="4605022170"/>
    <s v="Útgerðarfélagið Guðmundur ehf"/>
    <n v="463291"/>
    <n v="2.1800553000166203E-4"/>
  </r>
  <r>
    <s v="07.01.2019"/>
    <n v="1819"/>
    <n v="1"/>
    <n v="1"/>
    <x v="13"/>
    <s v="Guðmundur Jensson"/>
    <n v="2701"/>
    <s v="Sandkoli norðursvæði"/>
    <n v="27"/>
    <s v="Sandkoli"/>
    <s v="IS"/>
    <s v="Ísland"/>
    <n v="50"/>
    <n v="50"/>
    <n v="54.35"/>
    <n v="12.5"/>
    <x v="13"/>
    <n v="4605022170"/>
    <x v="13"/>
    <s v="Brautarholti 18"/>
    <s v="355 Ólafsvík"/>
    <n v="4605022170"/>
    <s v="Útgerðarfélagið Guðmundur ehf"/>
    <n v="463291"/>
    <n v="1.0792352970379308E-4"/>
  </r>
  <r>
    <s v="04.01.2019"/>
    <n v="1819"/>
    <n v="1"/>
    <n v="1"/>
    <x v="13"/>
    <s v="Guðmundur Jensson"/>
    <n v="2701"/>
    <s v="Sandkoli norðursvæði"/>
    <n v="27"/>
    <s v="Sandkoli"/>
    <s v="IS"/>
    <s v="Ísland"/>
    <n v="10"/>
    <n v="10"/>
    <n v="10.87"/>
    <n v="2.5"/>
    <x v="13"/>
    <n v="4605022170"/>
    <x v="13"/>
    <s v="Brautarholti 18"/>
    <s v="355 Ólafsvík"/>
    <n v="4605022170"/>
    <s v="Útgerðarfélagið Guðmundur ehf"/>
    <n v="463291"/>
    <n v="2.1584705940758617E-5"/>
  </r>
  <r>
    <s v="03.01.2019"/>
    <n v="1819"/>
    <n v="1"/>
    <n v="1"/>
    <x v="13"/>
    <s v="Guðmundur Jensson"/>
    <n v="2701"/>
    <s v="Sandkoli norðursvæði"/>
    <n v="27"/>
    <s v="Sandkoli"/>
    <s v="IS"/>
    <s v="Ísland"/>
    <n v="35"/>
    <n v="35"/>
    <n v="38.04"/>
    <n v="8.75"/>
    <x v="13"/>
    <n v="4605022170"/>
    <x v="13"/>
    <s v="Brautarholti 18"/>
    <s v="355 Ólafsvík"/>
    <n v="4605022170"/>
    <s v="Útgerðarfélagið Guðmundur ehf"/>
    <n v="463291"/>
    <n v="7.5546470792655157E-5"/>
  </r>
  <r>
    <s v="02.01.2019"/>
    <n v="1819"/>
    <n v="1"/>
    <n v="1"/>
    <x v="13"/>
    <s v="Guðmundur Jensson"/>
    <n v="2701"/>
    <s v="Sandkoli norðursvæði"/>
    <n v="27"/>
    <s v="Sandkoli"/>
    <s v="IS"/>
    <s v="Ísland"/>
    <n v="52"/>
    <n v="52"/>
    <n v="56.52"/>
    <n v="13"/>
    <x v="13"/>
    <n v="4605022170"/>
    <x v="13"/>
    <s v="Brautarholti 18"/>
    <s v="355 Ólafsvík"/>
    <n v="4605022170"/>
    <s v="Útgerðarfélagið Guðmundur ehf"/>
    <n v="463291"/>
    <n v="1.122404708919448E-4"/>
  </r>
  <r>
    <s v="12.09.2019"/>
    <n v="1920"/>
    <n v="1"/>
    <n v="1"/>
    <x v="13"/>
    <s v="Guðmundur Jensson"/>
    <n v="2701"/>
    <s v="Sandkoli norðursvæði"/>
    <n v="27"/>
    <s v="Sandkoli"/>
    <s v="IS"/>
    <s v="Ísland"/>
    <n v="60"/>
    <n v="60"/>
    <n v="65.22"/>
    <n v="16.2"/>
    <x v="13"/>
    <n v="4605022170"/>
    <x v="13"/>
    <s v="Brautarholti 18"/>
    <s v="355 Ólafsvík"/>
    <n v="4605022170"/>
    <s v="Útgerðarfélagið Guðmundur ehf"/>
    <n v="463291"/>
    <n v="1.2950823564455169E-4"/>
  </r>
  <r>
    <s v="09.09.2019"/>
    <n v="1920"/>
    <n v="1"/>
    <n v="1"/>
    <x v="13"/>
    <s v="Guðmundur Jensson"/>
    <n v="2701"/>
    <s v="Sandkoli norðursvæði"/>
    <n v="27"/>
    <s v="Sandkoli"/>
    <s v="IS"/>
    <s v="Ísland"/>
    <n v="59"/>
    <n v="59"/>
    <n v="64.13"/>
    <n v="15.93"/>
    <x v="13"/>
    <n v="4605022170"/>
    <x v="13"/>
    <s v="Brautarholti 18"/>
    <s v="355 Ólafsvík"/>
    <n v="4605022170"/>
    <s v="Útgerðarfélagið Guðmundur ehf"/>
    <n v="463291"/>
    <n v="1.2734976505047584E-4"/>
  </r>
  <r>
    <s v="04.09.2019"/>
    <n v="1920"/>
    <n v="1"/>
    <n v="1"/>
    <x v="13"/>
    <s v="Guðmundur Jensson"/>
    <n v="2701"/>
    <s v="Sandkoli norðursvæði"/>
    <n v="27"/>
    <s v="Sandkoli"/>
    <s v="IS"/>
    <s v="Ísland"/>
    <n v="22"/>
    <n v="22"/>
    <n v="23.91"/>
    <n v="5.94"/>
    <x v="13"/>
    <n v="4605022170"/>
    <x v="13"/>
    <s v="Brautarholti 18"/>
    <s v="355 Ólafsvík"/>
    <n v="4605022170"/>
    <s v="Útgerðarfélagið Guðmundur ehf"/>
    <n v="463291"/>
    <n v="4.7486353069668953E-5"/>
  </r>
  <r>
    <s v="03.09.2019"/>
    <n v="1920"/>
    <n v="1"/>
    <n v="1"/>
    <x v="13"/>
    <s v="Guðmundur Jensson"/>
    <n v="2701"/>
    <s v="Sandkoli norðursvæði"/>
    <n v="27"/>
    <s v="Sandkoli"/>
    <s v="IS"/>
    <s v="Ísland"/>
    <n v="70"/>
    <n v="70"/>
    <n v="76.09"/>
    <n v="18.899999999999999"/>
    <x v="13"/>
    <n v="4605022170"/>
    <x v="13"/>
    <s v="Brautarholti 18"/>
    <s v="355 Ólafsvík"/>
    <n v="4605022170"/>
    <s v="Útgerðarfélagið Guðmundur ehf"/>
    <n v="463291"/>
    <n v="1.5109294158531031E-4"/>
  </r>
  <r>
    <s v="29.08.2019"/>
    <n v="1819"/>
    <n v="1"/>
    <n v="1"/>
    <x v="13"/>
    <s v="Guðmundur Jensson"/>
    <n v="2701"/>
    <s v="Sandkoli norðursvæði"/>
    <n v="27"/>
    <s v="Sandkoli"/>
    <s v="IS"/>
    <s v="Ísland"/>
    <n v="68"/>
    <n v="68"/>
    <n v="73.91"/>
    <n v="17"/>
    <x v="13"/>
    <n v="4605022170"/>
    <x v="13"/>
    <s v="Brautarholti 18"/>
    <s v="355 Ólafsvík"/>
    <n v="4605022170"/>
    <s v="Útgerðarfélagið Guðmundur ehf"/>
    <n v="463291"/>
    <n v="1.4677600039715859E-4"/>
  </r>
  <r>
    <s v="27.08.2019"/>
    <n v="1819"/>
    <n v="1"/>
    <n v="1"/>
    <x v="13"/>
    <s v="Guðmundur Jensson"/>
    <n v="2701"/>
    <s v="Sandkoli norðursvæði"/>
    <n v="27"/>
    <s v="Sandkoli"/>
    <s v="IS"/>
    <s v="Ísland"/>
    <n v="193"/>
    <n v="193"/>
    <n v="209.78"/>
    <n v="48.25"/>
    <x v="13"/>
    <n v="4605022170"/>
    <x v="13"/>
    <s v="Brautarholti 18"/>
    <s v="355 Ólafsvík"/>
    <n v="4605022170"/>
    <s v="Útgerðarfélagið Guðmundur ehf"/>
    <n v="463291"/>
    <n v="4.1658482465664127E-4"/>
  </r>
  <r>
    <s v="09.05.2019"/>
    <n v="1819"/>
    <n v="1"/>
    <n v="1"/>
    <x v="13"/>
    <s v="Guðmundur Jensson"/>
    <n v="2701"/>
    <s v="Sandkoli norðursvæði"/>
    <n v="27"/>
    <s v="Sandkoli"/>
    <s v="IS"/>
    <s v="Ísland"/>
    <n v="9"/>
    <n v="9"/>
    <n v="9.7799999999999994"/>
    <n v="2.25"/>
    <x v="13"/>
    <n v="4605022170"/>
    <x v="13"/>
    <s v="Brautarholti 18"/>
    <s v="355 Ólafsvík"/>
    <n v="4605022170"/>
    <s v="Útgerðarfélagið Guðmundur ehf"/>
    <n v="463291"/>
    <n v="1.9426235346682755E-5"/>
  </r>
  <r>
    <s v="08.05.2019"/>
    <n v="1819"/>
    <n v="1"/>
    <n v="1"/>
    <x v="13"/>
    <s v="Guðmundur Jensson"/>
    <n v="2701"/>
    <s v="Sandkoli norðursvæði"/>
    <n v="27"/>
    <s v="Sandkoli"/>
    <s v="IS"/>
    <s v="Ísland"/>
    <n v="14"/>
    <n v="14"/>
    <n v="15.22"/>
    <n v="3.5"/>
    <x v="13"/>
    <n v="4605022170"/>
    <x v="13"/>
    <s v="Brautarholti 18"/>
    <s v="355 Ólafsvík"/>
    <n v="4605022170"/>
    <s v="Útgerðarfélagið Guðmundur ehf"/>
    <n v="463291"/>
    <n v="3.0218588317062063E-5"/>
  </r>
  <r>
    <s v="07.05.2019"/>
    <n v="1819"/>
    <n v="1"/>
    <n v="1"/>
    <x v="13"/>
    <s v="Guðmundur Jensson"/>
    <n v="2701"/>
    <s v="Sandkoli norðursvæði"/>
    <n v="27"/>
    <s v="Sandkoli"/>
    <s v="IS"/>
    <s v="Ísland"/>
    <n v="28"/>
    <n v="28"/>
    <n v="30.43"/>
    <n v="7"/>
    <x v="13"/>
    <n v="4605022170"/>
    <x v="13"/>
    <s v="Brautarholti 18"/>
    <s v="355 Ólafsvík"/>
    <n v="4605022170"/>
    <s v="Útgerðarfélagið Guðmundur ehf"/>
    <n v="463291"/>
    <n v="6.0437176634124127E-5"/>
  </r>
  <r>
    <s v="25.04.2019"/>
    <n v="1819"/>
    <n v="1"/>
    <n v="1"/>
    <x v="13"/>
    <s v="Guðmundur Jensson"/>
    <n v="2701"/>
    <s v="Sandkoli norðursvæði"/>
    <n v="27"/>
    <s v="Sandkoli"/>
    <s v="IS"/>
    <s v="Ísland"/>
    <n v="24"/>
    <n v="24"/>
    <n v="26.09"/>
    <n v="6"/>
    <x v="13"/>
    <n v="4605022170"/>
    <x v="13"/>
    <s v="Brautarholti 18"/>
    <s v="355 Ólafsvík"/>
    <n v="4605022170"/>
    <s v="Útgerðarfélagið Guðmundur ehf"/>
    <n v="463291"/>
    <n v="5.1803294257820677E-5"/>
  </r>
  <r>
    <s v="24.04.2019"/>
    <n v="1819"/>
    <n v="1"/>
    <n v="1"/>
    <x v="13"/>
    <s v="Guðmundur Jensson"/>
    <n v="2701"/>
    <s v="Sandkoli norðursvæði"/>
    <n v="27"/>
    <s v="Sandkoli"/>
    <s v="IS"/>
    <s v="Ísland"/>
    <n v="37"/>
    <n v="37"/>
    <n v="40.22"/>
    <n v="9.25"/>
    <x v="13"/>
    <n v="4605022170"/>
    <x v="13"/>
    <s v="Brautarholti 18"/>
    <s v="355 Ólafsvík"/>
    <n v="4605022170"/>
    <s v="Útgerðarfélagið Guðmundur ehf"/>
    <n v="463291"/>
    <n v="7.9863411980806882E-5"/>
  </r>
  <r>
    <s v="01.04.2019"/>
    <n v="1819"/>
    <n v="1"/>
    <n v="1"/>
    <x v="13"/>
    <s v="Guðmundur Jensson"/>
    <n v="2701"/>
    <s v="Sandkoli norðursvæði"/>
    <n v="27"/>
    <s v="Sandkoli"/>
    <s v="IS"/>
    <s v="Ísland"/>
    <n v="41"/>
    <n v="41"/>
    <n v="44.57"/>
    <n v="10.25"/>
    <x v="13"/>
    <n v="4605022170"/>
    <x v="13"/>
    <s v="Brautarholti 18"/>
    <s v="355 Ólafsvík"/>
    <n v="4605022170"/>
    <s v="Útgerðarfélagið Guðmundur ehf"/>
    <n v="463291"/>
    <n v="8.8497294357110331E-5"/>
  </r>
  <r>
    <s v="29.03.2019"/>
    <n v="1819"/>
    <n v="1"/>
    <n v="1"/>
    <x v="13"/>
    <s v="Guðmundur Jensson"/>
    <n v="2701"/>
    <s v="Sandkoli norðursvæði"/>
    <n v="27"/>
    <s v="Sandkoli"/>
    <s v="IS"/>
    <s v="Ísland"/>
    <n v="68"/>
    <n v="68"/>
    <n v="73.91"/>
    <n v="17"/>
    <x v="13"/>
    <n v="4605022170"/>
    <x v="13"/>
    <s v="Brautarholti 18"/>
    <s v="355 Ólafsvík"/>
    <n v="4605022170"/>
    <s v="Útgerðarfélagið Guðmundur ehf"/>
    <n v="463291"/>
    <n v="1.4677600039715859E-4"/>
  </r>
  <r>
    <s v="26.03.2019"/>
    <n v="1819"/>
    <n v="1"/>
    <n v="1"/>
    <x v="13"/>
    <s v="Guðmundur Jensson"/>
    <n v="2701"/>
    <s v="Sandkoli norðursvæði"/>
    <n v="27"/>
    <s v="Sandkoli"/>
    <s v="IS"/>
    <s v="Ísland"/>
    <n v="23"/>
    <n v="23"/>
    <n v="25"/>
    <n v="5.75"/>
    <x v="13"/>
    <n v="4605022170"/>
    <x v="13"/>
    <s v="Brautarholti 18"/>
    <s v="355 Ólafsvík"/>
    <n v="4605022170"/>
    <s v="Útgerðarfélagið Guðmundur ehf"/>
    <n v="463291"/>
    <n v="4.9644823663744815E-5"/>
  </r>
  <r>
    <s v="06.11.2019"/>
    <n v="1920"/>
    <n v="1"/>
    <n v="1"/>
    <x v="13"/>
    <s v="Guðmundur Jensson"/>
    <n v="2701"/>
    <s v="Sandkoli norðursvæði"/>
    <n v="27"/>
    <s v="Sandkoli"/>
    <s v="IS"/>
    <s v="Ísland"/>
    <n v="204"/>
    <n v="204"/>
    <n v="221.74"/>
    <n v="55.08"/>
    <x v="13"/>
    <n v="4605022170"/>
    <x v="13"/>
    <s v="Brautarholti 18"/>
    <s v="355 Ólafsvík"/>
    <n v="4605022170"/>
    <s v="Útgerðarfélagið Guðmundur ehf"/>
    <n v="463291"/>
    <n v="4.4032800119147577E-4"/>
  </r>
  <r>
    <s v="05.11.2019"/>
    <n v="1920"/>
    <n v="1"/>
    <n v="1"/>
    <x v="13"/>
    <s v="Guðmundur Jensson"/>
    <n v="2701"/>
    <s v="Sandkoli norðursvæði"/>
    <n v="27"/>
    <s v="Sandkoli"/>
    <s v="IS"/>
    <s v="Ísland"/>
    <n v="37"/>
    <n v="37"/>
    <n v="40.22"/>
    <n v="9.99"/>
    <x v="13"/>
    <n v="4605022170"/>
    <x v="13"/>
    <s v="Brautarholti 18"/>
    <s v="355 Ólafsvík"/>
    <n v="4605022170"/>
    <s v="Útgerðarfélagið Guðmundur ehf"/>
    <n v="463291"/>
    <n v="7.9863411980806882E-5"/>
  </r>
  <r>
    <s v="04.11.2019"/>
    <n v="1920"/>
    <n v="1"/>
    <n v="1"/>
    <x v="13"/>
    <s v="Guðmundur Jensson"/>
    <n v="2701"/>
    <s v="Sandkoli norðursvæði"/>
    <n v="27"/>
    <s v="Sandkoli"/>
    <s v="IS"/>
    <s v="Ísland"/>
    <n v="204"/>
    <n v="204"/>
    <n v="221.74"/>
    <n v="55.08"/>
    <x v="13"/>
    <n v="4605022170"/>
    <x v="13"/>
    <s v="Brautarholti 18"/>
    <s v="355 Ólafsvík"/>
    <n v="4605022170"/>
    <s v="Útgerðarfélagið Guðmundur ehf"/>
    <n v="463291"/>
    <n v="4.4032800119147577E-4"/>
  </r>
  <r>
    <s v="30.10.2019"/>
    <n v="1920"/>
    <n v="1"/>
    <n v="1"/>
    <x v="13"/>
    <s v="Guðmundur Jensson"/>
    <n v="2701"/>
    <s v="Sandkoli norðursvæði"/>
    <n v="27"/>
    <s v="Sandkoli"/>
    <s v="IS"/>
    <s v="Ísland"/>
    <n v="284"/>
    <n v="284"/>
    <n v="308.7"/>
    <n v="76.680000000000007"/>
    <x v="13"/>
    <n v="4605022170"/>
    <x v="13"/>
    <s v="Brautarholti 18"/>
    <s v="355 Ólafsvík"/>
    <n v="4605022170"/>
    <s v="Útgerðarfélagið Guðmundur ehf"/>
    <n v="463291"/>
    <n v="6.1300564871754465E-4"/>
  </r>
  <r>
    <s v="29.10.2019"/>
    <n v="1920"/>
    <n v="1"/>
    <n v="1"/>
    <x v="13"/>
    <s v="Guðmundur Jensson"/>
    <n v="2701"/>
    <s v="Sandkoli norðursvæði"/>
    <n v="27"/>
    <s v="Sandkoli"/>
    <s v="IS"/>
    <s v="Ísland"/>
    <n v="126"/>
    <n v="126"/>
    <n v="136.96"/>
    <n v="34.020000000000003"/>
    <x v="13"/>
    <n v="4605022170"/>
    <x v="13"/>
    <s v="Brautarholti 18"/>
    <s v="355 Ólafsvík"/>
    <n v="4605022170"/>
    <s v="Útgerðarfélagið Guðmundur ehf"/>
    <n v="463291"/>
    <n v="2.7196729485355858E-4"/>
  </r>
  <r>
    <s v="09.10.2019"/>
    <n v="1920"/>
    <n v="1"/>
    <n v="1"/>
    <x v="13"/>
    <s v="Guðmundur Jensson"/>
    <n v="2701"/>
    <s v="Sandkoli norðursvæði"/>
    <n v="27"/>
    <s v="Sandkoli"/>
    <s v="IS"/>
    <s v="Ísland"/>
    <n v="59"/>
    <n v="59"/>
    <n v="64.13"/>
    <n v="15.93"/>
    <x v="13"/>
    <n v="4605022170"/>
    <x v="13"/>
    <s v="Brautarholti 18"/>
    <s v="355 Ólafsvík"/>
    <n v="4605022170"/>
    <s v="Útgerðarfélagið Guðmundur ehf"/>
    <n v="463291"/>
    <n v="1.2734976505047584E-4"/>
  </r>
  <r>
    <s v="03.10.2019"/>
    <n v="1920"/>
    <n v="1"/>
    <n v="1"/>
    <x v="13"/>
    <s v="Guðmundur Jensson"/>
    <n v="2701"/>
    <s v="Sandkoli norðursvæði"/>
    <n v="27"/>
    <s v="Sandkoli"/>
    <s v="IS"/>
    <s v="Ísland"/>
    <n v="140"/>
    <n v="140"/>
    <n v="152.16999999999999"/>
    <n v="37.799999999999997"/>
    <x v="13"/>
    <n v="4605022170"/>
    <x v="13"/>
    <s v="Brautarholti 18"/>
    <s v="355 Ólafsvík"/>
    <n v="4605022170"/>
    <s v="Útgerðarfélagið Guðmundur ehf"/>
    <n v="463291"/>
    <n v="3.0218588317062063E-4"/>
  </r>
  <r>
    <s v="02.10.2019"/>
    <n v="1920"/>
    <n v="1"/>
    <n v="1"/>
    <x v="13"/>
    <s v="Guðmundur Jensson"/>
    <n v="2701"/>
    <s v="Sandkoli norðursvæði"/>
    <n v="27"/>
    <s v="Sandkoli"/>
    <s v="IS"/>
    <s v="Ísland"/>
    <n v="116"/>
    <n v="116"/>
    <n v="126.09"/>
    <n v="31.32"/>
    <x v="13"/>
    <n v="4605022170"/>
    <x v="13"/>
    <s v="Brautarholti 18"/>
    <s v="355 Ólafsvík"/>
    <n v="4605022170"/>
    <s v="Útgerðarfélagið Guðmundur ehf"/>
    <n v="463291"/>
    <n v="2.5038258891279993E-4"/>
  </r>
  <r>
    <s v="01.10.2019"/>
    <n v="1920"/>
    <n v="1"/>
    <n v="1"/>
    <x v="13"/>
    <s v="Guðmundur Jensson"/>
    <n v="2701"/>
    <s v="Sandkoli norðursvæði"/>
    <n v="27"/>
    <s v="Sandkoli"/>
    <s v="IS"/>
    <s v="Ísland"/>
    <n v="82"/>
    <n v="82"/>
    <n v="89.13"/>
    <n v="22.14"/>
    <x v="13"/>
    <n v="4605022170"/>
    <x v="13"/>
    <s v="Brautarholti 18"/>
    <s v="355 Ólafsvík"/>
    <n v="4605022170"/>
    <s v="Útgerðarfélagið Guðmundur ehf"/>
    <n v="463291"/>
    <n v="1.7699458871422066E-4"/>
  </r>
  <r>
    <s v="30.09.2019"/>
    <n v="1920"/>
    <n v="1"/>
    <n v="1"/>
    <x v="13"/>
    <s v="Guðmundur Jensson"/>
    <n v="2701"/>
    <s v="Sandkoli norðursvæði"/>
    <n v="27"/>
    <s v="Sandkoli"/>
    <s v="IS"/>
    <s v="Ísland"/>
    <n v="58"/>
    <n v="58"/>
    <n v="63.04"/>
    <n v="15.66"/>
    <x v="13"/>
    <n v="4605022170"/>
    <x v="13"/>
    <s v="Brautarholti 18"/>
    <s v="355 Ólafsvík"/>
    <n v="4605022170"/>
    <s v="Útgerðarfélagið Guðmundur ehf"/>
    <n v="463291"/>
    <n v="1.2519129445639997E-4"/>
  </r>
  <r>
    <s v="23.09.2019"/>
    <n v="1920"/>
    <n v="1"/>
    <n v="1"/>
    <x v="13"/>
    <s v="Guðmundur Jensson"/>
    <n v="2701"/>
    <s v="Sandkoli norðursvæði"/>
    <n v="27"/>
    <s v="Sandkoli"/>
    <s v="IS"/>
    <s v="Ísland"/>
    <n v="129"/>
    <n v="129"/>
    <n v="140.22"/>
    <n v="34.83"/>
    <x v="13"/>
    <n v="4605022170"/>
    <x v="13"/>
    <s v="Brautarholti 18"/>
    <s v="355 Ólafsvík"/>
    <n v="4605022170"/>
    <s v="Útgerðarfélagið Guðmundur ehf"/>
    <n v="463291"/>
    <n v="2.7844270663578613E-4"/>
  </r>
  <r>
    <s v="19.09.2019"/>
    <n v="1920"/>
    <n v="1"/>
    <n v="1"/>
    <x v="13"/>
    <s v="Guðmundur Jensson"/>
    <n v="2701"/>
    <s v="Sandkoli norðursvæði"/>
    <n v="27"/>
    <s v="Sandkoli"/>
    <s v="IS"/>
    <s v="Ísland"/>
    <n v="68"/>
    <n v="68"/>
    <n v="73.91"/>
    <n v="18.36"/>
    <x v="13"/>
    <n v="4605022170"/>
    <x v="13"/>
    <s v="Brautarholti 18"/>
    <s v="355 Ólafsvík"/>
    <n v="4605022170"/>
    <s v="Útgerðarfélagið Guðmundur ehf"/>
    <n v="463291"/>
    <n v="1.4677600039715859E-4"/>
  </r>
  <r>
    <s v="06.01.2020"/>
    <n v="1920"/>
    <n v="1"/>
    <n v="1"/>
    <x v="13"/>
    <s v="Guðmundur Jensson"/>
    <n v="2701"/>
    <s v="Sandkoli norðursvæði"/>
    <n v="27"/>
    <s v="Sandkoli"/>
    <s v="IS"/>
    <s v="Ísland"/>
    <n v="38"/>
    <n v="38"/>
    <n v="41.3"/>
    <n v="10.26"/>
    <x v="13"/>
    <n v="4605022170"/>
    <x v="13"/>
    <s v="Brautarholti 18"/>
    <s v="355 Ólafsvík"/>
    <n v="4605022170"/>
    <s v="Útgerðarfélagið Guðmundur ehf"/>
    <n v="463291"/>
    <n v="8.2021882574882744E-5"/>
  </r>
  <r>
    <s v="03.01.2020"/>
    <n v="1920"/>
    <n v="1"/>
    <n v="1"/>
    <x v="13"/>
    <s v="Guðmundur Jensson"/>
    <n v="2701"/>
    <s v="Sandkoli norðursvæði"/>
    <n v="27"/>
    <s v="Sandkoli"/>
    <s v="IS"/>
    <s v="Ísland"/>
    <n v="25"/>
    <n v="25"/>
    <n v="27.17"/>
    <n v="6.75"/>
    <x v="13"/>
    <n v="4605022170"/>
    <x v="13"/>
    <s v="Brautarholti 18"/>
    <s v="355 Ólafsvík"/>
    <n v="4605022170"/>
    <s v="Útgerðarfélagið Guðmundur ehf"/>
    <n v="463291"/>
    <n v="5.396176485189654E-5"/>
  </r>
  <r>
    <s v="27.12.2019"/>
    <n v="1920"/>
    <n v="1"/>
    <n v="1"/>
    <x v="13"/>
    <s v="Guðmundur Jensson"/>
    <n v="2701"/>
    <s v="Sandkoli norðursvæði"/>
    <n v="27"/>
    <s v="Sandkoli"/>
    <s v="IS"/>
    <s v="Ísland"/>
    <n v="65"/>
    <n v="65"/>
    <n v="70.650000000000006"/>
    <n v="17.55"/>
    <x v="13"/>
    <n v="4605022170"/>
    <x v="13"/>
    <s v="Brautarholti 18"/>
    <s v="355 Ólafsvík"/>
    <n v="4605022170"/>
    <s v="Útgerðarfélagið Guðmundur ehf"/>
    <n v="463291"/>
    <n v="1.4030058861493102E-4"/>
  </r>
  <r>
    <s v="13.12.2019"/>
    <n v="1920"/>
    <n v="1"/>
    <n v="1"/>
    <x v="13"/>
    <s v="Guðmundur Jensson"/>
    <n v="2701"/>
    <s v="Sandkoli norðursvæði"/>
    <n v="27"/>
    <s v="Sandkoli"/>
    <s v="IS"/>
    <s v="Ísland"/>
    <n v="30"/>
    <n v="30"/>
    <n v="32.61"/>
    <n v="8.1"/>
    <x v="13"/>
    <n v="4605022170"/>
    <x v="13"/>
    <s v="Brautarholti 18"/>
    <s v="355 Ólafsvík"/>
    <n v="4605022170"/>
    <s v="Útgerðarfélagið Guðmundur ehf"/>
    <n v="463291"/>
    <n v="6.4754117822275845E-5"/>
  </r>
  <r>
    <s v="05.12.2019"/>
    <n v="1920"/>
    <n v="1"/>
    <n v="1"/>
    <x v="13"/>
    <s v="Guðmundur Jensson"/>
    <n v="2701"/>
    <s v="Sandkoli norðursvæði"/>
    <n v="27"/>
    <s v="Sandkoli"/>
    <s v="IS"/>
    <s v="Ísland"/>
    <n v="23"/>
    <n v="23"/>
    <n v="25"/>
    <n v="6.21"/>
    <x v="13"/>
    <n v="4605022170"/>
    <x v="13"/>
    <s v="Brautarholti 18"/>
    <s v="355 Ólafsvík"/>
    <n v="4605022170"/>
    <s v="Útgerðarfélagið Guðmundur ehf"/>
    <n v="463291"/>
    <n v="4.9644823663744815E-5"/>
  </r>
  <r>
    <s v="04.12.2019"/>
    <n v="1920"/>
    <n v="1"/>
    <n v="1"/>
    <x v="13"/>
    <s v="Guðmundur Jensson"/>
    <n v="2701"/>
    <s v="Sandkoli norðursvæði"/>
    <n v="27"/>
    <s v="Sandkoli"/>
    <s v="IS"/>
    <s v="Ísland"/>
    <n v="19"/>
    <n v="19"/>
    <n v="20.65"/>
    <n v="5.13"/>
    <x v="13"/>
    <n v="4605022170"/>
    <x v="13"/>
    <s v="Brautarholti 18"/>
    <s v="355 Ólafsvík"/>
    <n v="4605022170"/>
    <s v="Útgerðarfélagið Guðmundur ehf"/>
    <n v="463291"/>
    <n v="4.1010941287441372E-5"/>
  </r>
  <r>
    <s v="03.12.2019"/>
    <n v="1920"/>
    <n v="1"/>
    <n v="1"/>
    <x v="13"/>
    <s v="Guðmundur Jensson"/>
    <n v="2701"/>
    <s v="Sandkoli norðursvæði"/>
    <n v="27"/>
    <s v="Sandkoli"/>
    <s v="IS"/>
    <s v="Ísland"/>
    <n v="8"/>
    <n v="8"/>
    <n v="8.6999999999999993"/>
    <n v="2.16"/>
    <x v="13"/>
    <n v="4605022170"/>
    <x v="13"/>
    <s v="Brautarholti 18"/>
    <s v="355 Ólafsvík"/>
    <n v="4605022170"/>
    <s v="Útgerðarfélagið Guðmundur ehf"/>
    <n v="463291"/>
    <n v="1.7267764752606892E-5"/>
  </r>
  <r>
    <s v="02.12.2019"/>
    <n v="1920"/>
    <n v="1"/>
    <n v="1"/>
    <x v="13"/>
    <s v="Guðmundur Jensson"/>
    <n v="2701"/>
    <s v="Sandkoli norðursvæði"/>
    <n v="27"/>
    <s v="Sandkoli"/>
    <s v="IS"/>
    <s v="Ísland"/>
    <n v="59"/>
    <n v="59"/>
    <n v="64.13"/>
    <n v="15.93"/>
    <x v="13"/>
    <n v="4605022170"/>
    <x v="13"/>
    <s v="Brautarholti 18"/>
    <s v="355 Ólafsvík"/>
    <n v="4605022170"/>
    <s v="Útgerðarfélagið Guðmundur ehf"/>
    <n v="463291"/>
    <n v="1.2734976505047584E-4"/>
  </r>
  <r>
    <s v="28.11.2019"/>
    <n v="1920"/>
    <n v="1"/>
    <n v="1"/>
    <x v="13"/>
    <s v="Guðmundur Jensson"/>
    <n v="2701"/>
    <s v="Sandkoli norðursvæði"/>
    <n v="27"/>
    <s v="Sandkoli"/>
    <s v="IS"/>
    <s v="Ísland"/>
    <n v="65"/>
    <n v="65"/>
    <n v="70.650000000000006"/>
    <n v="17.55"/>
    <x v="13"/>
    <n v="4605022170"/>
    <x v="13"/>
    <s v="Brautarholti 18"/>
    <s v="355 Ólafsvík"/>
    <n v="4605022170"/>
    <s v="Útgerðarfélagið Guðmundur ehf"/>
    <n v="463291"/>
    <n v="1.4030058861493102E-4"/>
  </r>
  <r>
    <s v="27.11.2019"/>
    <n v="1920"/>
    <n v="1"/>
    <n v="1"/>
    <x v="13"/>
    <s v="Guðmundur Jensson"/>
    <n v="2701"/>
    <s v="Sandkoli norðursvæði"/>
    <n v="27"/>
    <s v="Sandkoli"/>
    <s v="IS"/>
    <s v="Ísland"/>
    <n v="39"/>
    <n v="39"/>
    <n v="42.39"/>
    <n v="10.53"/>
    <x v="13"/>
    <n v="4605022170"/>
    <x v="13"/>
    <s v="Brautarholti 18"/>
    <s v="355 Ólafsvík"/>
    <n v="4605022170"/>
    <s v="Útgerðarfélagið Guðmundur ehf"/>
    <n v="463291"/>
    <n v="8.4180353168958607E-5"/>
  </r>
  <r>
    <s v="10.10.2017"/>
    <n v="1718"/>
    <n v="1"/>
    <n v="1"/>
    <x v="13"/>
    <s v="Guðmundur Jensson"/>
    <n v="2701"/>
    <s v="Sandkoli norðursvæði"/>
    <n v="27"/>
    <s v="Sandkoli"/>
    <s v="IS"/>
    <s v="Ísland"/>
    <n v="39"/>
    <n v="39"/>
    <n v="42.39"/>
    <n v="7.41"/>
    <x v="13"/>
    <n v="4605022170"/>
    <x v="13"/>
    <s v="Brautarholti 18"/>
    <s v="355 Ólafsvík"/>
    <n v="4605022170"/>
    <s v="Útgerðarfélagið Guðmundur ehf"/>
    <n v="463291"/>
    <n v="8.4180353168958607E-5"/>
  </r>
  <r>
    <s v="05.10.2017"/>
    <n v="1718"/>
    <n v="1"/>
    <n v="1"/>
    <x v="13"/>
    <s v="Guðmundur Jensson"/>
    <n v="2701"/>
    <s v="Sandkoli norðursvæði"/>
    <n v="27"/>
    <s v="Sandkoli"/>
    <s v="IS"/>
    <s v="Ísland"/>
    <n v="49"/>
    <n v="49"/>
    <n v="53.26"/>
    <n v="9.31"/>
    <x v="13"/>
    <n v="4605022170"/>
    <x v="13"/>
    <s v="Brautarholti 18"/>
    <s v="355 Ólafsvík"/>
    <n v="4605022170"/>
    <s v="Útgerðarfélagið Guðmundur ehf"/>
    <n v="463291"/>
    <n v="1.0576505910971722E-4"/>
  </r>
  <r>
    <s v="04.10.2017"/>
    <n v="1718"/>
    <n v="1"/>
    <n v="1"/>
    <x v="13"/>
    <s v="Guðmundur Jensson"/>
    <n v="2701"/>
    <s v="Sandkoli norðursvæði"/>
    <n v="27"/>
    <s v="Sandkoli"/>
    <s v="IS"/>
    <s v="Ísland"/>
    <n v="28"/>
    <n v="28"/>
    <n v="30.43"/>
    <n v="5.32"/>
    <x v="13"/>
    <n v="4605022170"/>
    <x v="13"/>
    <s v="Brautarholti 18"/>
    <s v="355 Ólafsvík"/>
    <n v="4605022170"/>
    <s v="Útgerðarfélagið Guðmundur ehf"/>
    <n v="463291"/>
    <n v="6.0437176634124127E-5"/>
  </r>
  <r>
    <s v="03.10.2017"/>
    <n v="1718"/>
    <n v="1"/>
    <n v="1"/>
    <x v="13"/>
    <s v="Guðmundur Jensson"/>
    <n v="2701"/>
    <s v="Sandkoli norðursvæði"/>
    <n v="27"/>
    <s v="Sandkoli"/>
    <s v="IS"/>
    <s v="Ísland"/>
    <n v="68"/>
    <n v="68"/>
    <n v="73.91"/>
    <n v="12.92"/>
    <x v="13"/>
    <n v="4605022170"/>
    <x v="13"/>
    <s v="Brautarholti 18"/>
    <s v="355 Ólafsvík"/>
    <n v="4605022170"/>
    <s v="Útgerðarfélagið Guðmundur ehf"/>
    <n v="463291"/>
    <n v="1.4677600039715859E-4"/>
  </r>
  <r>
    <s v="02.10.2017"/>
    <n v="1718"/>
    <n v="1"/>
    <n v="1"/>
    <x v="13"/>
    <s v="Guðmundur Jensson"/>
    <n v="2701"/>
    <s v="Sandkoli norðursvæði"/>
    <n v="27"/>
    <s v="Sandkoli"/>
    <s v="IS"/>
    <s v="Ísland"/>
    <n v="57"/>
    <n v="57"/>
    <n v="61.96"/>
    <n v="10.83"/>
    <x v="13"/>
    <n v="4605022170"/>
    <x v="13"/>
    <s v="Brautarholti 18"/>
    <s v="355 Ólafsvík"/>
    <n v="4605022170"/>
    <s v="Útgerðarfélagið Guðmundur ehf"/>
    <n v="463291"/>
    <n v="1.2303282386232412E-4"/>
  </r>
  <r>
    <s v="19.09.2017"/>
    <n v="1718"/>
    <n v="1"/>
    <n v="1"/>
    <x v="13"/>
    <s v="Guðmundur Jensson"/>
    <n v="2701"/>
    <s v="Sandkoli norðursvæði"/>
    <n v="27"/>
    <s v="Sandkoli"/>
    <s v="IS"/>
    <s v="Ísland"/>
    <n v="9"/>
    <n v="9"/>
    <n v="9.7799999999999994"/>
    <n v="1.71"/>
    <x v="13"/>
    <n v="4605022170"/>
    <x v="13"/>
    <s v="Brautarholti 18"/>
    <s v="355 Ólafsvík"/>
    <n v="4605022170"/>
    <s v="Útgerðarfélagið Guðmundur ehf"/>
    <n v="463291"/>
    <n v="1.9426235346682755E-5"/>
  </r>
  <r>
    <s v="04.12.2017"/>
    <n v="1718"/>
    <n v="1"/>
    <n v="1"/>
    <x v="13"/>
    <s v="Guðmundur Jensson"/>
    <n v="2701"/>
    <s v="Sandkoli norðursvæði"/>
    <n v="27"/>
    <s v="Sandkoli"/>
    <s v="IS"/>
    <s v="Ísland"/>
    <n v="15"/>
    <n v="15"/>
    <n v="16.3"/>
    <n v="2.85"/>
    <x v="13"/>
    <n v="4605022170"/>
    <x v="13"/>
    <s v="Brautarholti 18"/>
    <s v="355 Ólafsvík"/>
    <n v="4605022170"/>
    <s v="Útgerðarfélagið Guðmundur ehf"/>
    <n v="463291"/>
    <n v="3.2377058911137922E-5"/>
  </r>
  <r>
    <s v="30.11.2017"/>
    <n v="1718"/>
    <n v="1"/>
    <n v="1"/>
    <x v="13"/>
    <s v="Guðmundur Jensson"/>
    <n v="2701"/>
    <s v="Sandkoli norðursvæði"/>
    <n v="27"/>
    <s v="Sandkoli"/>
    <s v="IS"/>
    <s v="Ísland"/>
    <n v="14"/>
    <n v="14"/>
    <n v="15.22"/>
    <n v="2.66"/>
    <x v="13"/>
    <n v="4605022170"/>
    <x v="13"/>
    <s v="Brautarholti 18"/>
    <s v="355 Ólafsvík"/>
    <n v="4605022170"/>
    <s v="Útgerðarfélagið Guðmundur ehf"/>
    <n v="463291"/>
    <n v="3.0218588317062063E-5"/>
  </r>
  <r>
    <s v="15.11.2017"/>
    <n v="1718"/>
    <n v="1"/>
    <n v="1"/>
    <x v="13"/>
    <s v="Guðmundur Jensson"/>
    <n v="2701"/>
    <s v="Sandkoli norðursvæði"/>
    <n v="27"/>
    <s v="Sandkoli"/>
    <s v="IS"/>
    <s v="Ísland"/>
    <n v="27"/>
    <n v="27"/>
    <n v="29.35"/>
    <n v="5.13"/>
    <x v="13"/>
    <n v="4605022170"/>
    <x v="13"/>
    <s v="Brautarholti 18"/>
    <s v="355 Ólafsvík"/>
    <n v="4605022170"/>
    <s v="Útgerðarfélagið Guðmundur ehf"/>
    <n v="463291"/>
    <n v="5.8278706040048265E-5"/>
  </r>
  <r>
    <s v="14.11.2017"/>
    <n v="1718"/>
    <n v="1"/>
    <n v="1"/>
    <x v="13"/>
    <s v="Guðmundur Jensson"/>
    <n v="2701"/>
    <s v="Sandkoli norðursvæði"/>
    <n v="27"/>
    <s v="Sandkoli"/>
    <s v="IS"/>
    <s v="Ísland"/>
    <n v="12"/>
    <n v="12"/>
    <n v="13.04"/>
    <n v="2.2799999999999998"/>
    <x v="13"/>
    <n v="4605022170"/>
    <x v="13"/>
    <s v="Brautarholti 18"/>
    <s v="355 Ólafsvík"/>
    <n v="4605022170"/>
    <s v="Útgerðarfélagið Guðmundur ehf"/>
    <n v="463291"/>
    <n v="2.5901647128910339E-5"/>
  </r>
  <r>
    <s v="13.11.2017"/>
    <n v="1718"/>
    <n v="1"/>
    <n v="1"/>
    <x v="13"/>
    <s v="Guðmundur Jensson"/>
    <n v="2701"/>
    <s v="Sandkoli norðursvæði"/>
    <n v="27"/>
    <s v="Sandkoli"/>
    <s v="IS"/>
    <s v="Ísland"/>
    <n v="7"/>
    <n v="7"/>
    <n v="7.61"/>
    <n v="1.33"/>
    <x v="13"/>
    <n v="4605022170"/>
    <x v="13"/>
    <s v="Brautarholti 18"/>
    <s v="355 Ólafsvík"/>
    <n v="4605022170"/>
    <s v="Útgerðarfélagið Guðmundur ehf"/>
    <n v="463291"/>
    <n v="1.5109294158531032E-5"/>
  </r>
  <r>
    <s v="09.11.2017"/>
    <n v="1718"/>
    <n v="1"/>
    <n v="1"/>
    <x v="13"/>
    <s v="Guðmundur Jensson"/>
    <n v="2701"/>
    <s v="Sandkoli norðursvæði"/>
    <n v="27"/>
    <s v="Sandkoli"/>
    <s v="IS"/>
    <s v="Ísland"/>
    <n v="19"/>
    <n v="19"/>
    <n v="20.65"/>
    <n v="3.61"/>
    <x v="13"/>
    <n v="4605022170"/>
    <x v="13"/>
    <s v="Brautarholti 18"/>
    <s v="355 Ólafsvík"/>
    <n v="4605022170"/>
    <s v="Útgerðarfélagið Guðmundur ehf"/>
    <n v="463291"/>
    <n v="4.1010941287441372E-5"/>
  </r>
  <r>
    <s v="08.11.2017"/>
    <n v="1718"/>
    <n v="1"/>
    <n v="1"/>
    <x v="13"/>
    <s v="Guðmundur Jensson"/>
    <n v="2701"/>
    <s v="Sandkoli norðursvæði"/>
    <n v="27"/>
    <s v="Sandkoli"/>
    <s v="IS"/>
    <s v="Ísland"/>
    <n v="17"/>
    <n v="17"/>
    <n v="18.48"/>
    <n v="3.23"/>
    <x v="13"/>
    <n v="4605022170"/>
    <x v="13"/>
    <s v="Brautarholti 18"/>
    <s v="355 Ólafsvík"/>
    <n v="4605022170"/>
    <s v="Útgerðarfélagið Guðmundur ehf"/>
    <n v="463291"/>
    <n v="3.6694000099289647E-5"/>
  </r>
  <r>
    <s v="07.11.2017"/>
    <n v="1718"/>
    <n v="1"/>
    <n v="1"/>
    <x v="13"/>
    <s v="Guðmundur Jensson"/>
    <n v="2701"/>
    <s v="Sandkoli norðursvæði"/>
    <n v="27"/>
    <s v="Sandkoli"/>
    <s v="IS"/>
    <s v="Ísland"/>
    <n v="18"/>
    <n v="18"/>
    <n v="19.57"/>
    <n v="3.42"/>
    <x v="13"/>
    <n v="4605022170"/>
    <x v="13"/>
    <s v="Brautarholti 18"/>
    <s v="355 Ólafsvík"/>
    <n v="4605022170"/>
    <s v="Útgerðarfélagið Guðmundur ehf"/>
    <n v="463291"/>
    <n v="3.885247069336551E-5"/>
  </r>
  <r>
    <s v="06.11.2017"/>
    <n v="1718"/>
    <n v="1"/>
    <n v="1"/>
    <x v="13"/>
    <s v="Guðmundur Jensson"/>
    <n v="2701"/>
    <s v="Sandkoli norðursvæði"/>
    <n v="27"/>
    <s v="Sandkoli"/>
    <s v="IS"/>
    <s v="Ísland"/>
    <n v="19"/>
    <n v="19"/>
    <n v="20.65"/>
    <n v="3.61"/>
    <x v="13"/>
    <n v="4605022170"/>
    <x v="13"/>
    <s v="Brautarholti 18"/>
    <s v="355 Ólafsvík"/>
    <n v="4605022170"/>
    <s v="Útgerðarfélagið Guðmundur ehf"/>
    <n v="463291"/>
    <n v="4.1010941287441372E-5"/>
  </r>
  <r>
    <s v="01.11.2017"/>
    <n v="1718"/>
    <n v="1"/>
    <n v="1"/>
    <x v="13"/>
    <s v="Guðmundur Jensson"/>
    <n v="2701"/>
    <s v="Sandkoli norðursvæði"/>
    <n v="27"/>
    <s v="Sandkoli"/>
    <s v="IS"/>
    <s v="Ísland"/>
    <n v="16"/>
    <n v="16"/>
    <n v="17.39"/>
    <n v="3.04"/>
    <x v="13"/>
    <n v="4605022170"/>
    <x v="13"/>
    <s v="Brautarholti 18"/>
    <s v="355 Ólafsvík"/>
    <n v="4605022170"/>
    <s v="Útgerðarfélagið Guðmundur ehf"/>
    <n v="463291"/>
    <n v="3.4535529505213785E-5"/>
  </r>
  <r>
    <s v="31.10.2017"/>
    <n v="1718"/>
    <n v="1"/>
    <n v="1"/>
    <x v="13"/>
    <s v="Guðmundur Jensson"/>
    <n v="2701"/>
    <s v="Sandkoli norðursvæði"/>
    <n v="27"/>
    <s v="Sandkoli"/>
    <s v="IS"/>
    <s v="Ísland"/>
    <n v="31"/>
    <n v="31"/>
    <n v="33.700000000000003"/>
    <n v="5.89"/>
    <x v="13"/>
    <n v="4605022170"/>
    <x v="13"/>
    <s v="Brautarholti 18"/>
    <s v="355 Ólafsvík"/>
    <n v="4605022170"/>
    <s v="Útgerðarfélagið Guðmundur ehf"/>
    <n v="463291"/>
    <n v="6.6912588416351707E-5"/>
  </r>
  <r>
    <s v="30.10.2017"/>
    <n v="1718"/>
    <n v="1"/>
    <n v="1"/>
    <x v="13"/>
    <s v="Guðmundur Jensson"/>
    <n v="2701"/>
    <s v="Sandkoli norðursvæði"/>
    <n v="27"/>
    <s v="Sandkoli"/>
    <s v="IS"/>
    <s v="Ísland"/>
    <n v="18"/>
    <n v="18"/>
    <n v="19.57"/>
    <n v="3.42"/>
    <x v="13"/>
    <n v="4605022170"/>
    <x v="13"/>
    <s v="Brautarholti 18"/>
    <s v="355 Ólafsvík"/>
    <n v="4605022170"/>
    <s v="Útgerðarfélagið Guðmundur ehf"/>
    <n v="463291"/>
    <n v="3.885247069336551E-5"/>
  </r>
  <r>
    <s v="27.10.2017"/>
    <n v="1718"/>
    <n v="1"/>
    <n v="1"/>
    <x v="13"/>
    <s v="Guðmundur Jensson"/>
    <n v="2701"/>
    <s v="Sandkoli norðursvæði"/>
    <n v="27"/>
    <s v="Sandkoli"/>
    <s v="IS"/>
    <s v="Ísland"/>
    <n v="13"/>
    <n v="13"/>
    <n v="14.13"/>
    <n v="2.4700000000000002"/>
    <x v="13"/>
    <n v="4605022170"/>
    <x v="13"/>
    <s v="Brautarholti 18"/>
    <s v="355 Ólafsvík"/>
    <n v="4605022170"/>
    <s v="Útgerðarfélagið Guðmundur ehf"/>
    <n v="463291"/>
    <n v="2.8060117722986201E-5"/>
  </r>
  <r>
    <s v="25.10.2017"/>
    <n v="1718"/>
    <n v="1"/>
    <n v="1"/>
    <x v="13"/>
    <s v="Guðmundur Jensson"/>
    <n v="2701"/>
    <s v="Sandkoli norðursvæði"/>
    <n v="27"/>
    <s v="Sandkoli"/>
    <s v="IS"/>
    <s v="Ísland"/>
    <n v="64"/>
    <n v="64"/>
    <n v="69.569999999999993"/>
    <n v="12.16"/>
    <x v="13"/>
    <n v="4605022170"/>
    <x v="13"/>
    <s v="Brautarholti 18"/>
    <s v="355 Ólafsvík"/>
    <n v="4605022170"/>
    <s v="Útgerðarfélagið Guðmundur ehf"/>
    <n v="463291"/>
    <n v="1.3814211802085514E-4"/>
  </r>
  <r>
    <s v="23.10.2017"/>
    <n v="1718"/>
    <n v="1"/>
    <n v="1"/>
    <x v="13"/>
    <s v="Guðmundur Jensson"/>
    <n v="2701"/>
    <s v="Sandkoli norðursvæði"/>
    <n v="27"/>
    <s v="Sandkoli"/>
    <s v="IS"/>
    <s v="Ísland"/>
    <n v="63"/>
    <n v="63"/>
    <n v="68.48"/>
    <n v="11.97"/>
    <x v="13"/>
    <n v="4605022170"/>
    <x v="13"/>
    <s v="Brautarholti 18"/>
    <s v="355 Ólafsvík"/>
    <n v="4605022170"/>
    <s v="Útgerðarfélagið Guðmundur ehf"/>
    <n v="463291"/>
    <n v="1.3598364742677929E-4"/>
  </r>
  <r>
    <s v="13.03.2018"/>
    <n v="1718"/>
    <n v="1"/>
    <n v="1"/>
    <x v="13"/>
    <s v="Guðmundur Jensson"/>
    <n v="2701"/>
    <s v="Sandkoli norðursvæði"/>
    <n v="27"/>
    <s v="Sandkoli"/>
    <s v="IS"/>
    <s v="Ísland"/>
    <n v="18"/>
    <n v="18"/>
    <n v="19.57"/>
    <n v="3.42"/>
    <x v="13"/>
    <n v="4605022170"/>
    <x v="13"/>
    <s v="Brautarholti 18"/>
    <s v="355 Ólafsvík"/>
    <n v="4605022170"/>
    <s v="Útgerðarfélagið Guðmundur ehf"/>
    <n v="463291"/>
    <n v="3.885247069336551E-5"/>
  </r>
  <r>
    <s v="12.03.2018"/>
    <n v="1718"/>
    <n v="1"/>
    <n v="1"/>
    <x v="13"/>
    <s v="Guðmundur Jensson"/>
    <n v="2701"/>
    <s v="Sandkoli norðursvæði"/>
    <n v="27"/>
    <s v="Sandkoli"/>
    <s v="IS"/>
    <s v="Ísland"/>
    <n v="12"/>
    <n v="12"/>
    <n v="13.04"/>
    <n v="2.2799999999999998"/>
    <x v="13"/>
    <n v="4605022170"/>
    <x v="13"/>
    <s v="Brautarholti 18"/>
    <s v="355 Ólafsvík"/>
    <n v="4605022170"/>
    <s v="Útgerðarfélagið Guðmundur ehf"/>
    <n v="463291"/>
    <n v="2.5901647128910339E-5"/>
  </r>
  <r>
    <s v="07.03.2018"/>
    <n v="1718"/>
    <n v="1"/>
    <n v="1"/>
    <x v="13"/>
    <s v="Guðmundur Jensson"/>
    <n v="2701"/>
    <s v="Sandkoli norðursvæði"/>
    <n v="27"/>
    <s v="Sandkoli"/>
    <s v="IS"/>
    <s v="Ísland"/>
    <n v="7"/>
    <n v="7"/>
    <n v="7.61"/>
    <n v="1.33"/>
    <x v="13"/>
    <n v="4605022170"/>
    <x v="13"/>
    <s v="Brautarholti 18"/>
    <s v="355 Ólafsvík"/>
    <n v="4605022170"/>
    <s v="Útgerðarfélagið Guðmundur ehf"/>
    <n v="463291"/>
    <n v="1.5109294158531032E-5"/>
  </r>
  <r>
    <s v="23.02.2018"/>
    <n v="1718"/>
    <n v="1"/>
    <n v="1"/>
    <x v="13"/>
    <s v="Guðmundur Jensson"/>
    <n v="2701"/>
    <s v="Sandkoli norðursvæði"/>
    <n v="27"/>
    <s v="Sandkoli"/>
    <s v="IS"/>
    <s v="Ísland"/>
    <n v="10"/>
    <n v="10"/>
    <n v="10.87"/>
    <n v="1.9"/>
    <x v="13"/>
    <n v="4605022170"/>
    <x v="13"/>
    <s v="Brautarholti 18"/>
    <s v="355 Ólafsvík"/>
    <n v="4605022170"/>
    <s v="Útgerðarfélagið Guðmundur ehf"/>
    <n v="463291"/>
    <n v="2.1584705940758617E-5"/>
  </r>
  <r>
    <s v="19.02.2018"/>
    <n v="1718"/>
    <n v="1"/>
    <n v="1"/>
    <x v="13"/>
    <s v="Guðmundur Jensson"/>
    <n v="2701"/>
    <s v="Sandkoli norðursvæði"/>
    <n v="27"/>
    <s v="Sandkoli"/>
    <s v="IS"/>
    <s v="Ísland"/>
    <n v="18"/>
    <n v="18"/>
    <n v="19.57"/>
    <n v="3.42"/>
    <x v="13"/>
    <n v="4605022170"/>
    <x v="13"/>
    <s v="Brautarholti 18"/>
    <s v="355 Ólafsvík"/>
    <n v="4605022170"/>
    <s v="Útgerðarfélagið Guðmundur ehf"/>
    <n v="463291"/>
    <n v="3.885247069336551E-5"/>
  </r>
  <r>
    <s v="06.02.2018"/>
    <n v="1718"/>
    <n v="1"/>
    <n v="1"/>
    <x v="13"/>
    <s v="Guðmundur Jensson"/>
    <n v="2701"/>
    <s v="Sandkoli norðursvæði"/>
    <n v="27"/>
    <s v="Sandkoli"/>
    <s v="IS"/>
    <s v="Ísland"/>
    <n v="1"/>
    <n v="1"/>
    <n v="1.0900000000000001"/>
    <n v="0.19"/>
    <x v="13"/>
    <n v="4605022170"/>
    <x v="13"/>
    <s v="Brautarholti 18"/>
    <s v="355 Ólafsvík"/>
    <n v="4605022170"/>
    <s v="Útgerðarfélagið Guðmundur ehf"/>
    <n v="463291"/>
    <n v="2.1584705940758616E-6"/>
  </r>
  <r>
    <s v="18.01.2018"/>
    <n v="1718"/>
    <n v="1"/>
    <n v="1"/>
    <x v="13"/>
    <s v="Guðmundur Jensson"/>
    <n v="2701"/>
    <s v="Sandkoli norðursvæði"/>
    <n v="27"/>
    <s v="Sandkoli"/>
    <s v="IS"/>
    <s v="Ísland"/>
    <n v="18"/>
    <n v="18"/>
    <n v="19.57"/>
    <n v="3.42"/>
    <x v="13"/>
    <n v="4605022170"/>
    <x v="13"/>
    <s v="Brautarholti 18"/>
    <s v="355 Ólafsvík"/>
    <n v="4605022170"/>
    <s v="Útgerðarfélagið Guðmundur ehf"/>
    <n v="463291"/>
    <n v="3.885247069336551E-5"/>
  </r>
  <r>
    <s v="11.01.2018"/>
    <n v="1718"/>
    <n v="1"/>
    <n v="1"/>
    <x v="13"/>
    <s v="Guðmundur Jensson"/>
    <n v="2701"/>
    <s v="Sandkoli norðursvæði"/>
    <n v="27"/>
    <s v="Sandkoli"/>
    <s v="IS"/>
    <s v="Ísland"/>
    <n v="3"/>
    <n v="3"/>
    <n v="3.26"/>
    <n v="0.56999999999999995"/>
    <x v="13"/>
    <n v="4605022170"/>
    <x v="13"/>
    <s v="Brautarholti 18"/>
    <s v="355 Ólafsvík"/>
    <n v="4605022170"/>
    <s v="Útgerðarfélagið Guðmundur ehf"/>
    <n v="463291"/>
    <n v="6.4754117822275847E-6"/>
  </r>
  <r>
    <s v="10.01.2018"/>
    <n v="1718"/>
    <n v="1"/>
    <n v="1"/>
    <x v="13"/>
    <s v="Guðmundur Jensson"/>
    <n v="2701"/>
    <s v="Sandkoli norðursvæði"/>
    <n v="27"/>
    <s v="Sandkoli"/>
    <s v="IS"/>
    <s v="Ísland"/>
    <n v="14"/>
    <n v="14"/>
    <n v="15.22"/>
    <n v="2.66"/>
    <x v="13"/>
    <n v="4605022170"/>
    <x v="13"/>
    <s v="Brautarholti 18"/>
    <s v="355 Ólafsvík"/>
    <n v="4605022170"/>
    <s v="Útgerðarfélagið Guðmundur ehf"/>
    <n v="463291"/>
    <n v="3.0218588317062063E-5"/>
  </r>
  <r>
    <s v="08.01.2018"/>
    <n v="1718"/>
    <n v="1"/>
    <n v="1"/>
    <x v="13"/>
    <s v="Guðmundur Jensson"/>
    <n v="2701"/>
    <s v="Sandkoli norðursvæði"/>
    <n v="27"/>
    <s v="Sandkoli"/>
    <s v="IS"/>
    <s v="Ísland"/>
    <n v="8"/>
    <n v="8"/>
    <n v="8.6999999999999993"/>
    <n v="1.52"/>
    <x v="13"/>
    <n v="4605022170"/>
    <x v="13"/>
    <s v="Brautarholti 18"/>
    <s v="355 Ólafsvík"/>
    <n v="4605022170"/>
    <s v="Útgerðarfélagið Guðmundur ehf"/>
    <n v="463291"/>
    <n v="1.7267764752606892E-5"/>
  </r>
  <r>
    <s v="03.01.2018"/>
    <n v="1718"/>
    <n v="1"/>
    <n v="1"/>
    <x v="13"/>
    <s v="Guðmundur Jensson"/>
    <n v="2701"/>
    <s v="Sandkoli norðursvæði"/>
    <n v="27"/>
    <s v="Sandkoli"/>
    <s v="IS"/>
    <s v="Ísland"/>
    <n v="27"/>
    <n v="27"/>
    <n v="29.35"/>
    <n v="5.13"/>
    <x v="13"/>
    <n v="4605022170"/>
    <x v="13"/>
    <s v="Brautarholti 18"/>
    <s v="355 Ólafsvík"/>
    <n v="4605022170"/>
    <s v="Útgerðarfélagið Guðmundur ehf"/>
    <n v="463291"/>
    <n v="5.8278706040048265E-5"/>
  </r>
  <r>
    <s v="18.12.2017"/>
    <n v="1718"/>
    <n v="1"/>
    <n v="1"/>
    <x v="13"/>
    <s v="Guðmundur Jensson"/>
    <n v="2701"/>
    <s v="Sandkoli norðursvæði"/>
    <n v="27"/>
    <s v="Sandkoli"/>
    <s v="IS"/>
    <s v="Ísland"/>
    <n v="13"/>
    <n v="13"/>
    <n v="14.13"/>
    <n v="2.4700000000000002"/>
    <x v="13"/>
    <n v="4605022170"/>
    <x v="13"/>
    <s v="Brautarholti 18"/>
    <s v="355 Ólafsvík"/>
    <n v="4605022170"/>
    <s v="Útgerðarfélagið Guðmundur ehf"/>
    <n v="463291"/>
    <n v="2.8060117722986201E-5"/>
  </r>
  <r>
    <s v="07.12.2017"/>
    <n v="1718"/>
    <n v="1"/>
    <n v="1"/>
    <x v="13"/>
    <s v="Guðmundur Jensson"/>
    <n v="2701"/>
    <s v="Sandkoli norðursvæði"/>
    <n v="27"/>
    <s v="Sandkoli"/>
    <s v="IS"/>
    <s v="Ísland"/>
    <n v="13"/>
    <n v="13"/>
    <n v="14.13"/>
    <n v="2.4700000000000002"/>
    <x v="13"/>
    <n v="4605022170"/>
    <x v="13"/>
    <s v="Brautarholti 18"/>
    <s v="355 Ólafsvík"/>
    <n v="4605022170"/>
    <s v="Útgerðarfélagið Guðmundur ehf"/>
    <n v="463291"/>
    <n v="2.8060117722986201E-5"/>
  </r>
  <r>
    <s v="05.12.2017"/>
    <n v="1718"/>
    <n v="1"/>
    <n v="1"/>
    <x v="13"/>
    <s v="Guðmundur Jensson"/>
    <n v="2701"/>
    <s v="Sandkoli norðursvæði"/>
    <n v="27"/>
    <s v="Sandkoli"/>
    <s v="IS"/>
    <s v="Ísland"/>
    <n v="22"/>
    <n v="22"/>
    <n v="23.91"/>
    <n v="4.18"/>
    <x v="13"/>
    <n v="4605022170"/>
    <x v="13"/>
    <s v="Brautarholti 18"/>
    <s v="355 Ólafsvík"/>
    <n v="4605022170"/>
    <s v="Útgerðarfélagið Guðmundur ehf"/>
    <n v="463291"/>
    <n v="4.7486353069668953E-5"/>
  </r>
  <r>
    <s v="22.10.2018"/>
    <n v="1819"/>
    <n v="1"/>
    <n v="1"/>
    <x v="13"/>
    <s v="Guðmundur Jensson"/>
    <n v="2701"/>
    <s v="Sandkoli norðursvæði"/>
    <n v="27"/>
    <s v="Sandkoli"/>
    <s v="IS"/>
    <s v="Ísland"/>
    <n v="46"/>
    <n v="46"/>
    <n v="50"/>
    <n v="11.5"/>
    <x v="13"/>
    <n v="4605022170"/>
    <x v="13"/>
    <s v="Brautarholti 18"/>
    <s v="355 Ólafsvík"/>
    <n v="4605022170"/>
    <s v="Útgerðarfélagið Guðmundur ehf"/>
    <n v="463291"/>
    <n v="9.928964732748963E-5"/>
  </r>
  <r>
    <s v="19.10.2018"/>
    <n v="1819"/>
    <n v="1"/>
    <n v="1"/>
    <x v="13"/>
    <s v="Guðmundur Jensson"/>
    <n v="2701"/>
    <s v="Sandkoli norðursvæði"/>
    <n v="27"/>
    <s v="Sandkoli"/>
    <s v="IS"/>
    <s v="Ísland"/>
    <n v="45"/>
    <n v="45"/>
    <n v="48.91"/>
    <n v="11.25"/>
    <x v="13"/>
    <n v="4605022170"/>
    <x v="13"/>
    <s v="Brautarholti 18"/>
    <s v="355 Ólafsvík"/>
    <n v="4605022170"/>
    <s v="Útgerðarfélagið Guðmundur ehf"/>
    <n v="463291"/>
    <n v="9.7131176733413767E-5"/>
  </r>
  <r>
    <s v="16.10.2018"/>
    <n v="1819"/>
    <n v="1"/>
    <n v="1"/>
    <x v="13"/>
    <s v="Guðmundur Jensson"/>
    <n v="2701"/>
    <s v="Sandkoli norðursvæði"/>
    <n v="27"/>
    <s v="Sandkoli"/>
    <s v="IS"/>
    <s v="Ísland"/>
    <n v="34"/>
    <n v="34"/>
    <n v="36.96"/>
    <n v="8.5"/>
    <x v="13"/>
    <n v="4605022170"/>
    <x v="13"/>
    <s v="Brautarholti 18"/>
    <s v="355 Ólafsvík"/>
    <n v="4605022170"/>
    <s v="Útgerðarfélagið Guðmundur ehf"/>
    <n v="463291"/>
    <n v="7.3388000198579295E-5"/>
  </r>
  <r>
    <s v="25.09.2018"/>
    <n v="1819"/>
    <n v="1"/>
    <n v="1"/>
    <x v="13"/>
    <s v="Guðmundur Jensson"/>
    <n v="2701"/>
    <s v="Sandkoli norðursvæði"/>
    <n v="27"/>
    <s v="Sandkoli"/>
    <s v="IS"/>
    <s v="Ísland"/>
    <n v="61"/>
    <n v="61"/>
    <n v="66.3"/>
    <n v="15.25"/>
    <x v="13"/>
    <n v="4605022170"/>
    <x v="13"/>
    <s v="Brautarholti 18"/>
    <s v="355 Ólafsvík"/>
    <n v="4605022170"/>
    <s v="Útgerðarfélagið Guðmundur ehf"/>
    <n v="463291"/>
    <n v="1.3166670623862757E-4"/>
  </r>
  <r>
    <s v="24.09.2018"/>
    <n v="1819"/>
    <n v="1"/>
    <n v="1"/>
    <x v="13"/>
    <s v="Guðmundur Jensson"/>
    <n v="2701"/>
    <s v="Sandkoli norðursvæði"/>
    <n v="27"/>
    <s v="Sandkoli"/>
    <s v="IS"/>
    <s v="Ísland"/>
    <n v="17"/>
    <n v="17"/>
    <n v="18.48"/>
    <n v="4.25"/>
    <x v="13"/>
    <n v="4605022170"/>
    <x v="13"/>
    <s v="Brautarholti 18"/>
    <s v="355 Ólafsvík"/>
    <n v="4605022170"/>
    <s v="Útgerðarfélagið Guðmundur ehf"/>
    <n v="463291"/>
    <n v="3.6694000099289647E-5"/>
  </r>
  <r>
    <s v="21.09.2018"/>
    <n v="1819"/>
    <n v="1"/>
    <n v="1"/>
    <x v="13"/>
    <s v="Guðmundur Jensson"/>
    <n v="2701"/>
    <s v="Sandkoli norðursvæði"/>
    <n v="27"/>
    <s v="Sandkoli"/>
    <s v="IS"/>
    <s v="Ísland"/>
    <n v="191"/>
    <n v="191"/>
    <n v="207.61"/>
    <n v="47.75"/>
    <x v="13"/>
    <n v="4605022170"/>
    <x v="13"/>
    <s v="Brautarholti 18"/>
    <s v="355 Ólafsvík"/>
    <n v="4605022170"/>
    <s v="Útgerðarfélagið Guðmundur ehf"/>
    <n v="463291"/>
    <n v="4.1226788346848957E-4"/>
  </r>
  <r>
    <s v="17.09.2018"/>
    <n v="1819"/>
    <n v="1"/>
    <n v="1"/>
    <x v="13"/>
    <s v="Guðmundur Jensson"/>
    <n v="2701"/>
    <s v="Sandkoli norðursvæði"/>
    <n v="27"/>
    <s v="Sandkoli"/>
    <s v="IS"/>
    <s v="Ísland"/>
    <n v="127"/>
    <n v="127"/>
    <n v="138.04"/>
    <n v="31.75"/>
    <x v="13"/>
    <n v="4605022170"/>
    <x v="13"/>
    <s v="Brautarholti 18"/>
    <s v="355 Ólafsvík"/>
    <n v="4605022170"/>
    <s v="Útgerðarfélagið Guðmundur ehf"/>
    <n v="463291"/>
    <n v="2.7412576544763443E-4"/>
  </r>
  <r>
    <s v="13.09.2018"/>
    <n v="1819"/>
    <n v="1"/>
    <n v="1"/>
    <x v="13"/>
    <s v="Guðmundur Jensson"/>
    <n v="2701"/>
    <s v="Sandkoli norðursvæði"/>
    <n v="27"/>
    <s v="Sandkoli"/>
    <s v="IS"/>
    <s v="Ísland"/>
    <n v="253"/>
    <n v="253"/>
    <n v="275"/>
    <n v="63.25"/>
    <x v="13"/>
    <n v="4605022170"/>
    <x v="13"/>
    <s v="Brautarholti 18"/>
    <s v="355 Ólafsvík"/>
    <n v="4605022170"/>
    <s v="Útgerðarfélagið Guðmundur ehf"/>
    <n v="463291"/>
    <n v="5.4609306030119296E-4"/>
  </r>
  <r>
    <s v="12.09.2018"/>
    <n v="1819"/>
    <n v="1"/>
    <n v="1"/>
    <x v="13"/>
    <s v="Guðmundur Jensson"/>
    <n v="2701"/>
    <s v="Sandkoli norðursvæði"/>
    <n v="27"/>
    <s v="Sandkoli"/>
    <s v="IS"/>
    <s v="Ísland"/>
    <n v="70"/>
    <n v="70"/>
    <n v="76.09"/>
    <n v="17.5"/>
    <x v="13"/>
    <n v="4605022170"/>
    <x v="13"/>
    <s v="Brautarholti 18"/>
    <s v="355 Ólafsvík"/>
    <n v="4605022170"/>
    <s v="Útgerðarfélagið Guðmundur ehf"/>
    <n v="463291"/>
    <n v="1.5109294158531031E-4"/>
  </r>
  <r>
    <s v="11.09.2018"/>
    <n v="1819"/>
    <n v="1"/>
    <n v="1"/>
    <x v="13"/>
    <s v="Guðmundur Jensson"/>
    <n v="2701"/>
    <s v="Sandkoli norðursvæði"/>
    <n v="27"/>
    <s v="Sandkoli"/>
    <s v="IS"/>
    <s v="Ísland"/>
    <n v="88"/>
    <n v="88"/>
    <n v="95.65"/>
    <n v="22"/>
    <x v="13"/>
    <n v="4605022170"/>
    <x v="13"/>
    <s v="Brautarholti 18"/>
    <s v="355 Ólafsvík"/>
    <n v="4605022170"/>
    <s v="Útgerðarfélagið Guðmundur ehf"/>
    <n v="463291"/>
    <n v="1.8994541227867581E-4"/>
  </r>
  <r>
    <s v="10.09.2018"/>
    <n v="1819"/>
    <n v="1"/>
    <n v="1"/>
    <x v="13"/>
    <s v="Guðmundur Jensson"/>
    <n v="2701"/>
    <s v="Sandkoli norðursvæði"/>
    <n v="27"/>
    <s v="Sandkoli"/>
    <s v="IS"/>
    <s v="Ísland"/>
    <n v="117"/>
    <n v="117"/>
    <n v="127.17"/>
    <n v="29.25"/>
    <x v="13"/>
    <n v="4605022170"/>
    <x v="13"/>
    <s v="Brautarholti 18"/>
    <s v="355 Ólafsvík"/>
    <n v="4605022170"/>
    <s v="Útgerðarfélagið Guðmundur ehf"/>
    <n v="463291"/>
    <n v="2.5254105950687583E-4"/>
  </r>
  <r>
    <s v="29.08.2018"/>
    <n v="1718"/>
    <n v="1"/>
    <n v="1"/>
    <x v="13"/>
    <s v="Guðmundur Jensson"/>
    <n v="2701"/>
    <s v="Sandkoli norðursvæði"/>
    <n v="27"/>
    <s v="Sandkoli"/>
    <s v="IS"/>
    <s v="Ísland"/>
    <n v="335"/>
    <n v="335"/>
    <n v="364.13"/>
    <n v="63.65"/>
    <x v="13"/>
    <n v="4605022170"/>
    <x v="13"/>
    <s v="Brautarholti 18"/>
    <s v="355 Ólafsvík"/>
    <n v="4605022170"/>
    <s v="Útgerðarfélagið Guðmundur ehf"/>
    <n v="463291"/>
    <n v="7.2308764901541365E-4"/>
  </r>
  <r>
    <s v="28.08.2018"/>
    <n v="1718"/>
    <n v="1"/>
    <n v="1"/>
    <x v="13"/>
    <s v="Guðmundur Jensson"/>
    <n v="2701"/>
    <s v="Sandkoli norðursvæði"/>
    <n v="27"/>
    <s v="Sandkoli"/>
    <s v="IS"/>
    <s v="Ísland"/>
    <n v="24"/>
    <n v="24"/>
    <n v="26.09"/>
    <n v="4.5599999999999996"/>
    <x v="13"/>
    <n v="4605022170"/>
    <x v="13"/>
    <s v="Brautarholti 18"/>
    <s v="355 Ólafsvík"/>
    <n v="4605022170"/>
    <s v="Útgerðarfélagið Guðmundur ehf"/>
    <n v="463291"/>
    <n v="5.1803294257820677E-5"/>
  </r>
  <r>
    <s v="27.08.2018"/>
    <n v="1718"/>
    <n v="1"/>
    <n v="1"/>
    <x v="13"/>
    <s v="Guðmundur Jensson"/>
    <n v="2701"/>
    <s v="Sandkoli norðursvæði"/>
    <n v="27"/>
    <s v="Sandkoli"/>
    <s v="IS"/>
    <s v="Ísland"/>
    <n v="6"/>
    <n v="6"/>
    <n v="6.52"/>
    <n v="1.1399999999999999"/>
    <x v="13"/>
    <n v="4605022170"/>
    <x v="13"/>
    <s v="Brautarholti 18"/>
    <s v="355 Ólafsvík"/>
    <n v="4605022170"/>
    <s v="Útgerðarfélagið Guðmundur ehf"/>
    <n v="463291"/>
    <n v="1.2950823564455169E-5"/>
  </r>
  <r>
    <s v="21.08.2018"/>
    <n v="1718"/>
    <n v="1"/>
    <n v="1"/>
    <x v="13"/>
    <s v="Guðmundur Jensson"/>
    <n v="2701"/>
    <s v="Sandkoli norðursvæði"/>
    <n v="27"/>
    <s v="Sandkoli"/>
    <s v="IS"/>
    <s v="Ísland"/>
    <n v="14"/>
    <n v="14"/>
    <n v="15.22"/>
    <n v="2.66"/>
    <x v="13"/>
    <n v="4605022170"/>
    <x v="13"/>
    <s v="Brautarholti 18"/>
    <s v="355 Ólafsvík"/>
    <n v="4605022170"/>
    <s v="Útgerðarfélagið Guðmundur ehf"/>
    <n v="463291"/>
    <n v="3.0218588317062063E-5"/>
  </r>
  <r>
    <s v="20.08.2018"/>
    <n v="1718"/>
    <n v="1"/>
    <n v="1"/>
    <x v="13"/>
    <s v="Guðmundur Jensson"/>
    <n v="2701"/>
    <s v="Sandkoli norðursvæði"/>
    <n v="27"/>
    <s v="Sandkoli"/>
    <s v="IS"/>
    <s v="Ísland"/>
    <n v="5"/>
    <n v="5"/>
    <n v="5.43"/>
    <n v="0.95"/>
    <x v="13"/>
    <n v="4605022170"/>
    <x v="13"/>
    <s v="Brautarholti 18"/>
    <s v="355 Ólafsvík"/>
    <n v="4605022170"/>
    <s v="Útgerðarfélagið Guðmundur ehf"/>
    <n v="463291"/>
    <n v="1.0792352970379309E-5"/>
  </r>
  <r>
    <s v="15.08.2018"/>
    <n v="1718"/>
    <n v="1"/>
    <n v="1"/>
    <x v="13"/>
    <s v="Guðmundur Jensson"/>
    <n v="2701"/>
    <s v="Sandkoli norðursvæði"/>
    <n v="27"/>
    <s v="Sandkoli"/>
    <s v="IS"/>
    <s v="Ísland"/>
    <n v="21"/>
    <n v="21"/>
    <n v="22.83"/>
    <n v="3.99"/>
    <x v="13"/>
    <n v="4605022170"/>
    <x v="13"/>
    <s v="Brautarholti 18"/>
    <s v="355 Ólafsvík"/>
    <n v="4605022170"/>
    <s v="Útgerðarfélagið Guðmundur ehf"/>
    <n v="463291"/>
    <n v="4.5327882475593097E-5"/>
  </r>
  <r>
    <s v="27.12.2018"/>
    <n v="1819"/>
    <n v="1"/>
    <n v="1"/>
    <x v="13"/>
    <s v="Guðmundur Jensson"/>
    <n v="2701"/>
    <s v="Sandkoli norðursvæði"/>
    <n v="27"/>
    <s v="Sandkoli"/>
    <s v="IS"/>
    <s v="Ísland"/>
    <n v="115"/>
    <n v="115"/>
    <n v="125"/>
    <n v="28.75"/>
    <x v="13"/>
    <n v="4605022170"/>
    <x v="13"/>
    <s v="Brautarholti 18"/>
    <s v="355 Ólafsvík"/>
    <n v="4605022170"/>
    <s v="Útgerðarfélagið Guðmundur ehf"/>
    <n v="463291"/>
    <n v="2.4822411831872408E-4"/>
  </r>
  <r>
    <s v="17.12.2018"/>
    <n v="1819"/>
    <n v="1"/>
    <n v="1"/>
    <x v="13"/>
    <s v="Guðmundur Jensson"/>
    <n v="2701"/>
    <s v="Sandkoli norðursvæði"/>
    <n v="27"/>
    <s v="Sandkoli"/>
    <s v="IS"/>
    <s v="Ísland"/>
    <n v="18"/>
    <n v="18"/>
    <n v="19.57"/>
    <n v="4.5"/>
    <x v="13"/>
    <n v="4605022170"/>
    <x v="13"/>
    <s v="Brautarholti 18"/>
    <s v="355 Ólafsvík"/>
    <n v="4605022170"/>
    <s v="Útgerðarfélagið Guðmundur ehf"/>
    <n v="463291"/>
    <n v="3.885247069336551E-5"/>
  </r>
  <r>
    <s v="12.12.2018"/>
    <n v="1819"/>
    <n v="1"/>
    <n v="1"/>
    <x v="13"/>
    <s v="Guðmundur Jensson"/>
    <n v="2701"/>
    <s v="Sandkoli norðursvæði"/>
    <n v="27"/>
    <s v="Sandkoli"/>
    <s v="IS"/>
    <s v="Ísland"/>
    <n v="183"/>
    <n v="183"/>
    <n v="198.91"/>
    <n v="45.75"/>
    <x v="13"/>
    <n v="4605022170"/>
    <x v="13"/>
    <s v="Brautarholti 18"/>
    <s v="355 Ólafsvík"/>
    <n v="4605022170"/>
    <s v="Útgerðarfélagið Guðmundur ehf"/>
    <n v="463291"/>
    <n v="3.9500011871588267E-4"/>
  </r>
  <r>
    <s v="05.12.2018"/>
    <n v="1819"/>
    <n v="1"/>
    <n v="1"/>
    <x v="13"/>
    <s v="Guðmundur Jensson"/>
    <n v="2701"/>
    <s v="Sandkoli norðursvæði"/>
    <n v="27"/>
    <s v="Sandkoli"/>
    <s v="IS"/>
    <s v="Ísland"/>
    <n v="61"/>
    <n v="61"/>
    <n v="66.3"/>
    <n v="15.25"/>
    <x v="13"/>
    <n v="4605022170"/>
    <x v="13"/>
    <s v="Brautarholti 18"/>
    <s v="355 Ólafsvík"/>
    <n v="4605022170"/>
    <s v="Útgerðarfélagið Guðmundur ehf"/>
    <n v="463291"/>
    <n v="1.3166670623862757E-4"/>
  </r>
  <r>
    <s v="04.12.2018"/>
    <n v="1819"/>
    <n v="1"/>
    <n v="1"/>
    <x v="13"/>
    <s v="Guðmundur Jensson"/>
    <n v="2701"/>
    <s v="Sandkoli norðursvæði"/>
    <n v="27"/>
    <s v="Sandkoli"/>
    <s v="IS"/>
    <s v="Ísland"/>
    <n v="59"/>
    <n v="59"/>
    <n v="64.13"/>
    <n v="14.75"/>
    <x v="13"/>
    <n v="4605022170"/>
    <x v="13"/>
    <s v="Brautarholti 18"/>
    <s v="355 Ólafsvík"/>
    <n v="4605022170"/>
    <s v="Útgerðarfélagið Guðmundur ehf"/>
    <n v="463291"/>
    <n v="1.2734976505047584E-4"/>
  </r>
  <r>
    <s v="20.11.2018"/>
    <n v="1819"/>
    <n v="1"/>
    <n v="1"/>
    <x v="13"/>
    <s v="Guðmundur Jensson"/>
    <n v="2701"/>
    <s v="Sandkoli norðursvæði"/>
    <n v="27"/>
    <s v="Sandkoli"/>
    <s v="IS"/>
    <s v="Ísland"/>
    <n v="93"/>
    <n v="93"/>
    <n v="101.09"/>
    <n v="23.25"/>
    <x v="13"/>
    <n v="4605022170"/>
    <x v="13"/>
    <s v="Brautarholti 18"/>
    <s v="355 Ólafsvík"/>
    <n v="4605022170"/>
    <s v="Útgerðarfélagið Guðmundur ehf"/>
    <n v="463291"/>
    <n v="2.0073776524905514E-4"/>
  </r>
  <r>
    <s v="19.11.2018"/>
    <n v="1819"/>
    <n v="1"/>
    <n v="1"/>
    <x v="13"/>
    <s v="Guðmundur Jensson"/>
    <n v="2701"/>
    <s v="Sandkoli norðursvæði"/>
    <n v="27"/>
    <s v="Sandkoli"/>
    <s v="IS"/>
    <s v="Ísland"/>
    <n v="347"/>
    <n v="347"/>
    <n v="377.17"/>
    <n v="86.75"/>
    <x v="13"/>
    <n v="4605022170"/>
    <x v="13"/>
    <s v="Brautarholti 18"/>
    <s v="355 Ólafsvík"/>
    <n v="4605022170"/>
    <s v="Útgerðarfélagið Guðmundur ehf"/>
    <n v="463291"/>
    <n v="7.4898929614432394E-4"/>
  </r>
  <r>
    <s v="14.11.2018"/>
    <n v="1819"/>
    <n v="1"/>
    <n v="1"/>
    <x v="13"/>
    <s v="Guðmundur Jensson"/>
    <n v="2701"/>
    <s v="Sandkoli norðursvæði"/>
    <n v="27"/>
    <s v="Sandkoli"/>
    <s v="IS"/>
    <s v="Ísland"/>
    <n v="20"/>
    <n v="20"/>
    <n v="21.74"/>
    <n v="5"/>
    <x v="13"/>
    <n v="4605022170"/>
    <x v="13"/>
    <s v="Brautarholti 18"/>
    <s v="355 Ólafsvík"/>
    <n v="4605022170"/>
    <s v="Útgerðarfélagið Guðmundur ehf"/>
    <n v="463291"/>
    <n v="4.3169411881517235E-5"/>
  </r>
  <r>
    <s v="10.11.2018"/>
    <n v="1819"/>
    <n v="1"/>
    <n v="1"/>
    <x v="13"/>
    <s v="Guðmundur Jensson"/>
    <n v="2701"/>
    <s v="Sandkoli norðursvæði"/>
    <n v="27"/>
    <s v="Sandkoli"/>
    <s v="IS"/>
    <s v="Ísland"/>
    <n v="10"/>
    <n v="10"/>
    <n v="10.87"/>
    <n v="2.5"/>
    <x v="13"/>
    <n v="4605022170"/>
    <x v="13"/>
    <s v="Brautarholti 18"/>
    <s v="355 Ólafsvík"/>
    <n v="4605022170"/>
    <s v="Útgerðarfélagið Guðmundur ehf"/>
    <n v="463291"/>
    <n v="2.1584705940758617E-5"/>
  </r>
  <r>
    <s v="05.11.2018"/>
    <n v="1819"/>
    <n v="1"/>
    <n v="1"/>
    <x v="13"/>
    <s v="Guðmundur Jensson"/>
    <n v="2701"/>
    <s v="Sandkoli norðursvæði"/>
    <n v="27"/>
    <s v="Sandkoli"/>
    <s v="IS"/>
    <s v="Ísland"/>
    <n v="158"/>
    <n v="158"/>
    <n v="171.74"/>
    <n v="39.5"/>
    <x v="13"/>
    <n v="4605022170"/>
    <x v="13"/>
    <s v="Brautarholti 18"/>
    <s v="355 Ólafsvík"/>
    <n v="4605022170"/>
    <s v="Útgerðarfélagið Guðmundur ehf"/>
    <n v="463291"/>
    <n v="3.4103835386398612E-4"/>
  </r>
  <r>
    <s v="30.10.2018"/>
    <n v="1819"/>
    <n v="1"/>
    <n v="1"/>
    <x v="13"/>
    <s v="Guðmundur Jensson"/>
    <n v="2701"/>
    <s v="Sandkoli norðursvæði"/>
    <n v="27"/>
    <s v="Sandkoli"/>
    <s v="IS"/>
    <s v="Ísland"/>
    <n v="66"/>
    <n v="66"/>
    <n v="71.739999999999995"/>
    <n v="16.5"/>
    <x v="13"/>
    <n v="4605022170"/>
    <x v="13"/>
    <s v="Brautarholti 18"/>
    <s v="355 Ólafsvík"/>
    <n v="4605022170"/>
    <s v="Útgerðarfélagið Guðmundur ehf"/>
    <n v="463291"/>
    <n v="1.4245905920900686E-4"/>
  </r>
  <r>
    <s v="29.10.2018"/>
    <n v="1819"/>
    <n v="1"/>
    <n v="1"/>
    <x v="13"/>
    <s v="Guðmundur Jensson"/>
    <n v="2701"/>
    <s v="Sandkoli norðursvæði"/>
    <n v="27"/>
    <s v="Sandkoli"/>
    <s v="IS"/>
    <s v="Ísland"/>
    <n v="205"/>
    <n v="205"/>
    <n v="222.83"/>
    <n v="51.25"/>
    <x v="13"/>
    <n v="4605022170"/>
    <x v="13"/>
    <s v="Brautarholti 18"/>
    <s v="355 Ólafsvík"/>
    <n v="4605022170"/>
    <s v="Útgerðarfélagið Guðmundur ehf"/>
    <n v="463291"/>
    <n v="4.4248647178555162E-4"/>
  </r>
  <r>
    <s v="11.10.2017"/>
    <n v="1718"/>
    <n v="1"/>
    <n v="1"/>
    <x v="14"/>
    <s v="Magnús"/>
    <n v="2701"/>
    <s v="Sandkoli norðursvæði"/>
    <n v="27"/>
    <s v="Sandkoli"/>
    <s v="IS"/>
    <s v="Ísland"/>
    <n v="212"/>
    <n v="212"/>
    <n v="230.43"/>
    <n v="40.28"/>
    <x v="14"/>
    <n v="5802694949"/>
    <x v="14"/>
    <s v="Helluhóli 1"/>
    <s v="360 Hellissandur"/>
    <n v="5802694949"/>
    <s v="Skarðsvík ehf."/>
    <n v="463291"/>
    <n v="4.5759576594408267E-4"/>
  </r>
  <r>
    <s v="10.10.2017"/>
    <n v="1718"/>
    <n v="1"/>
    <n v="1"/>
    <x v="14"/>
    <s v="Magnús"/>
    <n v="2701"/>
    <s v="Sandkoli norðursvæði"/>
    <n v="27"/>
    <s v="Sandkoli"/>
    <s v="IS"/>
    <s v="Ísland"/>
    <n v="306"/>
    <n v="306"/>
    <n v="332.61"/>
    <n v="58.14"/>
    <x v="14"/>
    <n v="5802694949"/>
    <x v="14"/>
    <s v="Helluhóli 1"/>
    <s v="360 Hellissandur"/>
    <n v="5802694949"/>
    <s v="Skarðsvík ehf."/>
    <n v="463291"/>
    <n v="6.6049200178721365E-4"/>
  </r>
  <r>
    <s v="05.10.2017"/>
    <n v="1718"/>
    <n v="1"/>
    <n v="1"/>
    <x v="14"/>
    <s v="Magnús"/>
    <n v="2701"/>
    <s v="Sandkoli norðursvæði"/>
    <n v="27"/>
    <s v="Sandkoli"/>
    <s v="IS"/>
    <s v="Ísland"/>
    <n v="31"/>
    <n v="31"/>
    <n v="33.700000000000003"/>
    <n v="5.89"/>
    <x v="14"/>
    <n v="5802694949"/>
    <x v="14"/>
    <s v="Helluhóli 1"/>
    <s v="360 Hellissandur"/>
    <n v="5802694949"/>
    <s v="Skarðsvík ehf."/>
    <n v="463291"/>
    <n v="6.6912588416351707E-5"/>
  </r>
  <r>
    <s v="03.10.2017"/>
    <n v="1718"/>
    <n v="1"/>
    <n v="1"/>
    <x v="14"/>
    <s v="Magnús"/>
    <n v="2701"/>
    <s v="Sandkoli norðursvæði"/>
    <n v="27"/>
    <s v="Sandkoli"/>
    <s v="IS"/>
    <s v="Ísland"/>
    <n v="248"/>
    <n v="248"/>
    <n v="269.57"/>
    <n v="47.12"/>
    <x v="14"/>
    <n v="5802694949"/>
    <x v="14"/>
    <s v="Helluhóli 1"/>
    <s v="360 Hellissandur"/>
    <n v="5802694949"/>
    <s v="Skarðsvík ehf."/>
    <n v="463291"/>
    <n v="5.3530070733081366E-4"/>
  </r>
  <r>
    <s v="02.10.2017"/>
    <n v="1718"/>
    <n v="1"/>
    <n v="1"/>
    <x v="14"/>
    <s v="Magnús"/>
    <n v="2701"/>
    <s v="Sandkoli norðursvæði"/>
    <n v="27"/>
    <s v="Sandkoli"/>
    <s v="IS"/>
    <s v="Ísland"/>
    <n v="185"/>
    <n v="185"/>
    <n v="201.09"/>
    <n v="35.15"/>
    <x v="14"/>
    <n v="5802694949"/>
    <x v="14"/>
    <s v="Helluhóli 1"/>
    <s v="360 Hellissandur"/>
    <n v="5802694949"/>
    <s v="Skarðsvík ehf."/>
    <n v="463291"/>
    <n v="3.9931705990403442E-4"/>
  </r>
  <r>
    <s v="25.09.2017"/>
    <n v="1718"/>
    <n v="1"/>
    <n v="1"/>
    <x v="14"/>
    <s v="Magnús"/>
    <n v="2701"/>
    <s v="Sandkoli norðursvæði"/>
    <n v="27"/>
    <s v="Sandkoli"/>
    <s v="IS"/>
    <s v="Ísland"/>
    <n v="63"/>
    <n v="63"/>
    <n v="68.48"/>
    <n v="11.97"/>
    <x v="14"/>
    <n v="5802694949"/>
    <x v="14"/>
    <s v="Helluhóli 1"/>
    <s v="360 Hellissandur"/>
    <n v="5802694949"/>
    <s v="Skarðsvík ehf."/>
    <n v="463291"/>
    <n v="1.3598364742677929E-4"/>
  </r>
  <r>
    <s v="22.09.2017"/>
    <n v="1718"/>
    <n v="1"/>
    <n v="1"/>
    <x v="14"/>
    <s v="Magnús"/>
    <n v="2701"/>
    <s v="Sandkoli norðursvæði"/>
    <n v="27"/>
    <s v="Sandkoli"/>
    <s v="IS"/>
    <s v="Ísland"/>
    <n v="24"/>
    <n v="24"/>
    <n v="26.09"/>
    <n v="4.5599999999999996"/>
    <x v="14"/>
    <n v="5802694949"/>
    <x v="14"/>
    <s v="Helluhóli 1"/>
    <s v="360 Hellissandur"/>
    <n v="5802694949"/>
    <s v="Skarðsvík ehf."/>
    <n v="463291"/>
    <n v="5.1803294257820677E-5"/>
  </r>
  <r>
    <s v="19.09.2017"/>
    <n v="1718"/>
    <n v="1"/>
    <n v="1"/>
    <x v="14"/>
    <s v="Magnús"/>
    <n v="2701"/>
    <s v="Sandkoli norðursvæði"/>
    <n v="27"/>
    <s v="Sandkoli"/>
    <s v="IS"/>
    <s v="Ísland"/>
    <n v="38"/>
    <n v="38"/>
    <n v="41.3"/>
    <n v="7.22"/>
    <x v="14"/>
    <n v="5802694949"/>
    <x v="14"/>
    <s v="Helluhóli 1"/>
    <s v="360 Hellissandur"/>
    <n v="5802694949"/>
    <s v="Skarðsvík ehf."/>
    <n v="463291"/>
    <n v="8.2021882574882744E-5"/>
  </r>
  <r>
    <s v="12.09.2017"/>
    <n v="1718"/>
    <n v="1"/>
    <n v="1"/>
    <x v="14"/>
    <s v="Magnús"/>
    <n v="2701"/>
    <s v="Sandkoli norðursvæði"/>
    <n v="27"/>
    <s v="Sandkoli"/>
    <s v="IS"/>
    <s v="Ísland"/>
    <n v="104"/>
    <n v="104"/>
    <n v="113.04"/>
    <n v="19.760000000000002"/>
    <x v="14"/>
    <n v="5802694949"/>
    <x v="14"/>
    <s v="Helluhóli 1"/>
    <s v="360 Hellissandur"/>
    <n v="5802694949"/>
    <s v="Skarðsvík ehf."/>
    <n v="463291"/>
    <n v="2.2448094178388961E-4"/>
  </r>
  <r>
    <s v="07.09.2017"/>
    <n v="1718"/>
    <n v="1"/>
    <n v="1"/>
    <x v="14"/>
    <s v="Magnús"/>
    <n v="2701"/>
    <s v="Sandkoli norðursvæði"/>
    <n v="27"/>
    <s v="Sandkoli"/>
    <s v="IS"/>
    <s v="Ísland"/>
    <n v="63"/>
    <n v="63"/>
    <n v="68.48"/>
    <n v="11.97"/>
    <x v="14"/>
    <n v="5802694949"/>
    <x v="14"/>
    <s v="Helluhóli 1"/>
    <s v="360 Hellissandur"/>
    <n v="5802694949"/>
    <s v="Skarðsvík ehf."/>
    <n v="463291"/>
    <n v="1.3598364742677929E-4"/>
  </r>
  <r>
    <s v="04.12.2017"/>
    <n v="1718"/>
    <n v="1"/>
    <n v="1"/>
    <x v="14"/>
    <s v="Magnús"/>
    <n v="2701"/>
    <s v="Sandkoli norðursvæði"/>
    <n v="27"/>
    <s v="Sandkoli"/>
    <s v="IS"/>
    <s v="Ísland"/>
    <n v="142"/>
    <n v="142"/>
    <n v="154.35"/>
    <n v="26.98"/>
    <x v="14"/>
    <n v="5802694949"/>
    <x v="14"/>
    <s v="Helluhóli 1"/>
    <s v="360 Hellissandur"/>
    <n v="5802694949"/>
    <s v="Skarðsvík ehf."/>
    <n v="463291"/>
    <n v="3.0650282435877233E-4"/>
  </r>
  <r>
    <s v="30.11.2017"/>
    <n v="1718"/>
    <n v="1"/>
    <n v="1"/>
    <x v="14"/>
    <s v="Magnús"/>
    <n v="2701"/>
    <s v="Sandkoli norðursvæði"/>
    <n v="27"/>
    <s v="Sandkoli"/>
    <s v="IS"/>
    <s v="Ísland"/>
    <n v="160"/>
    <n v="160"/>
    <n v="173.91"/>
    <n v="30.4"/>
    <x v="14"/>
    <n v="5802694949"/>
    <x v="14"/>
    <s v="Helluhóli 1"/>
    <s v="360 Hellissandur"/>
    <n v="5802694949"/>
    <s v="Skarðsvík ehf."/>
    <n v="463291"/>
    <n v="3.4535529505213788E-4"/>
  </r>
  <r>
    <s v="27.11.2017"/>
    <n v="1718"/>
    <n v="1"/>
    <n v="1"/>
    <x v="14"/>
    <s v="Magnús"/>
    <n v="2701"/>
    <s v="Sandkoli norðursvæði"/>
    <n v="27"/>
    <s v="Sandkoli"/>
    <s v="IS"/>
    <s v="Ísland"/>
    <n v="232"/>
    <n v="232"/>
    <n v="252.17"/>
    <n v="44.08"/>
    <x v="14"/>
    <n v="5802694949"/>
    <x v="14"/>
    <s v="Helluhóli 1"/>
    <s v="360 Hellissandur"/>
    <n v="5802694949"/>
    <s v="Skarðsvík ehf."/>
    <n v="463291"/>
    <n v="5.0076517782559986E-4"/>
  </r>
  <r>
    <s v="24.11.2017"/>
    <n v="1718"/>
    <n v="1"/>
    <n v="1"/>
    <x v="14"/>
    <s v="Magnús"/>
    <n v="2701"/>
    <s v="Sandkoli norðursvæði"/>
    <n v="27"/>
    <s v="Sandkoli"/>
    <s v="IS"/>
    <s v="Ísland"/>
    <n v="276"/>
    <n v="276"/>
    <n v="300"/>
    <n v="52.44"/>
    <x v="14"/>
    <n v="5802694949"/>
    <x v="14"/>
    <s v="Helluhóli 1"/>
    <s v="360 Hellissandur"/>
    <n v="5802694949"/>
    <s v="Skarðsvík ehf."/>
    <n v="463291"/>
    <n v="5.9573788396493775E-4"/>
  </r>
  <r>
    <s v="23.11.2017"/>
    <n v="1718"/>
    <n v="1"/>
    <n v="1"/>
    <x v="14"/>
    <s v="Magnús"/>
    <n v="2701"/>
    <s v="Sandkoli norðursvæði"/>
    <n v="27"/>
    <s v="Sandkoli"/>
    <s v="IS"/>
    <s v="Ísland"/>
    <n v="284"/>
    <n v="284"/>
    <n v="308.7"/>
    <n v="53.96"/>
    <x v="14"/>
    <n v="5802694949"/>
    <x v="14"/>
    <s v="Helluhóli 1"/>
    <s v="360 Hellissandur"/>
    <n v="5802694949"/>
    <s v="Skarðsvík ehf."/>
    <n v="463291"/>
    <n v="6.1300564871754465E-4"/>
  </r>
  <r>
    <s v="22.11.2017"/>
    <n v="1718"/>
    <n v="1"/>
    <n v="1"/>
    <x v="14"/>
    <s v="Magnús"/>
    <n v="2701"/>
    <s v="Sandkoli norðursvæði"/>
    <n v="27"/>
    <s v="Sandkoli"/>
    <s v="IS"/>
    <s v="Ísland"/>
    <n v="258"/>
    <n v="258"/>
    <n v="280.43"/>
    <n v="49.02"/>
    <x v="14"/>
    <n v="5802694949"/>
    <x v="14"/>
    <s v="Helluhóli 1"/>
    <s v="360 Hellissandur"/>
    <n v="5802694949"/>
    <s v="Skarðsvík ehf."/>
    <n v="463291"/>
    <n v="5.5688541327157226E-4"/>
  </r>
  <r>
    <s v="16.11.2017"/>
    <n v="1718"/>
    <n v="1"/>
    <n v="1"/>
    <x v="14"/>
    <s v="Magnús"/>
    <n v="2701"/>
    <s v="Sandkoli norðursvæði"/>
    <n v="27"/>
    <s v="Sandkoli"/>
    <s v="IS"/>
    <s v="Ísland"/>
    <n v="66"/>
    <n v="66"/>
    <n v="71.739999999999995"/>
    <n v="12.54"/>
    <x v="14"/>
    <n v="5802694949"/>
    <x v="14"/>
    <s v="Helluhóli 1"/>
    <s v="360 Hellissandur"/>
    <n v="5802694949"/>
    <s v="Skarðsvík ehf."/>
    <n v="463291"/>
    <n v="1.4245905920900686E-4"/>
  </r>
  <r>
    <s v="15.11.2017"/>
    <n v="1718"/>
    <n v="1"/>
    <n v="1"/>
    <x v="14"/>
    <s v="Magnús"/>
    <n v="2701"/>
    <s v="Sandkoli norðursvæði"/>
    <n v="27"/>
    <s v="Sandkoli"/>
    <s v="IS"/>
    <s v="Ísland"/>
    <n v="184"/>
    <n v="184"/>
    <n v="200"/>
    <n v="34.96"/>
    <x v="14"/>
    <n v="5802694949"/>
    <x v="14"/>
    <s v="Helluhóli 1"/>
    <s v="360 Hellissandur"/>
    <n v="5802694949"/>
    <s v="Skarðsvík ehf."/>
    <n v="463291"/>
    <n v="3.9715858930995852E-4"/>
  </r>
  <r>
    <s v="14.11.2017"/>
    <n v="1718"/>
    <n v="1"/>
    <n v="1"/>
    <x v="14"/>
    <s v="Magnús"/>
    <n v="2701"/>
    <s v="Sandkoli norðursvæði"/>
    <n v="27"/>
    <s v="Sandkoli"/>
    <s v="IS"/>
    <s v="Ísland"/>
    <n v="279"/>
    <n v="279"/>
    <n v="303.26"/>
    <n v="53.01"/>
    <x v="14"/>
    <n v="5802694949"/>
    <x v="14"/>
    <s v="Helluhóli 1"/>
    <s v="360 Hellissandur"/>
    <n v="5802694949"/>
    <s v="Skarðsvík ehf."/>
    <n v="463291"/>
    <n v="6.0221329574716535E-4"/>
  </r>
  <r>
    <s v="13.11.2017"/>
    <n v="1718"/>
    <n v="1"/>
    <n v="1"/>
    <x v="14"/>
    <s v="Magnús"/>
    <n v="2701"/>
    <s v="Sandkoli norðursvæði"/>
    <n v="27"/>
    <s v="Sandkoli"/>
    <s v="IS"/>
    <s v="Ísland"/>
    <n v="72"/>
    <n v="72"/>
    <n v="78.260000000000005"/>
    <n v="13.68"/>
    <x v="14"/>
    <n v="5802694949"/>
    <x v="14"/>
    <s v="Helluhóli 1"/>
    <s v="360 Hellissandur"/>
    <n v="5802694949"/>
    <s v="Skarðsvík ehf."/>
    <n v="463291"/>
    <n v="1.5540988277346204E-4"/>
  </r>
  <r>
    <s v="09.11.2017"/>
    <n v="1718"/>
    <n v="1"/>
    <n v="1"/>
    <x v="14"/>
    <s v="Magnús"/>
    <n v="2701"/>
    <s v="Sandkoli norðursvæði"/>
    <n v="27"/>
    <s v="Sandkoli"/>
    <s v="IS"/>
    <s v="Ísland"/>
    <n v="363"/>
    <n v="363"/>
    <n v="394.57"/>
    <n v="68.97"/>
    <x v="14"/>
    <n v="5802694949"/>
    <x v="14"/>
    <s v="Helluhóli 1"/>
    <s v="360 Hellissandur"/>
    <n v="5802694949"/>
    <s v="Skarðsvík ehf."/>
    <n v="463291"/>
    <n v="7.8352482564953774E-4"/>
  </r>
  <r>
    <s v="08.11.2017"/>
    <n v="1718"/>
    <n v="1"/>
    <n v="1"/>
    <x v="14"/>
    <s v="Magnús"/>
    <n v="2701"/>
    <s v="Sandkoli norðursvæði"/>
    <n v="27"/>
    <s v="Sandkoli"/>
    <s v="IS"/>
    <s v="Ísland"/>
    <n v="392"/>
    <n v="392"/>
    <n v="426.09"/>
    <n v="74.48"/>
    <x v="14"/>
    <n v="5802694949"/>
    <x v="14"/>
    <s v="Helluhóli 1"/>
    <s v="360 Hellissandur"/>
    <n v="5802694949"/>
    <s v="Skarðsvík ehf."/>
    <n v="463291"/>
    <n v="8.4612047287773774E-4"/>
  </r>
  <r>
    <s v="07.11.2017"/>
    <n v="1718"/>
    <n v="1"/>
    <n v="1"/>
    <x v="14"/>
    <s v="Magnús"/>
    <n v="2701"/>
    <s v="Sandkoli norðursvæði"/>
    <n v="27"/>
    <s v="Sandkoli"/>
    <s v="IS"/>
    <s v="Ísland"/>
    <n v="413"/>
    <n v="413"/>
    <n v="448.91"/>
    <n v="78.47"/>
    <x v="14"/>
    <n v="5802694949"/>
    <x v="14"/>
    <s v="Helluhóli 1"/>
    <s v="360 Hellissandur"/>
    <n v="5802694949"/>
    <s v="Skarðsvík ehf."/>
    <n v="463291"/>
    <n v="8.9144835535333083E-4"/>
  </r>
  <r>
    <s v="06.11.2017"/>
    <n v="1718"/>
    <n v="1"/>
    <n v="1"/>
    <x v="14"/>
    <s v="Magnús"/>
    <n v="2701"/>
    <s v="Sandkoli norðursvæði"/>
    <n v="27"/>
    <s v="Sandkoli"/>
    <s v="IS"/>
    <s v="Ísland"/>
    <n v="669"/>
    <n v="669"/>
    <n v="727.17"/>
    <n v="127.11"/>
    <x v="14"/>
    <n v="5802694949"/>
    <x v="14"/>
    <s v="Helluhóli 1"/>
    <s v="360 Hellissandur"/>
    <n v="5802694949"/>
    <s v="Skarðsvík ehf."/>
    <n v="463291"/>
    <n v="1.4440168274367515E-3"/>
  </r>
  <r>
    <s v="01.11.2017"/>
    <n v="1718"/>
    <n v="1"/>
    <n v="1"/>
    <x v="14"/>
    <s v="Magnús"/>
    <n v="2701"/>
    <s v="Sandkoli norðursvæði"/>
    <n v="27"/>
    <s v="Sandkoli"/>
    <s v="IS"/>
    <s v="Ísland"/>
    <n v="609"/>
    <n v="609"/>
    <n v="661.96"/>
    <n v="115.71"/>
    <x v="14"/>
    <n v="5802694949"/>
    <x v="14"/>
    <s v="Helluhóli 1"/>
    <s v="360 Hellissandur"/>
    <n v="5802694949"/>
    <s v="Skarðsvík ehf."/>
    <n v="463291"/>
    <n v="1.3145085917921997E-3"/>
  </r>
  <r>
    <s v="31.10.2017"/>
    <n v="1718"/>
    <n v="1"/>
    <n v="1"/>
    <x v="14"/>
    <s v="Magnús"/>
    <n v="2701"/>
    <s v="Sandkoli norðursvæði"/>
    <n v="27"/>
    <s v="Sandkoli"/>
    <s v="IS"/>
    <s v="Ísland"/>
    <n v="543"/>
    <n v="543"/>
    <n v="590.22"/>
    <n v="103.17"/>
    <x v="14"/>
    <n v="5802694949"/>
    <x v="14"/>
    <s v="Helluhóli 1"/>
    <s v="360 Hellissandur"/>
    <n v="5802694949"/>
    <s v="Skarðsvík ehf."/>
    <n v="463291"/>
    <n v="1.1720495325831929E-3"/>
  </r>
  <r>
    <s v="30.10.2017"/>
    <n v="1718"/>
    <n v="1"/>
    <n v="1"/>
    <x v="14"/>
    <s v="Magnús"/>
    <n v="2701"/>
    <s v="Sandkoli norðursvæði"/>
    <n v="27"/>
    <s v="Sandkoli"/>
    <s v="IS"/>
    <s v="Ísland"/>
    <n v="731"/>
    <n v="731"/>
    <n v="794.57"/>
    <n v="138.88999999999999"/>
    <x v="14"/>
    <n v="5802694949"/>
    <x v="14"/>
    <s v="Helluhóli 1"/>
    <s v="360 Hellissandur"/>
    <n v="5802694949"/>
    <s v="Skarðsvík ehf."/>
    <n v="463291"/>
    <n v="1.5778420042694549E-3"/>
  </r>
  <r>
    <s v="25.10.2017"/>
    <n v="1718"/>
    <n v="1"/>
    <n v="1"/>
    <x v="14"/>
    <s v="Magnús"/>
    <n v="2701"/>
    <s v="Sandkoli norðursvæði"/>
    <n v="27"/>
    <s v="Sandkoli"/>
    <s v="IS"/>
    <s v="Ísland"/>
    <n v="345"/>
    <n v="345"/>
    <n v="375"/>
    <n v="65.55"/>
    <x v="14"/>
    <n v="5802694949"/>
    <x v="14"/>
    <s v="Helluhóli 1"/>
    <s v="360 Hellissandur"/>
    <n v="5802694949"/>
    <s v="Skarðsvík ehf."/>
    <n v="463291"/>
    <n v="7.4467235495617224E-4"/>
  </r>
  <r>
    <s v="22.10.2017"/>
    <n v="1718"/>
    <n v="1"/>
    <n v="1"/>
    <x v="14"/>
    <s v="Magnús"/>
    <n v="2701"/>
    <s v="Sandkoli norðursvæði"/>
    <n v="27"/>
    <s v="Sandkoli"/>
    <s v="IS"/>
    <s v="Ísland"/>
    <n v="369"/>
    <n v="369"/>
    <n v="401.09"/>
    <n v="70.11"/>
    <x v="14"/>
    <n v="5802694949"/>
    <x v="14"/>
    <s v="Helluhóli 1"/>
    <s v="360 Hellissandur"/>
    <n v="5802694949"/>
    <s v="Skarðsvík ehf."/>
    <n v="463291"/>
    <n v="7.9647564921399294E-4"/>
  </r>
  <r>
    <s v="21.10.2017"/>
    <n v="1718"/>
    <n v="1"/>
    <n v="1"/>
    <x v="14"/>
    <s v="Magnús"/>
    <n v="2701"/>
    <s v="Sandkoli norðursvæði"/>
    <n v="27"/>
    <s v="Sandkoli"/>
    <s v="IS"/>
    <s v="Ísland"/>
    <n v="42"/>
    <n v="42"/>
    <n v="45.65"/>
    <n v="7.98"/>
    <x v="14"/>
    <n v="5802694949"/>
    <x v="14"/>
    <s v="Helluhóli 1"/>
    <s v="360 Hellissandur"/>
    <n v="5802694949"/>
    <s v="Skarðsvík ehf."/>
    <n v="463291"/>
    <n v="9.0655764951186194E-5"/>
  </r>
  <r>
    <s v="19.10.2017"/>
    <n v="1718"/>
    <n v="1"/>
    <n v="1"/>
    <x v="14"/>
    <s v="Magnús"/>
    <n v="2701"/>
    <s v="Sandkoli norðursvæði"/>
    <n v="27"/>
    <s v="Sandkoli"/>
    <s v="IS"/>
    <s v="Ísland"/>
    <n v="52"/>
    <n v="52"/>
    <n v="56.52"/>
    <n v="9.8800000000000008"/>
    <x v="14"/>
    <n v="5802694949"/>
    <x v="14"/>
    <s v="Helluhóli 1"/>
    <s v="360 Hellissandur"/>
    <n v="5802694949"/>
    <s v="Skarðsvík ehf."/>
    <n v="463291"/>
    <n v="1.122404708919448E-4"/>
  </r>
  <r>
    <s v="18.10.2017"/>
    <n v="1718"/>
    <n v="1"/>
    <n v="1"/>
    <x v="14"/>
    <s v="Magnús"/>
    <n v="2701"/>
    <s v="Sandkoli norðursvæði"/>
    <n v="27"/>
    <s v="Sandkoli"/>
    <s v="IS"/>
    <s v="Ísland"/>
    <n v="99"/>
    <n v="99"/>
    <n v="107.61"/>
    <n v="18.809999999999999"/>
    <x v="14"/>
    <n v="5802694949"/>
    <x v="14"/>
    <s v="Helluhóli 1"/>
    <s v="360 Hellissandur"/>
    <n v="5802694949"/>
    <s v="Skarðsvík ehf."/>
    <n v="463291"/>
    <n v="2.1368858881351031E-4"/>
  </r>
  <r>
    <s v="16.10.2017"/>
    <n v="1718"/>
    <n v="1"/>
    <n v="1"/>
    <x v="14"/>
    <s v="Magnús"/>
    <n v="2701"/>
    <s v="Sandkoli norðursvæði"/>
    <n v="27"/>
    <s v="Sandkoli"/>
    <s v="IS"/>
    <s v="Ísland"/>
    <n v="67"/>
    <n v="67"/>
    <n v="72.83"/>
    <n v="12.73"/>
    <x v="14"/>
    <n v="5802694949"/>
    <x v="14"/>
    <s v="Helluhóli 1"/>
    <s v="360 Hellissandur"/>
    <n v="5802694949"/>
    <s v="Skarðsvík ehf."/>
    <n v="463291"/>
    <n v="1.4461752980308274E-4"/>
  </r>
  <r>
    <s v="08.05.2018"/>
    <n v="1718"/>
    <n v="1"/>
    <n v="1"/>
    <x v="14"/>
    <s v="Magnús"/>
    <n v="2701"/>
    <s v="Sandkoli norðursvæði"/>
    <n v="27"/>
    <s v="Sandkoli"/>
    <s v="IS"/>
    <s v="Ísland"/>
    <n v="55"/>
    <n v="55"/>
    <n v="59.78"/>
    <n v="10.45"/>
    <x v="14"/>
    <n v="5802694949"/>
    <x v="14"/>
    <s v="Helluhóli 1"/>
    <s v="360 Hellissandur"/>
    <n v="5802694949"/>
    <s v="Skarðsvík ehf."/>
    <n v="463291"/>
    <n v="1.1871588267417239E-4"/>
  </r>
  <r>
    <s v="07.05.2018"/>
    <n v="1718"/>
    <n v="1"/>
    <n v="1"/>
    <x v="14"/>
    <s v="Magnús"/>
    <n v="2701"/>
    <s v="Sandkoli norðursvæði"/>
    <n v="27"/>
    <s v="Sandkoli"/>
    <s v="IS"/>
    <s v="Ísland"/>
    <n v="33"/>
    <n v="33"/>
    <n v="35.869999999999997"/>
    <n v="6.27"/>
    <x v="14"/>
    <n v="5802694949"/>
    <x v="14"/>
    <s v="Helluhóli 1"/>
    <s v="360 Hellissandur"/>
    <n v="5802694949"/>
    <s v="Skarðsvík ehf."/>
    <n v="463291"/>
    <n v="7.1229529604503432E-5"/>
  </r>
  <r>
    <s v="02.05.2018"/>
    <n v="1718"/>
    <n v="1"/>
    <n v="1"/>
    <x v="14"/>
    <s v="Magnús"/>
    <n v="2701"/>
    <s v="Sandkoli norðursvæði"/>
    <n v="27"/>
    <s v="Sandkoli"/>
    <s v="IS"/>
    <s v="Ísland"/>
    <n v="33"/>
    <n v="33"/>
    <n v="35.869999999999997"/>
    <n v="6.27"/>
    <x v="14"/>
    <n v="5802694949"/>
    <x v="14"/>
    <s v="Helluhóli 1"/>
    <s v="360 Hellissandur"/>
    <n v="5802694949"/>
    <s v="Skarðsvík ehf."/>
    <n v="463291"/>
    <n v="7.1229529604503432E-5"/>
  </r>
  <r>
    <s v="25.04.2018"/>
    <n v="1718"/>
    <n v="1"/>
    <n v="1"/>
    <x v="14"/>
    <s v="Magnús"/>
    <n v="2701"/>
    <s v="Sandkoli norðursvæði"/>
    <n v="27"/>
    <s v="Sandkoli"/>
    <s v="IS"/>
    <s v="Ísland"/>
    <n v="78"/>
    <n v="78"/>
    <n v="84.78"/>
    <n v="14.82"/>
    <x v="14"/>
    <n v="5802694949"/>
    <x v="14"/>
    <s v="Helluhóli 1"/>
    <s v="360 Hellissandur"/>
    <n v="5802694949"/>
    <s v="Skarðsvík ehf."/>
    <n v="463291"/>
    <n v="1.6836070633791721E-4"/>
  </r>
  <r>
    <s v="24.04.2018"/>
    <n v="1718"/>
    <n v="1"/>
    <n v="1"/>
    <x v="14"/>
    <s v="Magnús"/>
    <n v="2701"/>
    <s v="Sandkoli norðursvæði"/>
    <n v="27"/>
    <s v="Sandkoli"/>
    <s v="IS"/>
    <s v="Ísland"/>
    <n v="21"/>
    <n v="21"/>
    <n v="22.83"/>
    <n v="3.99"/>
    <x v="14"/>
    <n v="5802694949"/>
    <x v="14"/>
    <s v="Helluhóli 1"/>
    <s v="360 Hellissandur"/>
    <n v="5802694949"/>
    <s v="Skarðsvík ehf."/>
    <n v="463291"/>
    <n v="4.5327882475593097E-5"/>
  </r>
  <r>
    <s v="23.04.2018"/>
    <n v="1718"/>
    <n v="1"/>
    <n v="1"/>
    <x v="14"/>
    <s v="Magnús"/>
    <n v="2701"/>
    <s v="Sandkoli norðursvæði"/>
    <n v="27"/>
    <s v="Sandkoli"/>
    <s v="IS"/>
    <s v="Ísland"/>
    <n v="38"/>
    <n v="38"/>
    <n v="41.3"/>
    <n v="7.22"/>
    <x v="14"/>
    <n v="5802694949"/>
    <x v="14"/>
    <s v="Helluhóli 1"/>
    <s v="360 Hellissandur"/>
    <n v="5802694949"/>
    <s v="Skarðsvík ehf."/>
    <n v="463291"/>
    <n v="8.2021882574882744E-5"/>
  </r>
  <r>
    <s v="22.04.2018"/>
    <n v="1718"/>
    <n v="1"/>
    <n v="1"/>
    <x v="14"/>
    <s v="Magnús"/>
    <n v="2701"/>
    <s v="Sandkoli norðursvæði"/>
    <n v="27"/>
    <s v="Sandkoli"/>
    <s v="IS"/>
    <s v="Ísland"/>
    <n v="35"/>
    <n v="35"/>
    <n v="38.04"/>
    <n v="6.65"/>
    <x v="14"/>
    <n v="5802694949"/>
    <x v="14"/>
    <s v="Helluhóli 1"/>
    <s v="360 Hellissandur"/>
    <n v="5802694949"/>
    <s v="Skarðsvík ehf."/>
    <n v="463291"/>
    <n v="7.5546470792655157E-5"/>
  </r>
  <r>
    <s v="07.04.2018"/>
    <n v="1718"/>
    <n v="1"/>
    <n v="1"/>
    <x v="14"/>
    <s v="Magnús"/>
    <n v="2701"/>
    <s v="Sandkoli norðursvæði"/>
    <n v="27"/>
    <s v="Sandkoli"/>
    <s v="IS"/>
    <s v="Ísland"/>
    <n v="24"/>
    <n v="24"/>
    <n v="26.09"/>
    <n v="4.5599999999999996"/>
    <x v="14"/>
    <n v="5802694949"/>
    <x v="14"/>
    <s v="Helluhóli 1"/>
    <s v="360 Hellissandur"/>
    <n v="5802694949"/>
    <s v="Skarðsvík ehf."/>
    <n v="463291"/>
    <n v="5.1803294257820677E-5"/>
  </r>
  <r>
    <s v="21.03.2018"/>
    <n v="1718"/>
    <n v="1"/>
    <n v="1"/>
    <x v="14"/>
    <s v="Magnús"/>
    <n v="2701"/>
    <s v="Sandkoli norðursvæði"/>
    <n v="27"/>
    <s v="Sandkoli"/>
    <s v="IS"/>
    <s v="Ísland"/>
    <n v="25"/>
    <n v="25"/>
    <n v="27.17"/>
    <n v="4.75"/>
    <x v="14"/>
    <n v="5802694949"/>
    <x v="14"/>
    <s v="Helluhóli 1"/>
    <s v="360 Hellissandur"/>
    <n v="5802694949"/>
    <s v="Skarðsvík ehf."/>
    <n v="463291"/>
    <n v="5.396176485189654E-5"/>
  </r>
  <r>
    <s v="20.03.2018"/>
    <n v="1718"/>
    <n v="1"/>
    <n v="1"/>
    <x v="14"/>
    <s v="Magnús"/>
    <n v="2701"/>
    <s v="Sandkoli norðursvæði"/>
    <n v="27"/>
    <s v="Sandkoli"/>
    <s v="IS"/>
    <s v="Ísland"/>
    <n v="27"/>
    <n v="27"/>
    <n v="29.35"/>
    <n v="5.13"/>
    <x v="14"/>
    <n v="5802694949"/>
    <x v="14"/>
    <s v="Helluhóli 1"/>
    <s v="360 Hellissandur"/>
    <n v="5802694949"/>
    <s v="Skarðsvík ehf."/>
    <n v="463291"/>
    <n v="5.8278706040048265E-5"/>
  </r>
  <r>
    <s v="19.03.2018"/>
    <n v="1718"/>
    <n v="1"/>
    <n v="1"/>
    <x v="14"/>
    <s v="Magnús"/>
    <n v="2701"/>
    <s v="Sandkoli norðursvæði"/>
    <n v="27"/>
    <s v="Sandkoli"/>
    <s v="IS"/>
    <s v="Ísland"/>
    <n v="2"/>
    <n v="2"/>
    <n v="2.17"/>
    <n v="0.38"/>
    <x v="14"/>
    <n v="5802694949"/>
    <x v="14"/>
    <s v="Helluhóli 1"/>
    <s v="360 Hellissandur"/>
    <n v="5802694949"/>
    <s v="Skarðsvík ehf."/>
    <n v="463291"/>
    <n v="4.3169411881517231E-6"/>
  </r>
  <r>
    <s v="15.03.2018"/>
    <n v="1718"/>
    <n v="1"/>
    <n v="1"/>
    <x v="14"/>
    <s v="Magnús"/>
    <n v="2701"/>
    <s v="Sandkoli norðursvæði"/>
    <n v="27"/>
    <s v="Sandkoli"/>
    <s v="IS"/>
    <s v="Ísland"/>
    <n v="1"/>
    <n v="1"/>
    <n v="1.0900000000000001"/>
    <n v="0.19"/>
    <x v="14"/>
    <n v="5802694949"/>
    <x v="14"/>
    <s v="Helluhóli 1"/>
    <s v="360 Hellissandur"/>
    <n v="5802694949"/>
    <s v="Skarðsvík ehf."/>
    <n v="463291"/>
    <n v="2.1584705940758616E-6"/>
  </r>
  <r>
    <s v="14.03.2018"/>
    <n v="1718"/>
    <n v="1"/>
    <n v="1"/>
    <x v="14"/>
    <s v="Magnús"/>
    <n v="2701"/>
    <s v="Sandkoli norðursvæði"/>
    <n v="27"/>
    <s v="Sandkoli"/>
    <s v="IS"/>
    <s v="Ísland"/>
    <n v="48"/>
    <n v="48"/>
    <n v="52.17"/>
    <n v="9.1199999999999992"/>
    <x v="14"/>
    <n v="5802694949"/>
    <x v="14"/>
    <s v="Helluhóli 1"/>
    <s v="360 Hellissandur"/>
    <n v="5802694949"/>
    <s v="Skarðsvík ehf."/>
    <n v="463291"/>
    <n v="1.0360658851564135E-4"/>
  </r>
  <r>
    <s v="13.03.2018"/>
    <n v="1718"/>
    <n v="1"/>
    <n v="1"/>
    <x v="14"/>
    <s v="Magnús"/>
    <n v="2701"/>
    <s v="Sandkoli norðursvæði"/>
    <n v="27"/>
    <s v="Sandkoli"/>
    <s v="IS"/>
    <s v="Ísland"/>
    <n v="60"/>
    <n v="60"/>
    <n v="65.22"/>
    <n v="11.4"/>
    <x v="14"/>
    <n v="5802694949"/>
    <x v="14"/>
    <s v="Helluhóli 1"/>
    <s v="360 Hellissandur"/>
    <n v="5802694949"/>
    <s v="Skarðsvík ehf."/>
    <n v="463291"/>
    <n v="1.2950823564455169E-4"/>
  </r>
  <r>
    <s v="12.03.2018"/>
    <n v="1718"/>
    <n v="1"/>
    <n v="1"/>
    <x v="14"/>
    <s v="Magnús"/>
    <n v="2701"/>
    <s v="Sandkoli norðursvæði"/>
    <n v="27"/>
    <s v="Sandkoli"/>
    <s v="IS"/>
    <s v="Ísland"/>
    <n v="4"/>
    <n v="4"/>
    <n v="4.3499999999999996"/>
    <n v="0.76"/>
    <x v="14"/>
    <n v="5802694949"/>
    <x v="14"/>
    <s v="Helluhóli 1"/>
    <s v="360 Hellissandur"/>
    <n v="5802694949"/>
    <s v="Skarðsvík ehf."/>
    <n v="463291"/>
    <n v="8.6338823763034462E-6"/>
  </r>
  <r>
    <s v="08.03.2018"/>
    <n v="1718"/>
    <n v="1"/>
    <n v="1"/>
    <x v="14"/>
    <s v="Magnús"/>
    <n v="2701"/>
    <s v="Sandkoli norðursvæði"/>
    <n v="27"/>
    <s v="Sandkoli"/>
    <s v="IS"/>
    <s v="Ísland"/>
    <n v="88"/>
    <n v="88"/>
    <n v="95.65"/>
    <n v="16.72"/>
    <x v="14"/>
    <n v="5802694949"/>
    <x v="14"/>
    <s v="Helluhóli 1"/>
    <s v="360 Hellissandur"/>
    <n v="5802694949"/>
    <s v="Skarðsvík ehf."/>
    <n v="463291"/>
    <n v="1.8994541227867581E-4"/>
  </r>
  <r>
    <s v="07.03.2018"/>
    <n v="1718"/>
    <n v="1"/>
    <n v="1"/>
    <x v="14"/>
    <s v="Magnús"/>
    <n v="2701"/>
    <s v="Sandkoli norðursvæði"/>
    <n v="27"/>
    <s v="Sandkoli"/>
    <s v="IS"/>
    <s v="Ísland"/>
    <n v="69"/>
    <n v="69"/>
    <n v="75"/>
    <n v="13.11"/>
    <x v="14"/>
    <n v="5802694949"/>
    <x v="14"/>
    <s v="Helluhóli 1"/>
    <s v="360 Hellissandur"/>
    <n v="5802694949"/>
    <s v="Skarðsvík ehf."/>
    <n v="463291"/>
    <n v="1.4893447099123444E-4"/>
  </r>
  <r>
    <s v="06.03.2018"/>
    <n v="1718"/>
    <n v="1"/>
    <n v="1"/>
    <x v="14"/>
    <s v="Magnús"/>
    <n v="2701"/>
    <s v="Sandkoli norðursvæði"/>
    <n v="27"/>
    <s v="Sandkoli"/>
    <s v="IS"/>
    <s v="Ísland"/>
    <n v="31"/>
    <n v="31"/>
    <n v="33.700000000000003"/>
    <n v="5.89"/>
    <x v="14"/>
    <n v="5802694949"/>
    <x v="14"/>
    <s v="Helluhóli 1"/>
    <s v="360 Hellissandur"/>
    <n v="5802694949"/>
    <s v="Skarðsvík ehf."/>
    <n v="463291"/>
    <n v="6.6912588416351707E-5"/>
  </r>
  <r>
    <s v="05.03.2018"/>
    <n v="1718"/>
    <n v="1"/>
    <n v="1"/>
    <x v="14"/>
    <s v="Magnús"/>
    <n v="2701"/>
    <s v="Sandkoli norðursvæði"/>
    <n v="27"/>
    <s v="Sandkoli"/>
    <s v="IS"/>
    <s v="Ísland"/>
    <n v="30"/>
    <n v="30"/>
    <n v="32.61"/>
    <n v="5.7"/>
    <x v="14"/>
    <n v="5802694949"/>
    <x v="14"/>
    <s v="Helluhóli 1"/>
    <s v="360 Hellissandur"/>
    <n v="5802694949"/>
    <s v="Skarðsvík ehf."/>
    <n v="463291"/>
    <n v="6.4754117822275845E-5"/>
  </r>
  <r>
    <s v="28.02.2018"/>
    <n v="1718"/>
    <n v="1"/>
    <n v="1"/>
    <x v="14"/>
    <s v="Magnús"/>
    <n v="2701"/>
    <s v="Sandkoli norðursvæði"/>
    <n v="27"/>
    <s v="Sandkoli"/>
    <s v="IS"/>
    <s v="Ísland"/>
    <n v="145"/>
    <n v="145"/>
    <n v="157.61000000000001"/>
    <n v="27.55"/>
    <x v="14"/>
    <n v="5802694949"/>
    <x v="14"/>
    <s v="Helluhóli 1"/>
    <s v="360 Hellissandur"/>
    <n v="5802694949"/>
    <s v="Skarðsvík ehf."/>
    <n v="463291"/>
    <n v="3.1297823614099993E-4"/>
  </r>
  <r>
    <s v="27.02.2018"/>
    <n v="1718"/>
    <n v="1"/>
    <n v="1"/>
    <x v="14"/>
    <s v="Magnús"/>
    <n v="2701"/>
    <s v="Sandkoli norðursvæði"/>
    <n v="27"/>
    <s v="Sandkoli"/>
    <s v="IS"/>
    <s v="Ísland"/>
    <n v="30"/>
    <n v="30"/>
    <n v="32.61"/>
    <n v="5.7"/>
    <x v="14"/>
    <n v="5802694949"/>
    <x v="14"/>
    <s v="Helluhóli 1"/>
    <s v="360 Hellissandur"/>
    <n v="5802694949"/>
    <s v="Skarðsvík ehf."/>
    <n v="463291"/>
    <n v="6.4754117822275845E-5"/>
  </r>
  <r>
    <s v="22.02.2018"/>
    <n v="1718"/>
    <n v="1"/>
    <n v="1"/>
    <x v="14"/>
    <s v="Magnús"/>
    <n v="2701"/>
    <s v="Sandkoli norðursvæði"/>
    <n v="27"/>
    <s v="Sandkoli"/>
    <s v="IS"/>
    <s v="Ísland"/>
    <n v="25"/>
    <n v="25"/>
    <n v="27.17"/>
    <n v="4.75"/>
    <x v="14"/>
    <n v="5802694949"/>
    <x v="14"/>
    <s v="Helluhóli 1"/>
    <s v="360 Hellissandur"/>
    <n v="5802694949"/>
    <s v="Skarðsvík ehf."/>
    <n v="463291"/>
    <n v="5.396176485189654E-5"/>
  </r>
  <r>
    <s v="20.02.2018"/>
    <n v="1718"/>
    <n v="1"/>
    <n v="1"/>
    <x v="14"/>
    <s v="Magnús"/>
    <n v="2701"/>
    <s v="Sandkoli norðursvæði"/>
    <n v="27"/>
    <s v="Sandkoli"/>
    <s v="IS"/>
    <s v="Ísland"/>
    <n v="6"/>
    <n v="6"/>
    <n v="6.52"/>
    <n v="1.1399999999999999"/>
    <x v="14"/>
    <n v="5802694949"/>
    <x v="14"/>
    <s v="Helluhóli 1"/>
    <s v="360 Hellissandur"/>
    <n v="5802694949"/>
    <s v="Skarðsvík ehf."/>
    <n v="463291"/>
    <n v="1.2950823564455169E-5"/>
  </r>
  <r>
    <s v="15.02.2018"/>
    <n v="1718"/>
    <n v="1"/>
    <n v="1"/>
    <x v="14"/>
    <s v="Magnús"/>
    <n v="2701"/>
    <s v="Sandkoli norðursvæði"/>
    <n v="27"/>
    <s v="Sandkoli"/>
    <s v="IS"/>
    <s v="Ísland"/>
    <n v="34"/>
    <n v="34"/>
    <n v="36.96"/>
    <n v="6.46"/>
    <x v="14"/>
    <n v="5802694949"/>
    <x v="14"/>
    <s v="Helluhóli 1"/>
    <s v="360 Hellissandur"/>
    <n v="5802694949"/>
    <s v="Skarðsvík ehf."/>
    <n v="463291"/>
    <n v="7.3388000198579295E-5"/>
  </r>
  <r>
    <s v="13.02.2018"/>
    <n v="1718"/>
    <n v="1"/>
    <n v="1"/>
    <x v="14"/>
    <s v="Magnús"/>
    <n v="2701"/>
    <s v="Sandkoli norðursvæði"/>
    <n v="27"/>
    <s v="Sandkoli"/>
    <s v="IS"/>
    <s v="Ísland"/>
    <n v="71"/>
    <n v="71"/>
    <n v="77.17"/>
    <n v="13.49"/>
    <x v="14"/>
    <n v="5802694949"/>
    <x v="14"/>
    <s v="Helluhóli 1"/>
    <s v="360 Hellissandur"/>
    <n v="5802694949"/>
    <s v="Skarðsvík ehf."/>
    <n v="463291"/>
    <n v="1.5325141217938616E-4"/>
  </r>
  <r>
    <s v="10.02.2018"/>
    <n v="1718"/>
    <n v="1"/>
    <n v="1"/>
    <x v="14"/>
    <s v="Magnús"/>
    <n v="2701"/>
    <s v="Sandkoli norðursvæði"/>
    <n v="27"/>
    <s v="Sandkoli"/>
    <s v="IS"/>
    <s v="Ísland"/>
    <n v="14"/>
    <n v="14"/>
    <n v="15.22"/>
    <n v="2.66"/>
    <x v="14"/>
    <n v="5802694949"/>
    <x v="14"/>
    <s v="Helluhóli 1"/>
    <s v="360 Hellissandur"/>
    <n v="5802694949"/>
    <s v="Skarðsvík ehf."/>
    <n v="463291"/>
    <n v="3.0218588317062063E-5"/>
  </r>
  <r>
    <s v="09.02.2018"/>
    <n v="1718"/>
    <n v="1"/>
    <n v="1"/>
    <x v="14"/>
    <s v="Magnús"/>
    <n v="2701"/>
    <s v="Sandkoli norðursvæði"/>
    <n v="27"/>
    <s v="Sandkoli"/>
    <s v="IS"/>
    <s v="Ísland"/>
    <n v="31"/>
    <n v="31"/>
    <n v="33.700000000000003"/>
    <n v="5.89"/>
    <x v="14"/>
    <n v="5802694949"/>
    <x v="14"/>
    <s v="Helluhóli 1"/>
    <s v="360 Hellissandur"/>
    <n v="5802694949"/>
    <s v="Skarðsvík ehf."/>
    <n v="463291"/>
    <n v="6.6912588416351707E-5"/>
  </r>
  <r>
    <s v="07.02.2018"/>
    <n v="1718"/>
    <n v="1"/>
    <n v="1"/>
    <x v="14"/>
    <s v="Magnús"/>
    <n v="2701"/>
    <s v="Sandkoli norðursvæði"/>
    <n v="27"/>
    <s v="Sandkoli"/>
    <s v="IS"/>
    <s v="Ísland"/>
    <n v="6"/>
    <n v="6"/>
    <n v="6.52"/>
    <n v="1.1399999999999999"/>
    <x v="14"/>
    <n v="5802694949"/>
    <x v="14"/>
    <s v="Helluhóli 1"/>
    <s v="360 Hellissandur"/>
    <n v="5802694949"/>
    <s v="Skarðsvík ehf."/>
    <n v="463291"/>
    <n v="1.2950823564455169E-5"/>
  </r>
  <r>
    <s v="29.01.2018"/>
    <n v="1718"/>
    <n v="1"/>
    <n v="1"/>
    <x v="14"/>
    <s v="Magnús"/>
    <n v="2701"/>
    <s v="Sandkoli norðursvæði"/>
    <n v="27"/>
    <s v="Sandkoli"/>
    <s v="IS"/>
    <s v="Ísland"/>
    <n v="56"/>
    <n v="56"/>
    <n v="60.87"/>
    <n v="10.64"/>
    <x v="14"/>
    <n v="5802694949"/>
    <x v="14"/>
    <s v="Helluhóli 1"/>
    <s v="360 Hellissandur"/>
    <n v="5802694949"/>
    <s v="Skarðsvík ehf."/>
    <n v="463291"/>
    <n v="1.2087435326824825E-4"/>
  </r>
  <r>
    <s v="28.01.2018"/>
    <n v="1718"/>
    <n v="1"/>
    <n v="1"/>
    <x v="14"/>
    <s v="Magnús"/>
    <n v="2701"/>
    <s v="Sandkoli norðursvæði"/>
    <n v="27"/>
    <s v="Sandkoli"/>
    <s v="IS"/>
    <s v="Ísland"/>
    <n v="32"/>
    <n v="32"/>
    <n v="34.78"/>
    <n v="6.08"/>
    <x v="14"/>
    <n v="5802694949"/>
    <x v="14"/>
    <s v="Helluhóli 1"/>
    <s v="360 Hellissandur"/>
    <n v="5802694949"/>
    <s v="Skarðsvík ehf."/>
    <n v="463291"/>
    <n v="6.907105901042757E-5"/>
  </r>
  <r>
    <s v="26.01.2018"/>
    <n v="1718"/>
    <n v="1"/>
    <n v="1"/>
    <x v="14"/>
    <s v="Magnús"/>
    <n v="2701"/>
    <s v="Sandkoli norðursvæði"/>
    <n v="27"/>
    <s v="Sandkoli"/>
    <s v="IS"/>
    <s v="Ísland"/>
    <n v="94"/>
    <n v="94"/>
    <n v="102.17"/>
    <n v="17.86"/>
    <x v="14"/>
    <n v="5802694949"/>
    <x v="14"/>
    <s v="Helluhóli 1"/>
    <s v="360 Hellissandur"/>
    <n v="5802694949"/>
    <s v="Skarðsvík ehf."/>
    <n v="463291"/>
    <n v="2.0289623584313098E-4"/>
  </r>
  <r>
    <s v="24.01.2018"/>
    <n v="1718"/>
    <n v="1"/>
    <n v="1"/>
    <x v="14"/>
    <s v="Magnús"/>
    <n v="2701"/>
    <s v="Sandkoli norðursvæði"/>
    <n v="27"/>
    <s v="Sandkoli"/>
    <s v="IS"/>
    <s v="Ísland"/>
    <n v="116"/>
    <n v="116"/>
    <n v="126.09"/>
    <n v="22.04"/>
    <x v="14"/>
    <n v="5802694949"/>
    <x v="14"/>
    <s v="Helluhóli 1"/>
    <s v="360 Hellissandur"/>
    <n v="5802694949"/>
    <s v="Skarðsvík ehf."/>
    <n v="463291"/>
    <n v="2.5038258891279993E-4"/>
  </r>
  <r>
    <s v="18.01.2018"/>
    <n v="1718"/>
    <n v="1"/>
    <n v="1"/>
    <x v="14"/>
    <s v="Magnús"/>
    <n v="2701"/>
    <s v="Sandkoli norðursvæði"/>
    <n v="27"/>
    <s v="Sandkoli"/>
    <s v="IS"/>
    <s v="Ísland"/>
    <n v="46"/>
    <n v="46"/>
    <n v="50"/>
    <n v="8.74"/>
    <x v="14"/>
    <n v="5802694949"/>
    <x v="14"/>
    <s v="Helluhóli 1"/>
    <s v="360 Hellissandur"/>
    <n v="5802694949"/>
    <s v="Skarðsvík ehf."/>
    <n v="463291"/>
    <n v="9.928964732748963E-5"/>
  </r>
  <r>
    <s v="16.01.2018"/>
    <n v="1718"/>
    <n v="1"/>
    <n v="1"/>
    <x v="14"/>
    <s v="Magnús"/>
    <n v="2701"/>
    <s v="Sandkoli norðursvæði"/>
    <n v="27"/>
    <s v="Sandkoli"/>
    <s v="IS"/>
    <s v="Ísland"/>
    <n v="32"/>
    <n v="32"/>
    <n v="34.78"/>
    <n v="6.08"/>
    <x v="14"/>
    <n v="5802694949"/>
    <x v="14"/>
    <s v="Helluhóli 1"/>
    <s v="360 Hellissandur"/>
    <n v="5802694949"/>
    <s v="Skarðsvík ehf."/>
    <n v="463291"/>
    <n v="6.907105901042757E-5"/>
  </r>
  <r>
    <s v="14.01.2018"/>
    <n v="1718"/>
    <n v="1"/>
    <n v="1"/>
    <x v="14"/>
    <s v="Magnús"/>
    <n v="2701"/>
    <s v="Sandkoli norðursvæði"/>
    <n v="27"/>
    <s v="Sandkoli"/>
    <s v="IS"/>
    <s v="Ísland"/>
    <n v="100"/>
    <n v="100"/>
    <n v="108.7"/>
    <n v="19"/>
    <x v="14"/>
    <n v="5802694949"/>
    <x v="14"/>
    <s v="Helluhóli 1"/>
    <s v="360 Hellissandur"/>
    <n v="5802694949"/>
    <s v="Skarðsvík ehf."/>
    <n v="463291"/>
    <n v="2.1584705940758616E-4"/>
  </r>
  <r>
    <s v="11.01.2018"/>
    <n v="1718"/>
    <n v="1"/>
    <n v="1"/>
    <x v="14"/>
    <s v="Magnús"/>
    <n v="2701"/>
    <s v="Sandkoli norðursvæði"/>
    <n v="27"/>
    <s v="Sandkoli"/>
    <s v="IS"/>
    <s v="Ísland"/>
    <n v="22"/>
    <n v="22"/>
    <n v="23.91"/>
    <n v="4.18"/>
    <x v="14"/>
    <n v="5802694949"/>
    <x v="14"/>
    <s v="Helluhóli 1"/>
    <s v="360 Hellissandur"/>
    <n v="5802694949"/>
    <s v="Skarðsvík ehf."/>
    <n v="463291"/>
    <n v="4.7486353069668953E-5"/>
  </r>
  <r>
    <s v="09.01.2018"/>
    <n v="1718"/>
    <n v="1"/>
    <n v="1"/>
    <x v="14"/>
    <s v="Magnús"/>
    <n v="2701"/>
    <s v="Sandkoli norðursvæði"/>
    <n v="27"/>
    <s v="Sandkoli"/>
    <s v="IS"/>
    <s v="Ísland"/>
    <n v="4"/>
    <n v="4"/>
    <n v="4.3499999999999996"/>
    <n v="0.76"/>
    <x v="14"/>
    <n v="5802694949"/>
    <x v="14"/>
    <s v="Helluhóli 1"/>
    <s v="360 Hellissandur"/>
    <n v="5802694949"/>
    <s v="Skarðsvík ehf."/>
    <n v="463291"/>
    <n v="8.6338823763034462E-6"/>
  </r>
  <r>
    <s v="07.01.2018"/>
    <n v="1718"/>
    <n v="1"/>
    <n v="1"/>
    <x v="14"/>
    <s v="Magnús"/>
    <n v="2701"/>
    <s v="Sandkoli norðursvæði"/>
    <n v="27"/>
    <s v="Sandkoli"/>
    <s v="IS"/>
    <s v="Ísland"/>
    <n v="3"/>
    <n v="3"/>
    <n v="3.26"/>
    <n v="0.56999999999999995"/>
    <x v="14"/>
    <n v="5802694949"/>
    <x v="14"/>
    <s v="Helluhóli 1"/>
    <s v="360 Hellissandur"/>
    <n v="5802694949"/>
    <s v="Skarðsvík ehf."/>
    <n v="463291"/>
    <n v="6.4754117822275847E-6"/>
  </r>
  <r>
    <s v="04.01.2018"/>
    <n v="1718"/>
    <n v="1"/>
    <n v="1"/>
    <x v="14"/>
    <s v="Magnús"/>
    <n v="2701"/>
    <s v="Sandkoli norðursvæði"/>
    <n v="27"/>
    <s v="Sandkoli"/>
    <s v="IS"/>
    <s v="Ísland"/>
    <n v="11"/>
    <n v="11"/>
    <n v="11.96"/>
    <n v="2.09"/>
    <x v="14"/>
    <n v="5802694949"/>
    <x v="14"/>
    <s v="Helluhóli 1"/>
    <s v="360 Hellissandur"/>
    <n v="5802694949"/>
    <s v="Skarðsvík ehf."/>
    <n v="463291"/>
    <n v="2.3743176534834476E-5"/>
  </r>
  <r>
    <s v="18.12.2017"/>
    <n v="1718"/>
    <n v="1"/>
    <n v="1"/>
    <x v="14"/>
    <s v="Magnús"/>
    <n v="2701"/>
    <s v="Sandkoli norðursvæði"/>
    <n v="27"/>
    <s v="Sandkoli"/>
    <s v="IS"/>
    <s v="Ísland"/>
    <n v="1"/>
    <n v="1"/>
    <n v="1.0900000000000001"/>
    <n v="0.19"/>
    <x v="14"/>
    <n v="5802694949"/>
    <x v="14"/>
    <s v="Helluhóli 1"/>
    <s v="360 Hellissandur"/>
    <n v="5802694949"/>
    <s v="Skarðsvík ehf."/>
    <n v="463291"/>
    <n v="2.1584705940758616E-6"/>
  </r>
  <r>
    <s v="17.12.2017"/>
    <n v="1718"/>
    <n v="1"/>
    <n v="1"/>
    <x v="14"/>
    <s v="Magnús"/>
    <n v="2701"/>
    <s v="Sandkoli norðursvæði"/>
    <n v="27"/>
    <s v="Sandkoli"/>
    <s v="IS"/>
    <s v="Ísland"/>
    <n v="20"/>
    <n v="20"/>
    <n v="21.74"/>
    <n v="3.8"/>
    <x v="14"/>
    <n v="5802694949"/>
    <x v="14"/>
    <s v="Helluhóli 1"/>
    <s v="360 Hellissandur"/>
    <n v="5802694949"/>
    <s v="Skarðsvík ehf."/>
    <n v="463291"/>
    <n v="4.3169411881517235E-5"/>
  </r>
  <r>
    <s v="13.12.2017"/>
    <n v="1718"/>
    <n v="1"/>
    <n v="1"/>
    <x v="14"/>
    <s v="Magnús"/>
    <n v="2701"/>
    <s v="Sandkoli norðursvæði"/>
    <n v="27"/>
    <s v="Sandkoli"/>
    <s v="IS"/>
    <s v="Ísland"/>
    <n v="31"/>
    <n v="31"/>
    <n v="33.700000000000003"/>
    <n v="5.89"/>
    <x v="14"/>
    <n v="5802694949"/>
    <x v="14"/>
    <s v="Helluhóli 1"/>
    <s v="360 Hellissandur"/>
    <n v="5802694949"/>
    <s v="Skarðsvík ehf."/>
    <n v="463291"/>
    <n v="6.6912588416351707E-5"/>
  </r>
  <r>
    <s v="08.12.2017"/>
    <n v="1718"/>
    <n v="1"/>
    <n v="1"/>
    <x v="14"/>
    <s v="Magnús"/>
    <n v="2701"/>
    <s v="Sandkoli norðursvæði"/>
    <n v="27"/>
    <s v="Sandkoli"/>
    <s v="IS"/>
    <s v="Ísland"/>
    <n v="9"/>
    <n v="9"/>
    <n v="9.7799999999999994"/>
    <n v="1.71"/>
    <x v="14"/>
    <n v="5802694949"/>
    <x v="14"/>
    <s v="Helluhóli 1"/>
    <s v="360 Hellissandur"/>
    <n v="5802694949"/>
    <s v="Skarðsvík ehf."/>
    <n v="463291"/>
    <n v="1.9426235346682755E-5"/>
  </r>
  <r>
    <s v="10.10.2018"/>
    <n v="1819"/>
    <n v="1"/>
    <n v="1"/>
    <x v="14"/>
    <s v="Magnús"/>
    <n v="2701"/>
    <s v="Sandkoli norðursvæði"/>
    <n v="27"/>
    <s v="Sandkoli"/>
    <s v="IS"/>
    <s v="Ísland"/>
    <n v="487"/>
    <n v="487"/>
    <n v="529.35"/>
    <n v="121.75"/>
    <x v="14"/>
    <n v="5802694949"/>
    <x v="14"/>
    <s v="Helluhóli 1"/>
    <s v="360 Hellissandur"/>
    <n v="5802694949"/>
    <s v="Skarðsvík ehf."/>
    <n v="463291"/>
    <n v="1.0511751793149445E-3"/>
  </r>
  <r>
    <s v="09.10.2018"/>
    <n v="1819"/>
    <n v="1"/>
    <n v="1"/>
    <x v="14"/>
    <s v="Magnús"/>
    <n v="2701"/>
    <s v="Sandkoli norðursvæði"/>
    <n v="27"/>
    <s v="Sandkoli"/>
    <s v="IS"/>
    <s v="Ísland"/>
    <n v="717"/>
    <n v="717"/>
    <n v="779.35"/>
    <n v="179.25"/>
    <x v="14"/>
    <n v="5802694949"/>
    <x v="14"/>
    <s v="Helluhóli 1"/>
    <s v="360 Hellissandur"/>
    <n v="5802694949"/>
    <s v="Skarðsvík ehf."/>
    <n v="463291"/>
    <n v="1.5476234159523927E-3"/>
  </r>
  <r>
    <s v="08.10.2018"/>
    <n v="1819"/>
    <n v="1"/>
    <n v="1"/>
    <x v="14"/>
    <s v="Magnús"/>
    <n v="2701"/>
    <s v="Sandkoli norðursvæði"/>
    <n v="27"/>
    <s v="Sandkoli"/>
    <s v="IS"/>
    <s v="Ísland"/>
    <n v="403"/>
    <n v="403"/>
    <n v="438.04"/>
    <n v="100.75"/>
    <x v="14"/>
    <n v="5802694949"/>
    <x v="14"/>
    <s v="Helluhóli 1"/>
    <s v="360 Hellissandur"/>
    <n v="5802694949"/>
    <s v="Skarðsvík ehf."/>
    <n v="463291"/>
    <n v="8.6986364941257224E-4"/>
  </r>
  <r>
    <s v="07.10.2018"/>
    <n v="1819"/>
    <n v="1"/>
    <n v="1"/>
    <x v="14"/>
    <s v="Magnús"/>
    <n v="2701"/>
    <s v="Sandkoli norðursvæði"/>
    <n v="27"/>
    <s v="Sandkoli"/>
    <s v="IS"/>
    <s v="Ísland"/>
    <n v="797"/>
    <n v="797"/>
    <n v="866.3"/>
    <n v="199.25"/>
    <x v="14"/>
    <n v="5802694949"/>
    <x v="14"/>
    <s v="Helluhóli 1"/>
    <s v="360 Hellissandur"/>
    <n v="5802694949"/>
    <s v="Skarðsvík ehf."/>
    <n v="463291"/>
    <n v="1.7203010634784617E-3"/>
  </r>
  <r>
    <s v="05.10.2018"/>
    <n v="1819"/>
    <n v="1"/>
    <n v="1"/>
    <x v="14"/>
    <s v="Magnús"/>
    <n v="2701"/>
    <s v="Sandkoli norðursvæði"/>
    <n v="27"/>
    <s v="Sandkoli"/>
    <s v="IS"/>
    <s v="Ísland"/>
    <n v="886"/>
    <n v="886"/>
    <n v="963.04"/>
    <n v="221.5"/>
    <x v="14"/>
    <n v="5802694949"/>
    <x v="14"/>
    <s v="Helluhóli 1"/>
    <s v="360 Hellissandur"/>
    <n v="5802694949"/>
    <s v="Skarðsvík ehf."/>
    <n v="463291"/>
    <n v="1.9124049463512135E-3"/>
  </r>
  <r>
    <s v="03.10.2018"/>
    <n v="1819"/>
    <n v="1"/>
    <n v="1"/>
    <x v="14"/>
    <s v="Magnús"/>
    <n v="2701"/>
    <s v="Sandkoli norðursvæði"/>
    <n v="27"/>
    <s v="Sandkoli"/>
    <s v="IS"/>
    <s v="Ísland"/>
    <n v="1013"/>
    <n v="1013"/>
    <n v="1101.0899999999999"/>
    <n v="253.25"/>
    <x v="14"/>
    <n v="5802694949"/>
    <x v="14"/>
    <s v="Helluhóli 1"/>
    <s v="360 Hellissandur"/>
    <n v="5802694949"/>
    <s v="Skarðsvík ehf."/>
    <n v="463291"/>
    <n v="2.1865307117988476E-3"/>
  </r>
  <r>
    <s v="02.10.2018"/>
    <n v="1819"/>
    <n v="1"/>
    <n v="1"/>
    <x v="14"/>
    <s v="Magnús"/>
    <n v="2701"/>
    <s v="Sandkoli norðursvæði"/>
    <n v="27"/>
    <s v="Sandkoli"/>
    <s v="IS"/>
    <s v="Ísland"/>
    <n v="785"/>
    <n v="785"/>
    <n v="853.26"/>
    <n v="196.25"/>
    <x v="14"/>
    <n v="5802694949"/>
    <x v="14"/>
    <s v="Helluhóli 1"/>
    <s v="360 Hellissandur"/>
    <n v="5802694949"/>
    <s v="Skarðsvík ehf."/>
    <n v="463291"/>
    <n v="1.6943994163495513E-3"/>
  </r>
  <r>
    <s v="01.10.2018"/>
    <n v="1819"/>
    <n v="1"/>
    <n v="1"/>
    <x v="14"/>
    <s v="Magnús"/>
    <n v="2701"/>
    <s v="Sandkoli norðursvæði"/>
    <n v="27"/>
    <s v="Sandkoli"/>
    <s v="IS"/>
    <s v="Ísland"/>
    <n v="874"/>
    <n v="874"/>
    <n v="950"/>
    <n v="218.5"/>
    <x v="14"/>
    <n v="5802694949"/>
    <x v="14"/>
    <s v="Helluhóli 1"/>
    <s v="360 Hellissandur"/>
    <n v="5802694949"/>
    <s v="Skarðsvík ehf."/>
    <n v="463291"/>
    <n v="1.8865032992223031E-3"/>
  </r>
  <r>
    <s v="26.09.2018"/>
    <n v="1819"/>
    <n v="1"/>
    <n v="1"/>
    <x v="14"/>
    <s v="Magnús"/>
    <n v="2701"/>
    <s v="Sandkoli norðursvæði"/>
    <n v="27"/>
    <s v="Sandkoli"/>
    <s v="IS"/>
    <s v="Ísland"/>
    <n v="135"/>
    <n v="135"/>
    <n v="146.74"/>
    <n v="33.75"/>
    <x v="14"/>
    <n v="5802694949"/>
    <x v="14"/>
    <s v="Helluhóli 1"/>
    <s v="360 Hellissandur"/>
    <n v="5802694949"/>
    <s v="Skarðsvík ehf."/>
    <n v="463291"/>
    <n v="2.9139353020024133E-4"/>
  </r>
  <r>
    <s v="25.09.2018"/>
    <n v="1819"/>
    <n v="1"/>
    <n v="1"/>
    <x v="14"/>
    <s v="Magnús"/>
    <n v="2701"/>
    <s v="Sandkoli norðursvæði"/>
    <n v="27"/>
    <s v="Sandkoli"/>
    <s v="IS"/>
    <s v="Ísland"/>
    <n v="38"/>
    <n v="38"/>
    <n v="41.3"/>
    <n v="9.5"/>
    <x v="14"/>
    <n v="5802694949"/>
    <x v="14"/>
    <s v="Helluhóli 1"/>
    <s v="360 Hellissandur"/>
    <n v="5802694949"/>
    <s v="Skarðsvík ehf."/>
    <n v="463291"/>
    <n v="8.2021882574882744E-5"/>
  </r>
  <r>
    <s v="24.09.2018"/>
    <n v="1819"/>
    <n v="1"/>
    <n v="1"/>
    <x v="14"/>
    <s v="Magnús"/>
    <n v="2701"/>
    <s v="Sandkoli norðursvæði"/>
    <n v="27"/>
    <s v="Sandkoli"/>
    <s v="IS"/>
    <s v="Ísland"/>
    <n v="240"/>
    <n v="240"/>
    <n v="260.87"/>
    <n v="60"/>
    <x v="14"/>
    <n v="5802694949"/>
    <x v="14"/>
    <s v="Helluhóli 1"/>
    <s v="360 Hellissandur"/>
    <n v="5802694949"/>
    <s v="Skarðsvík ehf."/>
    <n v="463291"/>
    <n v="5.1803294257820676E-4"/>
  </r>
  <r>
    <s v="20.09.2018"/>
    <n v="1819"/>
    <n v="1"/>
    <n v="1"/>
    <x v="14"/>
    <s v="Magnús"/>
    <n v="2701"/>
    <s v="Sandkoli norðursvæði"/>
    <n v="27"/>
    <s v="Sandkoli"/>
    <s v="IS"/>
    <s v="Ísland"/>
    <n v="396"/>
    <n v="396"/>
    <n v="430.43"/>
    <n v="99"/>
    <x v="14"/>
    <n v="5802694949"/>
    <x v="14"/>
    <s v="Helluhóli 1"/>
    <s v="360 Hellissandur"/>
    <n v="5802694949"/>
    <s v="Skarðsvík ehf."/>
    <n v="463291"/>
    <n v="8.5475435525404124E-4"/>
  </r>
  <r>
    <s v="18.09.2018"/>
    <n v="1819"/>
    <n v="1"/>
    <n v="1"/>
    <x v="14"/>
    <s v="Magnús"/>
    <n v="2701"/>
    <s v="Sandkoli norðursvæði"/>
    <n v="27"/>
    <s v="Sandkoli"/>
    <s v="IS"/>
    <s v="Ísland"/>
    <n v="211"/>
    <n v="211"/>
    <n v="229.35"/>
    <n v="52.75"/>
    <x v="14"/>
    <n v="5802694949"/>
    <x v="14"/>
    <s v="Helluhóli 1"/>
    <s v="360 Hellissandur"/>
    <n v="5802694949"/>
    <s v="Skarðsvík ehf."/>
    <n v="463291"/>
    <n v="4.5543729535000682E-4"/>
  </r>
  <r>
    <s v="17.09.2018"/>
    <n v="1819"/>
    <n v="1"/>
    <n v="1"/>
    <x v="14"/>
    <s v="Magnús"/>
    <n v="2701"/>
    <s v="Sandkoli norðursvæði"/>
    <n v="27"/>
    <s v="Sandkoli"/>
    <s v="IS"/>
    <s v="Ísland"/>
    <n v="539"/>
    <n v="539"/>
    <n v="585.87"/>
    <n v="134.75"/>
    <x v="14"/>
    <n v="5802694949"/>
    <x v="14"/>
    <s v="Helluhóli 1"/>
    <s v="360 Hellissandur"/>
    <n v="5802694949"/>
    <s v="Skarðsvík ehf."/>
    <n v="463291"/>
    <n v="1.1634156502068893E-3"/>
  </r>
  <r>
    <s v="13.09.2018"/>
    <n v="1819"/>
    <n v="1"/>
    <n v="1"/>
    <x v="14"/>
    <s v="Magnús"/>
    <n v="2701"/>
    <s v="Sandkoli norðursvæði"/>
    <n v="27"/>
    <s v="Sandkoli"/>
    <s v="IS"/>
    <s v="Ísland"/>
    <n v="309"/>
    <n v="309"/>
    <n v="335.87"/>
    <n v="77.25"/>
    <x v="14"/>
    <n v="5802694949"/>
    <x v="14"/>
    <s v="Helluhóli 1"/>
    <s v="360 Hellissandur"/>
    <n v="5802694949"/>
    <s v="Skarðsvík ehf."/>
    <n v="463291"/>
    <n v="6.6696741356944125E-4"/>
  </r>
  <r>
    <s v="12.09.2018"/>
    <n v="1819"/>
    <n v="1"/>
    <n v="1"/>
    <x v="14"/>
    <s v="Magnús"/>
    <n v="2701"/>
    <s v="Sandkoli norðursvæði"/>
    <n v="27"/>
    <s v="Sandkoli"/>
    <s v="IS"/>
    <s v="Ísland"/>
    <n v="440"/>
    <n v="440"/>
    <n v="478.26"/>
    <n v="110"/>
    <x v="14"/>
    <n v="5802694949"/>
    <x v="14"/>
    <s v="Helluhóli 1"/>
    <s v="360 Hellissandur"/>
    <n v="5802694949"/>
    <s v="Skarðsvík ehf."/>
    <n v="463291"/>
    <n v="9.4972706139337913E-4"/>
  </r>
  <r>
    <s v="11.09.2018"/>
    <n v="1819"/>
    <n v="1"/>
    <n v="1"/>
    <x v="14"/>
    <s v="Magnús"/>
    <n v="2701"/>
    <s v="Sandkoli norðursvæði"/>
    <n v="27"/>
    <s v="Sandkoli"/>
    <s v="IS"/>
    <s v="Ísland"/>
    <n v="213"/>
    <n v="213"/>
    <n v="231.52"/>
    <n v="53.25"/>
    <x v="14"/>
    <n v="5802694949"/>
    <x v="14"/>
    <s v="Helluhóli 1"/>
    <s v="360 Hellissandur"/>
    <n v="5802694949"/>
    <s v="Skarðsvík ehf."/>
    <n v="463291"/>
    <n v="4.5975423653815852E-4"/>
  </r>
  <r>
    <s v="10.09.2018"/>
    <n v="1819"/>
    <n v="1"/>
    <n v="1"/>
    <x v="14"/>
    <s v="Magnús"/>
    <n v="2701"/>
    <s v="Sandkoli norðursvæði"/>
    <n v="27"/>
    <s v="Sandkoli"/>
    <s v="IS"/>
    <s v="Ísland"/>
    <n v="636"/>
    <n v="636"/>
    <n v="691.3"/>
    <n v="159"/>
    <x v="14"/>
    <n v="5802694949"/>
    <x v="14"/>
    <s v="Helluhóli 1"/>
    <s v="360 Hellissandur"/>
    <n v="5802694949"/>
    <s v="Skarðsvík ehf."/>
    <n v="463291"/>
    <n v="1.3727872978322479E-3"/>
  </r>
  <r>
    <s v="07.09.2018"/>
    <n v="1819"/>
    <n v="1"/>
    <n v="1"/>
    <x v="14"/>
    <s v="Magnús"/>
    <n v="2701"/>
    <s v="Sandkoli norðursvæði"/>
    <n v="27"/>
    <s v="Sandkoli"/>
    <s v="IS"/>
    <s v="Ísland"/>
    <n v="499"/>
    <n v="499"/>
    <n v="542.39"/>
    <n v="124.75"/>
    <x v="14"/>
    <n v="5802694949"/>
    <x v="14"/>
    <s v="Helluhóli 1"/>
    <s v="360 Hellissandur"/>
    <n v="5802694949"/>
    <s v="Skarðsvík ehf."/>
    <n v="463291"/>
    <n v="1.0770768264438549E-3"/>
  </r>
  <r>
    <s v="06.09.2018"/>
    <n v="1819"/>
    <n v="1"/>
    <n v="1"/>
    <x v="14"/>
    <s v="Magnús"/>
    <n v="2701"/>
    <s v="Sandkoli norðursvæði"/>
    <n v="27"/>
    <s v="Sandkoli"/>
    <s v="IS"/>
    <s v="Ísland"/>
    <n v="98"/>
    <n v="98"/>
    <n v="106.52"/>
    <n v="24.5"/>
    <x v="14"/>
    <n v="5802694949"/>
    <x v="14"/>
    <s v="Helluhóli 1"/>
    <s v="360 Hellissandur"/>
    <n v="5802694949"/>
    <s v="Skarðsvík ehf."/>
    <n v="463291"/>
    <n v="2.1153011821943443E-4"/>
  </r>
  <r>
    <s v="05.09.2018"/>
    <n v="1819"/>
    <n v="1"/>
    <n v="1"/>
    <x v="14"/>
    <s v="Magnús"/>
    <n v="2701"/>
    <s v="Sandkoli norðursvæði"/>
    <n v="27"/>
    <s v="Sandkoli"/>
    <s v="IS"/>
    <s v="Ísland"/>
    <n v="396"/>
    <n v="396"/>
    <n v="430.43"/>
    <n v="99"/>
    <x v="14"/>
    <n v="5802694949"/>
    <x v="14"/>
    <s v="Helluhóli 1"/>
    <s v="360 Hellissandur"/>
    <n v="5802694949"/>
    <s v="Skarðsvík ehf."/>
    <n v="463291"/>
    <n v="8.5475435525404124E-4"/>
  </r>
  <r>
    <s v="04.09.2018"/>
    <n v="1819"/>
    <n v="1"/>
    <n v="1"/>
    <x v="14"/>
    <s v="Magnús"/>
    <n v="2701"/>
    <s v="Sandkoli norðursvæði"/>
    <n v="27"/>
    <s v="Sandkoli"/>
    <s v="IS"/>
    <s v="Ísland"/>
    <n v="285"/>
    <n v="285"/>
    <n v="309.77999999999997"/>
    <n v="71.25"/>
    <x v="14"/>
    <n v="5802694949"/>
    <x v="14"/>
    <s v="Helluhóli 1"/>
    <s v="360 Hellissandur"/>
    <n v="5802694949"/>
    <s v="Skarðsvík ehf."/>
    <n v="463291"/>
    <n v="6.1516411931162055E-4"/>
  </r>
  <r>
    <s v="03.09.2018"/>
    <n v="1819"/>
    <n v="1"/>
    <n v="1"/>
    <x v="14"/>
    <s v="Magnús"/>
    <n v="2701"/>
    <s v="Sandkoli norðursvæði"/>
    <n v="27"/>
    <s v="Sandkoli"/>
    <s v="IS"/>
    <s v="Ísland"/>
    <n v="426"/>
    <n v="426"/>
    <n v="463.04"/>
    <n v="106.5"/>
    <x v="14"/>
    <n v="5802694949"/>
    <x v="14"/>
    <s v="Helluhóli 1"/>
    <s v="360 Hellissandur"/>
    <n v="5802694949"/>
    <s v="Skarðsvík ehf."/>
    <n v="463291"/>
    <n v="9.1950847307631703E-4"/>
  </r>
  <r>
    <s v="30.08.2018"/>
    <n v="1718"/>
    <n v="1"/>
    <n v="1"/>
    <x v="14"/>
    <s v="Magnús"/>
    <n v="2701"/>
    <s v="Sandkoli norðursvæði"/>
    <n v="27"/>
    <s v="Sandkoli"/>
    <s v="IS"/>
    <s v="Ísland"/>
    <n v="87"/>
    <n v="87"/>
    <n v="94.57"/>
    <n v="16.53"/>
    <x v="14"/>
    <n v="5802694949"/>
    <x v="14"/>
    <s v="Helluhóli 1"/>
    <s v="360 Hellissandur"/>
    <n v="5802694949"/>
    <s v="Skarðsvík ehf."/>
    <n v="463291"/>
    <n v="1.8778694168459996E-4"/>
  </r>
  <r>
    <s v="29.08.2018"/>
    <n v="1718"/>
    <n v="1"/>
    <n v="1"/>
    <x v="14"/>
    <s v="Magnús"/>
    <n v="2701"/>
    <s v="Sandkoli norðursvæði"/>
    <n v="27"/>
    <s v="Sandkoli"/>
    <s v="IS"/>
    <s v="Ísland"/>
    <n v="254"/>
    <n v="254"/>
    <n v="276.08999999999997"/>
    <n v="48.26"/>
    <x v="14"/>
    <n v="5802694949"/>
    <x v="14"/>
    <s v="Helluhóli 1"/>
    <s v="360 Hellissandur"/>
    <n v="5802694949"/>
    <s v="Skarðsvík ehf."/>
    <n v="463291"/>
    <n v="5.4825153089526886E-4"/>
  </r>
  <r>
    <s v="28.08.2018"/>
    <n v="1718"/>
    <n v="1"/>
    <n v="1"/>
    <x v="14"/>
    <s v="Magnús"/>
    <n v="2701"/>
    <s v="Sandkoli norðursvæði"/>
    <n v="27"/>
    <s v="Sandkoli"/>
    <s v="IS"/>
    <s v="Ísland"/>
    <n v="292"/>
    <n v="292"/>
    <n v="317.39"/>
    <n v="55.48"/>
    <x v="14"/>
    <n v="5802694949"/>
    <x v="14"/>
    <s v="Helluhóli 1"/>
    <s v="360 Hellissandur"/>
    <n v="5802694949"/>
    <s v="Skarðsvík ehf."/>
    <n v="463291"/>
    <n v="6.3027341347015155E-4"/>
  </r>
  <r>
    <s v="29.05.2018"/>
    <n v="1718"/>
    <n v="1"/>
    <n v="1"/>
    <x v="14"/>
    <s v="Magnús"/>
    <n v="2701"/>
    <s v="Sandkoli norðursvæði"/>
    <n v="27"/>
    <s v="Sandkoli"/>
    <s v="IS"/>
    <s v="Ísland"/>
    <n v="41"/>
    <n v="41"/>
    <n v="44.57"/>
    <n v="7.79"/>
    <x v="14"/>
    <n v="5802694949"/>
    <x v="14"/>
    <s v="Helluhóli 1"/>
    <s v="360 Hellissandur"/>
    <n v="5802694949"/>
    <s v="Skarðsvík ehf."/>
    <n v="463291"/>
    <n v="8.8497294357110331E-5"/>
  </r>
  <r>
    <s v="28.05.2018"/>
    <n v="1718"/>
    <n v="1"/>
    <n v="1"/>
    <x v="14"/>
    <s v="Magnús"/>
    <n v="2701"/>
    <s v="Sandkoli norðursvæði"/>
    <n v="27"/>
    <s v="Sandkoli"/>
    <s v="IS"/>
    <s v="Ísland"/>
    <n v="77"/>
    <n v="77"/>
    <n v="83.7"/>
    <n v="14.63"/>
    <x v="14"/>
    <n v="5802694949"/>
    <x v="14"/>
    <s v="Helluhóli 1"/>
    <s v="360 Hellissandur"/>
    <n v="5802694949"/>
    <s v="Skarðsvík ehf."/>
    <n v="463291"/>
    <n v="1.6620223574384134E-4"/>
  </r>
  <r>
    <s v="23.05.2018"/>
    <n v="1718"/>
    <n v="1"/>
    <n v="1"/>
    <x v="14"/>
    <s v="Magnús"/>
    <n v="2701"/>
    <s v="Sandkoli norðursvæði"/>
    <n v="27"/>
    <s v="Sandkoli"/>
    <s v="IS"/>
    <s v="Ísland"/>
    <n v="131"/>
    <n v="131"/>
    <n v="142.38999999999999"/>
    <n v="24.89"/>
    <x v="14"/>
    <n v="5802694949"/>
    <x v="14"/>
    <s v="Helluhóli 1"/>
    <s v="360 Hellissandur"/>
    <n v="5802694949"/>
    <s v="Skarðsvík ehf."/>
    <n v="463291"/>
    <n v="2.8275964782393788E-4"/>
  </r>
  <r>
    <s v="22.05.2018"/>
    <n v="1718"/>
    <n v="1"/>
    <n v="1"/>
    <x v="14"/>
    <s v="Magnús"/>
    <n v="2701"/>
    <s v="Sandkoli norðursvæði"/>
    <n v="27"/>
    <s v="Sandkoli"/>
    <s v="IS"/>
    <s v="Ísland"/>
    <n v="41"/>
    <n v="41"/>
    <n v="44.57"/>
    <n v="7.79"/>
    <x v="14"/>
    <n v="5802694949"/>
    <x v="14"/>
    <s v="Helluhóli 1"/>
    <s v="360 Hellissandur"/>
    <n v="5802694949"/>
    <s v="Skarðsvík ehf."/>
    <n v="463291"/>
    <n v="8.8497294357110331E-5"/>
  </r>
  <r>
    <s v="16.05.2018"/>
    <n v="1718"/>
    <n v="1"/>
    <n v="1"/>
    <x v="14"/>
    <s v="Magnús"/>
    <n v="2701"/>
    <s v="Sandkoli norðursvæði"/>
    <n v="27"/>
    <s v="Sandkoli"/>
    <s v="IS"/>
    <s v="Ísland"/>
    <n v="10"/>
    <n v="10"/>
    <n v="10.87"/>
    <n v="1.9"/>
    <x v="14"/>
    <n v="5802694949"/>
    <x v="14"/>
    <s v="Helluhóli 1"/>
    <s v="360 Hellissandur"/>
    <n v="5802694949"/>
    <s v="Skarðsvík ehf."/>
    <n v="463291"/>
    <n v="2.1584705940758617E-5"/>
  </r>
  <r>
    <s v="14.05.2018"/>
    <n v="1718"/>
    <n v="1"/>
    <n v="1"/>
    <x v="14"/>
    <s v="Magnús"/>
    <n v="2701"/>
    <s v="Sandkoli norðursvæði"/>
    <n v="27"/>
    <s v="Sandkoli"/>
    <s v="IS"/>
    <s v="Ísland"/>
    <n v="23"/>
    <n v="23"/>
    <n v="25"/>
    <n v="4.37"/>
    <x v="14"/>
    <n v="5802694949"/>
    <x v="14"/>
    <s v="Helluhóli 1"/>
    <s v="360 Hellissandur"/>
    <n v="5802694949"/>
    <s v="Skarðsvík ehf."/>
    <n v="463291"/>
    <n v="4.9644823663744815E-5"/>
  </r>
  <r>
    <s v="09.05.2018"/>
    <n v="1718"/>
    <n v="1"/>
    <n v="1"/>
    <x v="14"/>
    <s v="Magnús"/>
    <n v="2701"/>
    <s v="Sandkoli norðursvæði"/>
    <n v="27"/>
    <s v="Sandkoli"/>
    <s v="IS"/>
    <s v="Ísland"/>
    <n v="10"/>
    <n v="10"/>
    <n v="10.87"/>
    <n v="1.9"/>
    <x v="14"/>
    <n v="5802694949"/>
    <x v="14"/>
    <s v="Helluhóli 1"/>
    <s v="360 Hellissandur"/>
    <n v="5802694949"/>
    <s v="Skarðsvík ehf."/>
    <n v="463291"/>
    <n v="2.1584705940758617E-5"/>
  </r>
  <r>
    <s v="16.12.2018"/>
    <n v="1819"/>
    <n v="1"/>
    <n v="1"/>
    <x v="14"/>
    <s v="Magnús"/>
    <n v="2701"/>
    <s v="Sandkoli norðursvæði"/>
    <n v="27"/>
    <s v="Sandkoli"/>
    <s v="IS"/>
    <s v="Ísland"/>
    <n v="206"/>
    <n v="206"/>
    <n v="223.91"/>
    <n v="51.5"/>
    <x v="14"/>
    <n v="5802694949"/>
    <x v="14"/>
    <s v="Helluhóli 1"/>
    <s v="360 Hellissandur"/>
    <n v="5802694949"/>
    <s v="Skarðsvík ehf."/>
    <n v="463291"/>
    <n v="4.4464494237962747E-4"/>
  </r>
  <r>
    <s v="14.12.2018"/>
    <n v="1819"/>
    <n v="1"/>
    <n v="1"/>
    <x v="14"/>
    <s v="Magnús"/>
    <n v="2701"/>
    <s v="Sandkoli norðursvæði"/>
    <n v="27"/>
    <s v="Sandkoli"/>
    <s v="IS"/>
    <s v="Ísland"/>
    <n v="71"/>
    <n v="71"/>
    <n v="77.17"/>
    <n v="17.75"/>
    <x v="14"/>
    <n v="5802694949"/>
    <x v="14"/>
    <s v="Helluhóli 1"/>
    <s v="360 Hellissandur"/>
    <n v="5802694949"/>
    <s v="Skarðsvík ehf."/>
    <n v="463291"/>
    <n v="1.5325141217938616E-4"/>
  </r>
  <r>
    <s v="13.12.2018"/>
    <n v="1819"/>
    <n v="1"/>
    <n v="1"/>
    <x v="14"/>
    <s v="Magnús"/>
    <n v="2701"/>
    <s v="Sandkoli norðursvæði"/>
    <n v="27"/>
    <s v="Sandkoli"/>
    <s v="IS"/>
    <s v="Ísland"/>
    <n v="100"/>
    <n v="100"/>
    <n v="108.7"/>
    <n v="25"/>
    <x v="14"/>
    <n v="5802694949"/>
    <x v="14"/>
    <s v="Helluhóli 1"/>
    <s v="360 Hellissandur"/>
    <n v="5802694949"/>
    <s v="Skarðsvík ehf."/>
    <n v="463291"/>
    <n v="2.1584705940758616E-4"/>
  </r>
  <r>
    <s v="12.12.2018"/>
    <n v="1819"/>
    <n v="1"/>
    <n v="1"/>
    <x v="14"/>
    <s v="Magnús"/>
    <n v="2701"/>
    <s v="Sandkoli norðursvæði"/>
    <n v="27"/>
    <s v="Sandkoli"/>
    <s v="IS"/>
    <s v="Ísland"/>
    <n v="57"/>
    <n v="57"/>
    <n v="61.96"/>
    <n v="14.25"/>
    <x v="14"/>
    <n v="5802694949"/>
    <x v="14"/>
    <s v="Helluhóli 1"/>
    <s v="360 Hellissandur"/>
    <n v="5802694949"/>
    <s v="Skarðsvík ehf."/>
    <n v="463291"/>
    <n v="1.2303282386232412E-4"/>
  </r>
  <r>
    <s v="09.12.2018"/>
    <n v="1819"/>
    <n v="1"/>
    <n v="1"/>
    <x v="14"/>
    <s v="Magnús"/>
    <n v="2701"/>
    <s v="Sandkoli norðursvæði"/>
    <n v="27"/>
    <s v="Sandkoli"/>
    <s v="IS"/>
    <s v="Ísland"/>
    <n v="21"/>
    <n v="21"/>
    <n v="22.83"/>
    <n v="5.25"/>
    <x v="14"/>
    <n v="5802694949"/>
    <x v="14"/>
    <s v="Helluhóli 1"/>
    <s v="360 Hellissandur"/>
    <n v="5802694949"/>
    <s v="Skarðsvík ehf."/>
    <n v="463291"/>
    <n v="4.5327882475593097E-5"/>
  </r>
  <r>
    <s v="08.12.2018"/>
    <n v="1819"/>
    <n v="1"/>
    <n v="1"/>
    <x v="14"/>
    <s v="Magnús"/>
    <n v="2701"/>
    <s v="Sandkoli norðursvæði"/>
    <n v="27"/>
    <s v="Sandkoli"/>
    <s v="IS"/>
    <s v="Ísland"/>
    <n v="57"/>
    <n v="57"/>
    <n v="61.96"/>
    <n v="14.25"/>
    <x v="14"/>
    <n v="5802694949"/>
    <x v="14"/>
    <s v="Helluhóli 1"/>
    <s v="360 Hellissandur"/>
    <n v="5802694949"/>
    <s v="Skarðsvík ehf."/>
    <n v="463291"/>
    <n v="1.2303282386232412E-4"/>
  </r>
  <r>
    <s v="05.12.2018"/>
    <n v="1819"/>
    <n v="1"/>
    <n v="1"/>
    <x v="14"/>
    <s v="Magnús"/>
    <n v="2701"/>
    <s v="Sandkoli norðursvæði"/>
    <n v="27"/>
    <s v="Sandkoli"/>
    <s v="IS"/>
    <s v="Ísland"/>
    <n v="49"/>
    <n v="49"/>
    <n v="53.26"/>
    <n v="12.25"/>
    <x v="14"/>
    <n v="5802694949"/>
    <x v="14"/>
    <s v="Helluhóli 1"/>
    <s v="360 Hellissandur"/>
    <n v="5802694949"/>
    <s v="Skarðsvík ehf."/>
    <n v="463291"/>
    <n v="1.0576505910971722E-4"/>
  </r>
  <r>
    <s v="04.12.2018"/>
    <n v="1819"/>
    <n v="1"/>
    <n v="1"/>
    <x v="14"/>
    <s v="Magnús"/>
    <n v="2701"/>
    <s v="Sandkoli norðursvæði"/>
    <n v="27"/>
    <s v="Sandkoli"/>
    <s v="IS"/>
    <s v="Ísland"/>
    <n v="174"/>
    <n v="174"/>
    <n v="189.13"/>
    <n v="43.5"/>
    <x v="14"/>
    <n v="5802694949"/>
    <x v="14"/>
    <s v="Helluhóli 1"/>
    <s v="360 Hellissandur"/>
    <n v="5802694949"/>
    <s v="Skarðsvík ehf."/>
    <n v="463291"/>
    <n v="3.7557388336919992E-4"/>
  </r>
  <r>
    <s v="27.11.2018"/>
    <n v="1819"/>
    <n v="1"/>
    <n v="1"/>
    <x v="14"/>
    <s v="Magnús"/>
    <n v="2701"/>
    <s v="Sandkoli norðursvæði"/>
    <n v="27"/>
    <s v="Sandkoli"/>
    <s v="IS"/>
    <s v="Ísland"/>
    <n v="118"/>
    <n v="118"/>
    <n v="128.26"/>
    <n v="29.5"/>
    <x v="14"/>
    <n v="5802694949"/>
    <x v="14"/>
    <s v="Helluhóli 1"/>
    <s v="360 Hellissandur"/>
    <n v="5802694949"/>
    <s v="Skarðsvík ehf."/>
    <n v="463291"/>
    <n v="2.5469953010095168E-4"/>
  </r>
  <r>
    <s v="23.11.2018"/>
    <n v="1819"/>
    <n v="1"/>
    <n v="1"/>
    <x v="14"/>
    <s v="Magnús"/>
    <n v="2701"/>
    <s v="Sandkoli norðursvæði"/>
    <n v="27"/>
    <s v="Sandkoli"/>
    <s v="IS"/>
    <s v="Ísland"/>
    <n v="5"/>
    <n v="5"/>
    <n v="5.43"/>
    <n v="1.25"/>
    <x v="14"/>
    <n v="5802694949"/>
    <x v="14"/>
    <s v="Helluhóli 1"/>
    <s v="360 Hellissandur"/>
    <n v="5802694949"/>
    <s v="Skarðsvík ehf."/>
    <n v="463291"/>
    <n v="1.0792352970379309E-5"/>
  </r>
  <r>
    <s v="22.11.2018"/>
    <n v="1819"/>
    <n v="1"/>
    <n v="1"/>
    <x v="14"/>
    <s v="Magnús"/>
    <n v="2701"/>
    <s v="Sandkoli norðursvæði"/>
    <n v="27"/>
    <s v="Sandkoli"/>
    <s v="IS"/>
    <s v="Ísland"/>
    <n v="21"/>
    <n v="21"/>
    <n v="22.83"/>
    <n v="5.25"/>
    <x v="14"/>
    <n v="5802694949"/>
    <x v="14"/>
    <s v="Helluhóli 1"/>
    <s v="360 Hellissandur"/>
    <n v="5802694949"/>
    <s v="Skarðsvík ehf."/>
    <n v="463291"/>
    <n v="4.5327882475593097E-5"/>
  </r>
  <r>
    <s v="21.11.2018"/>
    <n v="1819"/>
    <n v="1"/>
    <n v="1"/>
    <x v="14"/>
    <s v="Magnús"/>
    <n v="2701"/>
    <s v="Sandkoli norðursvæði"/>
    <n v="27"/>
    <s v="Sandkoli"/>
    <s v="IS"/>
    <s v="Ísland"/>
    <n v="78"/>
    <n v="78"/>
    <n v="84.78"/>
    <n v="19.5"/>
    <x v="14"/>
    <n v="5802694949"/>
    <x v="14"/>
    <s v="Helluhóli 1"/>
    <s v="360 Hellissandur"/>
    <n v="5802694949"/>
    <s v="Skarðsvík ehf."/>
    <n v="463291"/>
    <n v="1.6836070633791721E-4"/>
  </r>
  <r>
    <s v="20.11.2018"/>
    <n v="1819"/>
    <n v="1"/>
    <n v="1"/>
    <x v="14"/>
    <s v="Magnús"/>
    <n v="2701"/>
    <s v="Sandkoli norðursvæði"/>
    <n v="27"/>
    <s v="Sandkoli"/>
    <s v="IS"/>
    <s v="Ísland"/>
    <n v="35"/>
    <n v="35"/>
    <n v="38.04"/>
    <n v="8.75"/>
    <x v="14"/>
    <n v="5802694949"/>
    <x v="14"/>
    <s v="Helluhóli 1"/>
    <s v="360 Hellissandur"/>
    <n v="5802694949"/>
    <s v="Skarðsvík ehf."/>
    <n v="463291"/>
    <n v="7.5546470792655157E-5"/>
  </r>
  <r>
    <s v="19.11.2018"/>
    <n v="1819"/>
    <n v="1"/>
    <n v="1"/>
    <x v="14"/>
    <s v="Magnús"/>
    <n v="2701"/>
    <s v="Sandkoli norðursvæði"/>
    <n v="27"/>
    <s v="Sandkoli"/>
    <s v="IS"/>
    <s v="Ísland"/>
    <n v="273"/>
    <n v="273"/>
    <n v="296.74"/>
    <n v="68.25"/>
    <x v="14"/>
    <n v="5802694949"/>
    <x v="14"/>
    <s v="Helluhóli 1"/>
    <s v="360 Hellissandur"/>
    <n v="5802694949"/>
    <s v="Skarðsvík ehf."/>
    <n v="463291"/>
    <n v="5.8926247218271026E-4"/>
  </r>
  <r>
    <s v="12.11.2018"/>
    <n v="1819"/>
    <n v="1"/>
    <n v="1"/>
    <x v="14"/>
    <s v="Magnús"/>
    <n v="2701"/>
    <s v="Sandkoli norðursvæði"/>
    <n v="27"/>
    <s v="Sandkoli"/>
    <s v="IS"/>
    <s v="Ísland"/>
    <n v="137"/>
    <n v="137"/>
    <n v="148.91"/>
    <n v="34.25"/>
    <x v="14"/>
    <n v="5802694949"/>
    <x v="14"/>
    <s v="Helluhóli 1"/>
    <s v="360 Hellissandur"/>
    <n v="5802694949"/>
    <s v="Skarðsvík ehf."/>
    <n v="463291"/>
    <n v="2.9571047138839303E-4"/>
  </r>
  <r>
    <s v="09.11.2018"/>
    <n v="1819"/>
    <n v="1"/>
    <n v="1"/>
    <x v="14"/>
    <s v="Magnús"/>
    <n v="2701"/>
    <s v="Sandkoli norðursvæði"/>
    <n v="27"/>
    <s v="Sandkoli"/>
    <s v="IS"/>
    <s v="Ísland"/>
    <n v="318"/>
    <n v="318"/>
    <n v="345.65"/>
    <n v="79.5"/>
    <x v="14"/>
    <n v="5802694949"/>
    <x v="14"/>
    <s v="Helluhóli 1"/>
    <s v="360 Hellissandur"/>
    <n v="5802694949"/>
    <s v="Skarðsvík ehf."/>
    <n v="463291"/>
    <n v="6.8639364891612395E-4"/>
  </r>
  <r>
    <s v="08.11.2018"/>
    <n v="1819"/>
    <n v="1"/>
    <n v="1"/>
    <x v="14"/>
    <s v="Magnús"/>
    <n v="2701"/>
    <s v="Sandkoli norðursvæði"/>
    <n v="27"/>
    <s v="Sandkoli"/>
    <s v="IS"/>
    <s v="Ísland"/>
    <n v="558"/>
    <n v="558"/>
    <n v="606.52"/>
    <n v="139.5"/>
    <x v="14"/>
    <n v="5802694949"/>
    <x v="14"/>
    <s v="Helluhóli 1"/>
    <s v="360 Hellissandur"/>
    <n v="5802694949"/>
    <s v="Skarðsvík ehf."/>
    <n v="463291"/>
    <n v="1.2044265914943307E-3"/>
  </r>
  <r>
    <s v="05.11.2018"/>
    <n v="1819"/>
    <n v="1"/>
    <n v="1"/>
    <x v="14"/>
    <s v="Magnús"/>
    <n v="2701"/>
    <s v="Sandkoli norðursvæði"/>
    <n v="27"/>
    <s v="Sandkoli"/>
    <s v="IS"/>
    <s v="Ísland"/>
    <n v="251"/>
    <n v="251"/>
    <n v="272.83"/>
    <n v="62.75"/>
    <x v="14"/>
    <n v="5802694949"/>
    <x v="14"/>
    <s v="Helluhóli 1"/>
    <s v="360 Hellissandur"/>
    <n v="5802694949"/>
    <s v="Skarðsvík ehf."/>
    <n v="463291"/>
    <n v="5.4177611911304126E-4"/>
  </r>
  <r>
    <s v="01.11.2018"/>
    <n v="1819"/>
    <n v="1"/>
    <n v="1"/>
    <x v="14"/>
    <s v="Magnús"/>
    <n v="2701"/>
    <s v="Sandkoli norðursvæði"/>
    <n v="27"/>
    <s v="Sandkoli"/>
    <s v="IS"/>
    <s v="Ísland"/>
    <n v="260"/>
    <n v="260"/>
    <n v="282.61"/>
    <n v="65"/>
    <x v="14"/>
    <n v="5802694949"/>
    <x v="14"/>
    <s v="Helluhóli 1"/>
    <s v="360 Hellissandur"/>
    <n v="5802694949"/>
    <s v="Skarðsvík ehf."/>
    <n v="463291"/>
    <n v="5.6120235445972406E-4"/>
  </r>
  <r>
    <s v="31.10.2018"/>
    <n v="1819"/>
    <n v="1"/>
    <n v="1"/>
    <x v="14"/>
    <s v="Magnús"/>
    <n v="2701"/>
    <s v="Sandkoli norðursvæði"/>
    <n v="27"/>
    <s v="Sandkoli"/>
    <s v="IS"/>
    <s v="Ísland"/>
    <n v="472"/>
    <n v="472"/>
    <n v="513.04"/>
    <n v="118"/>
    <x v="14"/>
    <n v="5802694949"/>
    <x v="14"/>
    <s v="Helluhóli 1"/>
    <s v="360 Hellissandur"/>
    <n v="5802694949"/>
    <s v="Skarðsvík ehf."/>
    <n v="463291"/>
    <n v="1.0187981204038067E-3"/>
  </r>
  <r>
    <s v="30.10.2018"/>
    <n v="1819"/>
    <n v="1"/>
    <n v="1"/>
    <x v="14"/>
    <s v="Magnús"/>
    <n v="2701"/>
    <s v="Sandkoli norðursvæði"/>
    <n v="27"/>
    <s v="Sandkoli"/>
    <s v="IS"/>
    <s v="Ísland"/>
    <n v="679"/>
    <n v="679"/>
    <n v="738.04"/>
    <n v="169.75"/>
    <x v="14"/>
    <n v="5802694949"/>
    <x v="14"/>
    <s v="Helluhóli 1"/>
    <s v="360 Hellissandur"/>
    <n v="5802694949"/>
    <s v="Skarðsvík ehf."/>
    <n v="463291"/>
    <n v="1.4656015333775101E-3"/>
  </r>
  <r>
    <s v="29.10.2018"/>
    <n v="1819"/>
    <n v="1"/>
    <n v="1"/>
    <x v="14"/>
    <s v="Magnús"/>
    <n v="2701"/>
    <s v="Sandkoli norðursvæði"/>
    <n v="27"/>
    <s v="Sandkoli"/>
    <s v="IS"/>
    <s v="Ísland"/>
    <n v="451"/>
    <n v="451"/>
    <n v="490.22"/>
    <n v="112.75"/>
    <x v="14"/>
    <n v="5802694949"/>
    <x v="14"/>
    <s v="Helluhóli 1"/>
    <s v="360 Hellissandur"/>
    <n v="5802694949"/>
    <s v="Skarðsvík ehf."/>
    <n v="463291"/>
    <n v="9.7347023792821363E-4"/>
  </r>
  <r>
    <s v="26.10.2018"/>
    <n v="1819"/>
    <n v="1"/>
    <n v="1"/>
    <x v="14"/>
    <s v="Magnús"/>
    <n v="2701"/>
    <s v="Sandkoli norðursvæði"/>
    <n v="27"/>
    <s v="Sandkoli"/>
    <s v="IS"/>
    <s v="Ísland"/>
    <n v="916"/>
    <n v="916"/>
    <n v="995.65"/>
    <n v="229"/>
    <x v="14"/>
    <n v="5802694949"/>
    <x v="14"/>
    <s v="Helluhóli 1"/>
    <s v="360 Hellissandur"/>
    <n v="5802694949"/>
    <s v="Skarðsvík ehf."/>
    <n v="463291"/>
    <n v="1.977159064173489E-3"/>
  </r>
  <r>
    <s v="25.03.2019"/>
    <n v="1819"/>
    <n v="1"/>
    <n v="1"/>
    <x v="14"/>
    <s v="Magnús"/>
    <n v="2701"/>
    <s v="Sandkoli norðursvæði"/>
    <n v="27"/>
    <s v="Sandkoli"/>
    <s v="IS"/>
    <s v="Ísland"/>
    <n v="4"/>
    <n v="4"/>
    <n v="4.3499999999999996"/>
    <n v="1"/>
    <x v="14"/>
    <n v="5802694949"/>
    <x v="14"/>
    <s v="Helluhóli 1"/>
    <s v="360 Hellissandur"/>
    <n v="5802694949"/>
    <s v="Skarðsvík ehf."/>
    <n v="463291"/>
    <n v="8.6338823763034462E-6"/>
  </r>
  <r>
    <s v="24.03.2019"/>
    <n v="1819"/>
    <n v="1"/>
    <n v="1"/>
    <x v="14"/>
    <s v="Magnús"/>
    <n v="2701"/>
    <s v="Sandkoli norðursvæði"/>
    <n v="27"/>
    <s v="Sandkoli"/>
    <s v="IS"/>
    <s v="Ísland"/>
    <n v="46"/>
    <n v="46"/>
    <n v="50"/>
    <n v="11.5"/>
    <x v="14"/>
    <n v="5802694949"/>
    <x v="14"/>
    <s v="Helluhóli 1"/>
    <s v="360 Hellissandur"/>
    <n v="5802694949"/>
    <s v="Skarðsvík ehf."/>
    <n v="463291"/>
    <n v="9.928964732748963E-5"/>
  </r>
  <r>
    <s v="21.03.2019"/>
    <n v="1819"/>
    <n v="1"/>
    <n v="1"/>
    <x v="14"/>
    <s v="Magnús"/>
    <n v="2701"/>
    <s v="Sandkoli norðursvæði"/>
    <n v="27"/>
    <s v="Sandkoli"/>
    <s v="IS"/>
    <s v="Ísland"/>
    <n v="75"/>
    <n v="75"/>
    <n v="81.52"/>
    <n v="18.75"/>
    <x v="14"/>
    <n v="5802694949"/>
    <x v="14"/>
    <s v="Helluhóli 1"/>
    <s v="360 Hellissandur"/>
    <n v="5802694949"/>
    <s v="Skarðsvík ehf."/>
    <n v="463291"/>
    <n v="1.6188529455568961E-4"/>
  </r>
  <r>
    <s v="19.03.2019"/>
    <n v="1819"/>
    <n v="1"/>
    <n v="1"/>
    <x v="14"/>
    <s v="Magnús"/>
    <n v="2701"/>
    <s v="Sandkoli norðursvæði"/>
    <n v="27"/>
    <s v="Sandkoli"/>
    <s v="IS"/>
    <s v="Ísland"/>
    <n v="129"/>
    <n v="129"/>
    <n v="140.22"/>
    <n v="32.25"/>
    <x v="14"/>
    <n v="5802694949"/>
    <x v="14"/>
    <s v="Helluhóli 1"/>
    <s v="360 Hellissandur"/>
    <n v="5802694949"/>
    <s v="Skarðsvík ehf."/>
    <n v="463291"/>
    <n v="2.7844270663578613E-4"/>
  </r>
  <r>
    <s v="18.03.2019"/>
    <n v="1819"/>
    <n v="1"/>
    <n v="1"/>
    <x v="14"/>
    <s v="Magnús"/>
    <n v="2701"/>
    <s v="Sandkoli norðursvæði"/>
    <n v="27"/>
    <s v="Sandkoli"/>
    <s v="IS"/>
    <s v="Ísland"/>
    <n v="126"/>
    <n v="126"/>
    <n v="136.96"/>
    <n v="31.5"/>
    <x v="14"/>
    <n v="5802694949"/>
    <x v="14"/>
    <s v="Helluhóli 1"/>
    <s v="360 Hellissandur"/>
    <n v="5802694949"/>
    <s v="Skarðsvík ehf."/>
    <n v="463291"/>
    <n v="2.7196729485355858E-4"/>
  </r>
  <r>
    <s v="14.03.2019"/>
    <n v="1819"/>
    <n v="1"/>
    <n v="1"/>
    <x v="14"/>
    <s v="Magnús"/>
    <n v="2701"/>
    <s v="Sandkoli norðursvæði"/>
    <n v="27"/>
    <s v="Sandkoli"/>
    <s v="IS"/>
    <s v="Ísland"/>
    <n v="82"/>
    <n v="82"/>
    <n v="89.13"/>
    <n v="20.5"/>
    <x v="14"/>
    <n v="5802694949"/>
    <x v="14"/>
    <s v="Helluhóli 1"/>
    <s v="360 Hellissandur"/>
    <n v="5802694949"/>
    <s v="Skarðsvík ehf."/>
    <n v="463291"/>
    <n v="1.7699458871422066E-4"/>
  </r>
  <r>
    <s v="13.03.2019"/>
    <n v="1819"/>
    <n v="1"/>
    <n v="1"/>
    <x v="14"/>
    <s v="Magnús"/>
    <n v="2701"/>
    <s v="Sandkoli norðursvæði"/>
    <n v="27"/>
    <s v="Sandkoli"/>
    <s v="IS"/>
    <s v="Ísland"/>
    <n v="114"/>
    <n v="114"/>
    <n v="123.91"/>
    <n v="28.5"/>
    <x v="14"/>
    <n v="5802694949"/>
    <x v="14"/>
    <s v="Helluhóli 1"/>
    <s v="360 Hellissandur"/>
    <n v="5802694949"/>
    <s v="Skarðsvík ehf."/>
    <n v="463291"/>
    <n v="2.4606564772464823E-4"/>
  </r>
  <r>
    <s v="11.03.2019"/>
    <n v="1819"/>
    <n v="1"/>
    <n v="1"/>
    <x v="14"/>
    <s v="Magnús"/>
    <n v="2701"/>
    <s v="Sandkoli norðursvæði"/>
    <n v="27"/>
    <s v="Sandkoli"/>
    <s v="IS"/>
    <s v="Ísland"/>
    <n v="69"/>
    <n v="69"/>
    <n v="75"/>
    <n v="17.25"/>
    <x v="14"/>
    <n v="5802694949"/>
    <x v="14"/>
    <s v="Helluhóli 1"/>
    <s v="360 Hellissandur"/>
    <n v="5802694949"/>
    <s v="Skarðsvík ehf."/>
    <n v="463291"/>
    <n v="1.4893447099123444E-4"/>
  </r>
  <r>
    <s v="07.03.2019"/>
    <n v="1819"/>
    <n v="1"/>
    <n v="1"/>
    <x v="14"/>
    <s v="Magnús"/>
    <n v="2701"/>
    <s v="Sandkoli norðursvæði"/>
    <n v="27"/>
    <s v="Sandkoli"/>
    <s v="IS"/>
    <s v="Ísland"/>
    <n v="58"/>
    <n v="58"/>
    <n v="63.04"/>
    <n v="14.5"/>
    <x v="14"/>
    <n v="5802694949"/>
    <x v="14"/>
    <s v="Helluhóli 1"/>
    <s v="360 Hellissandur"/>
    <n v="5802694949"/>
    <s v="Skarðsvík ehf."/>
    <n v="463291"/>
    <n v="1.2519129445639997E-4"/>
  </r>
  <r>
    <s v="06.03.2019"/>
    <n v="1819"/>
    <n v="1"/>
    <n v="1"/>
    <x v="14"/>
    <s v="Magnús"/>
    <n v="2701"/>
    <s v="Sandkoli norðursvæði"/>
    <n v="27"/>
    <s v="Sandkoli"/>
    <s v="IS"/>
    <s v="Ísland"/>
    <n v="69"/>
    <n v="69"/>
    <n v="75"/>
    <n v="17.25"/>
    <x v="14"/>
    <n v="5802694949"/>
    <x v="14"/>
    <s v="Helluhóli 1"/>
    <s v="360 Hellissandur"/>
    <n v="5802694949"/>
    <s v="Skarðsvík ehf."/>
    <n v="463291"/>
    <n v="1.4893447099123444E-4"/>
  </r>
  <r>
    <s v="05.03.2019"/>
    <n v="1819"/>
    <n v="1"/>
    <n v="1"/>
    <x v="14"/>
    <s v="Magnús"/>
    <n v="2701"/>
    <s v="Sandkoli norðursvæði"/>
    <n v="27"/>
    <s v="Sandkoli"/>
    <s v="IS"/>
    <s v="Ísland"/>
    <n v="78"/>
    <n v="78"/>
    <n v="84.78"/>
    <n v="19.5"/>
    <x v="14"/>
    <n v="5802694949"/>
    <x v="14"/>
    <s v="Helluhóli 1"/>
    <s v="360 Hellissandur"/>
    <n v="5802694949"/>
    <s v="Skarðsvík ehf."/>
    <n v="463291"/>
    <n v="1.6836070633791721E-4"/>
  </r>
  <r>
    <s v="28.02.2019"/>
    <n v="1819"/>
    <n v="1"/>
    <n v="1"/>
    <x v="14"/>
    <s v="Magnús"/>
    <n v="2701"/>
    <s v="Sandkoli norðursvæði"/>
    <n v="27"/>
    <s v="Sandkoli"/>
    <s v="IS"/>
    <s v="Ísland"/>
    <n v="309"/>
    <n v="309"/>
    <n v="335.87"/>
    <n v="77.25"/>
    <x v="14"/>
    <n v="5802694949"/>
    <x v="14"/>
    <s v="Helluhóli 1"/>
    <s v="360 Hellissandur"/>
    <n v="5802694949"/>
    <s v="Skarðsvík ehf."/>
    <n v="463291"/>
    <n v="6.6696741356944125E-4"/>
  </r>
  <r>
    <s v="27.02.2019"/>
    <n v="1819"/>
    <n v="1"/>
    <n v="1"/>
    <x v="14"/>
    <s v="Magnús"/>
    <n v="2701"/>
    <s v="Sandkoli norðursvæði"/>
    <n v="27"/>
    <s v="Sandkoli"/>
    <s v="IS"/>
    <s v="Ísland"/>
    <n v="409"/>
    <n v="409"/>
    <n v="444.57"/>
    <n v="102.25"/>
    <x v="14"/>
    <n v="5802694949"/>
    <x v="14"/>
    <s v="Helluhóli 1"/>
    <s v="360 Hellissandur"/>
    <n v="5802694949"/>
    <s v="Skarðsvík ehf."/>
    <n v="463291"/>
    <n v="8.8281447297702744E-4"/>
  </r>
  <r>
    <s v="26.02.2019"/>
    <n v="1819"/>
    <n v="1"/>
    <n v="1"/>
    <x v="14"/>
    <s v="Magnús"/>
    <n v="2701"/>
    <s v="Sandkoli norðursvæði"/>
    <n v="27"/>
    <s v="Sandkoli"/>
    <s v="IS"/>
    <s v="Ísland"/>
    <n v="11"/>
    <n v="11"/>
    <n v="11.96"/>
    <n v="2.75"/>
    <x v="14"/>
    <n v="5802694949"/>
    <x v="14"/>
    <s v="Helluhóli 1"/>
    <s v="360 Hellissandur"/>
    <n v="5802694949"/>
    <s v="Skarðsvík ehf."/>
    <n v="463291"/>
    <n v="2.3743176534834476E-5"/>
  </r>
  <r>
    <s v="22.02.2019"/>
    <n v="1819"/>
    <n v="1"/>
    <n v="1"/>
    <x v="14"/>
    <s v="Magnús"/>
    <n v="2701"/>
    <s v="Sandkoli norðursvæði"/>
    <n v="27"/>
    <s v="Sandkoli"/>
    <s v="IS"/>
    <s v="Ísland"/>
    <n v="26"/>
    <n v="26"/>
    <n v="28.26"/>
    <n v="6.5"/>
    <x v="14"/>
    <n v="5802694949"/>
    <x v="14"/>
    <s v="Helluhóli 1"/>
    <s v="360 Hellissandur"/>
    <n v="5802694949"/>
    <s v="Skarðsvík ehf."/>
    <n v="463291"/>
    <n v="5.6120235445972402E-5"/>
  </r>
  <r>
    <s v="21.02.2019"/>
    <n v="1819"/>
    <n v="1"/>
    <n v="1"/>
    <x v="14"/>
    <s v="Magnús"/>
    <n v="2701"/>
    <s v="Sandkoli norðursvæði"/>
    <n v="27"/>
    <s v="Sandkoli"/>
    <s v="IS"/>
    <s v="Ísland"/>
    <n v="19"/>
    <n v="19"/>
    <n v="20.65"/>
    <n v="4.75"/>
    <x v="14"/>
    <n v="5802694949"/>
    <x v="14"/>
    <s v="Helluhóli 1"/>
    <s v="360 Hellissandur"/>
    <n v="5802694949"/>
    <s v="Skarðsvík ehf."/>
    <n v="463291"/>
    <n v="4.1010941287441372E-5"/>
  </r>
  <r>
    <s v="19.02.2019"/>
    <n v="1819"/>
    <n v="1"/>
    <n v="1"/>
    <x v="14"/>
    <s v="Magnús"/>
    <n v="2701"/>
    <s v="Sandkoli norðursvæði"/>
    <n v="27"/>
    <s v="Sandkoli"/>
    <s v="IS"/>
    <s v="Ísland"/>
    <n v="30"/>
    <n v="30"/>
    <n v="32.61"/>
    <n v="7.5"/>
    <x v="14"/>
    <n v="5802694949"/>
    <x v="14"/>
    <s v="Helluhóli 1"/>
    <s v="360 Hellissandur"/>
    <n v="5802694949"/>
    <s v="Skarðsvík ehf."/>
    <n v="463291"/>
    <n v="6.4754117822275845E-5"/>
  </r>
  <r>
    <s v="14.02.2019"/>
    <n v="1819"/>
    <n v="1"/>
    <n v="1"/>
    <x v="14"/>
    <s v="Magnús"/>
    <n v="2701"/>
    <s v="Sandkoli norðursvæði"/>
    <n v="27"/>
    <s v="Sandkoli"/>
    <s v="IS"/>
    <s v="Ísland"/>
    <n v="59"/>
    <n v="59"/>
    <n v="64.13"/>
    <n v="14.75"/>
    <x v="14"/>
    <n v="5802694949"/>
    <x v="14"/>
    <s v="Helluhóli 1"/>
    <s v="360 Hellissandur"/>
    <n v="5802694949"/>
    <s v="Skarðsvík ehf."/>
    <n v="463291"/>
    <n v="1.2734976505047584E-4"/>
  </r>
  <r>
    <s v="12.02.2019"/>
    <n v="1819"/>
    <n v="1"/>
    <n v="1"/>
    <x v="14"/>
    <s v="Magnús"/>
    <n v="2701"/>
    <s v="Sandkoli norðursvæði"/>
    <n v="27"/>
    <s v="Sandkoli"/>
    <s v="IS"/>
    <s v="Ísland"/>
    <n v="96"/>
    <n v="96"/>
    <n v="104.35"/>
    <n v="24"/>
    <x v="14"/>
    <n v="5802694949"/>
    <x v="14"/>
    <s v="Helluhóli 1"/>
    <s v="360 Hellissandur"/>
    <n v="5802694949"/>
    <s v="Skarðsvík ehf."/>
    <n v="463291"/>
    <n v="2.0721317703128271E-4"/>
  </r>
  <r>
    <s v="10.02.2019"/>
    <n v="1819"/>
    <n v="1"/>
    <n v="1"/>
    <x v="14"/>
    <s v="Magnús"/>
    <n v="2701"/>
    <s v="Sandkoli norðursvæði"/>
    <n v="27"/>
    <s v="Sandkoli"/>
    <s v="IS"/>
    <s v="Ísland"/>
    <n v="169"/>
    <n v="169"/>
    <n v="183.7"/>
    <n v="42.25"/>
    <x v="14"/>
    <n v="5802694949"/>
    <x v="14"/>
    <s v="Helluhóli 1"/>
    <s v="360 Hellissandur"/>
    <n v="5802694949"/>
    <s v="Skarðsvík ehf."/>
    <n v="463291"/>
    <n v="3.6478153039882062E-4"/>
  </r>
  <r>
    <s v="08.02.2019"/>
    <n v="1819"/>
    <n v="1"/>
    <n v="1"/>
    <x v="14"/>
    <s v="Magnús"/>
    <n v="2701"/>
    <s v="Sandkoli norðursvæði"/>
    <n v="27"/>
    <s v="Sandkoli"/>
    <s v="IS"/>
    <s v="Ísland"/>
    <n v="41"/>
    <n v="41"/>
    <n v="44.57"/>
    <n v="10.25"/>
    <x v="14"/>
    <n v="5802694949"/>
    <x v="14"/>
    <s v="Helluhóli 1"/>
    <s v="360 Hellissandur"/>
    <n v="5802694949"/>
    <s v="Skarðsvík ehf."/>
    <n v="463291"/>
    <n v="8.8497294357110331E-5"/>
  </r>
  <r>
    <s v="07.02.2019"/>
    <n v="1819"/>
    <n v="1"/>
    <n v="1"/>
    <x v="14"/>
    <s v="Magnús"/>
    <n v="2701"/>
    <s v="Sandkoli norðursvæði"/>
    <n v="27"/>
    <s v="Sandkoli"/>
    <s v="IS"/>
    <s v="Ísland"/>
    <n v="22"/>
    <n v="22"/>
    <n v="23.91"/>
    <n v="5.5"/>
    <x v="14"/>
    <n v="5802694949"/>
    <x v="14"/>
    <s v="Helluhóli 1"/>
    <s v="360 Hellissandur"/>
    <n v="5802694949"/>
    <s v="Skarðsvík ehf."/>
    <n v="463291"/>
    <n v="4.7486353069668953E-5"/>
  </r>
  <r>
    <s v="05.02.2019"/>
    <n v="1819"/>
    <n v="1"/>
    <n v="1"/>
    <x v="14"/>
    <s v="Magnús"/>
    <n v="2701"/>
    <s v="Sandkoli norðursvæði"/>
    <n v="27"/>
    <s v="Sandkoli"/>
    <s v="IS"/>
    <s v="Ísland"/>
    <n v="10"/>
    <n v="10"/>
    <n v="10.87"/>
    <n v="2.5"/>
    <x v="14"/>
    <n v="5802694949"/>
    <x v="14"/>
    <s v="Helluhóli 1"/>
    <s v="360 Hellissandur"/>
    <n v="5802694949"/>
    <s v="Skarðsvík ehf."/>
    <n v="463291"/>
    <n v="2.1584705940758617E-5"/>
  </r>
  <r>
    <s v="01.02.2019"/>
    <n v="1819"/>
    <n v="1"/>
    <n v="1"/>
    <x v="14"/>
    <s v="Magnús"/>
    <n v="2701"/>
    <s v="Sandkoli norðursvæði"/>
    <n v="27"/>
    <s v="Sandkoli"/>
    <s v="IS"/>
    <s v="Ísland"/>
    <n v="3"/>
    <n v="3"/>
    <n v="3.26"/>
    <n v="0.75"/>
    <x v="14"/>
    <n v="5802694949"/>
    <x v="14"/>
    <s v="Helluhóli 1"/>
    <s v="360 Hellissandur"/>
    <n v="5802694949"/>
    <s v="Skarðsvík ehf."/>
    <n v="463291"/>
    <n v="6.4754117822275847E-6"/>
  </r>
  <r>
    <s v="31.01.2019"/>
    <n v="1819"/>
    <n v="1"/>
    <n v="1"/>
    <x v="14"/>
    <s v="Magnús"/>
    <n v="2701"/>
    <s v="Sandkoli norðursvæði"/>
    <n v="27"/>
    <s v="Sandkoli"/>
    <s v="IS"/>
    <s v="Ísland"/>
    <n v="10"/>
    <n v="10"/>
    <n v="10.87"/>
    <n v="2.5"/>
    <x v="14"/>
    <n v="5802694949"/>
    <x v="14"/>
    <s v="Helluhóli 1"/>
    <s v="360 Hellissandur"/>
    <n v="5802694949"/>
    <s v="Skarðsvík ehf."/>
    <n v="463291"/>
    <n v="2.1584705940758617E-5"/>
  </r>
  <r>
    <s v="29.01.2019"/>
    <n v="1819"/>
    <n v="1"/>
    <n v="1"/>
    <x v="14"/>
    <s v="Magnús"/>
    <n v="2701"/>
    <s v="Sandkoli norðursvæði"/>
    <n v="27"/>
    <s v="Sandkoli"/>
    <s v="IS"/>
    <s v="Ísland"/>
    <n v="38"/>
    <n v="38"/>
    <n v="41.3"/>
    <n v="9.5"/>
    <x v="14"/>
    <n v="5802694949"/>
    <x v="14"/>
    <s v="Helluhóli 1"/>
    <s v="360 Hellissandur"/>
    <n v="5802694949"/>
    <s v="Skarðsvík ehf."/>
    <n v="463291"/>
    <n v="8.2021882574882744E-5"/>
  </r>
  <r>
    <s v="18.01.2019"/>
    <n v="1819"/>
    <n v="1"/>
    <n v="1"/>
    <x v="14"/>
    <s v="Magnús"/>
    <n v="2701"/>
    <s v="Sandkoli norðursvæði"/>
    <n v="27"/>
    <s v="Sandkoli"/>
    <s v="IS"/>
    <s v="Ísland"/>
    <n v="43"/>
    <n v="43"/>
    <n v="46.74"/>
    <n v="10.75"/>
    <x v="14"/>
    <n v="5802694949"/>
    <x v="14"/>
    <s v="Helluhóli 1"/>
    <s v="360 Hellissandur"/>
    <n v="5802694949"/>
    <s v="Skarðsvík ehf."/>
    <n v="463291"/>
    <n v="9.2814235545262043E-5"/>
  </r>
  <r>
    <s v="17.01.2019"/>
    <n v="1819"/>
    <n v="1"/>
    <n v="1"/>
    <x v="14"/>
    <s v="Magnús"/>
    <n v="2701"/>
    <s v="Sandkoli norðursvæði"/>
    <n v="27"/>
    <s v="Sandkoli"/>
    <s v="IS"/>
    <s v="Ísland"/>
    <n v="40"/>
    <n v="40"/>
    <n v="43.48"/>
    <n v="10"/>
    <x v="14"/>
    <n v="5802694949"/>
    <x v="14"/>
    <s v="Helluhóli 1"/>
    <s v="360 Hellissandur"/>
    <n v="5802694949"/>
    <s v="Skarðsvík ehf."/>
    <n v="463291"/>
    <n v="8.6338823763034469E-5"/>
  </r>
  <r>
    <s v="15.01.2019"/>
    <n v="1819"/>
    <n v="1"/>
    <n v="1"/>
    <x v="14"/>
    <s v="Magnús"/>
    <n v="2701"/>
    <s v="Sandkoli norðursvæði"/>
    <n v="27"/>
    <s v="Sandkoli"/>
    <s v="IS"/>
    <s v="Ísland"/>
    <n v="15"/>
    <n v="15"/>
    <n v="16.3"/>
    <n v="3.75"/>
    <x v="14"/>
    <n v="5802694949"/>
    <x v="14"/>
    <s v="Helluhóli 1"/>
    <s v="360 Hellissandur"/>
    <n v="5802694949"/>
    <s v="Skarðsvík ehf."/>
    <n v="463291"/>
    <n v="3.2377058911137922E-5"/>
  </r>
  <r>
    <s v="13.01.2019"/>
    <n v="1819"/>
    <n v="1"/>
    <n v="1"/>
    <x v="14"/>
    <s v="Magnús"/>
    <n v="2701"/>
    <s v="Sandkoli norðursvæði"/>
    <n v="27"/>
    <s v="Sandkoli"/>
    <s v="IS"/>
    <s v="Ísland"/>
    <n v="65"/>
    <n v="65"/>
    <n v="70.650000000000006"/>
    <n v="16.25"/>
    <x v="14"/>
    <n v="5802694949"/>
    <x v="14"/>
    <s v="Helluhóli 1"/>
    <s v="360 Hellissandur"/>
    <n v="5802694949"/>
    <s v="Skarðsvík ehf."/>
    <n v="463291"/>
    <n v="1.4030058861493102E-4"/>
  </r>
  <r>
    <s v="10.01.2019"/>
    <n v="1819"/>
    <n v="1"/>
    <n v="1"/>
    <x v="14"/>
    <s v="Magnús"/>
    <n v="2701"/>
    <s v="Sandkoli norðursvæði"/>
    <n v="27"/>
    <s v="Sandkoli"/>
    <s v="IS"/>
    <s v="Ísland"/>
    <n v="16"/>
    <n v="16"/>
    <n v="17.39"/>
    <n v="4"/>
    <x v="14"/>
    <n v="5802694949"/>
    <x v="14"/>
    <s v="Helluhóli 1"/>
    <s v="360 Hellissandur"/>
    <n v="5802694949"/>
    <s v="Skarðsvík ehf."/>
    <n v="463291"/>
    <n v="3.4535529505213785E-5"/>
  </r>
  <r>
    <s v="08.01.2019"/>
    <n v="1819"/>
    <n v="1"/>
    <n v="1"/>
    <x v="14"/>
    <s v="Magnús"/>
    <n v="2701"/>
    <s v="Sandkoli norðursvæði"/>
    <n v="27"/>
    <s v="Sandkoli"/>
    <s v="IS"/>
    <s v="Ísland"/>
    <n v="17"/>
    <n v="17"/>
    <n v="18.48"/>
    <n v="4.25"/>
    <x v="14"/>
    <n v="5802694949"/>
    <x v="14"/>
    <s v="Helluhóli 1"/>
    <s v="360 Hellissandur"/>
    <n v="5802694949"/>
    <s v="Skarðsvík ehf."/>
    <n v="463291"/>
    <n v="3.6694000099289647E-5"/>
  </r>
  <r>
    <s v="06.01.2019"/>
    <n v="1819"/>
    <n v="1"/>
    <n v="1"/>
    <x v="14"/>
    <s v="Magnús"/>
    <n v="2701"/>
    <s v="Sandkoli norðursvæði"/>
    <n v="27"/>
    <s v="Sandkoli"/>
    <s v="IS"/>
    <s v="Ísland"/>
    <n v="48"/>
    <n v="48"/>
    <n v="52.17"/>
    <n v="12"/>
    <x v="14"/>
    <n v="5802694949"/>
    <x v="14"/>
    <s v="Helluhóli 1"/>
    <s v="360 Hellissandur"/>
    <n v="5802694949"/>
    <s v="Skarðsvík ehf."/>
    <n v="463291"/>
    <n v="1.0360658851564135E-4"/>
  </r>
  <r>
    <s v="04.01.2019"/>
    <n v="1819"/>
    <n v="1"/>
    <n v="1"/>
    <x v="14"/>
    <s v="Magnús"/>
    <n v="2701"/>
    <s v="Sandkoli norðursvæði"/>
    <n v="27"/>
    <s v="Sandkoli"/>
    <s v="IS"/>
    <s v="Ísland"/>
    <n v="13"/>
    <n v="13"/>
    <n v="14.13"/>
    <n v="3.25"/>
    <x v="14"/>
    <n v="5802694949"/>
    <x v="14"/>
    <s v="Helluhóli 1"/>
    <s v="360 Hellissandur"/>
    <n v="5802694949"/>
    <s v="Skarðsvík ehf."/>
    <n v="463291"/>
    <n v="2.8060117722986201E-5"/>
  </r>
  <r>
    <s v="11.09.2019"/>
    <n v="1920"/>
    <n v="1"/>
    <n v="1"/>
    <x v="14"/>
    <s v="Magnús"/>
    <n v="2701"/>
    <s v="Sandkoli norðursvæði"/>
    <n v="27"/>
    <s v="Sandkoli"/>
    <s v="IS"/>
    <s v="Ísland"/>
    <n v="924"/>
    <n v="924"/>
    <n v="1004.35"/>
    <n v="249.48"/>
    <x v="14"/>
    <n v="5802694949"/>
    <x v="14"/>
    <s v="Helluhóli 1"/>
    <s v="360 Hellissandur"/>
    <n v="5802694949"/>
    <s v="Skarðsvík ehf."/>
    <n v="463291"/>
    <n v="1.9944268289260963E-3"/>
  </r>
  <r>
    <s v="10.09.2019"/>
    <n v="1920"/>
    <n v="1"/>
    <n v="1"/>
    <x v="14"/>
    <s v="Magnús"/>
    <n v="2701"/>
    <s v="Sandkoli norðursvæði"/>
    <n v="27"/>
    <s v="Sandkoli"/>
    <s v="IS"/>
    <s v="Ísland"/>
    <n v="248"/>
    <n v="248"/>
    <n v="269.57"/>
    <n v="66.959999999999994"/>
    <x v="14"/>
    <n v="5802694949"/>
    <x v="14"/>
    <s v="Helluhóli 1"/>
    <s v="360 Hellissandur"/>
    <n v="5802694949"/>
    <s v="Skarðsvík ehf."/>
    <n v="463291"/>
    <n v="5.3530070733081366E-4"/>
  </r>
  <r>
    <s v="09.09.2019"/>
    <n v="1920"/>
    <n v="1"/>
    <n v="1"/>
    <x v="14"/>
    <s v="Magnús"/>
    <n v="2701"/>
    <s v="Sandkoli norðursvæði"/>
    <n v="27"/>
    <s v="Sandkoli"/>
    <s v="IS"/>
    <s v="Ísland"/>
    <n v="593"/>
    <n v="593"/>
    <n v="644.57000000000005"/>
    <n v="160.11000000000001"/>
    <x v="14"/>
    <n v="5802694949"/>
    <x v="14"/>
    <s v="Helluhóli 1"/>
    <s v="360 Hellissandur"/>
    <n v="5802694949"/>
    <s v="Skarðsvík ehf."/>
    <n v="463291"/>
    <n v="1.2799730622869859E-3"/>
  </r>
  <r>
    <s v="05.09.2019"/>
    <n v="1920"/>
    <n v="1"/>
    <n v="1"/>
    <x v="14"/>
    <s v="Magnús"/>
    <n v="2701"/>
    <s v="Sandkoli norðursvæði"/>
    <n v="27"/>
    <s v="Sandkoli"/>
    <s v="IS"/>
    <s v="Ísland"/>
    <n v="396"/>
    <n v="396"/>
    <n v="430.43"/>
    <n v="106.92"/>
    <x v="14"/>
    <n v="5802694949"/>
    <x v="14"/>
    <s v="Helluhóli 1"/>
    <s v="360 Hellissandur"/>
    <n v="5802694949"/>
    <s v="Skarðsvík ehf."/>
    <n v="463291"/>
    <n v="8.5475435525404124E-4"/>
  </r>
  <r>
    <s v="04.09.2019"/>
    <n v="1920"/>
    <n v="1"/>
    <n v="1"/>
    <x v="14"/>
    <s v="Magnús"/>
    <n v="2701"/>
    <s v="Sandkoli norðursvæði"/>
    <n v="27"/>
    <s v="Sandkoli"/>
    <s v="IS"/>
    <s v="Ísland"/>
    <n v="719"/>
    <n v="719"/>
    <n v="781.52"/>
    <n v="194.13"/>
    <x v="14"/>
    <n v="5802694949"/>
    <x v="14"/>
    <s v="Helluhóli 1"/>
    <s v="360 Hellissandur"/>
    <n v="5802694949"/>
    <s v="Skarðsvík ehf."/>
    <n v="463291"/>
    <n v="1.5519403571405445E-3"/>
  </r>
  <r>
    <s v="03.09.2019"/>
    <n v="1920"/>
    <n v="1"/>
    <n v="1"/>
    <x v="14"/>
    <s v="Magnús"/>
    <n v="2701"/>
    <s v="Sandkoli norðursvæði"/>
    <n v="27"/>
    <s v="Sandkoli"/>
    <s v="IS"/>
    <s v="Ísland"/>
    <n v="191"/>
    <n v="191"/>
    <n v="207.61"/>
    <n v="51.57"/>
    <x v="14"/>
    <n v="5802694949"/>
    <x v="14"/>
    <s v="Helluhóli 1"/>
    <s v="360 Hellissandur"/>
    <n v="5802694949"/>
    <s v="Skarðsvík ehf."/>
    <n v="463291"/>
    <n v="4.1226788346848957E-4"/>
  </r>
  <r>
    <s v="02.09.2019"/>
    <n v="1920"/>
    <n v="1"/>
    <n v="1"/>
    <x v="14"/>
    <s v="Magnús"/>
    <n v="2701"/>
    <s v="Sandkoli norðursvæði"/>
    <n v="27"/>
    <s v="Sandkoli"/>
    <s v="IS"/>
    <s v="Ísland"/>
    <n v="303"/>
    <n v="303"/>
    <n v="329.35"/>
    <n v="81.81"/>
    <x v="14"/>
    <n v="5802694949"/>
    <x v="14"/>
    <s v="Helluhóli 1"/>
    <s v="360 Hellissandur"/>
    <n v="5802694949"/>
    <s v="Skarðsvík ehf."/>
    <n v="463291"/>
    <n v="6.5401659000498605E-4"/>
  </r>
  <r>
    <s v="23.05.2019"/>
    <n v="1819"/>
    <n v="1"/>
    <n v="1"/>
    <x v="14"/>
    <s v="Magnús"/>
    <n v="2701"/>
    <s v="Sandkoli norðursvæði"/>
    <n v="27"/>
    <s v="Sandkoli"/>
    <s v="IS"/>
    <s v="Ísland"/>
    <n v="33"/>
    <n v="33"/>
    <n v="35.869999999999997"/>
    <n v="8.25"/>
    <x v="14"/>
    <n v="5802694949"/>
    <x v="14"/>
    <s v="Helluhóli 1"/>
    <s v="360 Hellissandur"/>
    <n v="5802694949"/>
    <s v="Skarðsvík ehf."/>
    <n v="463291"/>
    <n v="7.1229529604503432E-5"/>
  </r>
  <r>
    <s v="22.05.2019"/>
    <n v="1819"/>
    <n v="1"/>
    <n v="1"/>
    <x v="14"/>
    <s v="Magnús"/>
    <n v="2701"/>
    <s v="Sandkoli norðursvæði"/>
    <n v="27"/>
    <s v="Sandkoli"/>
    <s v="IS"/>
    <s v="Ísland"/>
    <n v="33"/>
    <n v="33"/>
    <n v="35.869999999999997"/>
    <n v="8.25"/>
    <x v="14"/>
    <n v="5802694949"/>
    <x v="14"/>
    <s v="Helluhóli 1"/>
    <s v="360 Hellissandur"/>
    <n v="5802694949"/>
    <s v="Skarðsvík ehf."/>
    <n v="463291"/>
    <n v="7.1229529604503432E-5"/>
  </r>
  <r>
    <s v="21.05.2019"/>
    <n v="1819"/>
    <n v="1"/>
    <n v="1"/>
    <x v="14"/>
    <s v="Magnús"/>
    <n v="2701"/>
    <s v="Sandkoli norðursvæði"/>
    <n v="27"/>
    <s v="Sandkoli"/>
    <s v="IS"/>
    <s v="Ísland"/>
    <n v="6"/>
    <n v="6"/>
    <n v="6.52"/>
    <n v="1.5"/>
    <x v="14"/>
    <n v="5802694949"/>
    <x v="14"/>
    <s v="Helluhóli 1"/>
    <s v="360 Hellissandur"/>
    <n v="5802694949"/>
    <s v="Skarðsvík ehf."/>
    <n v="463291"/>
    <n v="1.2950823564455169E-5"/>
  </r>
  <r>
    <s v="16.05.2019"/>
    <n v="1819"/>
    <n v="1"/>
    <n v="1"/>
    <x v="14"/>
    <s v="Magnús"/>
    <n v="2701"/>
    <s v="Sandkoli norðursvæði"/>
    <n v="27"/>
    <s v="Sandkoli"/>
    <s v="IS"/>
    <s v="Ísland"/>
    <n v="5"/>
    <n v="5"/>
    <n v="5.43"/>
    <n v="1.25"/>
    <x v="14"/>
    <n v="5802694949"/>
    <x v="14"/>
    <s v="Helluhóli 1"/>
    <s v="360 Hellissandur"/>
    <n v="5802694949"/>
    <s v="Skarðsvík ehf."/>
    <n v="463291"/>
    <n v="1.0792352970379309E-5"/>
  </r>
  <r>
    <s v="15.05.2019"/>
    <n v="1819"/>
    <n v="1"/>
    <n v="1"/>
    <x v="14"/>
    <s v="Magnús"/>
    <n v="2701"/>
    <s v="Sandkoli norðursvæði"/>
    <n v="27"/>
    <s v="Sandkoli"/>
    <s v="IS"/>
    <s v="Ísland"/>
    <n v="107"/>
    <n v="107"/>
    <n v="116.3"/>
    <n v="26.75"/>
    <x v="14"/>
    <n v="5802694949"/>
    <x v="14"/>
    <s v="Helluhóli 1"/>
    <s v="360 Hellissandur"/>
    <n v="5802694949"/>
    <s v="Skarðsvík ehf."/>
    <n v="463291"/>
    <n v="2.3095635356611718E-4"/>
  </r>
  <r>
    <s v="14.05.2019"/>
    <n v="1819"/>
    <n v="1"/>
    <n v="1"/>
    <x v="14"/>
    <s v="Magnús"/>
    <n v="2701"/>
    <s v="Sandkoli norðursvæði"/>
    <n v="27"/>
    <s v="Sandkoli"/>
    <s v="IS"/>
    <s v="Ísland"/>
    <n v="110"/>
    <n v="110"/>
    <n v="119.57"/>
    <n v="27.5"/>
    <x v="14"/>
    <n v="5802694949"/>
    <x v="14"/>
    <s v="Helluhóli 1"/>
    <s v="360 Hellissandur"/>
    <n v="5802694949"/>
    <s v="Skarðsvík ehf."/>
    <n v="463291"/>
    <n v="2.3743176534834478E-4"/>
  </r>
  <r>
    <s v="13.05.2019"/>
    <n v="1819"/>
    <n v="1"/>
    <n v="1"/>
    <x v="14"/>
    <s v="Magnús"/>
    <n v="2701"/>
    <s v="Sandkoli norðursvæði"/>
    <n v="27"/>
    <s v="Sandkoli"/>
    <s v="IS"/>
    <s v="Ísland"/>
    <n v="46"/>
    <n v="46"/>
    <n v="50"/>
    <n v="11.5"/>
    <x v="14"/>
    <n v="5802694949"/>
    <x v="14"/>
    <s v="Helluhóli 1"/>
    <s v="360 Hellissandur"/>
    <n v="5802694949"/>
    <s v="Skarðsvík ehf."/>
    <n v="463291"/>
    <n v="9.928964732748963E-5"/>
  </r>
  <r>
    <s v="09.05.2019"/>
    <n v="1819"/>
    <n v="1"/>
    <n v="1"/>
    <x v="14"/>
    <s v="Magnús"/>
    <n v="2701"/>
    <s v="Sandkoli norðursvæði"/>
    <n v="27"/>
    <s v="Sandkoli"/>
    <s v="IS"/>
    <s v="Ísland"/>
    <n v="60"/>
    <n v="60"/>
    <n v="65.22"/>
    <n v="15"/>
    <x v="14"/>
    <n v="5802694949"/>
    <x v="14"/>
    <s v="Helluhóli 1"/>
    <s v="360 Hellissandur"/>
    <n v="5802694949"/>
    <s v="Skarðsvík ehf."/>
    <n v="463291"/>
    <n v="1.2950823564455169E-4"/>
  </r>
  <r>
    <s v="07.05.2019"/>
    <n v="1819"/>
    <n v="1"/>
    <n v="1"/>
    <x v="14"/>
    <s v="Magnús"/>
    <n v="2701"/>
    <s v="Sandkoli norðursvæði"/>
    <n v="27"/>
    <s v="Sandkoli"/>
    <s v="IS"/>
    <s v="Ísland"/>
    <n v="18"/>
    <n v="18"/>
    <n v="19.57"/>
    <n v="4.5"/>
    <x v="14"/>
    <n v="5802694949"/>
    <x v="14"/>
    <s v="Helluhóli 1"/>
    <s v="360 Hellissandur"/>
    <n v="5802694949"/>
    <s v="Skarðsvík ehf."/>
    <n v="463291"/>
    <n v="3.885247069336551E-5"/>
  </r>
  <r>
    <s v="06.05.2019"/>
    <n v="1819"/>
    <n v="1"/>
    <n v="1"/>
    <x v="14"/>
    <s v="Magnús"/>
    <n v="2701"/>
    <s v="Sandkoli norðursvæði"/>
    <n v="27"/>
    <s v="Sandkoli"/>
    <s v="IS"/>
    <s v="Ísland"/>
    <n v="45"/>
    <n v="45"/>
    <n v="48.91"/>
    <n v="11.25"/>
    <x v="14"/>
    <n v="5802694949"/>
    <x v="14"/>
    <s v="Helluhóli 1"/>
    <s v="360 Hellissandur"/>
    <n v="5802694949"/>
    <s v="Skarðsvík ehf."/>
    <n v="463291"/>
    <n v="9.7131176733413767E-5"/>
  </r>
  <r>
    <s v="02.05.2019"/>
    <n v="1819"/>
    <n v="1"/>
    <n v="1"/>
    <x v="14"/>
    <s v="Magnús"/>
    <n v="2701"/>
    <s v="Sandkoli norðursvæði"/>
    <n v="27"/>
    <s v="Sandkoli"/>
    <s v="IS"/>
    <s v="Ísland"/>
    <n v="2"/>
    <n v="2"/>
    <n v="2.17"/>
    <n v="0.5"/>
    <x v="14"/>
    <n v="5802694949"/>
    <x v="14"/>
    <s v="Helluhóli 1"/>
    <s v="360 Hellissandur"/>
    <n v="5802694949"/>
    <s v="Skarðsvík ehf."/>
    <n v="463291"/>
    <n v="4.3169411881517231E-6"/>
  </r>
  <r>
    <s v="25.04.2019"/>
    <n v="1819"/>
    <n v="1"/>
    <n v="1"/>
    <x v="14"/>
    <s v="Magnús"/>
    <n v="2701"/>
    <s v="Sandkoli norðursvæði"/>
    <n v="27"/>
    <s v="Sandkoli"/>
    <s v="IS"/>
    <s v="Ísland"/>
    <n v="17"/>
    <n v="17"/>
    <n v="18.48"/>
    <n v="4.25"/>
    <x v="14"/>
    <n v="5802694949"/>
    <x v="14"/>
    <s v="Helluhóli 1"/>
    <s v="360 Hellissandur"/>
    <n v="5802694949"/>
    <s v="Skarðsvík ehf."/>
    <n v="463291"/>
    <n v="3.6694000099289647E-5"/>
  </r>
  <r>
    <s v="24.04.2019"/>
    <n v="1819"/>
    <n v="1"/>
    <n v="1"/>
    <x v="14"/>
    <s v="Magnús"/>
    <n v="2701"/>
    <s v="Sandkoli norðursvæði"/>
    <n v="27"/>
    <s v="Sandkoli"/>
    <s v="IS"/>
    <s v="Ísland"/>
    <n v="63"/>
    <n v="63"/>
    <n v="68.48"/>
    <n v="15.75"/>
    <x v="14"/>
    <n v="5802694949"/>
    <x v="14"/>
    <s v="Helluhóli 1"/>
    <s v="360 Hellissandur"/>
    <n v="5802694949"/>
    <s v="Skarðsvík ehf."/>
    <n v="463291"/>
    <n v="1.3598364742677929E-4"/>
  </r>
  <r>
    <s v="13.04.2019"/>
    <n v="1819"/>
    <n v="1"/>
    <n v="1"/>
    <x v="14"/>
    <s v="Magnús"/>
    <n v="2701"/>
    <s v="Sandkoli norðursvæði"/>
    <n v="27"/>
    <s v="Sandkoli"/>
    <s v="IS"/>
    <s v="Ísland"/>
    <n v="26"/>
    <n v="26"/>
    <n v="28.26"/>
    <n v="6.5"/>
    <x v="14"/>
    <n v="5802694949"/>
    <x v="14"/>
    <s v="Helluhóli 1"/>
    <s v="360 Hellissandur"/>
    <n v="5802694949"/>
    <s v="Skarðsvík ehf."/>
    <n v="463291"/>
    <n v="5.6120235445972402E-5"/>
  </r>
  <r>
    <s v="12.04.2019"/>
    <n v="1819"/>
    <n v="1"/>
    <n v="1"/>
    <x v="14"/>
    <s v="Magnús"/>
    <n v="2701"/>
    <s v="Sandkoli norðursvæði"/>
    <n v="27"/>
    <s v="Sandkoli"/>
    <s v="IS"/>
    <s v="Ísland"/>
    <n v="52"/>
    <n v="52"/>
    <n v="56.52"/>
    <n v="13"/>
    <x v="14"/>
    <n v="5802694949"/>
    <x v="14"/>
    <s v="Helluhóli 1"/>
    <s v="360 Hellissandur"/>
    <n v="5802694949"/>
    <s v="Skarðsvík ehf."/>
    <n v="463291"/>
    <n v="1.122404708919448E-4"/>
  </r>
  <r>
    <s v="11.04.2019"/>
    <n v="1819"/>
    <n v="1"/>
    <n v="1"/>
    <x v="14"/>
    <s v="Magnús"/>
    <n v="2701"/>
    <s v="Sandkoli norðursvæði"/>
    <n v="27"/>
    <s v="Sandkoli"/>
    <s v="IS"/>
    <s v="Ísland"/>
    <n v="64"/>
    <n v="64"/>
    <n v="69.569999999999993"/>
    <n v="16"/>
    <x v="14"/>
    <n v="5802694949"/>
    <x v="14"/>
    <s v="Helluhóli 1"/>
    <s v="360 Hellissandur"/>
    <n v="5802694949"/>
    <s v="Skarðsvík ehf."/>
    <n v="463291"/>
    <n v="1.3814211802085514E-4"/>
  </r>
  <r>
    <s v="10.04.2019"/>
    <n v="1819"/>
    <n v="1"/>
    <n v="1"/>
    <x v="14"/>
    <s v="Magnús"/>
    <n v="2701"/>
    <s v="Sandkoli norðursvæði"/>
    <n v="27"/>
    <s v="Sandkoli"/>
    <s v="IS"/>
    <s v="Ísland"/>
    <n v="68"/>
    <n v="68"/>
    <n v="73.91"/>
    <n v="17"/>
    <x v="14"/>
    <n v="5802694949"/>
    <x v="14"/>
    <s v="Helluhóli 1"/>
    <s v="360 Hellissandur"/>
    <n v="5802694949"/>
    <s v="Skarðsvík ehf."/>
    <n v="463291"/>
    <n v="1.4677600039715859E-4"/>
  </r>
  <r>
    <s v="09.04.2019"/>
    <n v="1819"/>
    <n v="1"/>
    <n v="1"/>
    <x v="14"/>
    <s v="Magnús"/>
    <n v="2701"/>
    <s v="Sandkoli norðursvæði"/>
    <n v="27"/>
    <s v="Sandkoli"/>
    <s v="IS"/>
    <s v="Ísland"/>
    <n v="7"/>
    <n v="7"/>
    <n v="7.61"/>
    <n v="1.75"/>
    <x v="14"/>
    <n v="5802694949"/>
    <x v="14"/>
    <s v="Helluhóli 1"/>
    <s v="360 Hellissandur"/>
    <n v="5802694949"/>
    <s v="Skarðsvík ehf."/>
    <n v="463291"/>
    <n v="1.5109294158531032E-5"/>
  </r>
  <r>
    <s v="08.04.2019"/>
    <n v="1819"/>
    <n v="1"/>
    <n v="1"/>
    <x v="14"/>
    <s v="Magnús"/>
    <n v="2701"/>
    <s v="Sandkoli norðursvæði"/>
    <n v="27"/>
    <s v="Sandkoli"/>
    <s v="IS"/>
    <s v="Ísland"/>
    <n v="17"/>
    <n v="17"/>
    <n v="18.48"/>
    <n v="4.25"/>
    <x v="14"/>
    <n v="5802694949"/>
    <x v="14"/>
    <s v="Helluhóli 1"/>
    <s v="360 Hellissandur"/>
    <n v="5802694949"/>
    <s v="Skarðsvík ehf."/>
    <n v="463291"/>
    <n v="3.6694000099289647E-5"/>
  </r>
  <r>
    <s v="07.04.2019"/>
    <n v="1819"/>
    <n v="1"/>
    <n v="1"/>
    <x v="14"/>
    <s v="Magnús"/>
    <n v="2701"/>
    <s v="Sandkoli norðursvæði"/>
    <n v="27"/>
    <s v="Sandkoli"/>
    <s v="IS"/>
    <s v="Ísland"/>
    <n v="11"/>
    <n v="11"/>
    <n v="11.96"/>
    <n v="2.75"/>
    <x v="14"/>
    <n v="5802694949"/>
    <x v="14"/>
    <s v="Helluhóli 1"/>
    <s v="360 Hellissandur"/>
    <n v="5802694949"/>
    <s v="Skarðsvík ehf."/>
    <n v="463291"/>
    <n v="2.3743176534834476E-5"/>
  </r>
  <r>
    <s v="06.04.2019"/>
    <n v="1819"/>
    <n v="1"/>
    <n v="1"/>
    <x v="14"/>
    <s v="Magnús"/>
    <n v="2701"/>
    <s v="Sandkoli norðursvæði"/>
    <n v="27"/>
    <s v="Sandkoli"/>
    <s v="IS"/>
    <s v="Ísland"/>
    <n v="13"/>
    <n v="13"/>
    <n v="14.13"/>
    <n v="3.25"/>
    <x v="14"/>
    <n v="5802694949"/>
    <x v="14"/>
    <s v="Helluhóli 1"/>
    <s v="360 Hellissandur"/>
    <n v="5802694949"/>
    <s v="Skarðsvík ehf."/>
    <n v="463291"/>
    <n v="2.8060117722986201E-5"/>
  </r>
  <r>
    <s v="04.04.2019"/>
    <n v="1819"/>
    <n v="1"/>
    <n v="1"/>
    <x v="14"/>
    <s v="Magnús"/>
    <n v="2701"/>
    <s v="Sandkoli norðursvæði"/>
    <n v="27"/>
    <s v="Sandkoli"/>
    <s v="IS"/>
    <s v="Ísland"/>
    <n v="118"/>
    <n v="118"/>
    <n v="128.26"/>
    <n v="29.5"/>
    <x v="14"/>
    <n v="5802694949"/>
    <x v="14"/>
    <s v="Helluhóli 1"/>
    <s v="360 Hellissandur"/>
    <n v="5802694949"/>
    <s v="Skarðsvík ehf."/>
    <n v="463291"/>
    <n v="2.5469953010095168E-4"/>
  </r>
  <r>
    <s v="03.04.2019"/>
    <n v="1819"/>
    <n v="1"/>
    <n v="1"/>
    <x v="14"/>
    <s v="Magnús"/>
    <n v="2701"/>
    <s v="Sandkoli norðursvæði"/>
    <n v="27"/>
    <s v="Sandkoli"/>
    <s v="IS"/>
    <s v="Ísland"/>
    <n v="11"/>
    <n v="11"/>
    <n v="11.96"/>
    <n v="2.75"/>
    <x v="14"/>
    <n v="5802694949"/>
    <x v="14"/>
    <s v="Helluhóli 1"/>
    <s v="360 Hellissandur"/>
    <n v="5802694949"/>
    <s v="Skarðsvík ehf."/>
    <n v="463291"/>
    <n v="2.3743176534834476E-5"/>
  </r>
  <r>
    <s v="02.04.2019"/>
    <n v="1819"/>
    <n v="1"/>
    <n v="1"/>
    <x v="14"/>
    <s v="Magnús"/>
    <n v="2701"/>
    <s v="Sandkoli norðursvæði"/>
    <n v="27"/>
    <s v="Sandkoli"/>
    <s v="IS"/>
    <s v="Ísland"/>
    <n v="48"/>
    <n v="48"/>
    <n v="52.17"/>
    <n v="12"/>
    <x v="14"/>
    <n v="5802694949"/>
    <x v="14"/>
    <s v="Helluhóli 1"/>
    <s v="360 Hellissandur"/>
    <n v="5802694949"/>
    <s v="Skarðsvík ehf."/>
    <n v="463291"/>
    <n v="1.0360658851564135E-4"/>
  </r>
  <r>
    <s v="05.11.2019"/>
    <n v="1920"/>
    <n v="1"/>
    <n v="1"/>
    <x v="14"/>
    <s v="Magnús"/>
    <n v="2701"/>
    <s v="Sandkoli norðursvæði"/>
    <n v="27"/>
    <s v="Sandkoli"/>
    <s v="IS"/>
    <s v="Ísland"/>
    <n v="183"/>
    <n v="183"/>
    <n v="198.91"/>
    <n v="49.41"/>
    <x v="14"/>
    <n v="5802694949"/>
    <x v="14"/>
    <s v="Helluhóli 1"/>
    <s v="360 Hellissandur"/>
    <n v="5802694949"/>
    <s v="Skarðsvík ehf."/>
    <n v="463291"/>
    <n v="3.9500011871588267E-4"/>
  </r>
  <r>
    <s v="04.11.2019"/>
    <n v="1920"/>
    <n v="1"/>
    <n v="1"/>
    <x v="14"/>
    <s v="Magnús"/>
    <n v="2701"/>
    <s v="Sandkoli norðursvæði"/>
    <n v="27"/>
    <s v="Sandkoli"/>
    <s v="IS"/>
    <s v="Ísland"/>
    <n v="1465"/>
    <n v="1465"/>
    <n v="1592.39"/>
    <n v="395.55"/>
    <x v="14"/>
    <n v="5802694949"/>
    <x v="14"/>
    <s v="Helluhóli 1"/>
    <s v="360 Hellissandur"/>
    <n v="5802694949"/>
    <s v="Skarðsvík ehf."/>
    <n v="463291"/>
    <n v="3.1621594203211372E-3"/>
  </r>
  <r>
    <s v="29.10.2019"/>
    <n v="1920"/>
    <n v="1"/>
    <n v="1"/>
    <x v="14"/>
    <s v="Magnús"/>
    <n v="2701"/>
    <s v="Sandkoli norðursvæði"/>
    <n v="27"/>
    <s v="Sandkoli"/>
    <s v="IS"/>
    <s v="Ísland"/>
    <n v="428"/>
    <n v="428"/>
    <n v="465.22"/>
    <n v="115.56"/>
    <x v="14"/>
    <n v="5802694949"/>
    <x v="14"/>
    <s v="Helluhóli 1"/>
    <s v="360 Hellissandur"/>
    <n v="5802694949"/>
    <s v="Skarðsvík ehf."/>
    <n v="463291"/>
    <n v="9.2382541426446873E-4"/>
  </r>
  <r>
    <s v="28.10.2019"/>
    <n v="1920"/>
    <n v="1"/>
    <n v="1"/>
    <x v="14"/>
    <s v="Magnús"/>
    <n v="2701"/>
    <s v="Sandkoli norðursvæði"/>
    <n v="27"/>
    <s v="Sandkoli"/>
    <s v="IS"/>
    <s v="Ísland"/>
    <n v="1078"/>
    <n v="1078"/>
    <n v="1171.74"/>
    <n v="291.06"/>
    <x v="14"/>
    <n v="5802694949"/>
    <x v="14"/>
    <s v="Helluhóli 1"/>
    <s v="360 Hellissandur"/>
    <n v="5802694949"/>
    <s v="Skarðsvík ehf."/>
    <n v="463291"/>
    <n v="2.3268313004137786E-3"/>
  </r>
  <r>
    <s v="27.10.2019"/>
    <n v="1920"/>
    <n v="1"/>
    <n v="1"/>
    <x v="14"/>
    <s v="Magnús"/>
    <n v="2701"/>
    <s v="Sandkoli norðursvæði"/>
    <n v="27"/>
    <s v="Sandkoli"/>
    <s v="IS"/>
    <s v="Ísland"/>
    <n v="779"/>
    <n v="779"/>
    <n v="846.74"/>
    <n v="210.33"/>
    <x v="14"/>
    <n v="5802694949"/>
    <x v="14"/>
    <s v="Helluhóli 1"/>
    <s v="360 Hellissandur"/>
    <n v="5802694949"/>
    <s v="Skarðsvík ehf."/>
    <n v="463291"/>
    <n v="1.6814485927850963E-3"/>
  </r>
  <r>
    <s v="25.10.2019"/>
    <n v="1920"/>
    <n v="1"/>
    <n v="1"/>
    <x v="14"/>
    <s v="Magnús"/>
    <n v="2701"/>
    <s v="Sandkoli norðursvæði"/>
    <n v="27"/>
    <s v="Sandkoli"/>
    <s v="IS"/>
    <s v="Ísland"/>
    <n v="427"/>
    <n v="427"/>
    <n v="464.13"/>
    <n v="115.29"/>
    <x v="14"/>
    <n v="5802694949"/>
    <x v="14"/>
    <s v="Helluhóli 1"/>
    <s v="360 Hellissandur"/>
    <n v="5802694949"/>
    <s v="Skarðsvík ehf."/>
    <n v="463291"/>
    <n v="9.2166694367039293E-4"/>
  </r>
  <r>
    <s v="21.10.2019"/>
    <n v="1920"/>
    <n v="1"/>
    <n v="1"/>
    <x v="14"/>
    <s v="Magnús"/>
    <n v="2701"/>
    <s v="Sandkoli norðursvæði"/>
    <n v="27"/>
    <s v="Sandkoli"/>
    <s v="IS"/>
    <s v="Ísland"/>
    <n v="426"/>
    <n v="426"/>
    <n v="463.04"/>
    <n v="115.02"/>
    <x v="14"/>
    <n v="5802694949"/>
    <x v="14"/>
    <s v="Helluhóli 1"/>
    <s v="360 Hellissandur"/>
    <n v="5802694949"/>
    <s v="Skarðsvík ehf."/>
    <n v="463291"/>
    <n v="9.1950847307631703E-4"/>
  </r>
  <r>
    <s v="17.10.2019"/>
    <n v="1920"/>
    <n v="1"/>
    <n v="1"/>
    <x v="14"/>
    <s v="Magnús"/>
    <n v="2701"/>
    <s v="Sandkoli norðursvæði"/>
    <n v="27"/>
    <s v="Sandkoli"/>
    <s v="IS"/>
    <s v="Ísland"/>
    <n v="235"/>
    <n v="235"/>
    <n v="255.43"/>
    <n v="63.45"/>
    <x v="14"/>
    <n v="5802694949"/>
    <x v="14"/>
    <s v="Helluhóli 1"/>
    <s v="360 Hellissandur"/>
    <n v="5802694949"/>
    <s v="Skarðsvík ehf."/>
    <n v="463291"/>
    <n v="5.0724058960782746E-4"/>
  </r>
  <r>
    <s v="16.10.2019"/>
    <n v="1920"/>
    <n v="1"/>
    <n v="1"/>
    <x v="14"/>
    <s v="Magnús"/>
    <n v="2701"/>
    <s v="Sandkoli norðursvæði"/>
    <n v="27"/>
    <s v="Sandkoli"/>
    <s v="IS"/>
    <s v="Ísland"/>
    <n v="817"/>
    <n v="817"/>
    <n v="888.04"/>
    <n v="220.59"/>
    <x v="14"/>
    <n v="5802694949"/>
    <x v="14"/>
    <s v="Helluhóli 1"/>
    <s v="360 Hellissandur"/>
    <n v="5802694949"/>
    <s v="Skarðsvík ehf."/>
    <n v="463291"/>
    <n v="1.7634704753599789E-3"/>
  </r>
  <r>
    <s v="15.10.2019"/>
    <n v="1920"/>
    <n v="1"/>
    <n v="1"/>
    <x v="14"/>
    <s v="Magnús"/>
    <n v="2701"/>
    <s v="Sandkoli norðursvæði"/>
    <n v="27"/>
    <s v="Sandkoli"/>
    <s v="IS"/>
    <s v="Ísland"/>
    <n v="203"/>
    <n v="203"/>
    <n v="220.65"/>
    <n v="54.81"/>
    <x v="14"/>
    <n v="5802694949"/>
    <x v="14"/>
    <s v="Helluhóli 1"/>
    <s v="360 Hellissandur"/>
    <n v="5802694949"/>
    <s v="Skarðsvík ehf."/>
    <n v="463291"/>
    <n v="4.3816953059739992E-4"/>
  </r>
  <r>
    <s v="14.10.2019"/>
    <n v="1920"/>
    <n v="1"/>
    <n v="1"/>
    <x v="14"/>
    <s v="Magnús"/>
    <n v="2701"/>
    <s v="Sandkoli norðursvæði"/>
    <n v="27"/>
    <s v="Sandkoli"/>
    <s v="IS"/>
    <s v="Ísland"/>
    <n v="590"/>
    <n v="590"/>
    <n v="641.29999999999995"/>
    <n v="159.30000000000001"/>
    <x v="14"/>
    <n v="5802694949"/>
    <x v="14"/>
    <s v="Helluhóli 1"/>
    <s v="360 Hellissandur"/>
    <n v="5802694949"/>
    <s v="Skarðsvík ehf."/>
    <n v="463291"/>
    <n v="1.2734976505047583E-3"/>
  </r>
  <r>
    <s v="08.10.2019"/>
    <n v="1920"/>
    <n v="1"/>
    <n v="1"/>
    <x v="14"/>
    <s v="Magnús"/>
    <n v="2701"/>
    <s v="Sandkoli norðursvæði"/>
    <n v="27"/>
    <s v="Sandkoli"/>
    <s v="IS"/>
    <s v="Ísland"/>
    <n v="325"/>
    <n v="325"/>
    <n v="353.26"/>
    <n v="87.75"/>
    <x v="14"/>
    <n v="5802694949"/>
    <x v="14"/>
    <s v="Helluhóli 1"/>
    <s v="360 Hellissandur"/>
    <n v="5802694949"/>
    <s v="Skarðsvík ehf."/>
    <n v="463291"/>
    <n v="7.0150294307465505E-4"/>
  </r>
  <r>
    <s v="07.10.2019"/>
    <n v="1920"/>
    <n v="1"/>
    <n v="1"/>
    <x v="14"/>
    <s v="Magnús"/>
    <n v="2701"/>
    <s v="Sandkoli norðursvæði"/>
    <n v="27"/>
    <s v="Sandkoli"/>
    <s v="IS"/>
    <s v="Ísland"/>
    <n v="648"/>
    <n v="648"/>
    <n v="704.35"/>
    <n v="174.96"/>
    <x v="14"/>
    <n v="5802694949"/>
    <x v="14"/>
    <s v="Helluhóli 1"/>
    <s v="360 Hellissandur"/>
    <n v="5802694949"/>
    <s v="Skarðsvík ehf."/>
    <n v="463291"/>
    <n v="1.3986889449611583E-3"/>
  </r>
  <r>
    <s v="06.10.2019"/>
    <n v="1920"/>
    <n v="1"/>
    <n v="1"/>
    <x v="14"/>
    <s v="Magnús"/>
    <n v="2701"/>
    <s v="Sandkoli norðursvæði"/>
    <n v="27"/>
    <s v="Sandkoli"/>
    <s v="IS"/>
    <s v="Ísland"/>
    <n v="864"/>
    <n v="864"/>
    <n v="939.13"/>
    <n v="233.28"/>
    <x v="14"/>
    <n v="5802694949"/>
    <x v="14"/>
    <s v="Helluhóli 1"/>
    <s v="360 Hellissandur"/>
    <n v="5802694949"/>
    <s v="Skarðsvík ehf."/>
    <n v="463291"/>
    <n v="1.8649185932815445E-3"/>
  </r>
  <r>
    <s v="02.10.2019"/>
    <n v="1920"/>
    <n v="1"/>
    <n v="1"/>
    <x v="14"/>
    <s v="Magnús"/>
    <n v="2701"/>
    <s v="Sandkoli norðursvæði"/>
    <n v="27"/>
    <s v="Sandkoli"/>
    <s v="IS"/>
    <s v="Ísland"/>
    <n v="627"/>
    <n v="627"/>
    <n v="681.52"/>
    <n v="169.29"/>
    <x v="14"/>
    <n v="5802694949"/>
    <x v="14"/>
    <s v="Helluhóli 1"/>
    <s v="360 Hellissandur"/>
    <n v="5802694949"/>
    <s v="Skarðsvík ehf."/>
    <n v="463291"/>
    <n v="1.3533610624855653E-3"/>
  </r>
  <r>
    <s v="01.10.2019"/>
    <n v="1920"/>
    <n v="1"/>
    <n v="1"/>
    <x v="14"/>
    <s v="Magnús"/>
    <n v="2701"/>
    <s v="Sandkoli norðursvæði"/>
    <n v="27"/>
    <s v="Sandkoli"/>
    <s v="IS"/>
    <s v="Ísland"/>
    <n v="1376"/>
    <n v="1376"/>
    <n v="1495.65"/>
    <n v="371.52"/>
    <x v="14"/>
    <n v="5802694949"/>
    <x v="14"/>
    <s v="Helluhóli 1"/>
    <s v="360 Hellissandur"/>
    <n v="5802694949"/>
    <s v="Skarðsvík ehf."/>
    <n v="463291"/>
    <n v="2.9700555374483854E-3"/>
  </r>
  <r>
    <s v="25.09.2019"/>
    <n v="1920"/>
    <n v="1"/>
    <n v="1"/>
    <x v="14"/>
    <s v="Magnús"/>
    <n v="2701"/>
    <s v="Sandkoli norðursvæði"/>
    <n v="27"/>
    <s v="Sandkoli"/>
    <s v="IS"/>
    <s v="Ísland"/>
    <n v="927"/>
    <n v="927"/>
    <n v="1007.61"/>
    <n v="250.29"/>
    <x v="14"/>
    <n v="5802694949"/>
    <x v="14"/>
    <s v="Helluhóli 1"/>
    <s v="360 Hellissandur"/>
    <n v="5802694949"/>
    <s v="Skarðsvík ehf."/>
    <n v="463291"/>
    <n v="2.0009022407083236E-3"/>
  </r>
  <r>
    <s v="24.09.2019"/>
    <n v="1920"/>
    <n v="1"/>
    <n v="1"/>
    <x v="14"/>
    <s v="Magnús"/>
    <n v="2701"/>
    <s v="Sandkoli norðursvæði"/>
    <n v="27"/>
    <s v="Sandkoli"/>
    <s v="IS"/>
    <s v="Ísland"/>
    <n v="1169"/>
    <n v="1169"/>
    <n v="1270.6500000000001"/>
    <n v="315.63"/>
    <x v="14"/>
    <n v="5802694949"/>
    <x v="14"/>
    <s v="Helluhóli 1"/>
    <s v="360 Hellissandur"/>
    <n v="5802694949"/>
    <s v="Skarðsvík ehf."/>
    <n v="463291"/>
    <n v="2.5232521244746824E-3"/>
  </r>
  <r>
    <s v="23.09.2019"/>
    <n v="1920"/>
    <n v="1"/>
    <n v="1"/>
    <x v="14"/>
    <s v="Magnús"/>
    <n v="2701"/>
    <s v="Sandkoli norðursvæði"/>
    <n v="27"/>
    <s v="Sandkoli"/>
    <s v="IS"/>
    <s v="Ísland"/>
    <n v="920"/>
    <n v="920"/>
    <n v="1000"/>
    <n v="248.4"/>
    <x v="14"/>
    <n v="5802694949"/>
    <x v="14"/>
    <s v="Helluhóli 1"/>
    <s v="360 Hellissandur"/>
    <n v="5802694949"/>
    <s v="Skarðsvík ehf."/>
    <n v="463291"/>
    <n v="1.9857929465497927E-3"/>
  </r>
  <r>
    <s v="20.09.2019"/>
    <n v="1920"/>
    <n v="1"/>
    <n v="1"/>
    <x v="14"/>
    <s v="Magnús"/>
    <n v="2701"/>
    <s v="Sandkoli norðursvæði"/>
    <n v="27"/>
    <s v="Sandkoli"/>
    <s v="IS"/>
    <s v="Ísland"/>
    <n v="653"/>
    <n v="653"/>
    <n v="709.78"/>
    <n v="176.31"/>
    <x v="14"/>
    <n v="5802694949"/>
    <x v="14"/>
    <s v="Helluhóli 1"/>
    <s v="360 Hellissandur"/>
    <n v="5802694949"/>
    <s v="Skarðsvík ehf."/>
    <n v="463291"/>
    <n v="1.4094812979315377E-3"/>
  </r>
  <r>
    <s v="19.09.2019"/>
    <n v="1920"/>
    <n v="1"/>
    <n v="1"/>
    <x v="14"/>
    <s v="Magnús"/>
    <n v="2701"/>
    <s v="Sandkoli norðursvæði"/>
    <n v="27"/>
    <s v="Sandkoli"/>
    <s v="IS"/>
    <s v="Ísland"/>
    <n v="1028"/>
    <n v="1028"/>
    <n v="1117.3900000000001"/>
    <n v="277.56"/>
    <x v="14"/>
    <n v="5802694949"/>
    <x v="14"/>
    <s v="Helluhóli 1"/>
    <s v="360 Hellissandur"/>
    <n v="5802694949"/>
    <s v="Skarðsvík ehf."/>
    <n v="463291"/>
    <n v="2.2189077707099858E-3"/>
  </r>
  <r>
    <s v="18.09.2019"/>
    <n v="1920"/>
    <n v="1"/>
    <n v="1"/>
    <x v="14"/>
    <s v="Magnús"/>
    <n v="2701"/>
    <s v="Sandkoli norðursvæði"/>
    <n v="27"/>
    <s v="Sandkoli"/>
    <s v="IS"/>
    <s v="Ísland"/>
    <n v="435"/>
    <n v="435"/>
    <n v="472.83"/>
    <n v="117.45"/>
    <x v="14"/>
    <n v="5802694949"/>
    <x v="14"/>
    <s v="Helluhóli 1"/>
    <s v="360 Hellissandur"/>
    <n v="5802694949"/>
    <s v="Skarðsvík ehf."/>
    <n v="463291"/>
    <n v="9.3893470842299983E-4"/>
  </r>
  <r>
    <s v="17.09.2019"/>
    <n v="1920"/>
    <n v="1"/>
    <n v="1"/>
    <x v="14"/>
    <s v="Magnús"/>
    <n v="2701"/>
    <s v="Sandkoli norðursvæði"/>
    <n v="27"/>
    <s v="Sandkoli"/>
    <s v="IS"/>
    <s v="Ísland"/>
    <n v="1105"/>
    <n v="1105"/>
    <n v="1201.0899999999999"/>
    <n v="298.35000000000002"/>
    <x v="14"/>
    <n v="5802694949"/>
    <x v="14"/>
    <s v="Helluhóli 1"/>
    <s v="360 Hellissandur"/>
    <n v="5802694949"/>
    <s v="Skarðsvík ehf."/>
    <n v="463291"/>
    <n v="2.3851100064538272E-3"/>
  </r>
  <r>
    <s v="12.09.2019"/>
    <n v="1920"/>
    <n v="1"/>
    <n v="1"/>
    <x v="14"/>
    <s v="Magnús"/>
    <n v="2701"/>
    <s v="Sandkoli norðursvæði"/>
    <n v="27"/>
    <s v="Sandkoli"/>
    <s v="IS"/>
    <s v="Ísland"/>
    <n v="1184"/>
    <n v="1184"/>
    <n v="1286.96"/>
    <n v="319.68"/>
    <x v="14"/>
    <n v="5802694949"/>
    <x v="14"/>
    <s v="Helluhóli 1"/>
    <s v="360 Hellissandur"/>
    <n v="5802694949"/>
    <s v="Skarðsvík ehf."/>
    <n v="463291"/>
    <n v="2.5556291833858202E-3"/>
  </r>
  <r>
    <s v="07.01.2020"/>
    <n v="1920"/>
    <n v="1"/>
    <n v="1"/>
    <x v="14"/>
    <s v="Magnús"/>
    <n v="2701"/>
    <s v="Sandkoli norðursvæði"/>
    <n v="27"/>
    <s v="Sandkoli"/>
    <s v="IS"/>
    <s v="Ísland"/>
    <n v="174"/>
    <n v="174"/>
    <n v="189.13"/>
    <n v="46.98"/>
    <x v="14"/>
    <n v="5802694949"/>
    <x v="14"/>
    <s v="Helluhóli 1"/>
    <s v="360 Hellissandur"/>
    <n v="5802694949"/>
    <s v="Skarðsvík ehf."/>
    <n v="463291"/>
    <n v="3.7557388336919992E-4"/>
  </r>
  <r>
    <s v="05.01.2020"/>
    <n v="1920"/>
    <n v="1"/>
    <n v="1"/>
    <x v="14"/>
    <s v="Magnús"/>
    <n v="2701"/>
    <s v="Sandkoli norðursvæði"/>
    <n v="27"/>
    <s v="Sandkoli"/>
    <s v="IS"/>
    <s v="Ísland"/>
    <n v="90"/>
    <n v="90"/>
    <n v="97.83"/>
    <n v="24.3"/>
    <x v="14"/>
    <n v="5802694949"/>
    <x v="14"/>
    <s v="Helluhóli 1"/>
    <s v="360 Hellissandur"/>
    <n v="5802694949"/>
    <s v="Skarðsvík ehf."/>
    <n v="463291"/>
    <n v="1.9426235346682753E-4"/>
  </r>
  <r>
    <s v="03.01.2020"/>
    <n v="1920"/>
    <n v="1"/>
    <n v="1"/>
    <x v="14"/>
    <s v="Magnús"/>
    <n v="2701"/>
    <s v="Sandkoli norðursvæði"/>
    <n v="27"/>
    <s v="Sandkoli"/>
    <s v="IS"/>
    <s v="Ísland"/>
    <n v="27"/>
    <n v="27"/>
    <n v="29.35"/>
    <n v="7.29"/>
    <x v="14"/>
    <n v="5802694949"/>
    <x v="14"/>
    <s v="Helluhóli 1"/>
    <s v="360 Hellissandur"/>
    <n v="5802694949"/>
    <s v="Skarðsvík ehf."/>
    <n v="463291"/>
    <n v="5.8278706040048265E-5"/>
  </r>
  <r>
    <s v="18.12.2019"/>
    <n v="1920"/>
    <n v="1"/>
    <n v="1"/>
    <x v="14"/>
    <s v="Magnús"/>
    <n v="2701"/>
    <s v="Sandkoli norðursvæði"/>
    <n v="27"/>
    <s v="Sandkoli"/>
    <s v="IS"/>
    <s v="Ísland"/>
    <n v="120"/>
    <n v="120"/>
    <n v="130.43"/>
    <n v="32.4"/>
    <x v="14"/>
    <n v="5802694949"/>
    <x v="14"/>
    <s v="Helluhóli 1"/>
    <s v="360 Hellissandur"/>
    <n v="5802694949"/>
    <s v="Skarðsvík ehf."/>
    <n v="463291"/>
    <n v="2.5901647128910338E-4"/>
  </r>
  <r>
    <s v="17.12.2019"/>
    <n v="1920"/>
    <n v="1"/>
    <n v="1"/>
    <x v="14"/>
    <s v="Magnús"/>
    <n v="2701"/>
    <s v="Sandkoli norðursvæði"/>
    <n v="27"/>
    <s v="Sandkoli"/>
    <s v="IS"/>
    <s v="Ísland"/>
    <n v="76"/>
    <n v="76"/>
    <n v="82.61"/>
    <n v="20.52"/>
    <x v="14"/>
    <n v="5802694949"/>
    <x v="14"/>
    <s v="Helluhóli 1"/>
    <s v="360 Hellissandur"/>
    <n v="5802694949"/>
    <s v="Skarðsvík ehf."/>
    <n v="463291"/>
    <n v="1.6404376514976549E-4"/>
  </r>
  <r>
    <s v="15.12.2019"/>
    <n v="1920"/>
    <n v="1"/>
    <n v="1"/>
    <x v="14"/>
    <s v="Magnús"/>
    <n v="2701"/>
    <s v="Sandkoli norðursvæði"/>
    <n v="27"/>
    <s v="Sandkoli"/>
    <s v="IS"/>
    <s v="Ísland"/>
    <n v="175"/>
    <n v="175"/>
    <n v="190.22"/>
    <n v="47.25"/>
    <x v="14"/>
    <n v="5802694949"/>
    <x v="14"/>
    <s v="Helluhóli 1"/>
    <s v="360 Hellissandur"/>
    <n v="5802694949"/>
    <s v="Skarðsvík ehf."/>
    <n v="463291"/>
    <n v="3.7773235396327577E-4"/>
  </r>
  <r>
    <s v="13.12.2019"/>
    <n v="1920"/>
    <n v="1"/>
    <n v="1"/>
    <x v="14"/>
    <s v="Magnús"/>
    <n v="2701"/>
    <s v="Sandkoli norðursvæði"/>
    <n v="27"/>
    <s v="Sandkoli"/>
    <s v="IS"/>
    <s v="Ísland"/>
    <n v="116"/>
    <n v="116"/>
    <n v="126.09"/>
    <n v="31.32"/>
    <x v="14"/>
    <n v="5802694949"/>
    <x v="14"/>
    <s v="Helluhóli 1"/>
    <s v="360 Hellissandur"/>
    <n v="5802694949"/>
    <s v="Skarðsvík ehf."/>
    <n v="463291"/>
    <n v="2.5038258891279993E-4"/>
  </r>
  <r>
    <s v="09.12.2019"/>
    <n v="1920"/>
    <n v="1"/>
    <n v="1"/>
    <x v="14"/>
    <s v="Magnús"/>
    <n v="2701"/>
    <s v="Sandkoli norðursvæði"/>
    <n v="27"/>
    <s v="Sandkoli"/>
    <s v="IS"/>
    <s v="Ísland"/>
    <n v="43"/>
    <n v="43"/>
    <n v="46.74"/>
    <n v="11.61"/>
    <x v="14"/>
    <n v="5802694949"/>
    <x v="14"/>
    <s v="Helluhóli 1"/>
    <s v="360 Hellissandur"/>
    <n v="5802694949"/>
    <s v="Skarðsvík ehf."/>
    <n v="463291"/>
    <n v="9.2814235545262043E-5"/>
  </r>
  <r>
    <s v="04.12.2019"/>
    <n v="1920"/>
    <n v="1"/>
    <n v="1"/>
    <x v="14"/>
    <s v="Magnús"/>
    <n v="2701"/>
    <s v="Sandkoli norðursvæði"/>
    <n v="27"/>
    <s v="Sandkoli"/>
    <s v="IS"/>
    <s v="Ísland"/>
    <n v="51"/>
    <n v="51"/>
    <n v="55.43"/>
    <n v="13.77"/>
    <x v="14"/>
    <n v="5802694949"/>
    <x v="14"/>
    <s v="Helluhóli 1"/>
    <s v="360 Hellissandur"/>
    <n v="5802694949"/>
    <s v="Skarðsvík ehf."/>
    <n v="463291"/>
    <n v="1.1008200029786894E-4"/>
  </r>
  <r>
    <s v="03.12.2019"/>
    <n v="1920"/>
    <n v="1"/>
    <n v="1"/>
    <x v="14"/>
    <s v="Magnús"/>
    <n v="2701"/>
    <s v="Sandkoli norðursvæði"/>
    <n v="27"/>
    <s v="Sandkoli"/>
    <s v="IS"/>
    <s v="Ísland"/>
    <n v="54"/>
    <n v="54"/>
    <n v="58.7"/>
    <n v="14.58"/>
    <x v="14"/>
    <n v="5802694949"/>
    <x v="14"/>
    <s v="Helluhóli 1"/>
    <s v="360 Hellissandur"/>
    <n v="5802694949"/>
    <s v="Skarðsvík ehf."/>
    <n v="463291"/>
    <n v="1.1655741208009653E-4"/>
  </r>
  <r>
    <s v="02.12.2019"/>
    <n v="1920"/>
    <n v="1"/>
    <n v="1"/>
    <x v="14"/>
    <s v="Magnús"/>
    <n v="2701"/>
    <s v="Sandkoli norðursvæði"/>
    <n v="27"/>
    <s v="Sandkoli"/>
    <s v="IS"/>
    <s v="Ísland"/>
    <n v="41"/>
    <n v="41"/>
    <n v="44.57"/>
    <n v="11.07"/>
    <x v="14"/>
    <n v="5802694949"/>
    <x v="14"/>
    <s v="Helluhóli 1"/>
    <s v="360 Hellissandur"/>
    <n v="5802694949"/>
    <s v="Skarðsvík ehf."/>
    <n v="463291"/>
    <n v="8.8497294357110331E-5"/>
  </r>
  <r>
    <s v="28.11.2019"/>
    <n v="1920"/>
    <n v="1"/>
    <n v="1"/>
    <x v="14"/>
    <s v="Magnús"/>
    <n v="2701"/>
    <s v="Sandkoli norðursvæði"/>
    <n v="27"/>
    <s v="Sandkoli"/>
    <s v="IS"/>
    <s v="Ísland"/>
    <n v="43"/>
    <n v="43"/>
    <n v="46.74"/>
    <n v="11.61"/>
    <x v="14"/>
    <n v="5802694949"/>
    <x v="14"/>
    <s v="Helluhóli 1"/>
    <s v="360 Hellissandur"/>
    <n v="5802694949"/>
    <s v="Skarðsvík ehf."/>
    <n v="463291"/>
    <n v="9.2814235545262043E-5"/>
  </r>
  <r>
    <s v="27.11.2019"/>
    <n v="1920"/>
    <n v="1"/>
    <n v="1"/>
    <x v="14"/>
    <s v="Magnús"/>
    <n v="2701"/>
    <s v="Sandkoli norðursvæði"/>
    <n v="27"/>
    <s v="Sandkoli"/>
    <s v="IS"/>
    <s v="Ísland"/>
    <n v="88"/>
    <n v="88"/>
    <n v="95.65"/>
    <n v="23.76"/>
    <x v="14"/>
    <n v="5802694949"/>
    <x v="14"/>
    <s v="Helluhóli 1"/>
    <s v="360 Hellissandur"/>
    <n v="5802694949"/>
    <s v="Skarðsvík ehf."/>
    <n v="463291"/>
    <n v="1.8994541227867581E-4"/>
  </r>
  <r>
    <s v="22.11.2019"/>
    <n v="1920"/>
    <n v="1"/>
    <n v="1"/>
    <x v="14"/>
    <s v="Magnús"/>
    <n v="2701"/>
    <s v="Sandkoli norðursvæði"/>
    <n v="27"/>
    <s v="Sandkoli"/>
    <s v="IS"/>
    <s v="Ísland"/>
    <n v="159"/>
    <n v="159"/>
    <n v="172.83"/>
    <n v="42.93"/>
    <x v="14"/>
    <n v="5802694949"/>
    <x v="14"/>
    <s v="Helluhóli 1"/>
    <s v="360 Hellissandur"/>
    <n v="5802694949"/>
    <s v="Skarðsvík ehf."/>
    <n v="463291"/>
    <n v="3.4319682445806197E-4"/>
  </r>
  <r>
    <s v="21.11.2019"/>
    <n v="1920"/>
    <n v="1"/>
    <n v="1"/>
    <x v="14"/>
    <s v="Magnús"/>
    <n v="2701"/>
    <s v="Sandkoli norðursvæði"/>
    <n v="27"/>
    <s v="Sandkoli"/>
    <s v="IS"/>
    <s v="Ísland"/>
    <n v="64"/>
    <n v="64"/>
    <n v="69.569999999999993"/>
    <n v="17.28"/>
    <x v="14"/>
    <n v="5802694949"/>
    <x v="14"/>
    <s v="Helluhóli 1"/>
    <s v="360 Hellissandur"/>
    <n v="5802694949"/>
    <s v="Skarðsvík ehf."/>
    <n v="463291"/>
    <n v="1.3814211802085514E-4"/>
  </r>
  <r>
    <s v="20.11.2019"/>
    <n v="1920"/>
    <n v="1"/>
    <n v="1"/>
    <x v="14"/>
    <s v="Magnús"/>
    <n v="2701"/>
    <s v="Sandkoli norðursvæði"/>
    <n v="27"/>
    <s v="Sandkoli"/>
    <s v="IS"/>
    <s v="Ísland"/>
    <n v="92"/>
    <n v="92"/>
    <n v="100"/>
    <n v="24.84"/>
    <x v="14"/>
    <n v="5802694949"/>
    <x v="14"/>
    <s v="Helluhóli 1"/>
    <s v="360 Hellissandur"/>
    <n v="5802694949"/>
    <s v="Skarðsvík ehf."/>
    <n v="463291"/>
    <n v="1.9857929465497926E-4"/>
  </r>
  <r>
    <s v="18.11.2019"/>
    <n v="1920"/>
    <n v="1"/>
    <n v="1"/>
    <x v="14"/>
    <s v="Magnús"/>
    <n v="2701"/>
    <s v="Sandkoli norðursvæði"/>
    <n v="27"/>
    <s v="Sandkoli"/>
    <s v="IS"/>
    <s v="Ísland"/>
    <n v="31"/>
    <n v="31"/>
    <n v="33.700000000000003"/>
    <n v="8.3699999999999992"/>
    <x v="14"/>
    <n v="5802694949"/>
    <x v="14"/>
    <s v="Helluhóli 1"/>
    <s v="360 Hellissandur"/>
    <n v="5802694949"/>
    <s v="Skarðsvík ehf."/>
    <n v="463291"/>
    <n v="6.6912588416351707E-5"/>
  </r>
  <r>
    <s v="15.11.2019"/>
    <n v="1920"/>
    <n v="1"/>
    <n v="1"/>
    <x v="14"/>
    <s v="Magnús"/>
    <n v="2701"/>
    <s v="Sandkoli norðursvæði"/>
    <n v="27"/>
    <s v="Sandkoli"/>
    <s v="IS"/>
    <s v="Ísland"/>
    <n v="103"/>
    <n v="103"/>
    <n v="111.96"/>
    <n v="27.81"/>
    <x v="14"/>
    <n v="5802694949"/>
    <x v="14"/>
    <s v="Helluhóli 1"/>
    <s v="360 Hellissandur"/>
    <n v="5802694949"/>
    <s v="Skarðsvík ehf."/>
    <n v="463291"/>
    <n v="2.2232247118981373E-4"/>
  </r>
  <r>
    <s v="14.11.2019"/>
    <n v="1920"/>
    <n v="1"/>
    <n v="1"/>
    <x v="14"/>
    <s v="Magnús"/>
    <n v="2701"/>
    <s v="Sandkoli norðursvæði"/>
    <n v="27"/>
    <s v="Sandkoli"/>
    <s v="IS"/>
    <s v="Ísland"/>
    <n v="297"/>
    <n v="297"/>
    <n v="322.83"/>
    <n v="80.19"/>
    <x v="14"/>
    <n v="5802694949"/>
    <x v="14"/>
    <s v="Helluhóli 1"/>
    <s v="360 Hellissandur"/>
    <n v="5802694949"/>
    <s v="Skarðsvík ehf."/>
    <n v="463291"/>
    <n v="6.4106576644053085E-4"/>
  </r>
  <r>
    <s v="13.11.2019"/>
    <n v="1920"/>
    <n v="1"/>
    <n v="1"/>
    <x v="14"/>
    <s v="Magnús"/>
    <n v="2701"/>
    <s v="Sandkoli norðursvæði"/>
    <n v="27"/>
    <s v="Sandkoli"/>
    <s v="IS"/>
    <s v="Ísland"/>
    <n v="71"/>
    <n v="71"/>
    <n v="77.17"/>
    <n v="19.170000000000002"/>
    <x v="14"/>
    <n v="5802694949"/>
    <x v="14"/>
    <s v="Helluhóli 1"/>
    <s v="360 Hellissandur"/>
    <n v="5802694949"/>
    <s v="Skarðsvík ehf."/>
    <n v="463291"/>
    <n v="1.5325141217938616E-4"/>
  </r>
  <r>
    <s v="23.03.2020"/>
    <n v="1920"/>
    <n v="1"/>
    <n v="1"/>
    <x v="14"/>
    <s v="Magnús"/>
    <n v="2701"/>
    <s v="Sandkoli norðursvæði"/>
    <n v="27"/>
    <s v="Sandkoli"/>
    <s v="IS"/>
    <s v="Ísland"/>
    <n v="72"/>
    <n v="72"/>
    <n v="78.260000000000005"/>
    <n v="19.440000000000001"/>
    <x v="14"/>
    <n v="5802694949"/>
    <x v="14"/>
    <s v="Helluhóli 1"/>
    <s v="360 Hellissandur"/>
    <n v="5802694949"/>
    <s v="Skarðsvík ehf."/>
    <n v="463291"/>
    <n v="1.5540988277346204E-4"/>
  </r>
  <r>
    <s v="22.03.2020"/>
    <n v="1920"/>
    <n v="1"/>
    <n v="1"/>
    <x v="14"/>
    <s v="Magnús"/>
    <n v="2701"/>
    <s v="Sandkoli norðursvæði"/>
    <n v="27"/>
    <s v="Sandkoli"/>
    <s v="IS"/>
    <s v="Ísland"/>
    <n v="125"/>
    <n v="125"/>
    <n v="135.87"/>
    <n v="33.75"/>
    <x v="14"/>
    <n v="5802694949"/>
    <x v="14"/>
    <s v="Helluhóli 1"/>
    <s v="360 Hellissandur"/>
    <n v="5802694949"/>
    <s v="Skarðsvík ehf."/>
    <n v="463291"/>
    <n v="2.6980882425948268E-4"/>
  </r>
  <r>
    <s v="19.03.2020"/>
    <n v="1920"/>
    <n v="1"/>
    <n v="1"/>
    <x v="14"/>
    <s v="Magnús"/>
    <n v="2701"/>
    <s v="Sandkoli norðursvæði"/>
    <n v="27"/>
    <s v="Sandkoli"/>
    <s v="IS"/>
    <s v="Ísland"/>
    <n v="173"/>
    <n v="173"/>
    <n v="188.04"/>
    <n v="46.71"/>
    <x v="14"/>
    <n v="5802694949"/>
    <x v="14"/>
    <s v="Helluhóli 1"/>
    <s v="360 Hellissandur"/>
    <n v="5802694949"/>
    <s v="Skarðsvík ehf."/>
    <n v="463291"/>
    <n v="3.7341541277512407E-4"/>
  </r>
  <r>
    <s v="16.03.2020"/>
    <n v="1920"/>
    <n v="1"/>
    <n v="1"/>
    <x v="14"/>
    <s v="Magnús"/>
    <n v="2701"/>
    <s v="Sandkoli norðursvæði"/>
    <n v="27"/>
    <s v="Sandkoli"/>
    <s v="IS"/>
    <s v="Ísland"/>
    <n v="38"/>
    <n v="38"/>
    <n v="41.3"/>
    <n v="10.26"/>
    <x v="14"/>
    <n v="5802694949"/>
    <x v="14"/>
    <s v="Helluhóli 1"/>
    <s v="360 Hellissandur"/>
    <n v="5802694949"/>
    <s v="Skarðsvík ehf."/>
    <n v="463291"/>
    <n v="8.2021882574882744E-5"/>
  </r>
  <r>
    <s v="13.03.2020"/>
    <n v="1920"/>
    <n v="1"/>
    <n v="1"/>
    <x v="14"/>
    <s v="Magnús"/>
    <n v="2701"/>
    <s v="Sandkoli norðursvæði"/>
    <n v="27"/>
    <s v="Sandkoli"/>
    <s v="IS"/>
    <s v="Ísland"/>
    <n v="36"/>
    <n v="36"/>
    <n v="39.130000000000003"/>
    <n v="9.7200000000000006"/>
    <x v="14"/>
    <n v="5802694949"/>
    <x v="14"/>
    <s v="Helluhóli 1"/>
    <s v="360 Hellissandur"/>
    <n v="5802694949"/>
    <s v="Skarðsvík ehf."/>
    <n v="463291"/>
    <n v="7.7704941386731019E-5"/>
  </r>
  <r>
    <s v="12.03.2020"/>
    <n v="1920"/>
    <n v="1"/>
    <n v="1"/>
    <x v="14"/>
    <s v="Magnús"/>
    <n v="2701"/>
    <s v="Sandkoli norðursvæði"/>
    <n v="27"/>
    <s v="Sandkoli"/>
    <s v="IS"/>
    <s v="Ísland"/>
    <n v="126"/>
    <n v="126"/>
    <n v="136.96"/>
    <n v="34.020000000000003"/>
    <x v="14"/>
    <n v="5802694949"/>
    <x v="14"/>
    <s v="Helluhóli 1"/>
    <s v="360 Hellissandur"/>
    <n v="5802694949"/>
    <s v="Skarðsvík ehf."/>
    <n v="463291"/>
    <n v="2.7196729485355858E-4"/>
  </r>
  <r>
    <s v="09.03.2020"/>
    <n v="1920"/>
    <n v="1"/>
    <n v="1"/>
    <x v="14"/>
    <s v="Magnús"/>
    <n v="2701"/>
    <s v="Sandkoli norðursvæði"/>
    <n v="27"/>
    <s v="Sandkoli"/>
    <s v="IS"/>
    <s v="Ísland"/>
    <n v="23"/>
    <n v="23"/>
    <n v="25"/>
    <n v="6.21"/>
    <x v="14"/>
    <n v="5802694949"/>
    <x v="14"/>
    <s v="Helluhóli 1"/>
    <s v="360 Hellissandur"/>
    <n v="5802694949"/>
    <s v="Skarðsvík ehf."/>
    <n v="463291"/>
    <n v="4.9644823663744815E-5"/>
  </r>
  <r>
    <s v="05.03.2020"/>
    <n v="1920"/>
    <n v="1"/>
    <n v="1"/>
    <x v="14"/>
    <s v="Magnús"/>
    <n v="2701"/>
    <s v="Sandkoli norðursvæði"/>
    <n v="27"/>
    <s v="Sandkoli"/>
    <s v="IS"/>
    <s v="Ísland"/>
    <n v="2"/>
    <n v="2"/>
    <n v="2.17"/>
    <n v="0.54"/>
    <x v="14"/>
    <n v="5802694949"/>
    <x v="14"/>
    <s v="Helluhóli 1"/>
    <s v="360 Hellissandur"/>
    <n v="5802694949"/>
    <s v="Skarðsvík ehf."/>
    <n v="463291"/>
    <n v="4.3169411881517231E-6"/>
  </r>
  <r>
    <s v="04.03.2020"/>
    <n v="1920"/>
    <n v="1"/>
    <n v="1"/>
    <x v="14"/>
    <s v="Magnús"/>
    <n v="2701"/>
    <s v="Sandkoli norðursvæði"/>
    <n v="27"/>
    <s v="Sandkoli"/>
    <s v="IS"/>
    <s v="Ísland"/>
    <n v="41"/>
    <n v="41"/>
    <n v="44.57"/>
    <n v="11.07"/>
    <x v="14"/>
    <n v="5802694949"/>
    <x v="14"/>
    <s v="Helluhóli 1"/>
    <s v="360 Hellissandur"/>
    <n v="5802694949"/>
    <s v="Skarðsvík ehf."/>
    <n v="463291"/>
    <n v="8.8497294357110331E-5"/>
  </r>
  <r>
    <s v="03.03.2020"/>
    <n v="1920"/>
    <n v="1"/>
    <n v="1"/>
    <x v="14"/>
    <s v="Magnús"/>
    <n v="2701"/>
    <s v="Sandkoli norðursvæði"/>
    <n v="27"/>
    <s v="Sandkoli"/>
    <s v="IS"/>
    <s v="Ísland"/>
    <n v="70"/>
    <n v="70"/>
    <n v="76.09"/>
    <n v="18.899999999999999"/>
    <x v="14"/>
    <n v="5802694949"/>
    <x v="14"/>
    <s v="Helluhóli 1"/>
    <s v="360 Hellissandur"/>
    <n v="5802694949"/>
    <s v="Skarðsvík ehf."/>
    <n v="463291"/>
    <n v="1.5109294158531031E-4"/>
  </r>
  <r>
    <s v="02.03.2020"/>
    <n v="1920"/>
    <n v="1"/>
    <n v="1"/>
    <x v="14"/>
    <s v="Magnús"/>
    <n v="2701"/>
    <s v="Sandkoli norðursvæði"/>
    <n v="27"/>
    <s v="Sandkoli"/>
    <s v="IS"/>
    <s v="Ísland"/>
    <n v="46"/>
    <n v="46"/>
    <n v="50"/>
    <n v="12.42"/>
    <x v="14"/>
    <n v="5802694949"/>
    <x v="14"/>
    <s v="Helluhóli 1"/>
    <s v="360 Hellissandur"/>
    <n v="5802694949"/>
    <s v="Skarðsvík ehf."/>
    <n v="463291"/>
    <n v="9.928964732748963E-5"/>
  </r>
  <r>
    <s v="01.03.2020"/>
    <n v="1920"/>
    <n v="1"/>
    <n v="1"/>
    <x v="14"/>
    <s v="Magnús"/>
    <n v="2701"/>
    <s v="Sandkoli norðursvæði"/>
    <n v="27"/>
    <s v="Sandkoli"/>
    <s v="IS"/>
    <s v="Ísland"/>
    <n v="81"/>
    <n v="81"/>
    <n v="88.04"/>
    <n v="21.87"/>
    <x v="14"/>
    <n v="5802694949"/>
    <x v="14"/>
    <s v="Helluhóli 1"/>
    <s v="360 Hellissandur"/>
    <n v="5802694949"/>
    <s v="Skarðsvík ehf."/>
    <n v="463291"/>
    <n v="1.7483611812014479E-4"/>
  </r>
  <r>
    <s v="28.02.2020"/>
    <n v="1920"/>
    <n v="1"/>
    <n v="1"/>
    <x v="14"/>
    <s v="Magnús"/>
    <n v="2701"/>
    <s v="Sandkoli norðursvæði"/>
    <n v="27"/>
    <s v="Sandkoli"/>
    <s v="IS"/>
    <s v="Ísland"/>
    <n v="67"/>
    <n v="67"/>
    <n v="72.83"/>
    <n v="18.09"/>
    <x v="14"/>
    <n v="5802694949"/>
    <x v="14"/>
    <s v="Helluhóli 1"/>
    <s v="360 Hellissandur"/>
    <n v="5802694949"/>
    <s v="Skarðsvík ehf."/>
    <n v="463291"/>
    <n v="1.4461752980308274E-4"/>
  </r>
  <r>
    <s v="27.02.2020"/>
    <n v="1920"/>
    <n v="1"/>
    <n v="1"/>
    <x v="14"/>
    <s v="Magnús"/>
    <n v="2701"/>
    <s v="Sandkoli norðursvæði"/>
    <n v="27"/>
    <s v="Sandkoli"/>
    <s v="IS"/>
    <s v="Ísland"/>
    <n v="52"/>
    <n v="52"/>
    <n v="56.52"/>
    <n v="14.04"/>
    <x v="14"/>
    <n v="5802694949"/>
    <x v="14"/>
    <s v="Helluhóli 1"/>
    <s v="360 Hellissandur"/>
    <n v="5802694949"/>
    <s v="Skarðsvík ehf."/>
    <n v="463291"/>
    <n v="1.122404708919448E-4"/>
  </r>
  <r>
    <s v="26.02.2020"/>
    <n v="1920"/>
    <n v="1"/>
    <n v="1"/>
    <x v="14"/>
    <s v="Magnús"/>
    <n v="2701"/>
    <s v="Sandkoli norðursvæði"/>
    <n v="27"/>
    <s v="Sandkoli"/>
    <s v="IS"/>
    <s v="Ísland"/>
    <n v="14"/>
    <n v="14"/>
    <n v="15.22"/>
    <n v="3.78"/>
    <x v="14"/>
    <n v="5802694949"/>
    <x v="14"/>
    <s v="Helluhóli 1"/>
    <s v="360 Hellissandur"/>
    <n v="5802694949"/>
    <s v="Skarðsvík ehf."/>
    <n v="463291"/>
    <n v="3.0218588317062063E-5"/>
  </r>
  <r>
    <s v="25.02.2020"/>
    <n v="1920"/>
    <n v="1"/>
    <n v="1"/>
    <x v="14"/>
    <s v="Magnús"/>
    <n v="2701"/>
    <s v="Sandkoli norðursvæði"/>
    <n v="27"/>
    <s v="Sandkoli"/>
    <s v="IS"/>
    <s v="Ísland"/>
    <n v="8"/>
    <n v="8"/>
    <n v="8.6999999999999993"/>
    <n v="2.16"/>
    <x v="14"/>
    <n v="5802694949"/>
    <x v="14"/>
    <s v="Helluhóli 1"/>
    <s v="360 Hellissandur"/>
    <n v="5802694949"/>
    <s v="Skarðsvík ehf."/>
    <n v="463291"/>
    <n v="1.7267764752606892E-5"/>
  </r>
  <r>
    <s v="24.02.2020"/>
    <n v="1920"/>
    <n v="1"/>
    <n v="1"/>
    <x v="14"/>
    <s v="Magnús"/>
    <n v="2701"/>
    <s v="Sandkoli norðursvæði"/>
    <n v="27"/>
    <s v="Sandkoli"/>
    <s v="IS"/>
    <s v="Ísland"/>
    <n v="22"/>
    <n v="22"/>
    <n v="23.91"/>
    <n v="5.94"/>
    <x v="14"/>
    <n v="5802694949"/>
    <x v="14"/>
    <s v="Helluhóli 1"/>
    <s v="360 Hellissandur"/>
    <n v="5802694949"/>
    <s v="Skarðsvík ehf."/>
    <n v="463291"/>
    <n v="4.7486353069668953E-5"/>
  </r>
  <r>
    <s v="22.02.2020"/>
    <n v="1920"/>
    <n v="1"/>
    <n v="1"/>
    <x v="14"/>
    <s v="Magnús"/>
    <n v="2701"/>
    <s v="Sandkoli norðursvæði"/>
    <n v="27"/>
    <s v="Sandkoli"/>
    <s v="IS"/>
    <s v="Ísland"/>
    <n v="30"/>
    <n v="30"/>
    <n v="32.61"/>
    <n v="8.1"/>
    <x v="14"/>
    <n v="5802694949"/>
    <x v="14"/>
    <s v="Helluhóli 1"/>
    <s v="360 Hellissandur"/>
    <n v="5802694949"/>
    <s v="Skarðsvík ehf."/>
    <n v="463291"/>
    <n v="6.4754117822275845E-5"/>
  </r>
  <r>
    <s v="21.02.2020"/>
    <n v="1920"/>
    <n v="1"/>
    <n v="1"/>
    <x v="14"/>
    <s v="Magnús"/>
    <n v="2701"/>
    <s v="Sandkoli norðursvæði"/>
    <n v="27"/>
    <s v="Sandkoli"/>
    <s v="IS"/>
    <s v="Ísland"/>
    <n v="14"/>
    <n v="14"/>
    <n v="15.22"/>
    <n v="3.78"/>
    <x v="14"/>
    <n v="5802694949"/>
    <x v="14"/>
    <s v="Helluhóli 1"/>
    <s v="360 Hellissandur"/>
    <n v="5802694949"/>
    <s v="Skarðsvík ehf."/>
    <n v="463291"/>
    <n v="3.0218588317062063E-5"/>
  </r>
  <r>
    <s v="20.02.2020"/>
    <n v="1920"/>
    <n v="1"/>
    <n v="1"/>
    <x v="14"/>
    <s v="Magnús"/>
    <n v="2701"/>
    <s v="Sandkoli norðursvæði"/>
    <n v="27"/>
    <s v="Sandkoli"/>
    <s v="IS"/>
    <s v="Ísland"/>
    <n v="28"/>
    <n v="28"/>
    <n v="30.43"/>
    <n v="7.56"/>
    <x v="14"/>
    <n v="5802694949"/>
    <x v="14"/>
    <s v="Helluhóli 1"/>
    <s v="360 Hellissandur"/>
    <n v="5802694949"/>
    <s v="Skarðsvík ehf."/>
    <n v="463291"/>
    <n v="6.0437176634124127E-5"/>
  </r>
  <r>
    <s v="19.02.2020"/>
    <n v="1920"/>
    <n v="1"/>
    <n v="1"/>
    <x v="14"/>
    <s v="Magnús"/>
    <n v="2701"/>
    <s v="Sandkoli norðursvæði"/>
    <n v="27"/>
    <s v="Sandkoli"/>
    <s v="IS"/>
    <s v="Ísland"/>
    <n v="43"/>
    <n v="43"/>
    <n v="46.74"/>
    <n v="11.61"/>
    <x v="14"/>
    <n v="5802694949"/>
    <x v="14"/>
    <s v="Helluhóli 1"/>
    <s v="360 Hellissandur"/>
    <n v="5802694949"/>
    <s v="Skarðsvík ehf."/>
    <n v="463291"/>
    <n v="9.2814235545262043E-5"/>
  </r>
  <r>
    <s v="17.02.2020"/>
    <n v="1920"/>
    <n v="1"/>
    <n v="1"/>
    <x v="14"/>
    <s v="Magnús"/>
    <n v="2701"/>
    <s v="Sandkoli norðursvæði"/>
    <n v="27"/>
    <s v="Sandkoli"/>
    <s v="IS"/>
    <s v="Ísland"/>
    <n v="10"/>
    <n v="10"/>
    <n v="10.87"/>
    <n v="2.7"/>
    <x v="14"/>
    <n v="5802694949"/>
    <x v="14"/>
    <s v="Helluhóli 1"/>
    <s v="360 Hellissandur"/>
    <n v="5802694949"/>
    <s v="Skarðsvík ehf."/>
    <n v="463291"/>
    <n v="2.1584705940758617E-5"/>
  </r>
  <r>
    <s v="15.02.2020"/>
    <n v="1920"/>
    <n v="1"/>
    <n v="1"/>
    <x v="14"/>
    <s v="Magnús"/>
    <n v="2701"/>
    <s v="Sandkoli norðursvæði"/>
    <n v="27"/>
    <s v="Sandkoli"/>
    <s v="IS"/>
    <s v="Ísland"/>
    <n v="21"/>
    <n v="21"/>
    <n v="22.83"/>
    <n v="5.67"/>
    <x v="14"/>
    <n v="5802694949"/>
    <x v="14"/>
    <s v="Helluhóli 1"/>
    <s v="360 Hellissandur"/>
    <n v="5802694949"/>
    <s v="Skarðsvík ehf."/>
    <n v="463291"/>
    <n v="4.5327882475593097E-5"/>
  </r>
  <r>
    <s v="12.02.2020"/>
    <n v="1920"/>
    <n v="1"/>
    <n v="1"/>
    <x v="14"/>
    <s v="Magnús"/>
    <n v="2701"/>
    <s v="Sandkoli norðursvæði"/>
    <n v="27"/>
    <s v="Sandkoli"/>
    <s v="IS"/>
    <s v="Ísland"/>
    <n v="4"/>
    <n v="4"/>
    <n v="4.3499999999999996"/>
    <n v="1.08"/>
    <x v="14"/>
    <n v="5802694949"/>
    <x v="14"/>
    <s v="Helluhóli 1"/>
    <s v="360 Hellissandur"/>
    <n v="5802694949"/>
    <s v="Skarðsvík ehf."/>
    <n v="463291"/>
    <n v="8.6338823763034462E-6"/>
  </r>
  <r>
    <s v="11.02.2020"/>
    <n v="1920"/>
    <n v="1"/>
    <n v="1"/>
    <x v="14"/>
    <s v="Magnús"/>
    <n v="2701"/>
    <s v="Sandkoli norðursvæði"/>
    <n v="27"/>
    <s v="Sandkoli"/>
    <s v="IS"/>
    <s v="Ísland"/>
    <n v="31"/>
    <n v="31"/>
    <n v="33.700000000000003"/>
    <n v="8.3699999999999992"/>
    <x v="14"/>
    <n v="5802694949"/>
    <x v="14"/>
    <s v="Helluhóli 1"/>
    <s v="360 Hellissandur"/>
    <n v="5802694949"/>
    <s v="Skarðsvík ehf."/>
    <n v="463291"/>
    <n v="6.6912588416351707E-5"/>
  </r>
  <r>
    <s v="09.02.2020"/>
    <n v="1920"/>
    <n v="1"/>
    <n v="1"/>
    <x v="14"/>
    <s v="Magnús"/>
    <n v="2701"/>
    <s v="Sandkoli norðursvæði"/>
    <n v="27"/>
    <s v="Sandkoli"/>
    <s v="IS"/>
    <s v="Ísland"/>
    <n v="16"/>
    <n v="16"/>
    <n v="17.39"/>
    <n v="4.32"/>
    <x v="14"/>
    <n v="5802694949"/>
    <x v="14"/>
    <s v="Helluhóli 1"/>
    <s v="360 Hellissandur"/>
    <n v="5802694949"/>
    <s v="Skarðsvík ehf."/>
    <n v="463291"/>
    <n v="3.4535529505213785E-5"/>
  </r>
  <r>
    <s v="08.02.2020"/>
    <n v="1920"/>
    <n v="1"/>
    <n v="1"/>
    <x v="14"/>
    <s v="Magnús"/>
    <n v="2701"/>
    <s v="Sandkoli norðursvæði"/>
    <n v="27"/>
    <s v="Sandkoli"/>
    <s v="IS"/>
    <s v="Ísland"/>
    <n v="24"/>
    <n v="24"/>
    <n v="26.09"/>
    <n v="6.48"/>
    <x v="14"/>
    <n v="5802694949"/>
    <x v="14"/>
    <s v="Helluhóli 1"/>
    <s v="360 Hellissandur"/>
    <n v="5802694949"/>
    <s v="Skarðsvík ehf."/>
    <n v="463291"/>
    <n v="5.1803294257820677E-5"/>
  </r>
  <r>
    <s v="07.02.2020"/>
    <n v="1920"/>
    <n v="1"/>
    <n v="1"/>
    <x v="14"/>
    <s v="Magnús"/>
    <n v="2701"/>
    <s v="Sandkoli norðursvæði"/>
    <n v="27"/>
    <s v="Sandkoli"/>
    <s v="IS"/>
    <s v="Ísland"/>
    <n v="18"/>
    <n v="18"/>
    <n v="19.57"/>
    <n v="4.8600000000000003"/>
    <x v="14"/>
    <n v="5802694949"/>
    <x v="14"/>
    <s v="Helluhóli 1"/>
    <s v="360 Hellissandur"/>
    <n v="5802694949"/>
    <s v="Skarðsvík ehf."/>
    <n v="463291"/>
    <n v="3.885247069336551E-5"/>
  </r>
  <r>
    <s v="06.02.2020"/>
    <n v="1920"/>
    <n v="1"/>
    <n v="1"/>
    <x v="14"/>
    <s v="Magnús"/>
    <n v="2701"/>
    <s v="Sandkoli norðursvæði"/>
    <n v="27"/>
    <s v="Sandkoli"/>
    <s v="IS"/>
    <s v="Ísland"/>
    <n v="46"/>
    <n v="46"/>
    <n v="50"/>
    <n v="12.42"/>
    <x v="14"/>
    <n v="5802694949"/>
    <x v="14"/>
    <s v="Helluhóli 1"/>
    <s v="360 Hellissandur"/>
    <n v="5802694949"/>
    <s v="Skarðsvík ehf."/>
    <n v="463291"/>
    <n v="9.928964732748963E-5"/>
  </r>
  <r>
    <s v="05.02.2020"/>
    <n v="1920"/>
    <n v="1"/>
    <n v="1"/>
    <x v="14"/>
    <s v="Magnús"/>
    <n v="2701"/>
    <s v="Sandkoli norðursvæði"/>
    <n v="27"/>
    <s v="Sandkoli"/>
    <s v="IS"/>
    <s v="Ísland"/>
    <n v="152"/>
    <n v="152"/>
    <n v="165.22"/>
    <n v="41.04"/>
    <x v="14"/>
    <n v="5802694949"/>
    <x v="14"/>
    <s v="Helluhóli 1"/>
    <s v="360 Hellissandur"/>
    <n v="5802694949"/>
    <s v="Skarðsvík ehf."/>
    <n v="463291"/>
    <n v="3.2808753029953098E-4"/>
  </r>
  <r>
    <s v="04.02.2020"/>
    <n v="1920"/>
    <n v="1"/>
    <n v="1"/>
    <x v="14"/>
    <s v="Magnús"/>
    <n v="2701"/>
    <s v="Sandkoli norðursvæði"/>
    <n v="27"/>
    <s v="Sandkoli"/>
    <s v="IS"/>
    <s v="Ísland"/>
    <n v="278"/>
    <n v="278"/>
    <n v="302.17"/>
    <n v="75.06"/>
    <x v="14"/>
    <n v="5802694949"/>
    <x v="14"/>
    <s v="Helluhóli 1"/>
    <s v="360 Hellissandur"/>
    <n v="5802694949"/>
    <s v="Skarðsvík ehf."/>
    <n v="463291"/>
    <n v="6.0005482515308956E-4"/>
  </r>
  <r>
    <s v="18.01.2020"/>
    <n v="1920"/>
    <n v="1"/>
    <n v="1"/>
    <x v="14"/>
    <s v="Magnús"/>
    <n v="2701"/>
    <s v="Sandkoli norðursvæði"/>
    <n v="27"/>
    <s v="Sandkoli"/>
    <s v="IS"/>
    <s v="Ísland"/>
    <n v="1"/>
    <n v="1"/>
    <n v="1.0900000000000001"/>
    <n v="0.27"/>
    <x v="14"/>
    <n v="5802694949"/>
    <x v="14"/>
    <s v="Helluhóli 1"/>
    <s v="360 Hellissandur"/>
    <n v="5802694949"/>
    <s v="Skarðsvík ehf."/>
    <n v="463291"/>
    <n v="2.1584705940758616E-6"/>
  </r>
  <r>
    <s v="17.01.2020"/>
    <n v="1920"/>
    <n v="1"/>
    <n v="1"/>
    <x v="14"/>
    <s v="Magnús"/>
    <n v="2701"/>
    <s v="Sandkoli norðursvæði"/>
    <n v="27"/>
    <s v="Sandkoli"/>
    <s v="IS"/>
    <s v="Ísland"/>
    <n v="16"/>
    <n v="16"/>
    <n v="17.39"/>
    <n v="4.32"/>
    <x v="14"/>
    <n v="5802694949"/>
    <x v="14"/>
    <s v="Helluhóli 1"/>
    <s v="360 Hellissandur"/>
    <n v="5802694949"/>
    <s v="Skarðsvík ehf."/>
    <n v="463291"/>
    <n v="3.4535529505213785E-5"/>
  </r>
  <r>
    <s v="15.01.2020"/>
    <n v="1920"/>
    <n v="1"/>
    <n v="1"/>
    <x v="14"/>
    <s v="Magnús"/>
    <n v="2701"/>
    <s v="Sandkoli norðursvæði"/>
    <n v="27"/>
    <s v="Sandkoli"/>
    <s v="IS"/>
    <s v="Ísland"/>
    <n v="62"/>
    <n v="62"/>
    <n v="67.39"/>
    <n v="16.739999999999998"/>
    <x v="14"/>
    <n v="5802694949"/>
    <x v="14"/>
    <s v="Helluhóli 1"/>
    <s v="360 Hellissandur"/>
    <n v="5802694949"/>
    <s v="Skarðsvík ehf."/>
    <n v="463291"/>
    <n v="1.3382517683270341E-4"/>
  </r>
  <r>
    <s v="13.01.2020"/>
    <n v="1920"/>
    <n v="1"/>
    <n v="1"/>
    <x v="14"/>
    <s v="Magnús"/>
    <n v="2701"/>
    <s v="Sandkoli norðursvæði"/>
    <n v="27"/>
    <s v="Sandkoli"/>
    <s v="IS"/>
    <s v="Ísland"/>
    <n v="171"/>
    <n v="171"/>
    <n v="185.87"/>
    <n v="46.17"/>
    <x v="14"/>
    <n v="5802694949"/>
    <x v="14"/>
    <s v="Helluhóli 1"/>
    <s v="360 Hellissandur"/>
    <n v="5802694949"/>
    <s v="Skarðsvík ehf."/>
    <n v="463291"/>
    <n v="3.6909847158697232E-4"/>
  </r>
  <r>
    <s v="12.01.2020"/>
    <n v="1920"/>
    <n v="1"/>
    <n v="1"/>
    <x v="14"/>
    <s v="Magnús"/>
    <n v="2701"/>
    <s v="Sandkoli norðursvæði"/>
    <n v="27"/>
    <s v="Sandkoli"/>
    <s v="IS"/>
    <s v="Ísland"/>
    <n v="208"/>
    <n v="208"/>
    <n v="226.09"/>
    <n v="56.16"/>
    <x v="14"/>
    <n v="5802694949"/>
    <x v="14"/>
    <s v="Helluhóli 1"/>
    <s v="360 Hellissandur"/>
    <n v="5802694949"/>
    <s v="Skarðsvík ehf."/>
    <n v="463291"/>
    <n v="4.4896188356777922E-4"/>
  </r>
  <r>
    <s v="10.01.2020"/>
    <n v="1920"/>
    <n v="1"/>
    <n v="1"/>
    <x v="14"/>
    <s v="Magnús"/>
    <n v="2701"/>
    <s v="Sandkoli norðursvæði"/>
    <n v="27"/>
    <s v="Sandkoli"/>
    <s v="IS"/>
    <s v="Ísland"/>
    <n v="42"/>
    <n v="42"/>
    <n v="45.65"/>
    <n v="11.34"/>
    <x v="14"/>
    <n v="5802694949"/>
    <x v="14"/>
    <s v="Helluhóli 1"/>
    <s v="360 Hellissandur"/>
    <n v="5802694949"/>
    <s v="Skarðsvík ehf."/>
    <n v="463291"/>
    <n v="9.0655764951186194E-5"/>
  </r>
  <r>
    <s v="15.06.2020"/>
    <n v="1920"/>
    <n v="1"/>
    <n v="1"/>
    <x v="14"/>
    <s v="Magnús"/>
    <n v="2701"/>
    <s v="Sandkoli norðursvæði"/>
    <n v="27"/>
    <s v="Sandkoli"/>
    <s v="IS"/>
    <s v="Ísland"/>
    <n v="96"/>
    <n v="96"/>
    <n v="104.35"/>
    <n v="25.92"/>
    <x v="14"/>
    <n v="5802694949"/>
    <x v="14"/>
    <s v="Helluhóli 1"/>
    <s v="360 Hellissandur"/>
    <n v="5802694949"/>
    <s v="Skarðsvík ehf."/>
    <n v="463291"/>
    <n v="2.0721317703128271E-4"/>
  </r>
  <r>
    <s v="11.06.2020"/>
    <n v="1920"/>
    <n v="1"/>
    <n v="1"/>
    <x v="14"/>
    <s v="Magnús"/>
    <n v="2701"/>
    <s v="Sandkoli norðursvæði"/>
    <n v="27"/>
    <s v="Sandkoli"/>
    <s v="IS"/>
    <s v="Ísland"/>
    <n v="56"/>
    <n v="56"/>
    <n v="60.87"/>
    <n v="15.12"/>
    <x v="14"/>
    <n v="5802694949"/>
    <x v="14"/>
    <s v="Helluhóli 1"/>
    <s v="360 Hellissandur"/>
    <n v="5802694949"/>
    <s v="Skarðsvík ehf."/>
    <n v="463291"/>
    <n v="1.2087435326824825E-4"/>
  </r>
  <r>
    <s v="10.06.2020"/>
    <n v="1920"/>
    <n v="1"/>
    <n v="1"/>
    <x v="14"/>
    <s v="Magnús"/>
    <n v="2701"/>
    <s v="Sandkoli norðursvæði"/>
    <n v="27"/>
    <s v="Sandkoli"/>
    <s v="IS"/>
    <s v="Ísland"/>
    <n v="68"/>
    <n v="68"/>
    <n v="73.91"/>
    <n v="18.36"/>
    <x v="14"/>
    <n v="5802694949"/>
    <x v="14"/>
    <s v="Helluhóli 1"/>
    <s v="360 Hellissandur"/>
    <n v="5802694949"/>
    <s v="Skarðsvík ehf."/>
    <n v="463291"/>
    <n v="1.4677600039715859E-4"/>
  </r>
  <r>
    <s v="09.06.2020"/>
    <n v="1920"/>
    <n v="1"/>
    <n v="1"/>
    <x v="14"/>
    <s v="Magnús"/>
    <n v="2701"/>
    <s v="Sandkoli norðursvæði"/>
    <n v="27"/>
    <s v="Sandkoli"/>
    <s v="IS"/>
    <s v="Ísland"/>
    <n v="124"/>
    <n v="124"/>
    <n v="134.78"/>
    <n v="33.479999999999997"/>
    <x v="14"/>
    <n v="5802694949"/>
    <x v="14"/>
    <s v="Helluhóli 1"/>
    <s v="360 Hellissandur"/>
    <n v="5802694949"/>
    <s v="Skarðsvík ehf."/>
    <n v="463291"/>
    <n v="2.6765035366540683E-4"/>
  </r>
  <r>
    <s v="08.06.2020"/>
    <n v="1920"/>
    <n v="1"/>
    <n v="1"/>
    <x v="14"/>
    <s v="Magnús"/>
    <n v="2701"/>
    <s v="Sandkoli norðursvæði"/>
    <n v="27"/>
    <s v="Sandkoli"/>
    <s v="IS"/>
    <s v="Ísland"/>
    <n v="29"/>
    <n v="29"/>
    <n v="31.52"/>
    <n v="7.83"/>
    <x v="14"/>
    <n v="5802694949"/>
    <x v="14"/>
    <s v="Helluhóli 1"/>
    <s v="360 Hellissandur"/>
    <n v="5802694949"/>
    <s v="Skarðsvík ehf."/>
    <n v="463291"/>
    <n v="6.2595647228199983E-5"/>
  </r>
  <r>
    <s v="04.06.2020"/>
    <n v="1920"/>
    <n v="1"/>
    <n v="1"/>
    <x v="14"/>
    <s v="Magnús"/>
    <n v="2701"/>
    <s v="Sandkoli norðursvæði"/>
    <n v="27"/>
    <s v="Sandkoli"/>
    <s v="IS"/>
    <s v="Ísland"/>
    <n v="5"/>
    <n v="5"/>
    <n v="5.43"/>
    <n v="1.35"/>
    <x v="14"/>
    <n v="5802694949"/>
    <x v="14"/>
    <s v="Helluhóli 1"/>
    <s v="360 Hellissandur"/>
    <n v="5802694949"/>
    <s v="Skarðsvík ehf."/>
    <n v="463291"/>
    <n v="1.0792352970379309E-5"/>
  </r>
  <r>
    <s v="03.06.2020"/>
    <n v="1920"/>
    <n v="1"/>
    <n v="1"/>
    <x v="14"/>
    <s v="Magnús"/>
    <n v="2701"/>
    <s v="Sandkoli norðursvæði"/>
    <n v="27"/>
    <s v="Sandkoli"/>
    <s v="IS"/>
    <s v="Ísland"/>
    <n v="53"/>
    <n v="53"/>
    <n v="57.61"/>
    <n v="14.31"/>
    <x v="14"/>
    <n v="5802694949"/>
    <x v="14"/>
    <s v="Helluhóli 1"/>
    <s v="360 Hellissandur"/>
    <n v="5802694949"/>
    <s v="Skarðsvík ehf."/>
    <n v="463291"/>
    <n v="1.1439894148602067E-4"/>
  </r>
  <r>
    <s v="02.06.2020"/>
    <n v="1920"/>
    <n v="1"/>
    <n v="1"/>
    <x v="14"/>
    <s v="Magnús"/>
    <n v="2701"/>
    <s v="Sandkoli norðursvæði"/>
    <n v="27"/>
    <s v="Sandkoli"/>
    <s v="IS"/>
    <s v="Ísland"/>
    <n v="102"/>
    <n v="102"/>
    <n v="110.87"/>
    <n v="27.54"/>
    <x v="14"/>
    <n v="5802694949"/>
    <x v="14"/>
    <s v="Helluhóli 1"/>
    <s v="360 Hellissandur"/>
    <n v="5802694949"/>
    <s v="Skarðsvík ehf."/>
    <n v="463291"/>
    <n v="2.2016400059573788E-4"/>
  </r>
  <r>
    <s v="28.05.2020"/>
    <n v="1920"/>
    <n v="1"/>
    <n v="1"/>
    <x v="14"/>
    <s v="Magnús"/>
    <n v="2701"/>
    <s v="Sandkoli norðursvæði"/>
    <n v="27"/>
    <s v="Sandkoli"/>
    <s v="IS"/>
    <s v="Ísland"/>
    <n v="62"/>
    <n v="62"/>
    <n v="67.39"/>
    <n v="16.739999999999998"/>
    <x v="14"/>
    <n v="5802694949"/>
    <x v="14"/>
    <s v="Helluhóli 1"/>
    <s v="360 Hellissandur"/>
    <n v="5802694949"/>
    <s v="Skarðsvík ehf."/>
    <n v="463291"/>
    <n v="1.3382517683270341E-4"/>
  </r>
  <r>
    <s v="27.05.2020"/>
    <n v="1920"/>
    <n v="1"/>
    <n v="1"/>
    <x v="14"/>
    <s v="Magnús"/>
    <n v="2701"/>
    <s v="Sandkoli norðursvæði"/>
    <n v="27"/>
    <s v="Sandkoli"/>
    <s v="IS"/>
    <s v="Ísland"/>
    <n v="31"/>
    <n v="31"/>
    <n v="33.700000000000003"/>
    <n v="8.3699999999999992"/>
    <x v="14"/>
    <n v="5802694949"/>
    <x v="14"/>
    <s v="Helluhóli 1"/>
    <s v="360 Hellissandur"/>
    <n v="5802694949"/>
    <s v="Skarðsvík ehf."/>
    <n v="463291"/>
    <n v="6.6912588416351707E-5"/>
  </r>
  <r>
    <s v="26.05.2020"/>
    <n v="1920"/>
    <n v="1"/>
    <n v="1"/>
    <x v="14"/>
    <s v="Magnús"/>
    <n v="2701"/>
    <s v="Sandkoli norðursvæði"/>
    <n v="27"/>
    <s v="Sandkoli"/>
    <s v="IS"/>
    <s v="Ísland"/>
    <n v="4"/>
    <n v="4"/>
    <n v="4.3499999999999996"/>
    <n v="1.08"/>
    <x v="14"/>
    <n v="5802694949"/>
    <x v="14"/>
    <s v="Helluhóli 1"/>
    <s v="360 Hellissandur"/>
    <n v="5802694949"/>
    <s v="Skarðsvík ehf."/>
    <n v="463291"/>
    <n v="8.6338823763034462E-6"/>
  </r>
  <r>
    <s v="25.05.2020"/>
    <n v="1920"/>
    <n v="1"/>
    <n v="1"/>
    <x v="14"/>
    <s v="Magnús"/>
    <n v="2701"/>
    <s v="Sandkoli norðursvæði"/>
    <n v="27"/>
    <s v="Sandkoli"/>
    <s v="IS"/>
    <s v="Ísland"/>
    <n v="46"/>
    <n v="46"/>
    <n v="50"/>
    <n v="12.42"/>
    <x v="14"/>
    <n v="5802694949"/>
    <x v="14"/>
    <s v="Helluhóli 1"/>
    <s v="360 Hellissandur"/>
    <n v="5802694949"/>
    <s v="Skarðsvík ehf."/>
    <n v="463291"/>
    <n v="9.928964732748963E-5"/>
  </r>
  <r>
    <s v="21.05.2020"/>
    <n v="1920"/>
    <n v="1"/>
    <n v="1"/>
    <x v="14"/>
    <s v="Magnús"/>
    <n v="2701"/>
    <s v="Sandkoli norðursvæði"/>
    <n v="27"/>
    <s v="Sandkoli"/>
    <s v="IS"/>
    <s v="Ísland"/>
    <n v="11"/>
    <n v="11"/>
    <n v="11.96"/>
    <n v="2.97"/>
    <x v="14"/>
    <n v="5802694949"/>
    <x v="14"/>
    <s v="Helluhóli 1"/>
    <s v="360 Hellissandur"/>
    <n v="5802694949"/>
    <s v="Skarðsvík ehf."/>
    <n v="463291"/>
    <n v="2.3743176534834476E-5"/>
  </r>
  <r>
    <s v="20.05.2020"/>
    <n v="1920"/>
    <n v="1"/>
    <n v="1"/>
    <x v="14"/>
    <s v="Magnús"/>
    <n v="2701"/>
    <s v="Sandkoli norðursvæði"/>
    <n v="27"/>
    <s v="Sandkoli"/>
    <s v="IS"/>
    <s v="Ísland"/>
    <n v="61"/>
    <n v="61"/>
    <n v="66.3"/>
    <n v="16.47"/>
    <x v="14"/>
    <n v="5802694949"/>
    <x v="14"/>
    <s v="Helluhóli 1"/>
    <s v="360 Hellissandur"/>
    <n v="5802694949"/>
    <s v="Skarðsvík ehf."/>
    <n v="463291"/>
    <n v="1.3166670623862757E-4"/>
  </r>
  <r>
    <s v="19.05.2020"/>
    <n v="1920"/>
    <n v="1"/>
    <n v="1"/>
    <x v="14"/>
    <s v="Magnús"/>
    <n v="2701"/>
    <s v="Sandkoli norðursvæði"/>
    <n v="27"/>
    <s v="Sandkoli"/>
    <s v="IS"/>
    <s v="Ísland"/>
    <n v="91"/>
    <n v="91"/>
    <n v="98.91"/>
    <n v="24.57"/>
    <x v="14"/>
    <n v="5802694949"/>
    <x v="14"/>
    <s v="Helluhóli 1"/>
    <s v="360 Hellissandur"/>
    <n v="5802694949"/>
    <s v="Skarðsvík ehf."/>
    <n v="463291"/>
    <n v="1.9642082406090341E-4"/>
  </r>
  <r>
    <s v="18.05.2020"/>
    <n v="1920"/>
    <n v="1"/>
    <n v="1"/>
    <x v="14"/>
    <s v="Magnús"/>
    <n v="2701"/>
    <s v="Sandkoli norðursvæði"/>
    <n v="27"/>
    <s v="Sandkoli"/>
    <s v="IS"/>
    <s v="Ísland"/>
    <n v="38"/>
    <n v="38"/>
    <n v="41.3"/>
    <n v="10.26"/>
    <x v="14"/>
    <n v="5802694949"/>
    <x v="14"/>
    <s v="Helluhóli 1"/>
    <s v="360 Hellissandur"/>
    <n v="5802694949"/>
    <s v="Skarðsvík ehf."/>
    <n v="463291"/>
    <n v="8.2021882574882744E-5"/>
  </r>
  <r>
    <s v="14.05.2020"/>
    <n v="1920"/>
    <n v="1"/>
    <n v="1"/>
    <x v="14"/>
    <s v="Magnús"/>
    <n v="2701"/>
    <s v="Sandkoli norðursvæði"/>
    <n v="27"/>
    <s v="Sandkoli"/>
    <s v="IS"/>
    <s v="Ísland"/>
    <n v="4"/>
    <n v="4"/>
    <n v="4.3499999999999996"/>
    <n v="1.08"/>
    <x v="14"/>
    <n v="5802694949"/>
    <x v="14"/>
    <s v="Helluhóli 1"/>
    <s v="360 Hellissandur"/>
    <n v="5802694949"/>
    <s v="Skarðsvík ehf."/>
    <n v="463291"/>
    <n v="8.6338823763034462E-6"/>
  </r>
  <r>
    <s v="10.05.2020"/>
    <n v="1920"/>
    <n v="1"/>
    <n v="1"/>
    <x v="14"/>
    <s v="Magnús"/>
    <n v="2701"/>
    <s v="Sandkoli norðursvæði"/>
    <n v="27"/>
    <s v="Sandkoli"/>
    <s v="IS"/>
    <s v="Ísland"/>
    <n v="3"/>
    <n v="3"/>
    <n v="3.26"/>
    <n v="0.81"/>
    <x v="14"/>
    <n v="5802694949"/>
    <x v="14"/>
    <s v="Helluhóli 1"/>
    <s v="360 Hellissandur"/>
    <n v="5802694949"/>
    <s v="Skarðsvík ehf."/>
    <n v="463291"/>
    <n v="6.4754117822275847E-6"/>
  </r>
  <r>
    <s v="06.05.2020"/>
    <n v="1920"/>
    <n v="1"/>
    <n v="1"/>
    <x v="14"/>
    <s v="Magnús"/>
    <n v="2701"/>
    <s v="Sandkoli norðursvæði"/>
    <n v="27"/>
    <s v="Sandkoli"/>
    <s v="IS"/>
    <s v="Ísland"/>
    <n v="7"/>
    <n v="7"/>
    <n v="7.61"/>
    <n v="1.89"/>
    <x v="14"/>
    <n v="5802694949"/>
    <x v="14"/>
    <s v="Helluhóli 1"/>
    <s v="360 Hellissandur"/>
    <n v="5802694949"/>
    <s v="Skarðsvík ehf."/>
    <n v="463291"/>
    <n v="1.5109294158531032E-5"/>
  </r>
  <r>
    <s v="05.05.2020"/>
    <n v="1920"/>
    <n v="1"/>
    <n v="1"/>
    <x v="14"/>
    <s v="Magnús"/>
    <n v="2701"/>
    <s v="Sandkoli norðursvæði"/>
    <n v="27"/>
    <s v="Sandkoli"/>
    <s v="IS"/>
    <s v="Ísland"/>
    <n v="15"/>
    <n v="15"/>
    <n v="16.3"/>
    <n v="4.05"/>
    <x v="14"/>
    <n v="5802694949"/>
    <x v="14"/>
    <s v="Helluhóli 1"/>
    <s v="360 Hellissandur"/>
    <n v="5802694949"/>
    <s v="Skarðsvík ehf."/>
    <n v="463291"/>
    <n v="3.2377058911137922E-5"/>
  </r>
  <r>
    <s v="04.05.2020"/>
    <n v="1920"/>
    <n v="1"/>
    <n v="1"/>
    <x v="14"/>
    <s v="Magnús"/>
    <n v="2701"/>
    <s v="Sandkoli norðursvæði"/>
    <n v="27"/>
    <s v="Sandkoli"/>
    <s v="IS"/>
    <s v="Ísland"/>
    <n v="14"/>
    <n v="14"/>
    <n v="15.22"/>
    <n v="3.78"/>
    <x v="14"/>
    <n v="5802694949"/>
    <x v="14"/>
    <s v="Helluhóli 1"/>
    <s v="360 Hellissandur"/>
    <n v="5802694949"/>
    <s v="Skarðsvík ehf."/>
    <n v="463291"/>
    <n v="3.0218588317062063E-5"/>
  </r>
  <r>
    <s v="26.04.2020"/>
    <n v="1920"/>
    <n v="1"/>
    <n v="1"/>
    <x v="14"/>
    <s v="Magnús"/>
    <n v="2701"/>
    <s v="Sandkoli norðursvæði"/>
    <n v="27"/>
    <s v="Sandkoli"/>
    <s v="IS"/>
    <s v="Ísland"/>
    <n v="188"/>
    <n v="188"/>
    <n v="204.35"/>
    <n v="50.76"/>
    <x v="14"/>
    <n v="5802694949"/>
    <x v="14"/>
    <s v="Helluhóli 1"/>
    <s v="360 Hellissandur"/>
    <n v="5802694949"/>
    <s v="Skarðsvík ehf."/>
    <n v="463291"/>
    <n v="4.0579247168626197E-4"/>
  </r>
  <r>
    <s v="21.04.2020"/>
    <n v="1920"/>
    <n v="1"/>
    <n v="1"/>
    <x v="14"/>
    <s v="Magnús"/>
    <n v="2701"/>
    <s v="Sandkoli norðursvæði"/>
    <n v="27"/>
    <s v="Sandkoli"/>
    <s v="IS"/>
    <s v="Ísland"/>
    <n v="8"/>
    <n v="8"/>
    <n v="8.6999999999999993"/>
    <n v="2.16"/>
    <x v="14"/>
    <n v="5802694949"/>
    <x v="14"/>
    <s v="Helluhóli 1"/>
    <s v="360 Hellissandur"/>
    <n v="5802694949"/>
    <s v="Skarðsvík ehf."/>
    <n v="463291"/>
    <n v="1.7267764752606892E-5"/>
  </r>
  <r>
    <s v="17.04.2020"/>
    <n v="1920"/>
    <n v="1"/>
    <n v="1"/>
    <x v="14"/>
    <s v="Magnús"/>
    <n v="2701"/>
    <s v="Sandkoli norðursvæði"/>
    <n v="27"/>
    <s v="Sandkoli"/>
    <s v="IS"/>
    <s v="Ísland"/>
    <n v="10"/>
    <n v="10"/>
    <n v="10.87"/>
    <n v="2.7"/>
    <x v="14"/>
    <n v="5802694949"/>
    <x v="14"/>
    <s v="Helluhóli 1"/>
    <s v="360 Hellissandur"/>
    <n v="5802694949"/>
    <s v="Skarðsvík ehf."/>
    <n v="463291"/>
    <n v="2.1584705940758617E-5"/>
  </r>
  <r>
    <s v="16.04.2020"/>
    <n v="1920"/>
    <n v="1"/>
    <n v="1"/>
    <x v="14"/>
    <s v="Magnús"/>
    <n v="2701"/>
    <s v="Sandkoli norðursvæði"/>
    <n v="27"/>
    <s v="Sandkoli"/>
    <s v="IS"/>
    <s v="Ísland"/>
    <n v="13"/>
    <n v="13"/>
    <n v="14.13"/>
    <n v="3.51"/>
    <x v="14"/>
    <n v="5802694949"/>
    <x v="14"/>
    <s v="Helluhóli 1"/>
    <s v="360 Hellissandur"/>
    <n v="5802694949"/>
    <s v="Skarðsvík ehf."/>
    <n v="463291"/>
    <n v="2.8060117722986201E-5"/>
  </r>
  <r>
    <s v="15.04.2020"/>
    <n v="1920"/>
    <n v="1"/>
    <n v="1"/>
    <x v="14"/>
    <s v="Magnús"/>
    <n v="2701"/>
    <s v="Sandkoli norðursvæði"/>
    <n v="27"/>
    <s v="Sandkoli"/>
    <s v="IS"/>
    <s v="Ísland"/>
    <n v="18"/>
    <n v="18"/>
    <n v="19.57"/>
    <n v="4.8600000000000003"/>
    <x v="14"/>
    <n v="5802694949"/>
    <x v="14"/>
    <s v="Helluhóli 1"/>
    <s v="360 Hellissandur"/>
    <n v="5802694949"/>
    <s v="Skarðsvík ehf."/>
    <n v="463291"/>
    <n v="3.885247069336551E-5"/>
  </r>
  <r>
    <s v="08.04.2020"/>
    <n v="1920"/>
    <n v="1"/>
    <n v="1"/>
    <x v="14"/>
    <s v="Magnús"/>
    <n v="2701"/>
    <s v="Sandkoli norðursvæði"/>
    <n v="27"/>
    <s v="Sandkoli"/>
    <s v="IS"/>
    <s v="Ísland"/>
    <n v="140"/>
    <n v="140"/>
    <n v="152.16999999999999"/>
    <n v="37.799999999999997"/>
    <x v="14"/>
    <n v="5802694949"/>
    <x v="14"/>
    <s v="Helluhóli 1"/>
    <s v="360 Hellissandur"/>
    <n v="5802694949"/>
    <s v="Skarðsvík ehf."/>
    <n v="463291"/>
    <n v="3.0218588317062063E-4"/>
  </r>
  <r>
    <s v="07.04.2020"/>
    <n v="1920"/>
    <n v="1"/>
    <n v="1"/>
    <x v="14"/>
    <s v="Magnús"/>
    <n v="2701"/>
    <s v="Sandkoli norðursvæði"/>
    <n v="27"/>
    <s v="Sandkoli"/>
    <s v="IS"/>
    <s v="Ísland"/>
    <n v="60"/>
    <n v="60"/>
    <n v="65.22"/>
    <n v="16.2"/>
    <x v="14"/>
    <n v="5802694949"/>
    <x v="14"/>
    <s v="Helluhóli 1"/>
    <s v="360 Hellissandur"/>
    <n v="5802694949"/>
    <s v="Skarðsvík ehf."/>
    <n v="463291"/>
    <n v="1.2950823564455169E-4"/>
  </r>
  <r>
    <s v="04.04.2020"/>
    <n v="1920"/>
    <n v="1"/>
    <n v="1"/>
    <x v="14"/>
    <s v="Magnús"/>
    <n v="2701"/>
    <s v="Sandkoli norðursvæði"/>
    <n v="27"/>
    <s v="Sandkoli"/>
    <s v="IS"/>
    <s v="Ísland"/>
    <n v="170"/>
    <n v="170"/>
    <n v="184.78"/>
    <n v="45.9"/>
    <x v="14"/>
    <n v="5802694949"/>
    <x v="14"/>
    <s v="Helluhóli 1"/>
    <s v="360 Hellissandur"/>
    <n v="5802694949"/>
    <s v="Skarðsvík ehf."/>
    <n v="463291"/>
    <n v="3.6694000099289647E-4"/>
  </r>
  <r>
    <s v="03.04.2020"/>
    <n v="1920"/>
    <n v="1"/>
    <n v="1"/>
    <x v="14"/>
    <s v="Magnús"/>
    <n v="2701"/>
    <s v="Sandkoli norðursvæði"/>
    <n v="27"/>
    <s v="Sandkoli"/>
    <s v="IS"/>
    <s v="Ísland"/>
    <n v="7"/>
    <n v="7"/>
    <n v="7.61"/>
    <n v="1.89"/>
    <x v="14"/>
    <n v="5802694949"/>
    <x v="14"/>
    <s v="Helluhóli 1"/>
    <s v="360 Hellissandur"/>
    <n v="5802694949"/>
    <s v="Skarðsvík ehf."/>
    <n v="463291"/>
    <n v="1.5109294158531032E-5"/>
  </r>
  <r>
    <s v="02.04.2020"/>
    <n v="1920"/>
    <n v="1"/>
    <n v="1"/>
    <x v="14"/>
    <s v="Magnús"/>
    <n v="2701"/>
    <s v="Sandkoli norðursvæði"/>
    <n v="27"/>
    <s v="Sandkoli"/>
    <s v="IS"/>
    <s v="Ísland"/>
    <n v="32"/>
    <n v="32"/>
    <n v="34.78"/>
    <n v="8.64"/>
    <x v="14"/>
    <n v="5802694949"/>
    <x v="14"/>
    <s v="Helluhóli 1"/>
    <s v="360 Hellissandur"/>
    <n v="5802694949"/>
    <s v="Skarðsvík ehf."/>
    <n v="463291"/>
    <n v="6.907105901042757E-5"/>
  </r>
  <r>
    <s v="31.03.2020"/>
    <n v="1920"/>
    <n v="1"/>
    <n v="1"/>
    <x v="14"/>
    <s v="Magnús"/>
    <n v="2701"/>
    <s v="Sandkoli norðursvæði"/>
    <n v="27"/>
    <s v="Sandkoli"/>
    <s v="IS"/>
    <s v="Ísland"/>
    <n v="11"/>
    <n v="11"/>
    <n v="11.96"/>
    <n v="2.97"/>
    <x v="14"/>
    <n v="5802694949"/>
    <x v="14"/>
    <s v="Helluhóli 1"/>
    <s v="360 Hellissandur"/>
    <n v="5802694949"/>
    <s v="Skarðsvík ehf."/>
    <n v="463291"/>
    <n v="2.3743176534834476E-5"/>
  </r>
  <r>
    <s v="30.03.2020"/>
    <n v="1920"/>
    <n v="1"/>
    <n v="1"/>
    <x v="14"/>
    <s v="Magnús"/>
    <n v="2701"/>
    <s v="Sandkoli norðursvæði"/>
    <n v="27"/>
    <s v="Sandkoli"/>
    <s v="IS"/>
    <s v="Ísland"/>
    <n v="6"/>
    <n v="6"/>
    <n v="6.52"/>
    <n v="1.62"/>
    <x v="14"/>
    <n v="5802694949"/>
    <x v="14"/>
    <s v="Helluhóli 1"/>
    <s v="360 Hellissandur"/>
    <n v="5802694949"/>
    <s v="Skarðsvík ehf."/>
    <n v="463291"/>
    <n v="1.2950823564455169E-5"/>
  </r>
  <r>
    <s v="29.03.2020"/>
    <n v="1920"/>
    <n v="1"/>
    <n v="1"/>
    <x v="14"/>
    <s v="Magnús"/>
    <n v="2701"/>
    <s v="Sandkoli norðursvæði"/>
    <n v="27"/>
    <s v="Sandkoli"/>
    <s v="IS"/>
    <s v="Ísland"/>
    <n v="74"/>
    <n v="74"/>
    <n v="80.430000000000007"/>
    <n v="19.98"/>
    <x v="14"/>
    <n v="5802694949"/>
    <x v="14"/>
    <s v="Helluhóli 1"/>
    <s v="360 Hellissandur"/>
    <n v="5802694949"/>
    <s v="Skarðsvík ehf."/>
    <n v="463291"/>
    <n v="1.5972682396161376E-4"/>
  </r>
  <r>
    <s v="09.01.2018"/>
    <n v="1718"/>
    <n v="1"/>
    <n v="1"/>
    <x v="15"/>
    <s v="Patrekur"/>
    <n v="2701"/>
    <s v="Sandkoli norðursvæði"/>
    <n v="27"/>
    <s v="Sandkoli"/>
    <s v="IS"/>
    <s v="Ísland"/>
    <n v="2"/>
    <n v="2"/>
    <n v="2.17"/>
    <n v="0.38"/>
    <x v="15"/>
    <n v="5503670179"/>
    <x v="15"/>
    <s v="Pósthólf 00002"/>
    <s v="450 Patreksfjörður"/>
    <n v="5503670179"/>
    <s v="Oddi hf."/>
    <n v="463291"/>
    <n v="4.3169411881517231E-6"/>
  </r>
  <r>
    <s v="09.01.2019"/>
    <n v="1819"/>
    <n v="1"/>
    <n v="1"/>
    <x v="15"/>
    <s v="Patrekur"/>
    <n v="2701"/>
    <s v="Sandkoli norðursvæði"/>
    <n v="27"/>
    <s v="Sandkoli"/>
    <s v="IS"/>
    <s v="Ísland"/>
    <n v="2"/>
    <n v="2"/>
    <n v="2.17"/>
    <n v="0.5"/>
    <x v="15"/>
    <n v="5503670179"/>
    <x v="15"/>
    <s v="Pósthólf 00002"/>
    <s v="450 Patreksfjörður"/>
    <n v="5503670179"/>
    <s v="Oddi hf."/>
    <n v="463291"/>
    <n v="4.3169411881517231E-6"/>
  </r>
  <r>
    <s v="05.01.2018"/>
    <n v="1718"/>
    <n v="1"/>
    <n v="1"/>
    <x v="15"/>
    <s v="Patrekur"/>
    <n v="2701"/>
    <s v="Sandkoli norðursvæði"/>
    <n v="27"/>
    <s v="Sandkoli"/>
    <s v="IS"/>
    <s v="Ísland"/>
    <n v="1"/>
    <n v="1"/>
    <n v="1.0900000000000001"/>
    <n v="0.19"/>
    <x v="15"/>
    <n v="5503670179"/>
    <x v="15"/>
    <s v="Pósthólf 00002"/>
    <s v="450 Patreksfjörður"/>
    <n v="5503670179"/>
    <s v="Oddi hf."/>
    <n v="463291"/>
    <n v="2.1584705940758616E-6"/>
  </r>
  <r>
    <s v="25.02.2019"/>
    <n v="1819"/>
    <n v="1"/>
    <n v="1"/>
    <x v="16"/>
    <s v="Páll Helgi"/>
    <n v="2701"/>
    <s v="Sandkoli norðursvæði"/>
    <n v="27"/>
    <s v="Sandkoli"/>
    <s v="IS"/>
    <s v="Ísland"/>
    <n v="99"/>
    <n v="99"/>
    <n v="107.61"/>
    <n v="24.75"/>
    <x v="16"/>
    <n v="5401002250"/>
    <x v="16"/>
    <s v="Grundarstíg 5"/>
    <s v="415 Bolungarvík"/>
    <n v="5401002250"/>
    <s v="Páll Helgi ehf."/>
    <n v="463291"/>
    <n v="2.1368858881351031E-4"/>
  </r>
  <r>
    <s v="23.05.2018"/>
    <n v="1718"/>
    <n v="1"/>
    <n v="1"/>
    <x v="16"/>
    <s v="Páll Helgi"/>
    <n v="2701"/>
    <s v="Sandkoli norðursvæði"/>
    <n v="27"/>
    <s v="Sandkoli"/>
    <s v="IS"/>
    <s v="Ísland"/>
    <n v="243"/>
    <n v="243"/>
    <n v="264.13"/>
    <n v="46.17"/>
    <x v="16"/>
    <n v="5401002250"/>
    <x v="16"/>
    <s v="Grundarstíg 5"/>
    <s v="415 Bolungarvík"/>
    <n v="5401002250"/>
    <s v="Páll Helgi ehf."/>
    <n v="463291"/>
    <n v="5.2450835436043436E-4"/>
  </r>
  <r>
    <s v="03.09.2019"/>
    <n v="1920"/>
    <n v="1"/>
    <n v="1"/>
    <x v="16"/>
    <s v="Páll Helgi"/>
    <n v="2701"/>
    <s v="Sandkoli norðursvæði"/>
    <n v="27"/>
    <s v="Sandkoli"/>
    <s v="IS"/>
    <s v="Ísland"/>
    <n v="523.48"/>
    <n v="523"/>
    <n v="569"/>
    <n v="141.21"/>
    <x v="16"/>
    <n v="5401002250"/>
    <x v="16"/>
    <s v="Grundarstíg 5"/>
    <s v="415 Bolungarvík"/>
    <n v="5401002250"/>
    <s v="Páll Helgi ehf."/>
    <n v="463291"/>
    <n v="1.1288801207016757E-3"/>
  </r>
  <r>
    <s v="14.03.2019"/>
    <n v="1819"/>
    <n v="1"/>
    <n v="1"/>
    <x v="16"/>
    <s v="Páll Helgi"/>
    <n v="2701"/>
    <s v="Sandkoli norðursvæði"/>
    <n v="27"/>
    <s v="Sandkoli"/>
    <s v="IS"/>
    <s v="Ísland"/>
    <n v="55"/>
    <n v="55"/>
    <n v="59.78"/>
    <n v="13.75"/>
    <x v="16"/>
    <n v="5401002250"/>
    <x v="16"/>
    <s v="Grundarstíg 5"/>
    <s v="415 Bolungarvík"/>
    <n v="5401002250"/>
    <s v="Páll Helgi ehf."/>
    <n v="463291"/>
    <n v="1.1871588267417239E-4"/>
  </r>
  <r>
    <s v="07.03.2019"/>
    <n v="1819"/>
    <n v="1"/>
    <n v="1"/>
    <x v="16"/>
    <s v="Páll Helgi"/>
    <n v="2701"/>
    <s v="Sandkoli norðursvæði"/>
    <n v="27"/>
    <s v="Sandkoli"/>
    <s v="IS"/>
    <s v="Ísland"/>
    <n v="40"/>
    <n v="40"/>
    <n v="43.48"/>
    <n v="10"/>
    <x v="16"/>
    <n v="5401002250"/>
    <x v="16"/>
    <s v="Grundarstíg 5"/>
    <s v="415 Bolungarvík"/>
    <n v="5401002250"/>
    <s v="Páll Helgi ehf."/>
    <n v="463291"/>
    <n v="8.6338823763034469E-5"/>
  </r>
  <r>
    <s v="06.03.2019"/>
    <n v="1819"/>
    <n v="1"/>
    <n v="1"/>
    <x v="16"/>
    <s v="Páll Helgi"/>
    <n v="2701"/>
    <s v="Sandkoli norðursvæði"/>
    <n v="27"/>
    <s v="Sandkoli"/>
    <s v="IS"/>
    <s v="Ísland"/>
    <n v="35"/>
    <n v="35"/>
    <n v="38.04"/>
    <n v="8.75"/>
    <x v="16"/>
    <n v="5401002250"/>
    <x v="16"/>
    <s v="Grundarstíg 5"/>
    <s v="415 Bolungarvík"/>
    <n v="5401002250"/>
    <s v="Páll Helgi ehf."/>
    <n v="463291"/>
    <n v="7.5546470792655157E-5"/>
  </r>
  <r>
    <s v="27.02.2019"/>
    <n v="1819"/>
    <n v="1"/>
    <n v="1"/>
    <x v="16"/>
    <s v="Páll Helgi"/>
    <n v="2701"/>
    <s v="Sandkoli norðursvæði"/>
    <n v="27"/>
    <s v="Sandkoli"/>
    <s v="IS"/>
    <s v="Ísland"/>
    <n v="138"/>
    <n v="138"/>
    <n v="150"/>
    <n v="34.5"/>
    <x v="16"/>
    <n v="5401002250"/>
    <x v="16"/>
    <s v="Grundarstíg 5"/>
    <s v="415 Bolungarvík"/>
    <n v="5401002250"/>
    <s v="Páll Helgi ehf."/>
    <n v="463291"/>
    <n v="2.9786894198246888E-4"/>
  </r>
  <r>
    <s v="14.05.2018"/>
    <n v="1718"/>
    <n v="1"/>
    <n v="1"/>
    <x v="16"/>
    <s v="Páll Helgi"/>
    <n v="2701"/>
    <s v="Sandkoli norðursvæði"/>
    <n v="27"/>
    <s v="Sandkoli"/>
    <s v="IS"/>
    <s v="Ísland"/>
    <n v="178"/>
    <n v="178"/>
    <n v="193.48"/>
    <n v="33.82"/>
    <x v="16"/>
    <n v="5401002250"/>
    <x v="16"/>
    <s v="Grundarstíg 5"/>
    <s v="415 Bolungarvík"/>
    <n v="5401002250"/>
    <s v="Páll Helgi ehf."/>
    <n v="463291"/>
    <n v="3.8420776574550337E-4"/>
  </r>
  <r>
    <s v="21.02.2019"/>
    <n v="1819"/>
    <n v="1"/>
    <n v="1"/>
    <x v="16"/>
    <s v="Páll Helgi"/>
    <n v="2701"/>
    <s v="Sandkoli norðursvæði"/>
    <n v="27"/>
    <s v="Sandkoli"/>
    <s v="IS"/>
    <s v="Ísland"/>
    <n v="56"/>
    <n v="56"/>
    <n v="60.87"/>
    <n v="14"/>
    <x v="16"/>
    <n v="5401002250"/>
    <x v="16"/>
    <s v="Grundarstíg 5"/>
    <s v="415 Bolungarvík"/>
    <n v="5401002250"/>
    <s v="Páll Helgi ehf."/>
    <n v="463291"/>
    <n v="1.2087435326824825E-4"/>
  </r>
  <r>
    <s v="12.10.2018"/>
    <n v="1819"/>
    <n v="1"/>
    <n v="1"/>
    <x v="16"/>
    <s v="Páll Helgi"/>
    <n v="2701"/>
    <s v="Sandkoli norðursvæði"/>
    <n v="27"/>
    <s v="Sandkoli"/>
    <s v="IS"/>
    <s v="Ísland"/>
    <n v="63"/>
    <n v="63"/>
    <n v="68.48"/>
    <n v="15.75"/>
    <x v="16"/>
    <n v="5401002250"/>
    <x v="16"/>
    <s v="Grundarstíg 5"/>
    <s v="415 Bolungarvík"/>
    <n v="5401002250"/>
    <s v="Páll Helgi ehf."/>
    <n v="463291"/>
    <n v="1.3598364742677929E-4"/>
  </r>
  <r>
    <s v="15.08.2018"/>
    <n v="1718"/>
    <n v="1"/>
    <n v="1"/>
    <x v="16"/>
    <s v="Páll Helgi"/>
    <n v="2701"/>
    <s v="Sandkoli norðursvæði"/>
    <n v="27"/>
    <s v="Sandkoli"/>
    <s v="IS"/>
    <s v="Ísland"/>
    <n v="282"/>
    <n v="282"/>
    <n v="306.52"/>
    <n v="53.58"/>
    <x v="16"/>
    <n v="5401002250"/>
    <x v="16"/>
    <s v="Grundarstíg 5"/>
    <s v="415 Bolungarvík"/>
    <n v="5401002250"/>
    <s v="Páll Helgi ehf."/>
    <n v="463291"/>
    <n v="6.0868870752939295E-4"/>
  </r>
  <r>
    <s v="14.08.2018"/>
    <n v="1718"/>
    <n v="1"/>
    <n v="1"/>
    <x v="16"/>
    <s v="Páll Helgi"/>
    <n v="2701"/>
    <s v="Sandkoli norðursvæði"/>
    <n v="27"/>
    <s v="Sandkoli"/>
    <s v="IS"/>
    <s v="Ísland"/>
    <n v="176"/>
    <n v="176"/>
    <n v="191.3"/>
    <n v="33.44"/>
    <x v="16"/>
    <n v="5401002250"/>
    <x v="16"/>
    <s v="Grundarstíg 5"/>
    <s v="415 Bolungarvík"/>
    <n v="5401002250"/>
    <s v="Páll Helgi ehf."/>
    <n v="463291"/>
    <n v="3.7989082455735162E-4"/>
  </r>
  <r>
    <s v="28.05.2018"/>
    <n v="1718"/>
    <n v="1"/>
    <n v="1"/>
    <x v="16"/>
    <s v="Páll Helgi"/>
    <n v="2701"/>
    <s v="Sandkoli norðursvæði"/>
    <n v="27"/>
    <s v="Sandkoli"/>
    <s v="IS"/>
    <s v="Ísland"/>
    <n v="40"/>
    <n v="40"/>
    <n v="43.48"/>
    <n v="7.6"/>
    <x v="16"/>
    <n v="5401002250"/>
    <x v="16"/>
    <s v="Grundarstíg 5"/>
    <s v="415 Bolungarvík"/>
    <n v="5401002250"/>
    <s v="Páll Helgi ehf."/>
    <n v="463291"/>
    <n v="8.6338823763034469E-5"/>
  </r>
  <r>
    <s v="24.05.2018"/>
    <n v="1718"/>
    <n v="1"/>
    <n v="1"/>
    <x v="16"/>
    <s v="Páll Helgi"/>
    <n v="2701"/>
    <s v="Sandkoli norðursvæði"/>
    <n v="27"/>
    <s v="Sandkoli"/>
    <s v="IS"/>
    <s v="Ísland"/>
    <n v="115"/>
    <n v="115"/>
    <n v="125"/>
    <n v="21.85"/>
    <x v="16"/>
    <n v="5401002250"/>
    <x v="16"/>
    <s v="Grundarstíg 5"/>
    <s v="415 Bolungarvík"/>
    <n v="5401002250"/>
    <s v="Páll Helgi ehf."/>
    <n v="463291"/>
    <n v="2.4822411831872408E-4"/>
  </r>
  <r>
    <s v="18.10.2019"/>
    <n v="1920"/>
    <n v="1"/>
    <n v="1"/>
    <x v="17"/>
    <s v="Njáll"/>
    <n v="2701"/>
    <s v="Sandkoli norðursvæði"/>
    <n v="27"/>
    <s v="Sandkoli"/>
    <s v="IS"/>
    <s v="Ísland"/>
    <n v="230.92"/>
    <n v="231"/>
    <n v="251"/>
    <n v="62.37"/>
    <x v="17"/>
    <n v="5603121210"/>
    <x v="17"/>
    <s v="Sæbergi 15"/>
    <s v="760 Breiðdalsvík"/>
    <n v="6102190120"/>
    <s v="Njáll ÓF ehf."/>
    <n v="463291"/>
    <n v="4.9860670723152407E-4"/>
  </r>
  <r>
    <s v="27.10.2019"/>
    <n v="1920"/>
    <n v="1"/>
    <n v="1"/>
    <x v="17"/>
    <s v="Njáll"/>
    <n v="2701"/>
    <s v="Sandkoli norðursvæði"/>
    <n v="27"/>
    <s v="Sandkoli"/>
    <s v="IS"/>
    <s v="Ísland"/>
    <n v="40.479999999999997"/>
    <n v="40"/>
    <n v="44"/>
    <n v="10.8"/>
    <x v="17"/>
    <n v="5603121210"/>
    <x v="17"/>
    <s v="Sæbergi 15"/>
    <s v="760 Breiðdalsvík"/>
    <n v="6102190120"/>
    <s v="Njáll ÓF ehf."/>
    <n v="463291"/>
    <n v="8.6338823763034469E-5"/>
  </r>
  <r>
    <s v="15.11.2018"/>
    <n v="1819"/>
    <n v="1"/>
    <n v="1"/>
    <x v="18"/>
    <s v="Eiður"/>
    <n v="2701"/>
    <s v="Sandkoli norðursvæði"/>
    <n v="27"/>
    <s v="Sandkoli"/>
    <s v="IS"/>
    <s v="Ísland"/>
    <n v="63"/>
    <n v="63"/>
    <n v="68.48"/>
    <n v="15.75"/>
    <x v="18"/>
    <n v="4209131250"/>
    <x v="18"/>
    <s v="Grófinni 1"/>
    <s v="101 Reykjavík"/>
    <n v="7004150740"/>
    <s v="Walvis ehf."/>
    <n v="463291"/>
    <n v="1.3598364742677929E-4"/>
  </r>
  <r>
    <s v="07.06.2019"/>
    <n v="1819"/>
    <n v="1"/>
    <n v="1"/>
    <x v="19"/>
    <s v="Farsæll"/>
    <n v="2701"/>
    <s v="Sandkoli norðursvæði"/>
    <n v="27"/>
    <s v="Sandkoli"/>
    <s v="IS"/>
    <s v="Ísland"/>
    <n v="24"/>
    <n v="24"/>
    <n v="26.09"/>
    <n v="6"/>
    <x v="19"/>
    <n v="6203060610"/>
    <x v="3"/>
    <s v="Vallargerði 39"/>
    <s v="200 Kópavogur"/>
    <n v="4612891269"/>
    <s v="FISK-Seafood ehf."/>
    <n v="463291"/>
    <n v="5.1803294257820677E-5"/>
  </r>
  <r>
    <s v="29.05.2019"/>
    <n v="1819"/>
    <n v="1"/>
    <n v="1"/>
    <x v="19"/>
    <s v="Farsæll"/>
    <n v="2701"/>
    <s v="Sandkoli norðursvæði"/>
    <n v="27"/>
    <s v="Sandkoli"/>
    <s v="IS"/>
    <s v="Ísland"/>
    <n v="37"/>
    <n v="37"/>
    <n v="40.22"/>
    <n v="9.25"/>
    <x v="19"/>
    <n v="6203060610"/>
    <x v="3"/>
    <s v="Vallargerði 39"/>
    <s v="200 Kópavogur"/>
    <n v="4612891269"/>
    <s v="FISK-Seafood ehf."/>
    <n v="463291"/>
    <n v="7.9863411980806882E-5"/>
  </r>
  <r>
    <s v="24.05.2019"/>
    <n v="1819"/>
    <n v="1"/>
    <n v="1"/>
    <x v="19"/>
    <s v="Farsæll"/>
    <n v="2701"/>
    <s v="Sandkoli norðursvæði"/>
    <n v="27"/>
    <s v="Sandkoli"/>
    <s v="IS"/>
    <s v="Ísland"/>
    <n v="90"/>
    <n v="90"/>
    <n v="97.83"/>
    <n v="22.5"/>
    <x v="19"/>
    <n v="6203060610"/>
    <x v="3"/>
    <s v="Vallargerði 39"/>
    <s v="200 Kópavogur"/>
    <n v="4612891269"/>
    <s v="FISK-Seafood ehf."/>
    <n v="463291"/>
    <n v="1.9426235346682753E-4"/>
  </r>
  <r>
    <s v="06.05.2019"/>
    <n v="1819"/>
    <n v="1"/>
    <n v="1"/>
    <x v="19"/>
    <s v="Farsæll"/>
    <n v="2701"/>
    <s v="Sandkoli norðursvæði"/>
    <n v="27"/>
    <s v="Sandkoli"/>
    <s v="IS"/>
    <s v="Ísland"/>
    <n v="72"/>
    <n v="72"/>
    <n v="78.260000000000005"/>
    <n v="18"/>
    <x v="19"/>
    <n v="6203060610"/>
    <x v="3"/>
    <s v="Vallargerði 39"/>
    <s v="200 Kópavogur"/>
    <n v="4612891269"/>
    <s v="FISK-Seafood ehf."/>
    <n v="463291"/>
    <n v="1.5540988277346204E-4"/>
  </r>
  <r>
    <s v="12.03.2019"/>
    <n v="1819"/>
    <n v="1"/>
    <n v="1"/>
    <x v="19"/>
    <s v="Farsæll"/>
    <n v="2701"/>
    <s v="Sandkoli norðursvæði"/>
    <n v="27"/>
    <s v="Sandkoli"/>
    <s v="IS"/>
    <s v="Ísland"/>
    <n v="192"/>
    <n v="192"/>
    <n v="208.7"/>
    <n v="48"/>
    <x v="19"/>
    <n v="6203060610"/>
    <x v="3"/>
    <s v="Vallargerði 39"/>
    <s v="200 Kópavogur"/>
    <n v="4612891269"/>
    <s v="FISK-Seafood ehf."/>
    <n v="463291"/>
    <n v="4.1442635406256542E-4"/>
  </r>
  <r>
    <s v="12.11.2017"/>
    <n v="1718"/>
    <n v="1"/>
    <n v="1"/>
    <x v="19"/>
    <s v="Farsæll"/>
    <n v="2701"/>
    <s v="Sandkoli norðursvæði"/>
    <n v="27"/>
    <s v="Sandkoli"/>
    <s v="IS"/>
    <s v="Ísland"/>
    <n v="221"/>
    <n v="221"/>
    <n v="240.22"/>
    <n v="41.99"/>
    <x v="19"/>
    <n v="6203060610"/>
    <x v="3"/>
    <s v="Vallargerði 39"/>
    <s v="200 Kópavogur"/>
    <n v="4612891269"/>
    <s v="FISK-Seafood ehf."/>
    <n v="463291"/>
    <n v="4.7702200129076541E-4"/>
  </r>
  <r>
    <s v="13.11.2018"/>
    <n v="1819"/>
    <n v="1"/>
    <n v="1"/>
    <x v="19"/>
    <s v="Farsæll"/>
    <n v="2701"/>
    <s v="Sandkoli norðursvæði"/>
    <n v="27"/>
    <s v="Sandkoli"/>
    <s v="IS"/>
    <s v="Ísland"/>
    <n v="102"/>
    <n v="102"/>
    <n v="110.87"/>
    <n v="25.5"/>
    <x v="19"/>
    <n v="6203060610"/>
    <x v="3"/>
    <s v="Vallargerði 39"/>
    <s v="200 Kópavogur"/>
    <n v="4612891269"/>
    <s v="FISK-Seafood ehf."/>
    <n v="463291"/>
    <n v="2.2016400059573788E-4"/>
  </r>
  <r>
    <s v="06.11.2018"/>
    <n v="1819"/>
    <n v="1"/>
    <n v="1"/>
    <x v="19"/>
    <s v="Farsæll"/>
    <n v="2701"/>
    <s v="Sandkoli norðursvæði"/>
    <n v="27"/>
    <s v="Sandkoli"/>
    <s v="IS"/>
    <s v="Ísland"/>
    <n v="39"/>
    <n v="39"/>
    <n v="42.39"/>
    <n v="9.75"/>
    <x v="19"/>
    <n v="6203060610"/>
    <x v="3"/>
    <s v="Vallargerði 39"/>
    <s v="200 Kópavogur"/>
    <n v="4612891269"/>
    <s v="FISK-Seafood ehf."/>
    <n v="463291"/>
    <n v="8.4180353168958607E-5"/>
  </r>
  <r>
    <s v="01.10.2018"/>
    <n v="1819"/>
    <n v="1"/>
    <n v="1"/>
    <x v="19"/>
    <s v="Farsæll"/>
    <n v="2701"/>
    <s v="Sandkoli norðursvæði"/>
    <n v="27"/>
    <s v="Sandkoli"/>
    <s v="IS"/>
    <s v="Ísland"/>
    <n v="36"/>
    <n v="36"/>
    <n v="39.130000000000003"/>
    <n v="9"/>
    <x v="19"/>
    <n v="6203060610"/>
    <x v="3"/>
    <s v="Vallargerði 39"/>
    <s v="200 Kópavogur"/>
    <n v="4612891269"/>
    <s v="FISK-Seafood ehf."/>
    <n v="463291"/>
    <n v="7.7704941386731019E-5"/>
  </r>
  <r>
    <s v="31.01.2018"/>
    <n v="1718"/>
    <n v="1"/>
    <n v="1"/>
    <x v="19"/>
    <s v="Farsæll"/>
    <n v="2701"/>
    <s v="Sandkoli norðursvæði"/>
    <n v="27"/>
    <s v="Sandkoli"/>
    <s v="IS"/>
    <s v="Ísland"/>
    <n v="55"/>
    <n v="55"/>
    <n v="59.78"/>
    <n v="10.45"/>
    <x v="19"/>
    <n v="6203060610"/>
    <x v="3"/>
    <s v="Vallargerði 39"/>
    <s v="200 Kópavogur"/>
    <n v="4612891269"/>
    <s v="FISK-Seafood ehf."/>
    <n v="463291"/>
    <n v="1.1871588267417239E-4"/>
  </r>
  <r>
    <s v="03.12.2017"/>
    <n v="1718"/>
    <n v="1"/>
    <n v="1"/>
    <x v="19"/>
    <s v="Farsæll"/>
    <n v="2701"/>
    <s v="Sandkoli norðursvæði"/>
    <n v="27"/>
    <s v="Sandkoli"/>
    <s v="IS"/>
    <s v="Ísland"/>
    <n v="40"/>
    <n v="40"/>
    <n v="43.48"/>
    <n v="7.6"/>
    <x v="19"/>
    <n v="6203060610"/>
    <x v="3"/>
    <s v="Vallargerði 39"/>
    <s v="200 Kópavogur"/>
    <n v="4612891269"/>
    <s v="FISK-Seafood ehf."/>
    <n v="463291"/>
    <n v="8.6338823763034469E-5"/>
  </r>
  <r>
    <s v="13.06.2019"/>
    <n v="1819"/>
    <n v="1"/>
    <n v="1"/>
    <x v="19"/>
    <s v="Farsæll"/>
    <n v="2701"/>
    <s v="Sandkoli norðursvæði"/>
    <n v="27"/>
    <s v="Sandkoli"/>
    <s v="IS"/>
    <s v="Ísland"/>
    <n v="20"/>
    <n v="20"/>
    <n v="21.74"/>
    <n v="5"/>
    <x v="19"/>
    <n v="6203060610"/>
    <x v="3"/>
    <s v="Vallargerði 39"/>
    <s v="200 Kópavogur"/>
    <n v="4612891269"/>
    <s v="FISK-Seafood ehf."/>
    <n v="463291"/>
    <n v="4.3169411881517235E-5"/>
  </r>
  <r>
    <s v="06.03.2019"/>
    <n v="1819"/>
    <n v="1"/>
    <n v="1"/>
    <x v="19"/>
    <s v="Farsæll"/>
    <n v="2701"/>
    <s v="Sandkoli norðursvæði"/>
    <n v="27"/>
    <s v="Sandkoli"/>
    <s v="IS"/>
    <s v="Ísland"/>
    <n v="153"/>
    <n v="153"/>
    <n v="166.3"/>
    <n v="38.25"/>
    <x v="19"/>
    <n v="6203060610"/>
    <x v="3"/>
    <s v="Vallargerði 39"/>
    <s v="200 Kópavogur"/>
    <n v="4612891269"/>
    <s v="FISK-Seafood ehf."/>
    <n v="463291"/>
    <n v="3.3024600089360683E-4"/>
  </r>
  <r>
    <s v="15.05.2019"/>
    <n v="1819"/>
    <n v="1"/>
    <n v="1"/>
    <x v="20"/>
    <s v="Rifsari"/>
    <n v="2701"/>
    <s v="Sandkoli norðursvæði"/>
    <n v="27"/>
    <s v="Sandkoli"/>
    <s v="IS"/>
    <s v="Ísland"/>
    <n v="4"/>
    <n v="4"/>
    <n v="4.3499999999999996"/>
    <n v="1"/>
    <x v="20"/>
    <n v="5409982219"/>
    <x v="19"/>
    <s v="Háarifi 17a Rifi"/>
    <s v="360 Hellissandur"/>
    <n v="5409982219"/>
    <s v="Sandbrún ehf"/>
    <n v="463291"/>
    <n v="8.6338823763034462E-6"/>
  </r>
  <r>
    <s v="14.05.2019"/>
    <n v="1819"/>
    <n v="1"/>
    <n v="1"/>
    <x v="20"/>
    <s v="Rifsari"/>
    <n v="2701"/>
    <s v="Sandkoli norðursvæði"/>
    <n v="27"/>
    <s v="Sandkoli"/>
    <s v="IS"/>
    <s v="Ísland"/>
    <n v="50"/>
    <n v="50"/>
    <n v="54.35"/>
    <n v="12.5"/>
    <x v="20"/>
    <n v="5409982219"/>
    <x v="19"/>
    <s v="Háarifi 17a Rifi"/>
    <s v="360 Hellissandur"/>
    <n v="5409982219"/>
    <s v="Sandbrún ehf"/>
    <n v="463291"/>
    <n v="1.0792352970379308E-4"/>
  </r>
  <r>
    <s v="07.05.2019"/>
    <n v="1819"/>
    <n v="1"/>
    <n v="1"/>
    <x v="20"/>
    <s v="Rifsari"/>
    <n v="2701"/>
    <s v="Sandkoli norðursvæði"/>
    <n v="27"/>
    <s v="Sandkoli"/>
    <s v="IS"/>
    <s v="Ísland"/>
    <n v="230"/>
    <n v="230"/>
    <n v="250"/>
    <n v="57.5"/>
    <x v="20"/>
    <n v="5409982219"/>
    <x v="19"/>
    <s v="Háarifi 17a Rifi"/>
    <s v="360 Hellissandur"/>
    <n v="5409982219"/>
    <s v="Sandbrún ehf"/>
    <n v="463291"/>
    <n v="4.9644823663744816E-4"/>
  </r>
  <r>
    <s v="06.05.2019"/>
    <n v="1819"/>
    <n v="1"/>
    <n v="1"/>
    <x v="20"/>
    <s v="Rifsari"/>
    <n v="2701"/>
    <s v="Sandkoli norðursvæði"/>
    <n v="27"/>
    <s v="Sandkoli"/>
    <s v="IS"/>
    <s v="Ísland"/>
    <n v="17"/>
    <n v="17"/>
    <n v="18.48"/>
    <n v="4.25"/>
    <x v="20"/>
    <n v="5409982219"/>
    <x v="19"/>
    <s v="Háarifi 17a Rifi"/>
    <s v="360 Hellissandur"/>
    <n v="5409982219"/>
    <s v="Sandbrún ehf"/>
    <n v="463291"/>
    <n v="3.6694000099289647E-5"/>
  </r>
  <r>
    <s v="03.05.2019"/>
    <n v="1819"/>
    <n v="1"/>
    <n v="1"/>
    <x v="20"/>
    <s v="Rifsari"/>
    <n v="2701"/>
    <s v="Sandkoli norðursvæði"/>
    <n v="27"/>
    <s v="Sandkoli"/>
    <s v="IS"/>
    <s v="Ísland"/>
    <n v="44"/>
    <n v="44"/>
    <n v="47.83"/>
    <n v="11"/>
    <x v="20"/>
    <n v="5409982219"/>
    <x v="19"/>
    <s v="Háarifi 17a Rifi"/>
    <s v="360 Hellissandur"/>
    <n v="5409982219"/>
    <s v="Sandbrún ehf"/>
    <n v="463291"/>
    <n v="9.4972706139337905E-5"/>
  </r>
  <r>
    <s v="02.05.2019"/>
    <n v="1819"/>
    <n v="1"/>
    <n v="1"/>
    <x v="20"/>
    <s v="Rifsari"/>
    <n v="2701"/>
    <s v="Sandkoli norðursvæði"/>
    <n v="27"/>
    <s v="Sandkoli"/>
    <s v="IS"/>
    <s v="Ísland"/>
    <n v="66"/>
    <n v="66"/>
    <n v="71.739999999999995"/>
    <n v="16.5"/>
    <x v="20"/>
    <n v="5409982219"/>
    <x v="19"/>
    <s v="Háarifi 17a Rifi"/>
    <s v="360 Hellissandur"/>
    <n v="5409982219"/>
    <s v="Sandbrún ehf"/>
    <n v="463291"/>
    <n v="1.4245905920900686E-4"/>
  </r>
  <r>
    <s v="25.03.2019"/>
    <n v="1819"/>
    <n v="1"/>
    <n v="1"/>
    <x v="20"/>
    <s v="Rifsari"/>
    <n v="2701"/>
    <s v="Sandkoli norðursvæði"/>
    <n v="27"/>
    <s v="Sandkoli"/>
    <s v="IS"/>
    <s v="Ísland"/>
    <n v="12"/>
    <n v="12"/>
    <n v="13.04"/>
    <n v="3"/>
    <x v="20"/>
    <n v="5409982219"/>
    <x v="19"/>
    <s v="Háarifi 17a Rifi"/>
    <s v="360 Hellissandur"/>
    <n v="5409982219"/>
    <s v="Sandbrún ehf"/>
    <n v="463291"/>
    <n v="2.5901647128910339E-5"/>
  </r>
  <r>
    <s v="18.03.2019"/>
    <n v="1819"/>
    <n v="1"/>
    <n v="1"/>
    <x v="20"/>
    <s v="Rifsari"/>
    <n v="2701"/>
    <s v="Sandkoli norðursvæði"/>
    <n v="27"/>
    <s v="Sandkoli"/>
    <s v="IS"/>
    <s v="Ísland"/>
    <n v="372"/>
    <n v="372"/>
    <n v="404.35"/>
    <n v="93"/>
    <x v="20"/>
    <n v="5409982219"/>
    <x v="19"/>
    <s v="Háarifi 17a Rifi"/>
    <s v="360 Hellissandur"/>
    <n v="5409982219"/>
    <s v="Sandbrún ehf"/>
    <n v="463291"/>
    <n v="8.0295106099622054E-4"/>
  </r>
  <r>
    <s v="26.02.2019"/>
    <n v="1819"/>
    <n v="1"/>
    <n v="1"/>
    <x v="20"/>
    <s v="Rifsari"/>
    <n v="2701"/>
    <s v="Sandkoli norðursvæði"/>
    <n v="27"/>
    <s v="Sandkoli"/>
    <s v="IS"/>
    <s v="Ísland"/>
    <n v="233"/>
    <n v="233"/>
    <n v="253.26"/>
    <n v="58.25"/>
    <x v="20"/>
    <n v="5409982219"/>
    <x v="19"/>
    <s v="Háarifi 17a Rifi"/>
    <s v="360 Hellissandur"/>
    <n v="5409982219"/>
    <s v="Sandbrún ehf"/>
    <n v="463291"/>
    <n v="5.0292364841967576E-4"/>
  </r>
  <r>
    <s v="18.02.2019"/>
    <n v="1819"/>
    <n v="1"/>
    <n v="1"/>
    <x v="20"/>
    <s v="Rifsari"/>
    <n v="2701"/>
    <s v="Sandkoli norðursvæði"/>
    <n v="27"/>
    <s v="Sandkoli"/>
    <s v="IS"/>
    <s v="Ísland"/>
    <n v="28"/>
    <n v="28"/>
    <n v="30.43"/>
    <n v="7"/>
    <x v="20"/>
    <n v="5409982219"/>
    <x v="19"/>
    <s v="Háarifi 17a Rifi"/>
    <s v="360 Hellissandur"/>
    <n v="5409982219"/>
    <s v="Sandbrún ehf"/>
    <n v="463291"/>
    <n v="6.0437176634124127E-5"/>
  </r>
  <r>
    <s v="15.02.2019"/>
    <n v="1819"/>
    <n v="1"/>
    <n v="1"/>
    <x v="20"/>
    <s v="Rifsari"/>
    <n v="2701"/>
    <s v="Sandkoli norðursvæði"/>
    <n v="27"/>
    <s v="Sandkoli"/>
    <s v="IS"/>
    <s v="Ísland"/>
    <n v="104"/>
    <n v="104"/>
    <n v="113.04"/>
    <n v="26"/>
    <x v="20"/>
    <n v="5409982219"/>
    <x v="19"/>
    <s v="Háarifi 17a Rifi"/>
    <s v="360 Hellissandur"/>
    <n v="5409982219"/>
    <s v="Sandbrún ehf"/>
    <n v="463291"/>
    <n v="2.2448094178388961E-4"/>
  </r>
  <r>
    <s v="14.02.2019"/>
    <n v="1819"/>
    <n v="1"/>
    <n v="1"/>
    <x v="20"/>
    <s v="Rifsari"/>
    <n v="2701"/>
    <s v="Sandkoli norðursvæði"/>
    <n v="27"/>
    <s v="Sandkoli"/>
    <s v="IS"/>
    <s v="Ísland"/>
    <n v="323"/>
    <n v="323"/>
    <n v="351.09"/>
    <n v="80.75"/>
    <x v="20"/>
    <n v="5409982219"/>
    <x v="19"/>
    <s v="Háarifi 17a Rifi"/>
    <s v="360 Hellissandur"/>
    <n v="5409982219"/>
    <s v="Sandbrún ehf"/>
    <n v="463291"/>
    <n v="6.9718600188650335E-4"/>
  </r>
  <r>
    <s v="31.01.2019"/>
    <n v="1819"/>
    <n v="1"/>
    <n v="1"/>
    <x v="20"/>
    <s v="Rifsari"/>
    <n v="2701"/>
    <s v="Sandkoli norðursvæði"/>
    <n v="27"/>
    <s v="Sandkoli"/>
    <s v="IS"/>
    <s v="Ísland"/>
    <n v="96"/>
    <n v="96"/>
    <n v="104.35"/>
    <n v="24"/>
    <x v="20"/>
    <n v="5409982219"/>
    <x v="19"/>
    <s v="Háarifi 17a Rifi"/>
    <s v="360 Hellissandur"/>
    <n v="5409982219"/>
    <s v="Sandbrún ehf"/>
    <n v="463291"/>
    <n v="2.0721317703128271E-4"/>
  </r>
  <r>
    <s v="30.01.2019"/>
    <n v="1819"/>
    <n v="1"/>
    <n v="1"/>
    <x v="20"/>
    <s v="Rifsari"/>
    <n v="2701"/>
    <s v="Sandkoli norðursvæði"/>
    <n v="27"/>
    <s v="Sandkoli"/>
    <s v="IS"/>
    <s v="Ísland"/>
    <n v="215"/>
    <n v="215"/>
    <n v="233.7"/>
    <n v="53.75"/>
    <x v="20"/>
    <n v="5409982219"/>
    <x v="19"/>
    <s v="Háarifi 17a Rifi"/>
    <s v="360 Hellissandur"/>
    <n v="5409982219"/>
    <s v="Sandbrún ehf"/>
    <n v="463291"/>
    <n v="4.6407117772631027E-4"/>
  </r>
  <r>
    <s v="29.01.2019"/>
    <n v="1819"/>
    <n v="1"/>
    <n v="1"/>
    <x v="20"/>
    <s v="Rifsari"/>
    <n v="2701"/>
    <s v="Sandkoli norðursvæði"/>
    <n v="27"/>
    <s v="Sandkoli"/>
    <s v="IS"/>
    <s v="Ísland"/>
    <n v="374"/>
    <n v="374"/>
    <n v="406.52"/>
    <n v="93.5"/>
    <x v="20"/>
    <n v="5409982219"/>
    <x v="19"/>
    <s v="Háarifi 17a Rifi"/>
    <s v="360 Hellissandur"/>
    <n v="5409982219"/>
    <s v="Sandbrún ehf"/>
    <n v="463291"/>
    <n v="8.0726800218437224E-4"/>
  </r>
  <r>
    <s v="28.01.2019"/>
    <n v="1819"/>
    <n v="1"/>
    <n v="1"/>
    <x v="20"/>
    <s v="Rifsari"/>
    <n v="2701"/>
    <s v="Sandkoli norðursvæði"/>
    <n v="27"/>
    <s v="Sandkoli"/>
    <s v="IS"/>
    <s v="Ísland"/>
    <n v="184"/>
    <n v="184"/>
    <n v="200"/>
    <n v="46"/>
    <x v="20"/>
    <n v="5409982219"/>
    <x v="19"/>
    <s v="Háarifi 17a Rifi"/>
    <s v="360 Hellissandur"/>
    <n v="5409982219"/>
    <s v="Sandbrún ehf"/>
    <n v="463291"/>
    <n v="3.9715858930995852E-4"/>
  </r>
  <r>
    <s v="25.01.2019"/>
    <n v="1819"/>
    <n v="1"/>
    <n v="1"/>
    <x v="20"/>
    <s v="Rifsari"/>
    <n v="2701"/>
    <s v="Sandkoli norðursvæði"/>
    <n v="27"/>
    <s v="Sandkoli"/>
    <s v="IS"/>
    <s v="Ísland"/>
    <n v="57"/>
    <n v="57"/>
    <n v="61.96"/>
    <n v="14.25"/>
    <x v="20"/>
    <n v="5409982219"/>
    <x v="19"/>
    <s v="Háarifi 17a Rifi"/>
    <s v="360 Hellissandur"/>
    <n v="5409982219"/>
    <s v="Sandbrún ehf"/>
    <n v="463291"/>
    <n v="1.2303282386232412E-4"/>
  </r>
  <r>
    <s v="24.01.2019"/>
    <n v="1819"/>
    <n v="1"/>
    <n v="1"/>
    <x v="20"/>
    <s v="Rifsari"/>
    <n v="2701"/>
    <s v="Sandkoli norðursvæði"/>
    <n v="27"/>
    <s v="Sandkoli"/>
    <s v="IS"/>
    <s v="Ísland"/>
    <n v="78"/>
    <n v="78"/>
    <n v="84.78"/>
    <n v="19.5"/>
    <x v="20"/>
    <n v="5409982219"/>
    <x v="19"/>
    <s v="Háarifi 17a Rifi"/>
    <s v="360 Hellissandur"/>
    <n v="5409982219"/>
    <s v="Sandbrún ehf"/>
    <n v="463291"/>
    <n v="1.6836070633791721E-4"/>
  </r>
  <r>
    <s v="23.01.2019"/>
    <n v="1819"/>
    <n v="1"/>
    <n v="1"/>
    <x v="20"/>
    <s v="Rifsari"/>
    <n v="2701"/>
    <s v="Sandkoli norðursvæði"/>
    <n v="27"/>
    <s v="Sandkoli"/>
    <s v="IS"/>
    <s v="Ísland"/>
    <n v="109"/>
    <n v="109"/>
    <n v="118.48"/>
    <n v="27.25"/>
    <x v="20"/>
    <n v="5409982219"/>
    <x v="19"/>
    <s v="Háarifi 17a Rifi"/>
    <s v="360 Hellissandur"/>
    <n v="5409982219"/>
    <s v="Sandbrún ehf"/>
    <n v="463291"/>
    <n v="2.3527329475426891E-4"/>
  </r>
  <r>
    <s v="07.01.2019"/>
    <n v="1819"/>
    <n v="1"/>
    <n v="1"/>
    <x v="20"/>
    <s v="Rifsari"/>
    <n v="2701"/>
    <s v="Sandkoli norðursvæði"/>
    <n v="27"/>
    <s v="Sandkoli"/>
    <s v="IS"/>
    <s v="Ísland"/>
    <n v="36"/>
    <n v="36"/>
    <n v="39.130000000000003"/>
    <n v="9"/>
    <x v="20"/>
    <n v="5409982219"/>
    <x v="19"/>
    <s v="Háarifi 17a Rifi"/>
    <s v="360 Hellissandur"/>
    <n v="5409982219"/>
    <s v="Sandbrún ehf"/>
    <n v="463291"/>
    <n v="7.7704941386731019E-5"/>
  </r>
  <r>
    <s v="23.11.2018"/>
    <n v="1819"/>
    <n v="1"/>
    <n v="1"/>
    <x v="20"/>
    <s v="Rifsari"/>
    <n v="2701"/>
    <s v="Sandkoli norðursvæði"/>
    <n v="27"/>
    <s v="Sandkoli"/>
    <s v="IS"/>
    <s v="Ísland"/>
    <n v="13"/>
    <n v="13"/>
    <n v="14.13"/>
    <n v="3.25"/>
    <x v="20"/>
    <n v="5409982219"/>
    <x v="19"/>
    <s v="Háarifi 17a Rifi"/>
    <s v="360 Hellissandur"/>
    <n v="5409982219"/>
    <s v="Sandbrún ehf"/>
    <n v="463291"/>
    <n v="2.8060117722986201E-5"/>
  </r>
  <r>
    <s v="19.10.2018"/>
    <n v="1819"/>
    <n v="1"/>
    <n v="1"/>
    <x v="20"/>
    <s v="Rifsari"/>
    <n v="2701"/>
    <s v="Sandkoli norðursvæði"/>
    <n v="27"/>
    <s v="Sandkoli"/>
    <s v="IS"/>
    <s v="Ísland"/>
    <n v="111"/>
    <n v="111"/>
    <n v="120.65"/>
    <n v="27.75"/>
    <x v="20"/>
    <n v="5409982219"/>
    <x v="19"/>
    <s v="Háarifi 17a Rifi"/>
    <s v="360 Hellissandur"/>
    <n v="5409982219"/>
    <s v="Sandbrún ehf"/>
    <n v="463291"/>
    <n v="2.3959023594242063E-4"/>
  </r>
  <r>
    <s v="10.09.2018"/>
    <n v="1819"/>
    <n v="1"/>
    <n v="1"/>
    <x v="20"/>
    <s v="Rifsari"/>
    <n v="2701"/>
    <s v="Sandkoli norðursvæði"/>
    <n v="27"/>
    <s v="Sandkoli"/>
    <s v="IS"/>
    <s v="Ísland"/>
    <n v="140"/>
    <n v="140"/>
    <n v="152.16999999999999"/>
    <n v="35"/>
    <x v="20"/>
    <n v="5409982219"/>
    <x v="19"/>
    <s v="Háarifi 17a Rifi"/>
    <s v="360 Hellissandur"/>
    <n v="5409982219"/>
    <s v="Sandbrún ehf"/>
    <n v="463291"/>
    <n v="3.0218588317062063E-4"/>
  </r>
  <r>
    <s v="02.06.2020"/>
    <n v="1920"/>
    <n v="1"/>
    <n v="1"/>
    <x v="20"/>
    <s v="Rifsari"/>
    <n v="2701"/>
    <s v="Sandkoli norðursvæði"/>
    <n v="27"/>
    <s v="Sandkoli"/>
    <s v="IS"/>
    <s v="Ísland"/>
    <n v="136"/>
    <n v="136"/>
    <n v="147.83000000000001"/>
    <n v="36.72"/>
    <x v="20"/>
    <n v="5409982219"/>
    <x v="19"/>
    <s v="Háarifi 17a Rifi"/>
    <s v="360 Hellissandur"/>
    <n v="5409982219"/>
    <s v="Sandbrún ehf"/>
    <n v="463291"/>
    <n v="2.9355200079431718E-4"/>
  </r>
  <r>
    <s v="26.05.2020"/>
    <n v="1920"/>
    <n v="1"/>
    <n v="1"/>
    <x v="20"/>
    <s v="Rifsari"/>
    <n v="2701"/>
    <s v="Sandkoli norðursvæði"/>
    <n v="27"/>
    <s v="Sandkoli"/>
    <s v="IS"/>
    <s v="Ísland"/>
    <n v="24"/>
    <n v="24"/>
    <n v="26.09"/>
    <n v="6.48"/>
    <x v="20"/>
    <n v="5409982219"/>
    <x v="19"/>
    <s v="Háarifi 17a Rifi"/>
    <s v="360 Hellissandur"/>
    <n v="5409982219"/>
    <s v="Sandbrún ehf"/>
    <n v="463291"/>
    <n v="5.1803294257820677E-5"/>
  </r>
  <r>
    <s v="25.05.2020"/>
    <n v="1920"/>
    <n v="1"/>
    <n v="1"/>
    <x v="20"/>
    <s v="Rifsari"/>
    <n v="2701"/>
    <s v="Sandkoli norðursvæði"/>
    <n v="27"/>
    <s v="Sandkoli"/>
    <s v="IS"/>
    <s v="Ísland"/>
    <n v="24"/>
    <n v="24"/>
    <n v="26.09"/>
    <n v="6.48"/>
    <x v="20"/>
    <n v="5409982219"/>
    <x v="19"/>
    <s v="Háarifi 17a Rifi"/>
    <s v="360 Hellissandur"/>
    <n v="5409982219"/>
    <s v="Sandbrún ehf"/>
    <n v="463291"/>
    <n v="5.1803294257820677E-5"/>
  </r>
  <r>
    <s v="19.05.2020"/>
    <n v="1920"/>
    <n v="1"/>
    <n v="1"/>
    <x v="20"/>
    <s v="Rifsari"/>
    <n v="2701"/>
    <s v="Sandkoli norðursvæði"/>
    <n v="27"/>
    <s v="Sandkoli"/>
    <s v="IS"/>
    <s v="Ísland"/>
    <n v="92"/>
    <n v="92"/>
    <n v="100"/>
    <n v="24.84"/>
    <x v="20"/>
    <n v="5409982219"/>
    <x v="19"/>
    <s v="Háarifi 17a Rifi"/>
    <s v="360 Hellissandur"/>
    <n v="5409982219"/>
    <s v="Sandbrún ehf"/>
    <n v="463291"/>
    <n v="1.9857929465497926E-4"/>
  </r>
  <r>
    <s v="18.05.2020"/>
    <n v="1920"/>
    <n v="1"/>
    <n v="1"/>
    <x v="20"/>
    <s v="Rifsari"/>
    <n v="2701"/>
    <s v="Sandkoli norðursvæði"/>
    <n v="27"/>
    <s v="Sandkoli"/>
    <s v="IS"/>
    <s v="Ísland"/>
    <n v="169"/>
    <n v="169"/>
    <n v="183.7"/>
    <n v="45.63"/>
    <x v="20"/>
    <n v="5409982219"/>
    <x v="19"/>
    <s v="Háarifi 17a Rifi"/>
    <s v="360 Hellissandur"/>
    <n v="5409982219"/>
    <s v="Sandbrún ehf"/>
    <n v="463291"/>
    <n v="3.6478153039882062E-4"/>
  </r>
  <r>
    <s v="03.05.2020"/>
    <n v="1920"/>
    <n v="1"/>
    <n v="1"/>
    <x v="20"/>
    <s v="Rifsari"/>
    <n v="2701"/>
    <s v="Sandkoli norðursvæði"/>
    <n v="27"/>
    <s v="Sandkoli"/>
    <s v="IS"/>
    <s v="Ísland"/>
    <n v="64"/>
    <n v="64"/>
    <n v="69.569999999999993"/>
    <n v="17.28"/>
    <x v="20"/>
    <n v="5409982219"/>
    <x v="19"/>
    <s v="Háarifi 17a Rifi"/>
    <s v="360 Hellissandur"/>
    <n v="5409982219"/>
    <s v="Sandbrún ehf"/>
    <n v="463291"/>
    <n v="1.3814211802085514E-4"/>
  </r>
  <r>
    <s v="27.04.2020"/>
    <n v="1920"/>
    <n v="1"/>
    <n v="1"/>
    <x v="20"/>
    <s v="Rifsari"/>
    <n v="2701"/>
    <s v="Sandkoli norðursvæði"/>
    <n v="27"/>
    <s v="Sandkoli"/>
    <s v="IS"/>
    <s v="Ísland"/>
    <n v="73"/>
    <n v="73"/>
    <n v="79.349999999999994"/>
    <n v="19.71"/>
    <x v="20"/>
    <n v="5409982219"/>
    <x v="19"/>
    <s v="Háarifi 17a Rifi"/>
    <s v="360 Hellissandur"/>
    <n v="5409982219"/>
    <s v="Sandbrún ehf"/>
    <n v="463291"/>
    <n v="1.5756835336753789E-4"/>
  </r>
  <r>
    <s v="31.03.2020"/>
    <n v="1920"/>
    <n v="1"/>
    <n v="1"/>
    <x v="20"/>
    <s v="Rifsari"/>
    <n v="2701"/>
    <s v="Sandkoli norðursvæði"/>
    <n v="27"/>
    <s v="Sandkoli"/>
    <s v="IS"/>
    <s v="Ísland"/>
    <n v="29"/>
    <n v="29"/>
    <n v="31.52"/>
    <n v="7.83"/>
    <x v="20"/>
    <n v="5409982219"/>
    <x v="19"/>
    <s v="Háarifi 17a Rifi"/>
    <s v="360 Hellissandur"/>
    <n v="5409982219"/>
    <s v="Sandbrún ehf"/>
    <n v="463291"/>
    <n v="6.2595647228199983E-5"/>
  </r>
  <r>
    <s v="19.03.2020"/>
    <n v="1920"/>
    <n v="1"/>
    <n v="1"/>
    <x v="20"/>
    <s v="Rifsari"/>
    <n v="2701"/>
    <s v="Sandkoli norðursvæði"/>
    <n v="27"/>
    <s v="Sandkoli"/>
    <s v="IS"/>
    <s v="Ísland"/>
    <n v="149"/>
    <n v="149"/>
    <n v="161.96"/>
    <n v="40.229999999999997"/>
    <x v="20"/>
    <n v="5409982219"/>
    <x v="19"/>
    <s v="Háarifi 17a Rifi"/>
    <s v="360 Hellissandur"/>
    <n v="5409982219"/>
    <s v="Sandbrún ehf"/>
    <n v="463291"/>
    <n v="3.2161211851730338E-4"/>
  </r>
  <r>
    <s v="18.03.2020"/>
    <n v="1920"/>
    <n v="1"/>
    <n v="1"/>
    <x v="20"/>
    <s v="Rifsari"/>
    <n v="2701"/>
    <s v="Sandkoli norðursvæði"/>
    <n v="27"/>
    <s v="Sandkoli"/>
    <s v="IS"/>
    <s v="Ísland"/>
    <n v="54"/>
    <n v="54"/>
    <n v="58.7"/>
    <n v="14.58"/>
    <x v="20"/>
    <n v="5409982219"/>
    <x v="19"/>
    <s v="Háarifi 17a Rifi"/>
    <s v="360 Hellissandur"/>
    <n v="5409982219"/>
    <s v="Sandbrún ehf"/>
    <n v="463291"/>
    <n v="1.1655741208009653E-4"/>
  </r>
  <r>
    <s v="16.03.2020"/>
    <n v="1920"/>
    <n v="1"/>
    <n v="1"/>
    <x v="20"/>
    <s v="Rifsari"/>
    <n v="2701"/>
    <s v="Sandkoli norðursvæði"/>
    <n v="27"/>
    <s v="Sandkoli"/>
    <s v="IS"/>
    <s v="Ísland"/>
    <n v="27"/>
    <n v="27"/>
    <n v="29.35"/>
    <n v="7.29"/>
    <x v="20"/>
    <n v="5409982219"/>
    <x v="19"/>
    <s v="Háarifi 17a Rifi"/>
    <s v="360 Hellissandur"/>
    <n v="5409982219"/>
    <s v="Sandbrún ehf"/>
    <n v="463291"/>
    <n v="5.8278706040048265E-5"/>
  </r>
  <r>
    <s v="12.03.2020"/>
    <n v="1920"/>
    <n v="1"/>
    <n v="1"/>
    <x v="20"/>
    <s v="Rifsari"/>
    <n v="2701"/>
    <s v="Sandkoli norðursvæði"/>
    <n v="27"/>
    <s v="Sandkoli"/>
    <s v="IS"/>
    <s v="Ísland"/>
    <n v="30"/>
    <n v="30"/>
    <n v="32.61"/>
    <n v="8.1"/>
    <x v="20"/>
    <n v="5409982219"/>
    <x v="19"/>
    <s v="Háarifi 17a Rifi"/>
    <s v="360 Hellissandur"/>
    <n v="5409982219"/>
    <s v="Sandbrún ehf"/>
    <n v="463291"/>
    <n v="6.4754117822275845E-5"/>
  </r>
  <r>
    <s v="06.03.2020"/>
    <n v="1920"/>
    <n v="1"/>
    <n v="1"/>
    <x v="20"/>
    <s v="Rifsari"/>
    <n v="2701"/>
    <s v="Sandkoli norðursvæði"/>
    <n v="27"/>
    <s v="Sandkoli"/>
    <s v="IS"/>
    <s v="Ísland"/>
    <n v="72"/>
    <n v="72"/>
    <n v="78.260000000000005"/>
    <n v="19.440000000000001"/>
    <x v="20"/>
    <n v="5409982219"/>
    <x v="19"/>
    <s v="Háarifi 17a Rifi"/>
    <s v="360 Hellissandur"/>
    <n v="5409982219"/>
    <s v="Sandbrún ehf"/>
    <n v="463291"/>
    <n v="1.5540988277346204E-4"/>
  </r>
  <r>
    <s v="03.03.2020"/>
    <n v="1920"/>
    <n v="1"/>
    <n v="1"/>
    <x v="20"/>
    <s v="Rifsari"/>
    <n v="2701"/>
    <s v="Sandkoli norðursvæði"/>
    <n v="27"/>
    <s v="Sandkoli"/>
    <s v="IS"/>
    <s v="Ísland"/>
    <n v="86"/>
    <n v="86"/>
    <n v="93.48"/>
    <n v="23.22"/>
    <x v="20"/>
    <n v="5409982219"/>
    <x v="19"/>
    <s v="Háarifi 17a Rifi"/>
    <s v="360 Hellissandur"/>
    <n v="5409982219"/>
    <s v="Sandbrún ehf"/>
    <n v="463291"/>
    <n v="1.8562847109052409E-4"/>
  </r>
  <r>
    <s v="17.02.2020"/>
    <n v="1920"/>
    <n v="1"/>
    <n v="1"/>
    <x v="20"/>
    <s v="Rifsari"/>
    <n v="2701"/>
    <s v="Sandkoli norðursvæði"/>
    <n v="27"/>
    <s v="Sandkoli"/>
    <s v="IS"/>
    <s v="Ísland"/>
    <n v="84"/>
    <n v="84"/>
    <n v="91.3"/>
    <n v="22.68"/>
    <x v="20"/>
    <n v="5409982219"/>
    <x v="19"/>
    <s v="Háarifi 17a Rifi"/>
    <s v="360 Hellissandur"/>
    <n v="5409982219"/>
    <s v="Sandbrún ehf"/>
    <n v="463291"/>
    <n v="1.8131152990237239E-4"/>
  </r>
  <r>
    <s v="13.02.2020"/>
    <n v="1920"/>
    <n v="1"/>
    <n v="1"/>
    <x v="20"/>
    <s v="Rifsari"/>
    <n v="2701"/>
    <s v="Sandkoli norðursvæði"/>
    <n v="27"/>
    <s v="Sandkoli"/>
    <s v="IS"/>
    <s v="Ísland"/>
    <n v="71"/>
    <n v="71"/>
    <n v="77.17"/>
    <n v="19.170000000000002"/>
    <x v="20"/>
    <n v="5409982219"/>
    <x v="19"/>
    <s v="Háarifi 17a Rifi"/>
    <s v="360 Hellissandur"/>
    <n v="5409982219"/>
    <s v="Sandbrún ehf"/>
    <n v="463291"/>
    <n v="1.5325141217938616E-4"/>
  </r>
  <r>
    <s v="12.02.2020"/>
    <n v="1920"/>
    <n v="1"/>
    <n v="1"/>
    <x v="20"/>
    <s v="Rifsari"/>
    <n v="2701"/>
    <s v="Sandkoli norðursvæði"/>
    <n v="27"/>
    <s v="Sandkoli"/>
    <s v="IS"/>
    <s v="Ísland"/>
    <n v="28"/>
    <n v="28"/>
    <n v="30.43"/>
    <n v="7.56"/>
    <x v="20"/>
    <n v="5409982219"/>
    <x v="19"/>
    <s v="Háarifi 17a Rifi"/>
    <s v="360 Hellissandur"/>
    <n v="5409982219"/>
    <s v="Sandbrún ehf"/>
    <n v="463291"/>
    <n v="6.0437176634124127E-5"/>
  </r>
  <r>
    <s v="11.02.2020"/>
    <n v="1920"/>
    <n v="1"/>
    <n v="1"/>
    <x v="20"/>
    <s v="Rifsari"/>
    <n v="2701"/>
    <s v="Sandkoli norðursvæði"/>
    <n v="27"/>
    <s v="Sandkoli"/>
    <s v="IS"/>
    <s v="Ísland"/>
    <n v="29"/>
    <n v="29"/>
    <n v="31.52"/>
    <n v="7.83"/>
    <x v="20"/>
    <n v="5409982219"/>
    <x v="19"/>
    <s v="Háarifi 17a Rifi"/>
    <s v="360 Hellissandur"/>
    <n v="5409982219"/>
    <s v="Sandbrún ehf"/>
    <n v="463291"/>
    <n v="6.2595647228199983E-5"/>
  </r>
  <r>
    <s v="07.02.2020"/>
    <n v="1920"/>
    <n v="1"/>
    <n v="1"/>
    <x v="20"/>
    <s v="Rifsari"/>
    <n v="2701"/>
    <s v="Sandkoli norðursvæði"/>
    <n v="27"/>
    <s v="Sandkoli"/>
    <s v="IS"/>
    <s v="Ísland"/>
    <n v="180"/>
    <n v="180"/>
    <n v="195.65"/>
    <n v="48.6"/>
    <x v="20"/>
    <n v="5409982219"/>
    <x v="19"/>
    <s v="Háarifi 17a Rifi"/>
    <s v="360 Hellissandur"/>
    <n v="5409982219"/>
    <s v="Sandbrún ehf"/>
    <n v="463291"/>
    <n v="3.8852470693365507E-4"/>
  </r>
  <r>
    <s v="31.01.2020"/>
    <n v="1920"/>
    <n v="1"/>
    <n v="1"/>
    <x v="20"/>
    <s v="Rifsari"/>
    <n v="2701"/>
    <s v="Sandkoli norðursvæði"/>
    <n v="27"/>
    <s v="Sandkoli"/>
    <s v="IS"/>
    <s v="Ísland"/>
    <n v="62"/>
    <n v="62"/>
    <n v="67.39"/>
    <n v="16.739999999999998"/>
    <x v="20"/>
    <n v="5409982219"/>
    <x v="19"/>
    <s v="Háarifi 17a Rifi"/>
    <s v="360 Hellissandur"/>
    <n v="5409982219"/>
    <s v="Sandbrún ehf"/>
    <n v="463291"/>
    <n v="1.3382517683270341E-4"/>
  </r>
  <r>
    <s v="30.01.2020"/>
    <n v="1920"/>
    <n v="1"/>
    <n v="1"/>
    <x v="20"/>
    <s v="Rifsari"/>
    <n v="2701"/>
    <s v="Sandkoli norðursvæði"/>
    <n v="27"/>
    <s v="Sandkoli"/>
    <s v="IS"/>
    <s v="Ísland"/>
    <n v="110"/>
    <n v="110"/>
    <n v="119.57"/>
    <n v="29.7"/>
    <x v="20"/>
    <n v="5409982219"/>
    <x v="19"/>
    <s v="Háarifi 17a Rifi"/>
    <s v="360 Hellissandur"/>
    <n v="5409982219"/>
    <s v="Sandbrún ehf"/>
    <n v="463291"/>
    <n v="2.3743176534834478E-4"/>
  </r>
  <r>
    <s v="29.01.2020"/>
    <n v="1920"/>
    <n v="1"/>
    <n v="1"/>
    <x v="20"/>
    <s v="Rifsari"/>
    <n v="2701"/>
    <s v="Sandkoli norðursvæði"/>
    <n v="27"/>
    <s v="Sandkoli"/>
    <s v="IS"/>
    <s v="Ísland"/>
    <n v="182"/>
    <n v="182"/>
    <n v="197.83"/>
    <n v="49.14"/>
    <x v="20"/>
    <n v="5409982219"/>
    <x v="19"/>
    <s v="Háarifi 17a Rifi"/>
    <s v="360 Hellissandur"/>
    <n v="5409982219"/>
    <s v="Sandbrún ehf"/>
    <n v="463291"/>
    <n v="3.9284164812180682E-4"/>
  </r>
  <r>
    <s v="28.01.2020"/>
    <n v="1920"/>
    <n v="1"/>
    <n v="1"/>
    <x v="20"/>
    <s v="Rifsari"/>
    <n v="2701"/>
    <s v="Sandkoli norðursvæði"/>
    <n v="27"/>
    <s v="Sandkoli"/>
    <s v="IS"/>
    <s v="Ísland"/>
    <n v="76"/>
    <n v="76"/>
    <n v="82.61"/>
    <n v="20.52"/>
    <x v="20"/>
    <n v="5409982219"/>
    <x v="19"/>
    <s v="Háarifi 17a Rifi"/>
    <s v="360 Hellissandur"/>
    <n v="5409982219"/>
    <s v="Sandbrún ehf"/>
    <n v="463291"/>
    <n v="1.6404376514976549E-4"/>
  </r>
  <r>
    <s v="27.01.2020"/>
    <n v="1920"/>
    <n v="1"/>
    <n v="1"/>
    <x v="20"/>
    <s v="Rifsari"/>
    <n v="2701"/>
    <s v="Sandkoli norðursvæði"/>
    <n v="27"/>
    <s v="Sandkoli"/>
    <s v="IS"/>
    <s v="Ísland"/>
    <n v="47"/>
    <n v="47"/>
    <n v="51.09"/>
    <n v="12.69"/>
    <x v="20"/>
    <n v="5409982219"/>
    <x v="19"/>
    <s v="Háarifi 17a Rifi"/>
    <s v="360 Hellissandur"/>
    <n v="5409982219"/>
    <s v="Sandbrún ehf"/>
    <n v="463291"/>
    <n v="1.0144811792156549E-4"/>
  </r>
  <r>
    <s v="24.01.2020"/>
    <n v="1920"/>
    <n v="1"/>
    <n v="1"/>
    <x v="20"/>
    <s v="Rifsari"/>
    <n v="2701"/>
    <s v="Sandkoli norðursvæði"/>
    <n v="27"/>
    <s v="Sandkoli"/>
    <s v="IS"/>
    <s v="Ísland"/>
    <n v="138"/>
    <n v="138"/>
    <n v="150"/>
    <n v="37.26"/>
    <x v="20"/>
    <n v="5409982219"/>
    <x v="19"/>
    <s v="Háarifi 17a Rifi"/>
    <s v="360 Hellissandur"/>
    <n v="5409982219"/>
    <s v="Sandbrún ehf"/>
    <n v="463291"/>
    <n v="2.9786894198246888E-4"/>
  </r>
  <r>
    <s v="21.01.2020"/>
    <n v="1920"/>
    <n v="1"/>
    <n v="1"/>
    <x v="20"/>
    <s v="Rifsari"/>
    <n v="2701"/>
    <s v="Sandkoli norðursvæði"/>
    <n v="27"/>
    <s v="Sandkoli"/>
    <s v="IS"/>
    <s v="Ísland"/>
    <n v="95"/>
    <n v="95"/>
    <n v="103.26"/>
    <n v="25.65"/>
    <x v="20"/>
    <n v="5409982219"/>
    <x v="19"/>
    <s v="Háarifi 17a Rifi"/>
    <s v="360 Hellissandur"/>
    <n v="5409982219"/>
    <s v="Sandbrún ehf"/>
    <n v="463291"/>
    <n v="2.0505470643720686E-4"/>
  </r>
  <r>
    <s v="17.01.2020"/>
    <n v="1920"/>
    <n v="1"/>
    <n v="1"/>
    <x v="20"/>
    <s v="Rifsari"/>
    <n v="2701"/>
    <s v="Sandkoli norðursvæði"/>
    <n v="27"/>
    <s v="Sandkoli"/>
    <s v="IS"/>
    <s v="Ísland"/>
    <n v="104"/>
    <n v="104"/>
    <n v="113.04"/>
    <n v="28.08"/>
    <x v="20"/>
    <n v="5409982219"/>
    <x v="19"/>
    <s v="Háarifi 17a Rifi"/>
    <s v="360 Hellissandur"/>
    <n v="5409982219"/>
    <s v="Sandbrún ehf"/>
    <n v="463291"/>
    <n v="2.2448094178388961E-4"/>
  </r>
  <r>
    <s v="16.01.2020"/>
    <n v="1920"/>
    <n v="1"/>
    <n v="1"/>
    <x v="20"/>
    <s v="Rifsari"/>
    <n v="2701"/>
    <s v="Sandkoli norðursvæði"/>
    <n v="27"/>
    <s v="Sandkoli"/>
    <s v="IS"/>
    <s v="Ísland"/>
    <n v="69"/>
    <n v="69"/>
    <n v="75"/>
    <n v="18.63"/>
    <x v="20"/>
    <n v="5409982219"/>
    <x v="19"/>
    <s v="Háarifi 17a Rifi"/>
    <s v="360 Hellissandur"/>
    <n v="5409982219"/>
    <s v="Sandbrún ehf"/>
    <n v="463291"/>
    <n v="1.4893447099123444E-4"/>
  </r>
  <r>
    <s v="13.01.2020"/>
    <n v="1920"/>
    <n v="1"/>
    <n v="1"/>
    <x v="20"/>
    <s v="Rifsari"/>
    <n v="2701"/>
    <s v="Sandkoli norðursvæði"/>
    <n v="27"/>
    <s v="Sandkoli"/>
    <s v="IS"/>
    <s v="Ísland"/>
    <n v="70"/>
    <n v="70"/>
    <n v="76.09"/>
    <n v="18.899999999999999"/>
    <x v="20"/>
    <n v="5409982219"/>
    <x v="19"/>
    <s v="Háarifi 17a Rifi"/>
    <s v="360 Hellissandur"/>
    <n v="5409982219"/>
    <s v="Sandbrún ehf"/>
    <n v="463291"/>
    <n v="1.5109294158531031E-4"/>
  </r>
  <r>
    <s v="10.01.2020"/>
    <n v="1920"/>
    <n v="1"/>
    <n v="1"/>
    <x v="20"/>
    <s v="Rifsari"/>
    <n v="2701"/>
    <s v="Sandkoli norðursvæði"/>
    <n v="27"/>
    <s v="Sandkoli"/>
    <s v="IS"/>
    <s v="Ísland"/>
    <n v="32"/>
    <n v="32"/>
    <n v="34.78"/>
    <n v="8.64"/>
    <x v="20"/>
    <n v="5409982219"/>
    <x v="19"/>
    <s v="Háarifi 17a Rifi"/>
    <s v="360 Hellissandur"/>
    <n v="5409982219"/>
    <s v="Sandbrún ehf"/>
    <n v="463291"/>
    <n v="6.907105901042757E-5"/>
  </r>
  <r>
    <s v="06.01.2020"/>
    <n v="1920"/>
    <n v="1"/>
    <n v="1"/>
    <x v="20"/>
    <s v="Rifsari"/>
    <n v="2701"/>
    <s v="Sandkoli norðursvæði"/>
    <n v="27"/>
    <s v="Sandkoli"/>
    <s v="IS"/>
    <s v="Ísland"/>
    <n v="28"/>
    <n v="28"/>
    <n v="30.43"/>
    <n v="7.56"/>
    <x v="20"/>
    <n v="5409982219"/>
    <x v="19"/>
    <s v="Háarifi 17a Rifi"/>
    <s v="360 Hellissandur"/>
    <n v="5409982219"/>
    <s v="Sandbrún ehf"/>
    <n v="463291"/>
    <n v="6.0437176634124127E-5"/>
  </r>
  <r>
    <s v="03.01.2020"/>
    <n v="1920"/>
    <n v="1"/>
    <n v="1"/>
    <x v="20"/>
    <s v="Rifsari"/>
    <n v="2701"/>
    <s v="Sandkoli norðursvæði"/>
    <n v="27"/>
    <s v="Sandkoli"/>
    <s v="IS"/>
    <s v="Ísland"/>
    <n v="42"/>
    <n v="42"/>
    <n v="45.65"/>
    <n v="11.34"/>
    <x v="20"/>
    <n v="5409982219"/>
    <x v="19"/>
    <s v="Háarifi 17a Rifi"/>
    <s v="360 Hellissandur"/>
    <n v="5409982219"/>
    <s v="Sandbrún ehf"/>
    <n v="463291"/>
    <n v="9.0655764951186194E-5"/>
  </r>
  <r>
    <s v="02.01.2020"/>
    <n v="1920"/>
    <n v="1"/>
    <n v="1"/>
    <x v="20"/>
    <s v="Rifsari"/>
    <n v="2701"/>
    <s v="Sandkoli norðursvæði"/>
    <n v="27"/>
    <s v="Sandkoli"/>
    <s v="IS"/>
    <s v="Ísland"/>
    <n v="69"/>
    <n v="69"/>
    <n v="75"/>
    <n v="18.63"/>
    <x v="20"/>
    <n v="5409982219"/>
    <x v="19"/>
    <s v="Háarifi 17a Rifi"/>
    <s v="360 Hellissandur"/>
    <n v="5409982219"/>
    <s v="Sandbrún ehf"/>
    <n v="463291"/>
    <n v="1.4893447099123444E-4"/>
  </r>
  <r>
    <s v="05.12.2019"/>
    <n v="1920"/>
    <n v="1"/>
    <n v="1"/>
    <x v="20"/>
    <s v="Rifsari"/>
    <n v="2701"/>
    <s v="Sandkoli norðursvæði"/>
    <n v="27"/>
    <s v="Sandkoli"/>
    <s v="IS"/>
    <s v="Ísland"/>
    <n v="35"/>
    <n v="35"/>
    <n v="38.04"/>
    <n v="9.4499999999999993"/>
    <x v="20"/>
    <n v="5409982219"/>
    <x v="19"/>
    <s v="Háarifi 17a Rifi"/>
    <s v="360 Hellissandur"/>
    <n v="5409982219"/>
    <s v="Sandbrún ehf"/>
    <n v="463291"/>
    <n v="7.5546470792655157E-5"/>
  </r>
  <r>
    <s v="03.12.2019"/>
    <n v="1920"/>
    <n v="1"/>
    <n v="1"/>
    <x v="20"/>
    <s v="Rifsari"/>
    <n v="2701"/>
    <s v="Sandkoli norðursvæði"/>
    <n v="27"/>
    <s v="Sandkoli"/>
    <s v="IS"/>
    <s v="Ísland"/>
    <n v="57"/>
    <n v="57"/>
    <n v="61.96"/>
    <n v="15.39"/>
    <x v="20"/>
    <n v="5409982219"/>
    <x v="19"/>
    <s v="Háarifi 17a Rifi"/>
    <s v="360 Hellissandur"/>
    <n v="5409982219"/>
    <s v="Sandbrún ehf"/>
    <n v="463291"/>
    <n v="1.2303282386232412E-4"/>
  </r>
  <r>
    <s v="02.12.2019"/>
    <n v="1920"/>
    <n v="1"/>
    <n v="1"/>
    <x v="20"/>
    <s v="Rifsari"/>
    <n v="2701"/>
    <s v="Sandkoli norðursvæði"/>
    <n v="27"/>
    <s v="Sandkoli"/>
    <s v="IS"/>
    <s v="Ísland"/>
    <n v="22"/>
    <n v="22"/>
    <n v="23.91"/>
    <n v="5.94"/>
    <x v="20"/>
    <n v="5409982219"/>
    <x v="19"/>
    <s v="Háarifi 17a Rifi"/>
    <s v="360 Hellissandur"/>
    <n v="5409982219"/>
    <s v="Sandbrún ehf"/>
    <n v="463291"/>
    <n v="4.7486353069668953E-5"/>
  </r>
  <r>
    <s v="29.11.2019"/>
    <n v="1920"/>
    <n v="1"/>
    <n v="1"/>
    <x v="20"/>
    <s v="Rifsari"/>
    <n v="2701"/>
    <s v="Sandkoli norðursvæði"/>
    <n v="27"/>
    <s v="Sandkoli"/>
    <s v="IS"/>
    <s v="Ísland"/>
    <n v="65"/>
    <n v="65"/>
    <n v="70.650000000000006"/>
    <n v="17.55"/>
    <x v="20"/>
    <n v="5409982219"/>
    <x v="19"/>
    <s v="Háarifi 17a Rifi"/>
    <s v="360 Hellissandur"/>
    <n v="5409982219"/>
    <s v="Sandbrún ehf"/>
    <n v="463291"/>
    <n v="1.4030058861493102E-4"/>
  </r>
  <r>
    <s v="26.11.2019"/>
    <n v="1920"/>
    <n v="1"/>
    <n v="1"/>
    <x v="20"/>
    <s v="Rifsari"/>
    <n v="2701"/>
    <s v="Sandkoli norðursvæði"/>
    <n v="27"/>
    <s v="Sandkoli"/>
    <s v="IS"/>
    <s v="Ísland"/>
    <n v="63"/>
    <n v="63"/>
    <n v="68.48"/>
    <n v="17.010000000000002"/>
    <x v="20"/>
    <n v="5409982219"/>
    <x v="19"/>
    <s v="Háarifi 17a Rifi"/>
    <s v="360 Hellissandur"/>
    <n v="5409982219"/>
    <s v="Sandbrún ehf"/>
    <n v="463291"/>
    <n v="1.3598364742677929E-4"/>
  </r>
  <r>
    <s v="25.11.2019"/>
    <n v="1920"/>
    <n v="1"/>
    <n v="1"/>
    <x v="20"/>
    <s v="Rifsari"/>
    <n v="2701"/>
    <s v="Sandkoli norðursvæði"/>
    <n v="27"/>
    <s v="Sandkoli"/>
    <s v="IS"/>
    <s v="Ísland"/>
    <n v="49"/>
    <n v="49"/>
    <n v="53.26"/>
    <n v="13.23"/>
    <x v="20"/>
    <n v="5409982219"/>
    <x v="19"/>
    <s v="Háarifi 17a Rifi"/>
    <s v="360 Hellissandur"/>
    <n v="5409982219"/>
    <s v="Sandbrún ehf"/>
    <n v="463291"/>
    <n v="1.0576505910971722E-4"/>
  </r>
  <r>
    <s v="22.11.2019"/>
    <n v="1920"/>
    <n v="1"/>
    <n v="1"/>
    <x v="20"/>
    <s v="Rifsari"/>
    <n v="2701"/>
    <s v="Sandkoli norðursvæði"/>
    <n v="27"/>
    <s v="Sandkoli"/>
    <s v="IS"/>
    <s v="Ísland"/>
    <n v="80"/>
    <n v="80"/>
    <n v="86.96"/>
    <n v="21.6"/>
    <x v="20"/>
    <n v="5409982219"/>
    <x v="19"/>
    <s v="Háarifi 17a Rifi"/>
    <s v="360 Hellissandur"/>
    <n v="5409982219"/>
    <s v="Sandbrún ehf"/>
    <n v="463291"/>
    <n v="1.7267764752606894E-4"/>
  </r>
  <r>
    <s v="20.11.2019"/>
    <n v="1920"/>
    <n v="1"/>
    <n v="1"/>
    <x v="20"/>
    <s v="Rifsari"/>
    <n v="2701"/>
    <s v="Sandkoli norðursvæði"/>
    <n v="27"/>
    <s v="Sandkoli"/>
    <s v="IS"/>
    <s v="Ísland"/>
    <n v="59"/>
    <n v="59"/>
    <n v="64.13"/>
    <n v="15.93"/>
    <x v="20"/>
    <n v="5409982219"/>
    <x v="19"/>
    <s v="Háarifi 17a Rifi"/>
    <s v="360 Hellissandur"/>
    <n v="5409982219"/>
    <s v="Sandbrún ehf"/>
    <n v="463291"/>
    <n v="1.2734976505047584E-4"/>
  </r>
  <r>
    <s v="19.11.2019"/>
    <n v="1920"/>
    <n v="1"/>
    <n v="1"/>
    <x v="20"/>
    <s v="Rifsari"/>
    <n v="2701"/>
    <s v="Sandkoli norðursvæði"/>
    <n v="27"/>
    <s v="Sandkoli"/>
    <s v="IS"/>
    <s v="Ísland"/>
    <n v="33"/>
    <n v="33"/>
    <n v="35.869999999999997"/>
    <n v="8.91"/>
    <x v="20"/>
    <n v="5409982219"/>
    <x v="19"/>
    <s v="Háarifi 17a Rifi"/>
    <s v="360 Hellissandur"/>
    <n v="5409982219"/>
    <s v="Sandbrún ehf"/>
    <n v="463291"/>
    <n v="7.1229529604503432E-5"/>
  </r>
  <r>
    <s v="18.11.2019"/>
    <n v="1920"/>
    <n v="1"/>
    <n v="1"/>
    <x v="20"/>
    <s v="Rifsari"/>
    <n v="2701"/>
    <s v="Sandkoli norðursvæði"/>
    <n v="27"/>
    <s v="Sandkoli"/>
    <s v="IS"/>
    <s v="Ísland"/>
    <n v="76"/>
    <n v="76"/>
    <n v="82.61"/>
    <n v="20.52"/>
    <x v="20"/>
    <n v="5409982219"/>
    <x v="19"/>
    <s v="Háarifi 17a Rifi"/>
    <s v="360 Hellissandur"/>
    <n v="5409982219"/>
    <s v="Sandbrún ehf"/>
    <n v="463291"/>
    <n v="1.6404376514976549E-4"/>
  </r>
  <r>
    <s v="15.11.2019"/>
    <n v="1920"/>
    <n v="1"/>
    <n v="1"/>
    <x v="20"/>
    <s v="Rifsari"/>
    <n v="2701"/>
    <s v="Sandkoli norðursvæði"/>
    <n v="27"/>
    <s v="Sandkoli"/>
    <s v="IS"/>
    <s v="Ísland"/>
    <n v="62"/>
    <n v="62"/>
    <n v="67.39"/>
    <n v="16.739999999999998"/>
    <x v="20"/>
    <n v="5409982219"/>
    <x v="19"/>
    <s v="Háarifi 17a Rifi"/>
    <s v="360 Hellissandur"/>
    <n v="5409982219"/>
    <s v="Sandbrún ehf"/>
    <n v="463291"/>
    <n v="1.3382517683270341E-4"/>
  </r>
  <r>
    <s v="14.11.2019"/>
    <n v="1920"/>
    <n v="1"/>
    <n v="1"/>
    <x v="20"/>
    <s v="Rifsari"/>
    <n v="2701"/>
    <s v="Sandkoli norðursvæði"/>
    <n v="27"/>
    <s v="Sandkoli"/>
    <s v="IS"/>
    <s v="Ísland"/>
    <n v="217"/>
    <n v="217"/>
    <n v="235.87"/>
    <n v="58.59"/>
    <x v="20"/>
    <n v="5409982219"/>
    <x v="19"/>
    <s v="Háarifi 17a Rifi"/>
    <s v="360 Hellissandur"/>
    <n v="5409982219"/>
    <s v="Sandbrún ehf"/>
    <n v="463291"/>
    <n v="4.6838811891446197E-4"/>
  </r>
  <r>
    <s v="10.11.2019"/>
    <n v="1920"/>
    <n v="1"/>
    <n v="1"/>
    <x v="20"/>
    <s v="Rifsari"/>
    <n v="2701"/>
    <s v="Sandkoli norðursvæði"/>
    <n v="27"/>
    <s v="Sandkoli"/>
    <s v="IS"/>
    <s v="Ísland"/>
    <n v="56"/>
    <n v="56"/>
    <n v="60.87"/>
    <n v="15.12"/>
    <x v="20"/>
    <n v="5409982219"/>
    <x v="19"/>
    <s v="Háarifi 17a Rifi"/>
    <s v="360 Hellissandur"/>
    <n v="5409982219"/>
    <s v="Sandbrún ehf"/>
    <n v="463291"/>
    <n v="1.2087435326824825E-4"/>
  </r>
  <r>
    <s v="09.11.2019"/>
    <n v="1920"/>
    <n v="1"/>
    <n v="1"/>
    <x v="20"/>
    <s v="Rifsari"/>
    <n v="2701"/>
    <s v="Sandkoli norðursvæði"/>
    <n v="27"/>
    <s v="Sandkoli"/>
    <s v="IS"/>
    <s v="Ísland"/>
    <n v="71"/>
    <n v="71"/>
    <n v="77.17"/>
    <n v="19.170000000000002"/>
    <x v="20"/>
    <n v="5409982219"/>
    <x v="19"/>
    <s v="Háarifi 17a Rifi"/>
    <s v="360 Hellissandur"/>
    <n v="5409982219"/>
    <s v="Sandbrún ehf"/>
    <n v="463291"/>
    <n v="1.5325141217938616E-4"/>
  </r>
  <r>
    <s v="08.11.2019"/>
    <n v="1920"/>
    <n v="1"/>
    <n v="1"/>
    <x v="20"/>
    <s v="Rifsari"/>
    <n v="2701"/>
    <s v="Sandkoli norðursvæði"/>
    <n v="27"/>
    <s v="Sandkoli"/>
    <s v="IS"/>
    <s v="Ísland"/>
    <n v="110"/>
    <n v="110"/>
    <n v="119.57"/>
    <n v="29.7"/>
    <x v="20"/>
    <n v="5409982219"/>
    <x v="19"/>
    <s v="Háarifi 17a Rifi"/>
    <s v="360 Hellissandur"/>
    <n v="5409982219"/>
    <s v="Sandbrún ehf"/>
    <n v="463291"/>
    <n v="2.3743176534834478E-4"/>
  </r>
  <r>
    <s v="07.11.2019"/>
    <n v="1920"/>
    <n v="1"/>
    <n v="1"/>
    <x v="20"/>
    <s v="Rifsari"/>
    <n v="2701"/>
    <s v="Sandkoli norðursvæði"/>
    <n v="27"/>
    <s v="Sandkoli"/>
    <s v="IS"/>
    <s v="Ísland"/>
    <n v="188"/>
    <n v="188"/>
    <n v="204.35"/>
    <n v="50.76"/>
    <x v="20"/>
    <n v="5409982219"/>
    <x v="19"/>
    <s v="Háarifi 17a Rifi"/>
    <s v="360 Hellissandur"/>
    <n v="5409982219"/>
    <s v="Sandbrún ehf"/>
    <n v="463291"/>
    <n v="4.0579247168626197E-4"/>
  </r>
  <r>
    <s v="27.10.2019"/>
    <n v="1920"/>
    <n v="1"/>
    <n v="1"/>
    <x v="20"/>
    <s v="Rifsari"/>
    <n v="2701"/>
    <s v="Sandkoli norðursvæði"/>
    <n v="27"/>
    <s v="Sandkoli"/>
    <s v="IS"/>
    <s v="Ísland"/>
    <n v="145"/>
    <n v="145"/>
    <n v="157.61000000000001"/>
    <n v="39.15"/>
    <x v="20"/>
    <n v="5409982219"/>
    <x v="19"/>
    <s v="Háarifi 17a Rifi"/>
    <s v="360 Hellissandur"/>
    <n v="5409982219"/>
    <s v="Sandbrún ehf"/>
    <n v="463291"/>
    <n v="3.1297823614099993E-4"/>
  </r>
  <r>
    <s v="25.10.2019"/>
    <n v="1920"/>
    <n v="1"/>
    <n v="1"/>
    <x v="20"/>
    <s v="Rifsari"/>
    <n v="2701"/>
    <s v="Sandkoli norðursvæði"/>
    <n v="27"/>
    <s v="Sandkoli"/>
    <s v="IS"/>
    <s v="Ísland"/>
    <n v="70"/>
    <n v="70"/>
    <n v="76.09"/>
    <n v="18.899999999999999"/>
    <x v="20"/>
    <n v="5409982219"/>
    <x v="19"/>
    <s v="Háarifi 17a Rifi"/>
    <s v="360 Hellissandur"/>
    <n v="5409982219"/>
    <s v="Sandbrún ehf"/>
    <n v="463291"/>
    <n v="1.5109294158531031E-4"/>
  </r>
  <r>
    <s v="14.10.2019"/>
    <n v="1920"/>
    <n v="1"/>
    <n v="1"/>
    <x v="20"/>
    <s v="Rifsari"/>
    <n v="2701"/>
    <s v="Sandkoli norðursvæði"/>
    <n v="27"/>
    <s v="Sandkoli"/>
    <s v="IS"/>
    <s v="Ísland"/>
    <n v="36"/>
    <n v="36"/>
    <n v="39.130000000000003"/>
    <n v="9.7200000000000006"/>
    <x v="20"/>
    <n v="5409982219"/>
    <x v="19"/>
    <s v="Háarifi 17a Rifi"/>
    <s v="360 Hellissandur"/>
    <n v="5409982219"/>
    <s v="Sandbrún ehf"/>
    <n v="463291"/>
    <n v="7.7704941386731019E-5"/>
  </r>
  <r>
    <s v="03.10.2019"/>
    <n v="1920"/>
    <n v="1"/>
    <n v="1"/>
    <x v="20"/>
    <s v="Rifsari"/>
    <n v="2701"/>
    <s v="Sandkoli norðursvæði"/>
    <n v="27"/>
    <s v="Sandkoli"/>
    <s v="IS"/>
    <s v="Ísland"/>
    <n v="164"/>
    <n v="164"/>
    <n v="178.26"/>
    <n v="44.28"/>
    <x v="20"/>
    <n v="5409982219"/>
    <x v="19"/>
    <s v="Háarifi 17a Rifi"/>
    <s v="360 Hellissandur"/>
    <n v="5409982219"/>
    <s v="Sandbrún ehf"/>
    <n v="463291"/>
    <n v="3.5398917742844133E-4"/>
  </r>
  <r>
    <s v="01.10.2019"/>
    <n v="1920"/>
    <n v="1"/>
    <n v="1"/>
    <x v="20"/>
    <s v="Rifsari"/>
    <n v="2701"/>
    <s v="Sandkoli norðursvæði"/>
    <n v="27"/>
    <s v="Sandkoli"/>
    <s v="IS"/>
    <s v="Ísland"/>
    <n v="249"/>
    <n v="249"/>
    <n v="270.64999999999998"/>
    <n v="67.23"/>
    <x v="20"/>
    <n v="5409982219"/>
    <x v="19"/>
    <s v="Háarifi 17a Rifi"/>
    <s v="360 Hellissandur"/>
    <n v="5409982219"/>
    <s v="Sandbrún ehf"/>
    <n v="463291"/>
    <n v="5.3745917792488956E-4"/>
  </r>
  <r>
    <s v="25.09.2019"/>
    <n v="1920"/>
    <n v="1"/>
    <n v="1"/>
    <x v="20"/>
    <s v="Rifsari"/>
    <n v="2701"/>
    <s v="Sandkoli norðursvæði"/>
    <n v="27"/>
    <s v="Sandkoli"/>
    <s v="IS"/>
    <s v="Ísland"/>
    <n v="26"/>
    <n v="26"/>
    <n v="28.26"/>
    <n v="7.02"/>
    <x v="20"/>
    <n v="5409982219"/>
    <x v="19"/>
    <s v="Háarifi 17a Rifi"/>
    <s v="360 Hellissandur"/>
    <n v="5409982219"/>
    <s v="Sandbrún ehf"/>
    <n v="463291"/>
    <n v="5.6120235445972402E-5"/>
  </r>
  <r>
    <s v="24.09.2019"/>
    <n v="1920"/>
    <n v="1"/>
    <n v="1"/>
    <x v="20"/>
    <s v="Rifsari"/>
    <n v="2701"/>
    <s v="Sandkoli norðursvæði"/>
    <n v="27"/>
    <s v="Sandkoli"/>
    <s v="IS"/>
    <s v="Ísland"/>
    <n v="113"/>
    <n v="113"/>
    <n v="122.83"/>
    <n v="30.51"/>
    <x v="20"/>
    <n v="5409982219"/>
    <x v="19"/>
    <s v="Háarifi 17a Rifi"/>
    <s v="360 Hellissandur"/>
    <n v="5409982219"/>
    <s v="Sandbrún ehf"/>
    <n v="463291"/>
    <n v="2.4390717713057236E-4"/>
  </r>
  <r>
    <s v="19.09.2019"/>
    <n v="1920"/>
    <n v="1"/>
    <n v="1"/>
    <x v="20"/>
    <s v="Rifsari"/>
    <n v="2701"/>
    <s v="Sandkoli norðursvæði"/>
    <n v="27"/>
    <s v="Sandkoli"/>
    <s v="IS"/>
    <s v="Ísland"/>
    <n v="64"/>
    <n v="64"/>
    <n v="69.569999999999993"/>
    <n v="17.28"/>
    <x v="20"/>
    <n v="5409982219"/>
    <x v="19"/>
    <s v="Háarifi 17a Rifi"/>
    <s v="360 Hellissandur"/>
    <n v="5409982219"/>
    <s v="Sandbrún ehf"/>
    <n v="463291"/>
    <n v="1.3814211802085514E-4"/>
  </r>
  <r>
    <s v="17.09.2019"/>
    <n v="1920"/>
    <n v="1"/>
    <n v="1"/>
    <x v="20"/>
    <s v="Rifsari"/>
    <n v="2701"/>
    <s v="Sandkoli norðursvæði"/>
    <n v="27"/>
    <s v="Sandkoli"/>
    <s v="IS"/>
    <s v="Ísland"/>
    <n v="187"/>
    <n v="187"/>
    <n v="203.26"/>
    <n v="50.49"/>
    <x v="20"/>
    <n v="5409982219"/>
    <x v="19"/>
    <s v="Háarifi 17a Rifi"/>
    <s v="360 Hellissandur"/>
    <n v="5409982219"/>
    <s v="Sandbrún ehf"/>
    <n v="463291"/>
    <n v="4.0363400109218612E-4"/>
  </r>
  <r>
    <s v="12.09.2019"/>
    <n v="1920"/>
    <n v="1"/>
    <n v="1"/>
    <x v="20"/>
    <s v="Rifsari"/>
    <n v="2701"/>
    <s v="Sandkoli norðursvæði"/>
    <n v="27"/>
    <s v="Sandkoli"/>
    <s v="IS"/>
    <s v="Ísland"/>
    <n v="8"/>
    <n v="8"/>
    <n v="8.6999999999999993"/>
    <n v="2.16"/>
    <x v="20"/>
    <n v="5409982219"/>
    <x v="19"/>
    <s v="Háarifi 17a Rifi"/>
    <s v="360 Hellissandur"/>
    <n v="5409982219"/>
    <s v="Sandbrún ehf"/>
    <n v="463291"/>
    <n v="1.7267764752606892E-5"/>
  </r>
  <r>
    <s v="12.09.2019"/>
    <n v="1920"/>
    <n v="1"/>
    <n v="1"/>
    <x v="20"/>
    <s v="Rifsari"/>
    <n v="2701"/>
    <s v="Sandkoli norðursvæði"/>
    <n v="27"/>
    <s v="Sandkoli"/>
    <s v="IS"/>
    <s v="Ísland"/>
    <n v="120"/>
    <n v="120"/>
    <n v="130.43"/>
    <n v="32.4"/>
    <x v="20"/>
    <n v="5409982219"/>
    <x v="19"/>
    <s v="Háarifi 17a Rifi"/>
    <s v="360 Hellissandur"/>
    <n v="5409982219"/>
    <s v="Sandbrún ehf"/>
    <n v="463291"/>
    <n v="2.5901647128910338E-4"/>
  </r>
  <r>
    <s v="10.09.2019"/>
    <n v="1920"/>
    <n v="1"/>
    <n v="1"/>
    <x v="20"/>
    <s v="Rifsari"/>
    <n v="2701"/>
    <s v="Sandkoli norðursvæði"/>
    <n v="27"/>
    <s v="Sandkoli"/>
    <s v="IS"/>
    <s v="Ísland"/>
    <n v="115"/>
    <n v="115"/>
    <n v="125"/>
    <n v="31.05"/>
    <x v="20"/>
    <n v="5409982219"/>
    <x v="19"/>
    <s v="Háarifi 17a Rifi"/>
    <s v="360 Hellissandur"/>
    <n v="5409982219"/>
    <s v="Sandbrún ehf"/>
    <n v="463291"/>
    <n v="2.4822411831872408E-4"/>
  </r>
  <r>
    <s v="10.09.2019"/>
    <n v="1920"/>
    <n v="1"/>
    <n v="1"/>
    <x v="20"/>
    <s v="Rifsari"/>
    <n v="2701"/>
    <s v="Sandkoli norðursvæði"/>
    <n v="27"/>
    <s v="Sandkoli"/>
    <s v="IS"/>
    <s v="Ísland"/>
    <n v="127"/>
    <n v="127"/>
    <n v="138.04"/>
    <n v="34.29"/>
    <x v="20"/>
    <n v="5409982219"/>
    <x v="19"/>
    <s v="Háarifi 17a Rifi"/>
    <s v="360 Hellissandur"/>
    <n v="5409982219"/>
    <s v="Sandbrún ehf"/>
    <n v="463291"/>
    <n v="2.7412576544763443E-4"/>
  </r>
  <r>
    <s v="06.09.2019"/>
    <n v="1920"/>
    <n v="1"/>
    <n v="1"/>
    <x v="20"/>
    <s v="Rifsari"/>
    <n v="2701"/>
    <s v="Sandkoli norðursvæði"/>
    <n v="27"/>
    <s v="Sandkoli"/>
    <s v="IS"/>
    <s v="Ísland"/>
    <n v="264"/>
    <n v="264"/>
    <n v="286.95999999999998"/>
    <n v="71.28"/>
    <x v="20"/>
    <n v="5409982219"/>
    <x v="19"/>
    <s v="Háarifi 17a Rifi"/>
    <s v="360 Hellissandur"/>
    <n v="5409982219"/>
    <s v="Sandbrún ehf"/>
    <n v="463291"/>
    <n v="5.6983623683602746E-4"/>
  </r>
  <r>
    <s v="13.06.2018"/>
    <n v="1718"/>
    <n v="1"/>
    <n v="1"/>
    <x v="21"/>
    <s v="Sæbjörn"/>
    <n v="2701"/>
    <s v="Sandkoli norðursvæði"/>
    <n v="27"/>
    <s v="Sandkoli"/>
    <s v="IS"/>
    <s v="Ísland"/>
    <n v="97"/>
    <n v="97"/>
    <n v="105.43"/>
    <n v="18.43"/>
    <x v="21"/>
    <n v="6012070280"/>
    <x v="20"/>
    <s v="Holtagötu 11"/>
    <s v="420 Súðavík"/>
    <n v="4205025320"/>
    <s v="Glaður ehf."/>
    <n v="463291"/>
    <n v="2.0937164762535859E-4"/>
  </r>
  <r>
    <s v="12.06.2018"/>
    <n v="1718"/>
    <n v="1"/>
    <n v="1"/>
    <x v="21"/>
    <s v="Sæbjörn"/>
    <n v="2701"/>
    <s v="Sandkoli norðursvæði"/>
    <n v="27"/>
    <s v="Sandkoli"/>
    <s v="IS"/>
    <s v="Ísland"/>
    <n v="54"/>
    <n v="54"/>
    <n v="58.7"/>
    <n v="10.26"/>
    <x v="21"/>
    <n v="6012070280"/>
    <x v="20"/>
    <s v="Holtagötu 11"/>
    <s v="420 Súðavík"/>
    <n v="4205025320"/>
    <s v="Glaður ehf."/>
    <n v="463291"/>
    <n v="1.1655741208009653E-4"/>
  </r>
  <r>
    <s v="05.06.2018"/>
    <n v="1718"/>
    <n v="1"/>
    <n v="1"/>
    <x v="21"/>
    <s v="Sæbjörn"/>
    <n v="2701"/>
    <s v="Sandkoli norðursvæði"/>
    <n v="27"/>
    <s v="Sandkoli"/>
    <s v="IS"/>
    <s v="Ísland"/>
    <n v="69"/>
    <n v="69"/>
    <n v="75"/>
    <n v="13.11"/>
    <x v="21"/>
    <n v="6012070280"/>
    <x v="20"/>
    <s v="Holtagötu 11"/>
    <s v="420 Súðavík"/>
    <n v="4205025320"/>
    <s v="Glaður ehf."/>
    <n v="463291"/>
    <n v="1.4893447099123444E-4"/>
  </r>
  <r>
    <s v="31.05.2018"/>
    <n v="1718"/>
    <n v="1"/>
    <n v="1"/>
    <x v="21"/>
    <s v="Sæbjörn"/>
    <n v="2701"/>
    <s v="Sandkoli norðursvæði"/>
    <n v="27"/>
    <s v="Sandkoli"/>
    <s v="IS"/>
    <s v="Ísland"/>
    <n v="234"/>
    <n v="234"/>
    <n v="254.35"/>
    <n v="44.46"/>
    <x v="21"/>
    <n v="6012070280"/>
    <x v="20"/>
    <s v="Holtagötu 11"/>
    <s v="420 Súðavík"/>
    <n v="4205025320"/>
    <s v="Glaður ehf."/>
    <n v="463291"/>
    <n v="5.0508211901375167E-4"/>
  </r>
  <r>
    <s v="30.05.2018"/>
    <n v="1718"/>
    <n v="1"/>
    <n v="1"/>
    <x v="21"/>
    <s v="Sæbjörn"/>
    <n v="2701"/>
    <s v="Sandkoli norðursvæði"/>
    <n v="27"/>
    <s v="Sandkoli"/>
    <s v="IS"/>
    <s v="Ísland"/>
    <n v="6"/>
    <n v="6"/>
    <n v="6.52"/>
    <n v="1.1399999999999999"/>
    <x v="21"/>
    <n v="6012070280"/>
    <x v="20"/>
    <s v="Holtagötu 11"/>
    <s v="420 Súðavík"/>
    <n v="4205025320"/>
    <s v="Glaður ehf."/>
    <n v="463291"/>
    <n v="1.2950823564455169E-5"/>
  </r>
  <r>
    <s v="29.05.2018"/>
    <n v="1718"/>
    <n v="1"/>
    <n v="1"/>
    <x v="21"/>
    <s v="Sæbjörn"/>
    <n v="2701"/>
    <s v="Sandkoli norðursvæði"/>
    <n v="27"/>
    <s v="Sandkoli"/>
    <s v="IS"/>
    <s v="Ísland"/>
    <n v="16"/>
    <n v="16"/>
    <n v="17.39"/>
    <n v="3.04"/>
    <x v="21"/>
    <n v="6012070280"/>
    <x v="20"/>
    <s v="Holtagötu 11"/>
    <s v="420 Súðavík"/>
    <n v="4205025320"/>
    <s v="Glaður ehf."/>
    <n v="463291"/>
    <n v="3.4535529505213785E-5"/>
  </r>
  <r>
    <s v="28.05.2018"/>
    <n v="1718"/>
    <n v="1"/>
    <n v="1"/>
    <x v="21"/>
    <s v="Sæbjörn"/>
    <n v="2701"/>
    <s v="Sandkoli norðursvæði"/>
    <n v="27"/>
    <s v="Sandkoli"/>
    <s v="IS"/>
    <s v="Ísland"/>
    <n v="19"/>
    <n v="19"/>
    <n v="20.65"/>
    <n v="3.61"/>
    <x v="21"/>
    <n v="6012070280"/>
    <x v="20"/>
    <s v="Holtagötu 11"/>
    <s v="420 Súðavík"/>
    <n v="4205025320"/>
    <s v="Glaður ehf."/>
    <n v="463291"/>
    <n v="4.1010941287441372E-5"/>
  </r>
  <r>
    <s v="27.05.2018"/>
    <n v="1718"/>
    <n v="1"/>
    <n v="1"/>
    <x v="21"/>
    <s v="Sæbjörn"/>
    <n v="2701"/>
    <s v="Sandkoli norðursvæði"/>
    <n v="27"/>
    <s v="Sandkoli"/>
    <s v="IS"/>
    <s v="Ísland"/>
    <n v="11"/>
    <n v="11"/>
    <n v="11.96"/>
    <n v="2.09"/>
    <x v="21"/>
    <n v="6012070280"/>
    <x v="20"/>
    <s v="Holtagötu 11"/>
    <s v="420 Súðavík"/>
    <n v="4205025320"/>
    <s v="Glaður ehf."/>
    <n v="463291"/>
    <n v="2.3743176534834476E-5"/>
  </r>
  <r>
    <s v="24.05.2018"/>
    <n v="1718"/>
    <n v="1"/>
    <n v="1"/>
    <x v="21"/>
    <s v="Sæbjörn"/>
    <n v="2701"/>
    <s v="Sandkoli norðursvæði"/>
    <n v="27"/>
    <s v="Sandkoli"/>
    <s v="IS"/>
    <s v="Ísland"/>
    <n v="12"/>
    <n v="12"/>
    <n v="13.04"/>
    <n v="2.2799999999999998"/>
    <x v="21"/>
    <n v="6012070280"/>
    <x v="20"/>
    <s v="Holtagötu 11"/>
    <s v="420 Súðavík"/>
    <n v="4205025320"/>
    <s v="Glaður ehf."/>
    <n v="463291"/>
    <n v="2.5901647128910339E-5"/>
  </r>
  <r>
    <s v="22.05.2018"/>
    <n v="1718"/>
    <n v="1"/>
    <n v="1"/>
    <x v="21"/>
    <s v="Sæbjörn"/>
    <n v="2701"/>
    <s v="Sandkoli norðursvæði"/>
    <n v="27"/>
    <s v="Sandkoli"/>
    <s v="IS"/>
    <s v="Ísland"/>
    <n v="235"/>
    <n v="235"/>
    <n v="255.43"/>
    <n v="44.65"/>
    <x v="21"/>
    <n v="6012070280"/>
    <x v="20"/>
    <s v="Holtagötu 11"/>
    <s v="420 Súðavík"/>
    <n v="4205025320"/>
    <s v="Glaður ehf."/>
    <n v="463291"/>
    <n v="5.0724058960782746E-4"/>
  </r>
  <r>
    <s v="21.05.2018"/>
    <n v="1718"/>
    <n v="1"/>
    <n v="1"/>
    <x v="21"/>
    <s v="Sæbjörn"/>
    <n v="2701"/>
    <s v="Sandkoli norðursvæði"/>
    <n v="27"/>
    <s v="Sandkoli"/>
    <s v="IS"/>
    <s v="Ísland"/>
    <n v="23"/>
    <n v="23"/>
    <n v="25"/>
    <n v="4.37"/>
    <x v="21"/>
    <n v="6012070280"/>
    <x v="20"/>
    <s v="Holtagötu 11"/>
    <s v="420 Súðavík"/>
    <n v="4205025320"/>
    <s v="Glaður ehf."/>
    <n v="463291"/>
    <n v="4.9644823663744815E-5"/>
  </r>
  <r>
    <s v="16.05.2018"/>
    <n v="1718"/>
    <n v="1"/>
    <n v="1"/>
    <x v="21"/>
    <s v="Sæbjörn"/>
    <n v="2701"/>
    <s v="Sandkoli norðursvæði"/>
    <n v="27"/>
    <s v="Sandkoli"/>
    <s v="IS"/>
    <s v="Ísland"/>
    <n v="193"/>
    <n v="193"/>
    <n v="209.78"/>
    <n v="36.67"/>
    <x v="21"/>
    <n v="6012070280"/>
    <x v="20"/>
    <s v="Holtagötu 11"/>
    <s v="420 Súðavík"/>
    <n v="4205025320"/>
    <s v="Glaður ehf."/>
    <n v="463291"/>
    <n v="4.1658482465664127E-4"/>
  </r>
  <r>
    <s v="14.05.2018"/>
    <n v="1718"/>
    <n v="1"/>
    <n v="1"/>
    <x v="21"/>
    <s v="Sæbjörn"/>
    <n v="2701"/>
    <s v="Sandkoli norðursvæði"/>
    <n v="27"/>
    <s v="Sandkoli"/>
    <s v="IS"/>
    <s v="Ísland"/>
    <n v="3"/>
    <n v="3"/>
    <n v="3.26"/>
    <n v="0.56999999999999995"/>
    <x v="21"/>
    <n v="6012070280"/>
    <x v="20"/>
    <s v="Holtagötu 11"/>
    <s v="420 Súðavík"/>
    <n v="4205025320"/>
    <s v="Glaður ehf."/>
    <n v="463291"/>
    <n v="6.4754117822275847E-6"/>
  </r>
  <r>
    <s v="13.05.2018"/>
    <n v="1718"/>
    <n v="1"/>
    <n v="1"/>
    <x v="21"/>
    <s v="Sæbjörn"/>
    <n v="2701"/>
    <s v="Sandkoli norðursvæði"/>
    <n v="27"/>
    <s v="Sandkoli"/>
    <s v="IS"/>
    <s v="Ísland"/>
    <n v="28"/>
    <n v="28"/>
    <n v="30.43"/>
    <n v="5.32"/>
    <x v="21"/>
    <n v="6012070280"/>
    <x v="20"/>
    <s v="Holtagötu 11"/>
    <s v="420 Súðavík"/>
    <n v="4205025320"/>
    <s v="Glaður ehf."/>
    <n v="463291"/>
    <n v="6.0437176634124127E-5"/>
  </r>
  <r>
    <s v="12.05.2018"/>
    <n v="1718"/>
    <n v="1"/>
    <n v="1"/>
    <x v="21"/>
    <s v="Sæbjörn"/>
    <n v="2701"/>
    <s v="Sandkoli norðursvæði"/>
    <n v="27"/>
    <s v="Sandkoli"/>
    <s v="IS"/>
    <s v="Ísland"/>
    <n v="110"/>
    <n v="110"/>
    <n v="119.57"/>
    <n v="20.9"/>
    <x v="21"/>
    <n v="6012070280"/>
    <x v="20"/>
    <s v="Holtagötu 11"/>
    <s v="420 Súðavík"/>
    <n v="4205025320"/>
    <s v="Glaður ehf."/>
    <n v="463291"/>
    <n v="2.3743176534834478E-4"/>
  </r>
  <r>
    <s v="15.09.2019"/>
    <n v="1920"/>
    <n v="1"/>
    <n v="1"/>
    <x v="22"/>
    <s v="Helga María"/>
    <n v="2701"/>
    <s v="Sandkoli norðursvæði"/>
    <n v="27"/>
    <s v="Sandkoli"/>
    <s v="IS"/>
    <s v="Ísland"/>
    <n v="238.28"/>
    <n v="238"/>
    <n v="259"/>
    <n v="64.260000000000005"/>
    <x v="22"/>
    <n v="5411850389"/>
    <x v="21"/>
    <s v="Norðurgarði 1"/>
    <s v="101 Reykjavík"/>
    <n v="5411850389"/>
    <s v="Brim hf."/>
    <n v="463291"/>
    <n v="5.1371600139005506E-4"/>
  </r>
  <r>
    <s v="29.10.2018"/>
    <n v="1819"/>
    <n v="1"/>
    <n v="1"/>
    <x v="23"/>
    <s v="Tjálfi"/>
    <n v="2701"/>
    <s v="Sandkoli norðursvæði"/>
    <n v="27"/>
    <s v="Sandkoli"/>
    <s v="IS"/>
    <s v="Ísland"/>
    <n v="634.79999999999995"/>
    <n v="635"/>
    <n v="690"/>
    <n v="158.75"/>
    <x v="23"/>
    <n v="2511484309"/>
    <x v="22"/>
    <s v="Hömrum 14"/>
    <s v="765 Djúpivogur"/>
    <n v="2511484309"/>
    <s v="Hilmar Jónsson"/>
    <n v="463291"/>
    <n v="1.3706288272381721E-3"/>
  </r>
  <r>
    <s v="24.10.2018"/>
    <n v="1819"/>
    <n v="1"/>
    <n v="1"/>
    <x v="23"/>
    <s v="Tjálfi"/>
    <n v="2701"/>
    <s v="Sandkoli norðursvæði"/>
    <n v="27"/>
    <s v="Sandkoli"/>
    <s v="IS"/>
    <s v="Ísland"/>
    <n v="539.12"/>
    <n v="539"/>
    <n v="586"/>
    <n v="134.75"/>
    <x v="23"/>
    <n v="2511484309"/>
    <x v="22"/>
    <s v="Hömrum 14"/>
    <s v="765 Djúpivogur"/>
    <n v="2511484309"/>
    <s v="Hilmar Jónsson"/>
    <n v="463291"/>
    <n v="1.1634156502068893E-3"/>
  </r>
  <r>
    <s v="22.10.2018"/>
    <n v="1819"/>
    <n v="1"/>
    <n v="1"/>
    <x v="23"/>
    <s v="Tjálfi"/>
    <n v="2701"/>
    <s v="Sandkoli norðursvæði"/>
    <n v="27"/>
    <s v="Sandkoli"/>
    <s v="IS"/>
    <s v="Ísland"/>
    <n v="512.44000000000005"/>
    <n v="512"/>
    <n v="557"/>
    <n v="128"/>
    <x v="23"/>
    <n v="2511484309"/>
    <x v="22"/>
    <s v="Hömrum 14"/>
    <s v="765 Djúpivogur"/>
    <n v="2511484309"/>
    <s v="Hilmar Jónsson"/>
    <n v="463291"/>
    <n v="1.1051369441668411E-3"/>
  </r>
  <r>
    <s v="18.10.2018"/>
    <n v="1819"/>
    <n v="1"/>
    <n v="1"/>
    <x v="23"/>
    <s v="Tjálfi"/>
    <n v="2701"/>
    <s v="Sandkoli norðursvæði"/>
    <n v="27"/>
    <s v="Sandkoli"/>
    <s v="IS"/>
    <s v="Ísland"/>
    <n v="319.24"/>
    <n v="319"/>
    <n v="347"/>
    <n v="79.75"/>
    <x v="23"/>
    <n v="2511484309"/>
    <x v="22"/>
    <s v="Hömrum 14"/>
    <s v="765 Djúpivogur"/>
    <n v="2511484309"/>
    <s v="Hilmar Jónsson"/>
    <n v="463291"/>
    <n v="6.8855211951019985E-4"/>
  </r>
  <r>
    <s v="16.10.2018"/>
    <n v="1819"/>
    <n v="1"/>
    <n v="1"/>
    <x v="23"/>
    <s v="Tjálfi"/>
    <n v="2701"/>
    <s v="Sandkoli norðursvæði"/>
    <n v="27"/>
    <s v="Sandkoli"/>
    <s v="IS"/>
    <s v="Ísland"/>
    <n v="139.84"/>
    <n v="140"/>
    <n v="152"/>
    <n v="35"/>
    <x v="23"/>
    <n v="2511484309"/>
    <x v="22"/>
    <s v="Hömrum 14"/>
    <s v="765 Djúpivogur"/>
    <n v="2511484309"/>
    <s v="Hilmar Jónsson"/>
    <n v="463291"/>
    <n v="3.0218588317062063E-4"/>
  </r>
  <r>
    <s v="15.10.2018"/>
    <n v="1819"/>
    <n v="1"/>
    <n v="1"/>
    <x v="23"/>
    <s v="Tjálfi"/>
    <n v="2701"/>
    <s v="Sandkoli norðursvæði"/>
    <n v="27"/>
    <s v="Sandkoli"/>
    <s v="IS"/>
    <s v="Ísland"/>
    <n v="240.12"/>
    <n v="240"/>
    <n v="261"/>
    <n v="60"/>
    <x v="23"/>
    <n v="2511484309"/>
    <x v="22"/>
    <s v="Hömrum 14"/>
    <s v="765 Djúpivogur"/>
    <n v="2511484309"/>
    <s v="Hilmar Jónsson"/>
    <n v="463291"/>
    <n v="5.1803294257820676E-4"/>
  </r>
  <r>
    <s v="03.10.2018"/>
    <n v="1819"/>
    <n v="1"/>
    <n v="1"/>
    <x v="23"/>
    <s v="Tjálfi"/>
    <n v="2701"/>
    <s v="Sandkoli norðursvæði"/>
    <n v="27"/>
    <s v="Sandkoli"/>
    <s v="IS"/>
    <s v="Ísland"/>
    <n v="261.27999999999997"/>
    <n v="261"/>
    <n v="284"/>
    <n v="65.25"/>
    <x v="23"/>
    <n v="2511484309"/>
    <x v="22"/>
    <s v="Hömrum 14"/>
    <s v="765 Djúpivogur"/>
    <n v="2511484309"/>
    <s v="Hilmar Jónsson"/>
    <n v="463291"/>
    <n v="5.6336082505379986E-4"/>
  </r>
  <r>
    <s v="02.10.2018"/>
    <n v="1819"/>
    <n v="1"/>
    <n v="1"/>
    <x v="23"/>
    <s v="Tjálfi"/>
    <n v="2701"/>
    <s v="Sandkoli norðursvæði"/>
    <n v="27"/>
    <s v="Sandkoli"/>
    <s v="IS"/>
    <s v="Ísland"/>
    <n v="451.72"/>
    <n v="452"/>
    <n v="491"/>
    <n v="113"/>
    <x v="23"/>
    <n v="2511484309"/>
    <x v="22"/>
    <s v="Hömrum 14"/>
    <s v="765 Djúpivogur"/>
    <n v="2511484309"/>
    <s v="Hilmar Jónsson"/>
    <n v="463291"/>
    <n v="9.7562870852228943E-4"/>
  </r>
  <r>
    <s v="01.10.2018"/>
    <n v="1819"/>
    <n v="1"/>
    <n v="1"/>
    <x v="23"/>
    <s v="Tjálfi"/>
    <n v="2701"/>
    <s v="Sandkoli norðursvæði"/>
    <n v="27"/>
    <s v="Sandkoli"/>
    <s v="IS"/>
    <s v="Ísland"/>
    <n v="284.27999999999997"/>
    <n v="284"/>
    <n v="309"/>
    <n v="71"/>
    <x v="23"/>
    <n v="2511484309"/>
    <x v="22"/>
    <s v="Hömrum 14"/>
    <s v="765 Djúpivogur"/>
    <n v="2511484309"/>
    <s v="Hilmar Jónsson"/>
    <n v="463291"/>
    <n v="6.1300564871754465E-4"/>
  </r>
  <r>
    <s v="27.09.2018"/>
    <n v="1819"/>
    <n v="1"/>
    <n v="1"/>
    <x v="23"/>
    <s v="Tjálfi"/>
    <n v="2701"/>
    <s v="Sandkoli norðursvæði"/>
    <n v="27"/>
    <s v="Sandkoli"/>
    <s v="IS"/>
    <s v="Ísland"/>
    <n v="104.88"/>
    <n v="105"/>
    <n v="114"/>
    <n v="26.25"/>
    <x v="23"/>
    <n v="2511484309"/>
    <x v="22"/>
    <s v="Hömrum 14"/>
    <s v="765 Djúpivogur"/>
    <n v="2511484309"/>
    <s v="Hilmar Jónsson"/>
    <n v="463291"/>
    <n v="2.2663941237796546E-4"/>
  </r>
  <r>
    <s v="26.09.2018"/>
    <n v="1819"/>
    <n v="1"/>
    <n v="1"/>
    <x v="23"/>
    <s v="Tjálfi"/>
    <n v="2701"/>
    <s v="Sandkoli norðursvæði"/>
    <n v="27"/>
    <s v="Sandkoli"/>
    <s v="IS"/>
    <s v="Ísland"/>
    <n v="199.64"/>
    <n v="200"/>
    <n v="217"/>
    <n v="50"/>
    <x v="23"/>
    <n v="2511484309"/>
    <x v="22"/>
    <s v="Hömrum 14"/>
    <s v="765 Djúpivogur"/>
    <n v="2511484309"/>
    <s v="Hilmar Jónsson"/>
    <n v="463291"/>
    <n v="4.3169411881517232E-4"/>
  </r>
  <r>
    <s v="24.09.2018"/>
    <n v="1819"/>
    <n v="1"/>
    <n v="1"/>
    <x v="23"/>
    <s v="Tjálfi"/>
    <n v="2701"/>
    <s v="Sandkoli norðursvæði"/>
    <n v="27"/>
    <s v="Sandkoli"/>
    <s v="IS"/>
    <s v="Ísland"/>
    <n v="414"/>
    <n v="414"/>
    <n v="450"/>
    <n v="103.5"/>
    <x v="23"/>
    <n v="2511484309"/>
    <x v="22"/>
    <s v="Hömrum 14"/>
    <s v="765 Djúpivogur"/>
    <n v="2511484309"/>
    <s v="Hilmar Jónsson"/>
    <n v="463291"/>
    <n v="8.9360682594740674E-4"/>
  </r>
  <r>
    <s v="23.09.2018"/>
    <n v="1819"/>
    <n v="1"/>
    <n v="1"/>
    <x v="23"/>
    <s v="Tjálfi"/>
    <n v="2701"/>
    <s v="Sandkoli norðursvæði"/>
    <n v="27"/>
    <s v="Sandkoli"/>
    <s v="IS"/>
    <s v="Ísland"/>
    <n v="319.24"/>
    <n v="319"/>
    <n v="347"/>
    <n v="79.75"/>
    <x v="23"/>
    <n v="2511484309"/>
    <x v="22"/>
    <s v="Hömrum 14"/>
    <s v="765 Djúpivogur"/>
    <n v="2511484309"/>
    <s v="Hilmar Jónsson"/>
    <n v="463291"/>
    <n v="6.8855211951019985E-4"/>
  </r>
  <r>
    <s v="18.09.2018"/>
    <n v="1819"/>
    <n v="1"/>
    <n v="1"/>
    <x v="23"/>
    <s v="Tjálfi"/>
    <n v="2701"/>
    <s v="Sandkoli norðursvæði"/>
    <n v="27"/>
    <s v="Sandkoli"/>
    <s v="IS"/>
    <s v="Ísland"/>
    <n v="137.08000000000001"/>
    <n v="137"/>
    <n v="149"/>
    <n v="34.25"/>
    <x v="23"/>
    <n v="2511484309"/>
    <x v="22"/>
    <s v="Hömrum 14"/>
    <s v="765 Djúpivogur"/>
    <n v="2511484309"/>
    <s v="Hilmar Jónsson"/>
    <n v="463291"/>
    <n v="2.9571047138839303E-4"/>
  </r>
  <r>
    <s v="13.09.2018"/>
    <n v="1819"/>
    <n v="1"/>
    <n v="1"/>
    <x v="23"/>
    <s v="Tjálfi"/>
    <n v="2701"/>
    <s v="Sandkoli norðursvæði"/>
    <n v="27"/>
    <s v="Sandkoli"/>
    <s v="IS"/>
    <s v="Ísland"/>
    <n v="334.88"/>
    <n v="335"/>
    <n v="364"/>
    <n v="83.75"/>
    <x v="23"/>
    <n v="2511484309"/>
    <x v="22"/>
    <s v="Hömrum 14"/>
    <s v="765 Djúpivogur"/>
    <n v="2511484309"/>
    <s v="Hilmar Jónsson"/>
    <n v="463291"/>
    <n v="7.2308764901541365E-4"/>
  </r>
  <r>
    <s v="12.09.2018"/>
    <n v="1819"/>
    <n v="1"/>
    <n v="1"/>
    <x v="23"/>
    <s v="Tjálfi"/>
    <n v="2701"/>
    <s v="Sandkoli norðursvæði"/>
    <n v="27"/>
    <s v="Sandkoli"/>
    <s v="IS"/>
    <s v="Ísland"/>
    <n v="224.48"/>
    <n v="224"/>
    <n v="244"/>
    <n v="56"/>
    <x v="23"/>
    <n v="2511484309"/>
    <x v="22"/>
    <s v="Hömrum 14"/>
    <s v="765 Djúpivogur"/>
    <n v="2511484309"/>
    <s v="Hilmar Jónsson"/>
    <n v="463291"/>
    <n v="4.8349741307299302E-4"/>
  </r>
  <r>
    <s v="29.11.2017"/>
    <n v="1718"/>
    <n v="1"/>
    <n v="1"/>
    <x v="23"/>
    <s v="Tjálfi"/>
    <n v="2701"/>
    <s v="Sandkoli norðursvæði"/>
    <n v="27"/>
    <s v="Sandkoli"/>
    <s v="IS"/>
    <s v="Ísland"/>
    <n v="85.56"/>
    <n v="86"/>
    <n v="93"/>
    <n v="16.34"/>
    <x v="23"/>
    <n v="2511484309"/>
    <x v="22"/>
    <s v="Hömrum 14"/>
    <s v="765 Djúpivogur"/>
    <n v="2511484309"/>
    <s v="Hilmar Jónsson"/>
    <n v="463291"/>
    <n v="1.8562847109052409E-4"/>
  </r>
  <r>
    <s v="28.11.2017"/>
    <n v="1718"/>
    <n v="1"/>
    <n v="1"/>
    <x v="23"/>
    <s v="Tjálfi"/>
    <n v="2701"/>
    <s v="Sandkoli norðursvæði"/>
    <n v="27"/>
    <s v="Sandkoli"/>
    <s v="IS"/>
    <s v="Ísland"/>
    <n v="639.4"/>
    <n v="639"/>
    <n v="695"/>
    <n v="121.41"/>
    <x v="23"/>
    <n v="2511484309"/>
    <x v="22"/>
    <s v="Hömrum 14"/>
    <s v="765 Djúpivogur"/>
    <n v="2511484309"/>
    <s v="Hilmar Jónsson"/>
    <n v="463291"/>
    <n v="1.3792627096144755E-3"/>
  </r>
  <r>
    <s v="22.11.2017"/>
    <n v="1718"/>
    <n v="1"/>
    <n v="1"/>
    <x v="23"/>
    <s v="Tjálfi"/>
    <n v="2701"/>
    <s v="Sandkoli norðursvæði"/>
    <n v="27"/>
    <s v="Sandkoli"/>
    <s v="IS"/>
    <s v="Ísland"/>
    <n v="17.48"/>
    <n v="17"/>
    <n v="19"/>
    <n v="3.23"/>
    <x v="23"/>
    <n v="2511484309"/>
    <x v="22"/>
    <s v="Hömrum 14"/>
    <s v="765 Djúpivogur"/>
    <n v="2511484309"/>
    <s v="Hilmar Jónsson"/>
    <n v="463291"/>
    <n v="3.6694000099289647E-5"/>
  </r>
  <r>
    <s v="15.11.2017"/>
    <n v="1718"/>
    <n v="1"/>
    <n v="1"/>
    <x v="23"/>
    <s v="Tjálfi"/>
    <n v="2701"/>
    <s v="Sandkoli norðursvæði"/>
    <n v="27"/>
    <s v="Sandkoli"/>
    <s v="IS"/>
    <s v="Ísland"/>
    <n v="50.6"/>
    <n v="51"/>
    <n v="55"/>
    <n v="9.69"/>
    <x v="23"/>
    <n v="2511484309"/>
    <x v="22"/>
    <s v="Hömrum 14"/>
    <s v="765 Djúpivogur"/>
    <n v="2511484309"/>
    <s v="Hilmar Jónsson"/>
    <n v="463291"/>
    <n v="1.1008200029786894E-4"/>
  </r>
  <r>
    <s v="14.11.2017"/>
    <n v="1718"/>
    <n v="1"/>
    <n v="1"/>
    <x v="23"/>
    <s v="Tjálfi"/>
    <n v="2701"/>
    <s v="Sandkoli norðursvæði"/>
    <n v="27"/>
    <s v="Sandkoli"/>
    <s v="IS"/>
    <s v="Ísland"/>
    <n v="72.680000000000007"/>
    <n v="73"/>
    <n v="79"/>
    <n v="13.87"/>
    <x v="23"/>
    <n v="2511484309"/>
    <x v="22"/>
    <s v="Hömrum 14"/>
    <s v="765 Djúpivogur"/>
    <n v="2511484309"/>
    <s v="Hilmar Jónsson"/>
    <n v="463291"/>
    <n v="1.5756835336753789E-4"/>
  </r>
  <r>
    <s v="13.11.2017"/>
    <n v="1718"/>
    <n v="1"/>
    <n v="1"/>
    <x v="23"/>
    <s v="Tjálfi"/>
    <n v="2701"/>
    <s v="Sandkoli norðursvæði"/>
    <n v="27"/>
    <s v="Sandkoli"/>
    <s v="IS"/>
    <s v="Ísland"/>
    <n v="185.84"/>
    <n v="186"/>
    <n v="202"/>
    <n v="35.340000000000003"/>
    <x v="23"/>
    <n v="2511484309"/>
    <x v="22"/>
    <s v="Hömrum 14"/>
    <s v="765 Djúpivogur"/>
    <n v="2511484309"/>
    <s v="Hilmar Jónsson"/>
    <n v="463291"/>
    <n v="4.0147553049811027E-4"/>
  </r>
  <r>
    <s v="08.11.2017"/>
    <n v="1718"/>
    <n v="1"/>
    <n v="1"/>
    <x v="23"/>
    <s v="Tjálfi"/>
    <n v="2701"/>
    <s v="Sandkoli norðursvæði"/>
    <n v="27"/>
    <s v="Sandkoli"/>
    <s v="IS"/>
    <s v="Ísland"/>
    <n v="185.84"/>
    <n v="186"/>
    <n v="202"/>
    <n v="35.340000000000003"/>
    <x v="23"/>
    <n v="2511484309"/>
    <x v="22"/>
    <s v="Hömrum 14"/>
    <s v="765 Djúpivogur"/>
    <n v="2511484309"/>
    <s v="Hilmar Jónsson"/>
    <n v="463291"/>
    <n v="4.0147553049811027E-4"/>
  </r>
  <r>
    <s v="03.11.2017"/>
    <n v="1718"/>
    <n v="1"/>
    <n v="1"/>
    <x v="23"/>
    <s v="Tjálfi"/>
    <n v="2701"/>
    <s v="Sandkoli norðursvæði"/>
    <n v="27"/>
    <s v="Sandkoli"/>
    <s v="IS"/>
    <s v="Ísland"/>
    <n v="68.08"/>
    <n v="68"/>
    <n v="74"/>
    <n v="12.92"/>
    <x v="23"/>
    <n v="2511484309"/>
    <x v="22"/>
    <s v="Hömrum 14"/>
    <s v="765 Djúpivogur"/>
    <n v="2511484309"/>
    <s v="Hilmar Jónsson"/>
    <n v="463291"/>
    <n v="1.4677600039715859E-4"/>
  </r>
  <r>
    <s v="31.10.2017"/>
    <n v="1718"/>
    <n v="1"/>
    <n v="1"/>
    <x v="23"/>
    <s v="Tjálfi"/>
    <n v="2701"/>
    <s v="Sandkoli norðursvæði"/>
    <n v="27"/>
    <s v="Sandkoli"/>
    <s v="IS"/>
    <s v="Ísland"/>
    <n v="69.92"/>
    <n v="70"/>
    <n v="76"/>
    <n v="13.3"/>
    <x v="23"/>
    <n v="2511484309"/>
    <x v="22"/>
    <s v="Hömrum 14"/>
    <s v="765 Djúpivogur"/>
    <n v="2511484309"/>
    <s v="Hilmar Jónsson"/>
    <n v="463291"/>
    <n v="1.5109294158531031E-4"/>
  </r>
  <r>
    <s v="26.10.2017"/>
    <n v="1718"/>
    <n v="1"/>
    <n v="1"/>
    <x v="23"/>
    <s v="Tjálfi"/>
    <n v="2701"/>
    <s v="Sandkoli norðursvæði"/>
    <n v="27"/>
    <s v="Sandkoli"/>
    <s v="IS"/>
    <s v="Ísland"/>
    <n v="209.76"/>
    <n v="210"/>
    <n v="228"/>
    <n v="39.9"/>
    <x v="23"/>
    <n v="2511484309"/>
    <x v="22"/>
    <s v="Hömrum 14"/>
    <s v="765 Djúpivogur"/>
    <n v="2511484309"/>
    <s v="Hilmar Jónsson"/>
    <n v="463291"/>
    <n v="4.5327882475593091E-4"/>
  </r>
  <r>
    <s v="25.10.2017"/>
    <n v="1718"/>
    <n v="1"/>
    <n v="1"/>
    <x v="23"/>
    <s v="Tjálfi"/>
    <n v="2701"/>
    <s v="Sandkoli norðursvæði"/>
    <n v="27"/>
    <s v="Sandkoli"/>
    <s v="IS"/>
    <s v="Ísland"/>
    <n v="277.83999999999997"/>
    <n v="278"/>
    <n v="302"/>
    <n v="52.82"/>
    <x v="23"/>
    <n v="2511484309"/>
    <x v="22"/>
    <s v="Hömrum 14"/>
    <s v="765 Djúpivogur"/>
    <n v="2511484309"/>
    <s v="Hilmar Jónsson"/>
    <n v="463291"/>
    <n v="6.0005482515308956E-4"/>
  </r>
  <r>
    <s v="24.10.2017"/>
    <n v="1718"/>
    <n v="1"/>
    <n v="1"/>
    <x v="23"/>
    <s v="Tjálfi"/>
    <n v="2701"/>
    <s v="Sandkoli norðursvæði"/>
    <n v="27"/>
    <s v="Sandkoli"/>
    <s v="IS"/>
    <s v="Ísland"/>
    <n v="255.76"/>
    <n v="256"/>
    <n v="278"/>
    <n v="48.64"/>
    <x v="23"/>
    <n v="2511484309"/>
    <x v="22"/>
    <s v="Hömrum 14"/>
    <s v="765 Djúpivogur"/>
    <n v="2511484309"/>
    <s v="Hilmar Jónsson"/>
    <n v="463291"/>
    <n v="5.5256847208342056E-4"/>
  </r>
  <r>
    <s v="18.10.2017"/>
    <n v="1718"/>
    <n v="1"/>
    <n v="1"/>
    <x v="23"/>
    <s v="Tjálfi"/>
    <n v="2701"/>
    <s v="Sandkoli norðursvæði"/>
    <n v="27"/>
    <s v="Sandkoli"/>
    <s v="IS"/>
    <s v="Ísland"/>
    <n v="93.84"/>
    <n v="94"/>
    <n v="102"/>
    <n v="17.86"/>
    <x v="23"/>
    <n v="2511484309"/>
    <x v="22"/>
    <s v="Hömrum 14"/>
    <s v="765 Djúpivogur"/>
    <n v="2511484309"/>
    <s v="Hilmar Jónsson"/>
    <n v="463291"/>
    <n v="2.0289623584313098E-4"/>
  </r>
  <r>
    <s v="17.10.2017"/>
    <n v="1718"/>
    <n v="1"/>
    <n v="1"/>
    <x v="23"/>
    <s v="Tjálfi"/>
    <n v="2701"/>
    <s v="Sandkoli norðursvæði"/>
    <n v="27"/>
    <s v="Sandkoli"/>
    <s v="IS"/>
    <s v="Ísland"/>
    <n v="579.6"/>
    <n v="580"/>
    <n v="630"/>
    <n v="110.2"/>
    <x v="23"/>
    <n v="2511484309"/>
    <x v="22"/>
    <s v="Hömrum 14"/>
    <s v="765 Djúpivogur"/>
    <n v="2511484309"/>
    <s v="Hilmar Jónsson"/>
    <n v="463291"/>
    <n v="1.2519129445639997E-3"/>
  </r>
  <r>
    <s v="16.10.2017"/>
    <n v="1718"/>
    <n v="1"/>
    <n v="1"/>
    <x v="23"/>
    <s v="Tjálfi"/>
    <n v="2701"/>
    <s v="Sandkoli norðursvæði"/>
    <n v="27"/>
    <s v="Sandkoli"/>
    <s v="IS"/>
    <s v="Ísland"/>
    <n v="812.36"/>
    <n v="812"/>
    <n v="883"/>
    <n v="154.28"/>
    <x v="23"/>
    <n v="2511484309"/>
    <x v="22"/>
    <s v="Hömrum 14"/>
    <s v="765 Djúpivogur"/>
    <n v="2511484309"/>
    <s v="Hilmar Jónsson"/>
    <n v="463291"/>
    <n v="1.7526781223895997E-3"/>
  </r>
  <r>
    <s v="13.10.2017"/>
    <n v="1718"/>
    <n v="1"/>
    <n v="1"/>
    <x v="23"/>
    <s v="Tjálfi"/>
    <n v="2701"/>
    <s v="Sandkoli norðursvæði"/>
    <n v="27"/>
    <s v="Sandkoli"/>
    <s v="IS"/>
    <s v="Ísland"/>
    <n v="564.88"/>
    <n v="565"/>
    <n v="614"/>
    <n v="107.35"/>
    <x v="23"/>
    <n v="2511484309"/>
    <x v="22"/>
    <s v="Hömrum 14"/>
    <s v="765 Djúpivogur"/>
    <n v="2511484309"/>
    <s v="Hilmar Jónsson"/>
    <n v="463291"/>
    <n v="1.2195358856528617E-3"/>
  </r>
  <r>
    <s v="09.10.2017"/>
    <n v="1718"/>
    <n v="1"/>
    <n v="1"/>
    <x v="23"/>
    <s v="Tjálfi"/>
    <n v="2701"/>
    <s v="Sandkoli norðursvæði"/>
    <n v="27"/>
    <s v="Sandkoli"/>
    <s v="IS"/>
    <s v="Ísland"/>
    <n v="231.84"/>
    <n v="232"/>
    <n v="252"/>
    <n v="44.08"/>
    <x v="23"/>
    <n v="2511484309"/>
    <x v="22"/>
    <s v="Hömrum 14"/>
    <s v="765 Djúpivogur"/>
    <n v="2511484309"/>
    <s v="Hilmar Jónsson"/>
    <n v="463291"/>
    <n v="5.0076517782559986E-4"/>
  </r>
  <r>
    <s v="03.10.2017"/>
    <n v="1718"/>
    <n v="1"/>
    <n v="1"/>
    <x v="23"/>
    <s v="Tjálfi"/>
    <n v="2701"/>
    <s v="Sandkoli norðursvæði"/>
    <n v="27"/>
    <s v="Sandkoli"/>
    <s v="IS"/>
    <s v="Ísland"/>
    <n v="247.48"/>
    <n v="247"/>
    <n v="269"/>
    <n v="46.93"/>
    <x v="23"/>
    <n v="2511484309"/>
    <x v="22"/>
    <s v="Hömrum 14"/>
    <s v="765 Djúpivogur"/>
    <n v="2511484309"/>
    <s v="Hilmar Jónsson"/>
    <n v="463291"/>
    <n v="5.3314223673673786E-4"/>
  </r>
  <r>
    <s v="12.08.2020"/>
    <n v="1920"/>
    <n v="1"/>
    <n v="1"/>
    <x v="23"/>
    <s v="Tjálfi"/>
    <n v="2701"/>
    <s v="Sandkoli norðursvæði"/>
    <n v="27"/>
    <s v="Sandkoli"/>
    <s v="IS"/>
    <s v="Ísland"/>
    <n v="565.79999999999995"/>
    <n v="566"/>
    <n v="615"/>
    <n v="152.82"/>
    <x v="23"/>
    <n v="2511484309"/>
    <x v="22"/>
    <s v="Hömrum 14"/>
    <s v="765 Djúpivogur"/>
    <n v="2511484309"/>
    <s v="Hilmar Jónsson"/>
    <n v="463291"/>
    <n v="1.2216943562469377E-3"/>
  </r>
  <r>
    <s v="07.08.2020"/>
    <n v="1920"/>
    <n v="1"/>
    <n v="1"/>
    <x v="23"/>
    <s v="Tjálfi"/>
    <n v="2701"/>
    <s v="Sandkoli norðursvæði"/>
    <n v="27"/>
    <s v="Sandkoli"/>
    <s v="IS"/>
    <s v="Ísland"/>
    <n v="272.32"/>
    <n v="272"/>
    <n v="296"/>
    <n v="73.44"/>
    <x v="23"/>
    <n v="2511484309"/>
    <x v="22"/>
    <s v="Hömrum 14"/>
    <s v="765 Djúpivogur"/>
    <n v="2511484309"/>
    <s v="Hilmar Jónsson"/>
    <n v="463291"/>
    <n v="5.8710400158863436E-4"/>
  </r>
  <r>
    <s v="29.07.2020"/>
    <n v="1920"/>
    <n v="1"/>
    <n v="1"/>
    <x v="23"/>
    <s v="Tjálfi"/>
    <n v="2701"/>
    <s v="Sandkoli norðursvæði"/>
    <n v="27"/>
    <s v="Sandkoli"/>
    <s v="IS"/>
    <s v="Ísland"/>
    <n v="413.08"/>
    <n v="413"/>
    <n v="449"/>
    <n v="111.51"/>
    <x v="23"/>
    <n v="2511484309"/>
    <x v="22"/>
    <s v="Hömrum 14"/>
    <s v="765 Djúpivogur"/>
    <n v="2511484309"/>
    <s v="Hilmar Jónsson"/>
    <n v="463291"/>
    <n v="8.9144835535333083E-4"/>
  </r>
  <r>
    <s v="23.07.2020"/>
    <n v="1920"/>
    <n v="1"/>
    <n v="1"/>
    <x v="23"/>
    <s v="Tjálfi"/>
    <n v="2701"/>
    <s v="Sandkoli norðursvæði"/>
    <n v="27"/>
    <s v="Sandkoli"/>
    <s v="IS"/>
    <s v="Ísland"/>
    <n v="282.44"/>
    <n v="282"/>
    <n v="307"/>
    <n v="76.14"/>
    <x v="23"/>
    <n v="2511484309"/>
    <x v="22"/>
    <s v="Hömrum 14"/>
    <s v="765 Djúpivogur"/>
    <n v="2511484309"/>
    <s v="Hilmar Jónsson"/>
    <n v="463291"/>
    <n v="6.0868870752939295E-4"/>
  </r>
  <r>
    <s v="20.07.2020"/>
    <n v="1920"/>
    <n v="1"/>
    <n v="1"/>
    <x v="23"/>
    <s v="Tjálfi"/>
    <n v="2701"/>
    <s v="Sandkoli norðursvæði"/>
    <n v="27"/>
    <s v="Sandkoli"/>
    <s v="IS"/>
    <s v="Ísland"/>
    <n v="112"/>
    <n v="112"/>
    <n v="121.74"/>
    <n v="30.24"/>
    <x v="23"/>
    <n v="2511484309"/>
    <x v="22"/>
    <s v="Hömrum 14"/>
    <s v="765 Djúpivogur"/>
    <n v="2511484309"/>
    <s v="Hilmar Jónsson"/>
    <n v="463291"/>
    <n v="2.4174870653649651E-4"/>
  </r>
  <r>
    <s v="15.07.2020"/>
    <n v="1920"/>
    <n v="1"/>
    <n v="1"/>
    <x v="23"/>
    <s v="Tjálfi"/>
    <n v="2701"/>
    <s v="Sandkoli norðursvæði"/>
    <n v="27"/>
    <s v="Sandkoli"/>
    <s v="IS"/>
    <s v="Ísland"/>
    <n v="145"/>
    <n v="145"/>
    <n v="157.61000000000001"/>
    <n v="39.15"/>
    <x v="23"/>
    <n v="2511484309"/>
    <x v="22"/>
    <s v="Hömrum 14"/>
    <s v="765 Djúpivogur"/>
    <n v="2511484309"/>
    <s v="Hilmar Jónsson"/>
    <n v="463291"/>
    <n v="3.1297823614099993E-4"/>
  </r>
  <r>
    <s v="10.07.2020"/>
    <n v="1920"/>
    <n v="1"/>
    <n v="1"/>
    <x v="23"/>
    <s v="Tjálfi"/>
    <n v="2701"/>
    <s v="Sandkoli norðursvæði"/>
    <n v="27"/>
    <s v="Sandkoli"/>
    <s v="IS"/>
    <s v="Ísland"/>
    <n v="103"/>
    <n v="103"/>
    <n v="111.96"/>
    <n v="27.81"/>
    <x v="23"/>
    <n v="2511484309"/>
    <x v="22"/>
    <s v="Hömrum 14"/>
    <s v="765 Djúpivogur"/>
    <n v="2511484309"/>
    <s v="Hilmar Jónsson"/>
    <n v="463291"/>
    <n v="2.2232247118981373E-4"/>
  </r>
  <r>
    <s v="03.07.2020"/>
    <n v="1920"/>
    <n v="1"/>
    <n v="1"/>
    <x v="23"/>
    <s v="Tjálfi"/>
    <n v="2701"/>
    <s v="Sandkoli norðursvæði"/>
    <n v="27"/>
    <s v="Sandkoli"/>
    <s v="IS"/>
    <s v="Ísland"/>
    <n v="72.680000000000007"/>
    <n v="73"/>
    <n v="79"/>
    <n v="19.71"/>
    <x v="23"/>
    <n v="2511484309"/>
    <x v="22"/>
    <s v="Hömrum 14"/>
    <s v="765 Djúpivogur"/>
    <n v="2511484309"/>
    <s v="Hilmar Jónsson"/>
    <n v="463291"/>
    <n v="1.5756835336753789E-4"/>
  </r>
  <r>
    <s v="02.07.2020"/>
    <n v="1920"/>
    <n v="1"/>
    <n v="1"/>
    <x v="23"/>
    <s v="Tjálfi"/>
    <n v="2701"/>
    <s v="Sandkoli norðursvæði"/>
    <n v="27"/>
    <s v="Sandkoli"/>
    <s v="IS"/>
    <s v="Ísland"/>
    <n v="54"/>
    <n v="54"/>
    <n v="58.7"/>
    <n v="14.58"/>
    <x v="23"/>
    <n v="2511484309"/>
    <x v="22"/>
    <s v="Hömrum 14"/>
    <s v="765 Djúpivogur"/>
    <n v="2511484309"/>
    <s v="Hilmar Jónsson"/>
    <n v="463291"/>
    <n v="1.1655741208009653E-4"/>
  </r>
  <r>
    <s v="01.07.2020"/>
    <n v="1920"/>
    <n v="1"/>
    <n v="1"/>
    <x v="23"/>
    <s v="Tjálfi"/>
    <n v="2701"/>
    <s v="Sandkoli norðursvæði"/>
    <n v="27"/>
    <s v="Sandkoli"/>
    <s v="IS"/>
    <s v="Ísland"/>
    <n v="56"/>
    <n v="56"/>
    <n v="60.87"/>
    <n v="15.12"/>
    <x v="23"/>
    <n v="2511484309"/>
    <x v="22"/>
    <s v="Hömrum 14"/>
    <s v="765 Djúpivogur"/>
    <n v="2511484309"/>
    <s v="Hilmar Jónsson"/>
    <n v="463291"/>
    <n v="1.2087435326824825E-4"/>
  </r>
  <r>
    <s v="30.06.2020"/>
    <n v="1920"/>
    <n v="1"/>
    <n v="1"/>
    <x v="23"/>
    <s v="Tjálfi"/>
    <n v="2701"/>
    <s v="Sandkoli norðursvæði"/>
    <n v="27"/>
    <s v="Sandkoli"/>
    <s v="IS"/>
    <s v="Ísland"/>
    <n v="61.64"/>
    <n v="62"/>
    <n v="67"/>
    <n v="16.739999999999998"/>
    <x v="23"/>
    <n v="2511484309"/>
    <x v="22"/>
    <s v="Hömrum 14"/>
    <s v="765 Djúpivogur"/>
    <n v="2511484309"/>
    <s v="Hilmar Jónsson"/>
    <n v="463291"/>
    <n v="1.3382517683270341E-4"/>
  </r>
  <r>
    <s v="22.06.2020"/>
    <n v="1920"/>
    <n v="1"/>
    <n v="1"/>
    <x v="23"/>
    <s v="Tjálfi"/>
    <n v="2701"/>
    <s v="Sandkoli norðursvæði"/>
    <n v="27"/>
    <s v="Sandkoli"/>
    <s v="IS"/>
    <s v="Ísland"/>
    <n v="39"/>
    <n v="39"/>
    <n v="42.39"/>
    <n v="10.53"/>
    <x v="23"/>
    <n v="2511484309"/>
    <x v="22"/>
    <s v="Hömrum 14"/>
    <s v="765 Djúpivogur"/>
    <n v="2511484309"/>
    <s v="Hilmar Jónsson"/>
    <n v="463291"/>
    <n v="8.4180353168958607E-5"/>
  </r>
  <r>
    <s v="04.12.2019"/>
    <n v="1920"/>
    <n v="1"/>
    <n v="1"/>
    <x v="23"/>
    <s v="Tjálfi"/>
    <n v="2701"/>
    <s v="Sandkoli norðursvæði"/>
    <n v="27"/>
    <s v="Sandkoli"/>
    <s v="IS"/>
    <s v="Ísland"/>
    <n v="361.56"/>
    <n v="362"/>
    <n v="393"/>
    <n v="97.74"/>
    <x v="23"/>
    <n v="2511484309"/>
    <x v="22"/>
    <s v="Hömrum 14"/>
    <s v="765 Djúpivogur"/>
    <n v="2511484309"/>
    <s v="Hilmar Jónsson"/>
    <n v="463291"/>
    <n v="7.8136635505546195E-4"/>
  </r>
  <r>
    <s v="25.11.2019"/>
    <n v="1920"/>
    <n v="1"/>
    <n v="1"/>
    <x v="23"/>
    <s v="Tjálfi"/>
    <n v="2701"/>
    <s v="Sandkoli norðursvæði"/>
    <n v="27"/>
    <s v="Sandkoli"/>
    <s v="IS"/>
    <s v="Ísland"/>
    <n v="199.64"/>
    <n v="200"/>
    <n v="217"/>
    <n v="54"/>
    <x v="23"/>
    <n v="2511484309"/>
    <x v="22"/>
    <s v="Hömrum 14"/>
    <s v="765 Djúpivogur"/>
    <n v="2511484309"/>
    <s v="Hilmar Jónsson"/>
    <n v="463291"/>
    <n v="4.3169411881517232E-4"/>
  </r>
  <r>
    <s v="12.11.2019"/>
    <n v="1920"/>
    <n v="1"/>
    <n v="1"/>
    <x v="23"/>
    <s v="Tjálfi"/>
    <n v="2701"/>
    <s v="Sandkoli norðursvæði"/>
    <n v="27"/>
    <s v="Sandkoli"/>
    <s v="IS"/>
    <s v="Ísland"/>
    <n v="212.52"/>
    <n v="213"/>
    <n v="231"/>
    <n v="57.51"/>
    <x v="23"/>
    <n v="2511484309"/>
    <x v="22"/>
    <s v="Hömrum 14"/>
    <s v="765 Djúpivogur"/>
    <n v="2511484309"/>
    <s v="Hilmar Jónsson"/>
    <n v="463291"/>
    <n v="4.5975423653815852E-4"/>
  </r>
  <r>
    <s v="04.11.2019"/>
    <n v="1920"/>
    <n v="1"/>
    <n v="1"/>
    <x v="23"/>
    <s v="Tjálfi"/>
    <n v="2701"/>
    <s v="Sandkoli norðursvæði"/>
    <n v="27"/>
    <s v="Sandkoli"/>
    <s v="IS"/>
    <s v="Ísland"/>
    <n v="471.96"/>
    <n v="472"/>
    <n v="513"/>
    <n v="127.44"/>
    <x v="23"/>
    <n v="2511484309"/>
    <x v="22"/>
    <s v="Hömrum 14"/>
    <s v="765 Djúpivogur"/>
    <n v="2511484309"/>
    <s v="Hilmar Jónsson"/>
    <n v="463291"/>
    <n v="1.0187981204038067E-3"/>
  </r>
  <r>
    <s v="31.10.2019"/>
    <n v="1920"/>
    <n v="1"/>
    <n v="1"/>
    <x v="23"/>
    <s v="Tjálfi"/>
    <n v="2701"/>
    <s v="Sandkoli norðursvæði"/>
    <n v="27"/>
    <s v="Sandkoli"/>
    <s v="IS"/>
    <s v="Ísland"/>
    <n v="448.96"/>
    <n v="449"/>
    <n v="488"/>
    <n v="121.23"/>
    <x v="23"/>
    <n v="2511484309"/>
    <x v="22"/>
    <s v="Hömrum 14"/>
    <s v="765 Djúpivogur"/>
    <n v="2511484309"/>
    <s v="Hilmar Jónsson"/>
    <n v="463291"/>
    <n v="9.6915329674006183E-4"/>
  </r>
  <r>
    <s v="29.10.2019"/>
    <n v="1920"/>
    <n v="1"/>
    <n v="1"/>
    <x v="23"/>
    <s v="Tjálfi"/>
    <n v="2701"/>
    <s v="Sandkoli norðursvæði"/>
    <n v="27"/>
    <s v="Sandkoli"/>
    <s v="IS"/>
    <s v="Ísland"/>
    <n v="205.16"/>
    <n v="205"/>
    <n v="223"/>
    <n v="55.35"/>
    <x v="23"/>
    <n v="2511484309"/>
    <x v="22"/>
    <s v="Hömrum 14"/>
    <s v="765 Djúpivogur"/>
    <n v="2511484309"/>
    <s v="Hilmar Jónsson"/>
    <n v="463291"/>
    <n v="4.4248647178555162E-4"/>
  </r>
  <r>
    <s v="28.10.2019"/>
    <n v="1920"/>
    <n v="1"/>
    <n v="1"/>
    <x v="23"/>
    <s v="Tjálfi"/>
    <n v="2701"/>
    <s v="Sandkoli norðursvæði"/>
    <n v="27"/>
    <s v="Sandkoli"/>
    <s v="IS"/>
    <s v="Ísland"/>
    <n v="421.36"/>
    <n v="421"/>
    <n v="458"/>
    <n v="113.67"/>
    <x v="23"/>
    <n v="2511484309"/>
    <x v="22"/>
    <s v="Hömrum 14"/>
    <s v="765 Djúpivogur"/>
    <n v="2511484309"/>
    <s v="Hilmar Jónsson"/>
    <n v="463291"/>
    <n v="9.0871612010593773E-4"/>
  </r>
  <r>
    <s v="21.10.2019"/>
    <n v="1920"/>
    <n v="1"/>
    <n v="1"/>
    <x v="23"/>
    <s v="Tjálfi"/>
    <n v="2701"/>
    <s v="Sandkoli norðursvæði"/>
    <n v="27"/>
    <s v="Sandkoli"/>
    <s v="IS"/>
    <s v="Ísland"/>
    <n v="422.28"/>
    <n v="422"/>
    <n v="459"/>
    <n v="113.94"/>
    <x v="23"/>
    <n v="2511484309"/>
    <x v="22"/>
    <s v="Hömrum 14"/>
    <s v="765 Djúpivogur"/>
    <n v="2511484309"/>
    <s v="Hilmar Jónsson"/>
    <n v="463291"/>
    <n v="9.1087459070001364E-4"/>
  </r>
  <r>
    <s v="14.10.2019"/>
    <n v="1920"/>
    <n v="1"/>
    <n v="1"/>
    <x v="23"/>
    <s v="Tjálfi"/>
    <n v="2701"/>
    <s v="Sandkoli norðursvæði"/>
    <n v="27"/>
    <s v="Sandkoli"/>
    <s v="IS"/>
    <s v="Ísland"/>
    <n v="568.55999999999995"/>
    <n v="569"/>
    <n v="618"/>
    <n v="153.63"/>
    <x v="23"/>
    <n v="2511484309"/>
    <x v="22"/>
    <s v="Hömrum 14"/>
    <s v="765 Djúpivogur"/>
    <n v="2511484309"/>
    <s v="Hilmar Jónsson"/>
    <n v="463291"/>
    <n v="1.2281697680291653E-3"/>
  </r>
  <r>
    <s v="11.10.2019"/>
    <n v="1920"/>
    <n v="1"/>
    <n v="1"/>
    <x v="23"/>
    <s v="Tjálfi"/>
    <n v="2701"/>
    <s v="Sandkoli norðursvæði"/>
    <n v="27"/>
    <s v="Sandkoli"/>
    <s v="IS"/>
    <s v="Ísland"/>
    <n v="527.16"/>
    <n v="527"/>
    <n v="573"/>
    <n v="142.29"/>
    <x v="23"/>
    <n v="2511484309"/>
    <x v="22"/>
    <s v="Hömrum 14"/>
    <s v="765 Djúpivogur"/>
    <n v="2511484309"/>
    <s v="Hilmar Jónsson"/>
    <n v="463291"/>
    <n v="1.1375140030779791E-3"/>
  </r>
  <r>
    <s v="09.10.2019"/>
    <n v="1920"/>
    <n v="1"/>
    <n v="1"/>
    <x v="23"/>
    <s v="Tjálfi"/>
    <n v="2701"/>
    <s v="Sandkoli norðursvæði"/>
    <n v="27"/>
    <s v="Sandkoli"/>
    <s v="IS"/>
    <s v="Ísland"/>
    <n v="253"/>
    <n v="253"/>
    <n v="275"/>
    <n v="68.31"/>
    <x v="23"/>
    <n v="2511484309"/>
    <x v="22"/>
    <s v="Hömrum 14"/>
    <s v="765 Djúpivogur"/>
    <n v="2511484309"/>
    <s v="Hilmar Jónsson"/>
    <n v="463291"/>
    <n v="5.4609306030119296E-4"/>
  </r>
  <r>
    <s v="03.10.2019"/>
    <n v="1920"/>
    <n v="1"/>
    <n v="1"/>
    <x v="23"/>
    <s v="Tjálfi"/>
    <n v="2701"/>
    <s v="Sandkoli norðursvæði"/>
    <n v="27"/>
    <s v="Sandkoli"/>
    <s v="IS"/>
    <s v="Ísland"/>
    <n v="334.88"/>
    <n v="335"/>
    <n v="364"/>
    <n v="90.45"/>
    <x v="23"/>
    <n v="2511484309"/>
    <x v="22"/>
    <s v="Hömrum 14"/>
    <s v="765 Djúpivogur"/>
    <n v="2511484309"/>
    <s v="Hilmar Jónsson"/>
    <n v="463291"/>
    <n v="7.2308764901541365E-4"/>
  </r>
  <r>
    <s v="02.10.2019"/>
    <n v="1920"/>
    <n v="1"/>
    <n v="1"/>
    <x v="23"/>
    <s v="Tjálfi"/>
    <n v="2701"/>
    <s v="Sandkoli norðursvæði"/>
    <n v="27"/>
    <s v="Sandkoli"/>
    <s v="IS"/>
    <s v="Ísland"/>
    <n v="329.36"/>
    <n v="329"/>
    <n v="358"/>
    <n v="88.83"/>
    <x v="23"/>
    <n v="2511484309"/>
    <x v="22"/>
    <s v="Hömrum 14"/>
    <s v="765 Djúpivogur"/>
    <n v="2511484309"/>
    <s v="Hilmar Jónsson"/>
    <n v="463291"/>
    <n v="7.1013682545095845E-4"/>
  </r>
  <r>
    <s v="30.09.2019"/>
    <n v="1920"/>
    <n v="1"/>
    <n v="1"/>
    <x v="23"/>
    <s v="Tjálfi"/>
    <n v="2701"/>
    <s v="Sandkoli norðursvæði"/>
    <n v="27"/>
    <s v="Sandkoli"/>
    <s v="IS"/>
    <s v="Ísland"/>
    <n v="461.84"/>
    <n v="462"/>
    <n v="502"/>
    <n v="124.74"/>
    <x v="23"/>
    <n v="2511484309"/>
    <x v="22"/>
    <s v="Hömrum 14"/>
    <s v="765 Djúpivogur"/>
    <n v="2511484309"/>
    <s v="Hilmar Jónsson"/>
    <n v="463291"/>
    <n v="9.9721341446304813E-4"/>
  </r>
  <r>
    <s v="12.09.2019"/>
    <n v="1920"/>
    <n v="1"/>
    <n v="1"/>
    <x v="23"/>
    <s v="Tjálfi"/>
    <n v="2701"/>
    <s v="Sandkoli norðursvæði"/>
    <n v="27"/>
    <s v="Sandkoli"/>
    <s v="IS"/>
    <s v="Ísland"/>
    <n v="438.84"/>
    <n v="439"/>
    <n v="477"/>
    <n v="118.53"/>
    <x v="23"/>
    <n v="2511484309"/>
    <x v="22"/>
    <s v="Hömrum 14"/>
    <s v="765 Djúpivogur"/>
    <n v="2511484309"/>
    <s v="Hilmar Jónsson"/>
    <n v="463291"/>
    <n v="9.4756859079930323E-4"/>
  </r>
  <r>
    <s v="10.09.2019"/>
    <n v="1920"/>
    <n v="1"/>
    <n v="1"/>
    <x v="23"/>
    <s v="Tjálfi"/>
    <n v="2701"/>
    <s v="Sandkoli norðursvæði"/>
    <n v="27"/>
    <s v="Sandkoli"/>
    <s v="IS"/>
    <s v="Ísland"/>
    <n v="209.76"/>
    <n v="210"/>
    <n v="228"/>
    <n v="56.7"/>
    <x v="23"/>
    <n v="2511484309"/>
    <x v="22"/>
    <s v="Hömrum 14"/>
    <s v="765 Djúpivogur"/>
    <n v="2511484309"/>
    <s v="Hilmar Jónsson"/>
    <n v="463291"/>
    <n v="4.5327882475593091E-4"/>
  </r>
  <r>
    <s v="07.11.2018"/>
    <n v="1819"/>
    <n v="1"/>
    <n v="1"/>
    <x v="23"/>
    <s v="Tjálfi"/>
    <n v="2701"/>
    <s v="Sandkoli norðursvæði"/>
    <n v="27"/>
    <s v="Sandkoli"/>
    <s v="IS"/>
    <s v="Ísland"/>
    <n v="115"/>
    <n v="115"/>
    <n v="125"/>
    <n v="28.75"/>
    <x v="23"/>
    <n v="2511484309"/>
    <x v="22"/>
    <s v="Hömrum 14"/>
    <s v="765 Djúpivogur"/>
    <n v="2511484309"/>
    <s v="Hilmar Jónsson"/>
    <n v="463291"/>
    <n v="2.4822411831872408E-4"/>
  </r>
  <r>
    <s v="05.11.2018"/>
    <n v="1819"/>
    <n v="1"/>
    <n v="1"/>
    <x v="23"/>
    <s v="Tjálfi"/>
    <n v="2701"/>
    <s v="Sandkoli norðursvæði"/>
    <n v="27"/>
    <s v="Sandkoli"/>
    <s v="IS"/>
    <s v="Ísland"/>
    <n v="216.2"/>
    <n v="216"/>
    <n v="235"/>
    <n v="54"/>
    <x v="23"/>
    <n v="2511484309"/>
    <x v="22"/>
    <s v="Hömrum 14"/>
    <s v="765 Djúpivogur"/>
    <n v="2511484309"/>
    <s v="Hilmar Jónsson"/>
    <n v="463291"/>
    <n v="4.6622964832038612E-4"/>
  </r>
  <r>
    <s v="01.11.2018"/>
    <n v="1819"/>
    <n v="1"/>
    <n v="1"/>
    <x v="23"/>
    <s v="Tjálfi"/>
    <n v="2701"/>
    <s v="Sandkoli norðursvæði"/>
    <n v="27"/>
    <s v="Sandkoli"/>
    <s v="IS"/>
    <s v="Ísland"/>
    <n v="231.84"/>
    <n v="232"/>
    <n v="252"/>
    <n v="58"/>
    <x v="23"/>
    <n v="2511484309"/>
    <x v="22"/>
    <s v="Hömrum 14"/>
    <s v="765 Djúpivogur"/>
    <n v="2511484309"/>
    <s v="Hilmar Jónsson"/>
    <n v="463291"/>
    <n v="5.0076517782559986E-4"/>
  </r>
  <r>
    <s v="31.08.2020"/>
    <n v="1920"/>
    <n v="1"/>
    <n v="1"/>
    <x v="24"/>
    <s v="Haförn"/>
    <n v="2701"/>
    <s v="Sandkoli norðursvæði"/>
    <n v="27"/>
    <s v="Sandkoli"/>
    <s v="IS"/>
    <s v="Ísland"/>
    <n v="607"/>
    <n v="607"/>
    <n v="659.78"/>
    <n v="163.89"/>
    <x v="24"/>
    <n v="6705023920"/>
    <x v="23"/>
    <s v="Höfðabrekku 23"/>
    <s v="640 Húsavík"/>
    <n v="6705023920"/>
    <s v="Uggi fiskverkun ehf"/>
    <n v="463291"/>
    <n v="1.3101916506040479E-3"/>
  </r>
  <r>
    <s v="05.02.2019"/>
    <n v="1819"/>
    <n v="1"/>
    <n v="1"/>
    <x v="24"/>
    <s v="Haförn"/>
    <n v="2701"/>
    <s v="Sandkoli norðursvæði"/>
    <n v="27"/>
    <s v="Sandkoli"/>
    <s v="IS"/>
    <s v="Ísland"/>
    <n v="676.2"/>
    <n v="676"/>
    <n v="735"/>
    <n v="169"/>
    <x v="24"/>
    <n v="6705023920"/>
    <x v="23"/>
    <s v="Höfðabrekku 23"/>
    <s v="640 Húsavík"/>
    <n v="6705023920"/>
    <s v="Uggi fiskverkun ehf"/>
    <n v="463291"/>
    <n v="1.4591261215952825E-3"/>
  </r>
  <r>
    <s v="26.08.2020"/>
    <n v="1920"/>
    <n v="1"/>
    <n v="1"/>
    <x v="24"/>
    <s v="Haförn"/>
    <n v="2701"/>
    <s v="Sandkoli norðursvæði"/>
    <n v="27"/>
    <s v="Sandkoli"/>
    <s v="IS"/>
    <s v="Ísland"/>
    <n v="95"/>
    <n v="95"/>
    <n v="103.26"/>
    <n v="25.65"/>
    <x v="24"/>
    <n v="6705023920"/>
    <x v="23"/>
    <s v="Höfðabrekku 23"/>
    <s v="640 Húsavík"/>
    <n v="6705023920"/>
    <s v="Uggi fiskverkun ehf"/>
    <n v="463291"/>
    <n v="2.0505470643720686E-4"/>
  </r>
  <r>
    <s v="25.08.2020"/>
    <n v="1920"/>
    <n v="1"/>
    <n v="1"/>
    <x v="24"/>
    <s v="Haförn"/>
    <n v="2701"/>
    <s v="Sandkoli norðursvæði"/>
    <n v="27"/>
    <s v="Sandkoli"/>
    <s v="IS"/>
    <s v="Ísland"/>
    <n v="115"/>
    <n v="115"/>
    <n v="125"/>
    <n v="31.05"/>
    <x v="24"/>
    <n v="6705023920"/>
    <x v="23"/>
    <s v="Höfðabrekku 23"/>
    <s v="640 Húsavík"/>
    <n v="6705023920"/>
    <s v="Uggi fiskverkun ehf"/>
    <n v="463291"/>
    <n v="2.4822411831872408E-4"/>
  </r>
  <r>
    <s v="24.08.2020"/>
    <n v="1920"/>
    <n v="1"/>
    <n v="1"/>
    <x v="24"/>
    <s v="Haförn"/>
    <n v="2701"/>
    <s v="Sandkoli norðursvæði"/>
    <n v="27"/>
    <s v="Sandkoli"/>
    <s v="IS"/>
    <s v="Ísland"/>
    <n v="322"/>
    <n v="322"/>
    <n v="350"/>
    <n v="86.94"/>
    <x v="24"/>
    <n v="6705023920"/>
    <x v="23"/>
    <s v="Höfðabrekku 23"/>
    <s v="640 Húsavík"/>
    <n v="6705023920"/>
    <s v="Uggi fiskverkun ehf"/>
    <n v="463291"/>
    <n v="6.9502753129242745E-4"/>
  </r>
  <r>
    <s v="27.03.2020"/>
    <n v="1920"/>
    <n v="1"/>
    <n v="1"/>
    <x v="24"/>
    <s v="Haförn"/>
    <n v="2701"/>
    <s v="Sandkoli norðursvæði"/>
    <n v="27"/>
    <s v="Sandkoli"/>
    <s v="IS"/>
    <s v="Ísland"/>
    <n v="106"/>
    <n v="106"/>
    <n v="115.22"/>
    <n v="28.62"/>
    <x v="24"/>
    <n v="6705023920"/>
    <x v="23"/>
    <s v="Höfðabrekku 23"/>
    <s v="640 Húsavík"/>
    <n v="6705023920"/>
    <s v="Uggi fiskverkun ehf"/>
    <n v="463291"/>
    <n v="2.2879788297204133E-4"/>
  </r>
  <r>
    <s v="23.03.2020"/>
    <n v="1920"/>
    <n v="1"/>
    <n v="1"/>
    <x v="24"/>
    <s v="Haförn"/>
    <n v="2701"/>
    <s v="Sandkoli norðursvæði"/>
    <n v="27"/>
    <s v="Sandkoli"/>
    <s v="IS"/>
    <s v="Ísland"/>
    <n v="152"/>
    <n v="152"/>
    <n v="165.22"/>
    <n v="41.04"/>
    <x v="24"/>
    <n v="6705023920"/>
    <x v="23"/>
    <s v="Höfðabrekku 23"/>
    <s v="640 Húsavík"/>
    <n v="6705023920"/>
    <s v="Uggi fiskverkun ehf"/>
    <n v="463291"/>
    <n v="3.2808753029953098E-4"/>
  </r>
  <r>
    <s v="20.03.2020"/>
    <n v="1920"/>
    <n v="1"/>
    <n v="1"/>
    <x v="24"/>
    <s v="Haförn"/>
    <n v="2701"/>
    <s v="Sandkoli norðursvæði"/>
    <n v="27"/>
    <s v="Sandkoli"/>
    <s v="IS"/>
    <s v="Ísland"/>
    <n v="81"/>
    <n v="81"/>
    <n v="88.04"/>
    <n v="21.87"/>
    <x v="24"/>
    <n v="6705023920"/>
    <x v="23"/>
    <s v="Höfðabrekku 23"/>
    <s v="640 Húsavík"/>
    <n v="6705023920"/>
    <s v="Uggi fiskverkun ehf"/>
    <n v="463291"/>
    <n v="1.7483611812014479E-4"/>
  </r>
  <r>
    <s v="19.03.2020"/>
    <n v="1920"/>
    <n v="1"/>
    <n v="1"/>
    <x v="24"/>
    <s v="Haförn"/>
    <n v="2701"/>
    <s v="Sandkoli norðursvæði"/>
    <n v="27"/>
    <s v="Sandkoli"/>
    <s v="IS"/>
    <s v="Ísland"/>
    <n v="207"/>
    <n v="207"/>
    <n v="225"/>
    <n v="55.89"/>
    <x v="24"/>
    <n v="6705023920"/>
    <x v="23"/>
    <s v="Höfðabrekku 23"/>
    <s v="640 Húsavík"/>
    <n v="6705023920"/>
    <s v="Uggi fiskverkun ehf"/>
    <n v="463291"/>
    <n v="4.4680341297370337E-4"/>
  </r>
  <r>
    <s v="13.03.2020"/>
    <n v="1920"/>
    <n v="1"/>
    <n v="1"/>
    <x v="24"/>
    <s v="Haförn"/>
    <n v="2701"/>
    <s v="Sandkoli norðursvæði"/>
    <n v="27"/>
    <s v="Sandkoli"/>
    <s v="IS"/>
    <s v="Ísland"/>
    <n v="514"/>
    <n v="514"/>
    <n v="558.70000000000005"/>
    <n v="138.78"/>
    <x v="24"/>
    <n v="6705023920"/>
    <x v="23"/>
    <s v="Höfðabrekku 23"/>
    <s v="640 Húsavík"/>
    <n v="6705023920"/>
    <s v="Uggi fiskverkun ehf"/>
    <n v="463291"/>
    <n v="1.1094538853549929E-3"/>
  </r>
  <r>
    <s v="09.03.2020"/>
    <n v="1920"/>
    <n v="1"/>
    <n v="1"/>
    <x v="24"/>
    <s v="Haförn"/>
    <n v="2701"/>
    <s v="Sandkoli norðursvæði"/>
    <n v="27"/>
    <s v="Sandkoli"/>
    <s v="IS"/>
    <s v="Ísland"/>
    <n v="287"/>
    <n v="287"/>
    <n v="311.95999999999998"/>
    <n v="77.489999999999995"/>
    <x v="24"/>
    <n v="6705023920"/>
    <x v="23"/>
    <s v="Höfðabrekku 23"/>
    <s v="640 Húsavík"/>
    <n v="6705023920"/>
    <s v="Uggi fiskverkun ehf"/>
    <n v="463291"/>
    <n v="6.1948106049977225E-4"/>
  </r>
  <r>
    <s v="05.03.2020"/>
    <n v="1920"/>
    <n v="1"/>
    <n v="1"/>
    <x v="24"/>
    <s v="Haförn"/>
    <n v="2701"/>
    <s v="Sandkoli norðursvæði"/>
    <n v="27"/>
    <s v="Sandkoli"/>
    <s v="IS"/>
    <s v="Ísland"/>
    <n v="279"/>
    <n v="279"/>
    <n v="303.26"/>
    <n v="75.33"/>
    <x v="24"/>
    <n v="6705023920"/>
    <x v="23"/>
    <s v="Höfðabrekku 23"/>
    <s v="640 Húsavík"/>
    <n v="6705023920"/>
    <s v="Uggi fiskverkun ehf"/>
    <n v="463291"/>
    <n v="6.0221329574716535E-4"/>
  </r>
  <r>
    <s v="03.03.2020"/>
    <n v="1920"/>
    <n v="1"/>
    <n v="1"/>
    <x v="24"/>
    <s v="Haförn"/>
    <n v="2701"/>
    <s v="Sandkoli norðursvæði"/>
    <n v="27"/>
    <s v="Sandkoli"/>
    <s v="IS"/>
    <s v="Ísland"/>
    <n v="969"/>
    <n v="969"/>
    <n v="1053.26"/>
    <n v="261.63"/>
    <x v="24"/>
    <n v="6705023920"/>
    <x v="23"/>
    <s v="Höfðabrekku 23"/>
    <s v="640 Húsavík"/>
    <n v="6705023920"/>
    <s v="Uggi fiskverkun ehf"/>
    <n v="463291"/>
    <n v="2.0915580056595101E-3"/>
  </r>
  <r>
    <s v="28.02.2020"/>
    <n v="1920"/>
    <n v="1"/>
    <n v="1"/>
    <x v="24"/>
    <s v="Haförn"/>
    <n v="2701"/>
    <s v="Sandkoli norðursvæði"/>
    <n v="27"/>
    <s v="Sandkoli"/>
    <s v="IS"/>
    <s v="Ísland"/>
    <n v="1306"/>
    <n v="1306"/>
    <n v="1419.57"/>
    <n v="352.62"/>
    <x v="24"/>
    <n v="6705023920"/>
    <x v="23"/>
    <s v="Höfðabrekku 23"/>
    <s v="640 Húsavík"/>
    <n v="6705023920"/>
    <s v="Uggi fiskverkun ehf"/>
    <n v="463291"/>
    <n v="2.8189625958630754E-3"/>
  </r>
  <r>
    <s v="24.02.2020"/>
    <n v="1920"/>
    <n v="1"/>
    <n v="1"/>
    <x v="24"/>
    <s v="Haförn"/>
    <n v="2701"/>
    <s v="Sandkoli norðursvæði"/>
    <n v="27"/>
    <s v="Sandkoli"/>
    <s v="IS"/>
    <s v="Ísland"/>
    <n v="498"/>
    <n v="498"/>
    <n v="541.29999999999995"/>
    <n v="134.46"/>
    <x v="24"/>
    <n v="6705023920"/>
    <x v="23"/>
    <s v="Höfðabrekku 23"/>
    <s v="640 Húsavík"/>
    <n v="6705023920"/>
    <s v="Uggi fiskverkun ehf"/>
    <n v="463291"/>
    <n v="1.0749183558497791E-3"/>
  </r>
  <r>
    <s v="19.02.2020"/>
    <n v="1920"/>
    <n v="1"/>
    <n v="1"/>
    <x v="24"/>
    <s v="Haförn"/>
    <n v="2701"/>
    <s v="Sandkoli norðursvæði"/>
    <n v="27"/>
    <s v="Sandkoli"/>
    <s v="IS"/>
    <s v="Ísland"/>
    <n v="916"/>
    <n v="916"/>
    <n v="995.65"/>
    <n v="247.32"/>
    <x v="24"/>
    <n v="6705023920"/>
    <x v="23"/>
    <s v="Höfðabrekku 23"/>
    <s v="640 Húsavík"/>
    <n v="6705023920"/>
    <s v="Uggi fiskverkun ehf"/>
    <n v="463291"/>
    <n v="1.977159064173489E-3"/>
  </r>
  <r>
    <s v="17.02.2020"/>
    <n v="1920"/>
    <n v="1"/>
    <n v="1"/>
    <x v="24"/>
    <s v="Haförn"/>
    <n v="2701"/>
    <s v="Sandkoli norðursvæði"/>
    <n v="27"/>
    <s v="Sandkoli"/>
    <s v="IS"/>
    <s v="Ísland"/>
    <n v="1153"/>
    <n v="1153"/>
    <n v="1253.26"/>
    <n v="311.31"/>
    <x v="24"/>
    <n v="6705023920"/>
    <x v="23"/>
    <s v="Höfðabrekku 23"/>
    <s v="640 Húsavík"/>
    <n v="6705023920"/>
    <s v="Uggi fiskverkun ehf"/>
    <n v="463291"/>
    <n v="2.4887165949694684E-3"/>
  </r>
  <r>
    <s v="07.02.2020"/>
    <n v="1920"/>
    <n v="1"/>
    <n v="1"/>
    <x v="24"/>
    <s v="Haförn"/>
    <n v="2701"/>
    <s v="Sandkoli norðursvæði"/>
    <n v="27"/>
    <s v="Sandkoli"/>
    <s v="IS"/>
    <s v="Ísland"/>
    <n v="625"/>
    <n v="625"/>
    <n v="679.35"/>
    <n v="168.75"/>
    <x v="24"/>
    <n v="6705023920"/>
    <x v="23"/>
    <s v="Höfðabrekku 23"/>
    <s v="640 Húsavík"/>
    <n v="6705023920"/>
    <s v="Uggi fiskverkun ehf"/>
    <n v="463291"/>
    <n v="1.3490441212974135E-3"/>
  </r>
  <r>
    <s v="06.02.2020"/>
    <n v="1920"/>
    <n v="1"/>
    <n v="1"/>
    <x v="24"/>
    <s v="Haförn"/>
    <n v="2701"/>
    <s v="Sandkoli norðursvæði"/>
    <n v="27"/>
    <s v="Sandkoli"/>
    <s v="IS"/>
    <s v="Ísland"/>
    <n v="128"/>
    <n v="128"/>
    <n v="139.13"/>
    <n v="34.56"/>
    <x v="24"/>
    <n v="6705023920"/>
    <x v="23"/>
    <s v="Höfðabrekku 23"/>
    <s v="640 Húsavík"/>
    <n v="6705023920"/>
    <s v="Uggi fiskverkun ehf"/>
    <n v="463291"/>
    <n v="2.7628423604171028E-4"/>
  </r>
  <r>
    <s v="17.09.2019"/>
    <n v="1920"/>
    <n v="1"/>
    <n v="1"/>
    <x v="24"/>
    <s v="Haförn"/>
    <n v="2701"/>
    <s v="Sandkoli norðursvæði"/>
    <n v="27"/>
    <s v="Sandkoli"/>
    <s v="IS"/>
    <s v="Ísland"/>
    <n v="86"/>
    <n v="86"/>
    <n v="93.48"/>
    <n v="23.22"/>
    <x v="24"/>
    <n v="6705023920"/>
    <x v="23"/>
    <s v="Höfðabrekku 23"/>
    <s v="640 Húsavík"/>
    <n v="6705023920"/>
    <s v="Uggi fiskverkun ehf"/>
    <n v="463291"/>
    <n v="1.8562847109052409E-4"/>
  </r>
  <r>
    <s v="06.09.2019"/>
    <n v="1920"/>
    <n v="1"/>
    <n v="1"/>
    <x v="24"/>
    <s v="Haförn"/>
    <n v="2701"/>
    <s v="Sandkoli norðursvæði"/>
    <n v="27"/>
    <s v="Sandkoli"/>
    <s v="IS"/>
    <s v="Ísland"/>
    <n v="231"/>
    <n v="231"/>
    <n v="251.09"/>
    <n v="62.37"/>
    <x v="24"/>
    <n v="6705023920"/>
    <x v="23"/>
    <s v="Höfðabrekku 23"/>
    <s v="640 Húsavík"/>
    <n v="6705023920"/>
    <s v="Uggi fiskverkun ehf"/>
    <n v="463291"/>
    <n v="4.9860670723152407E-4"/>
  </r>
  <r>
    <s v="04.09.2019"/>
    <n v="1920"/>
    <n v="1"/>
    <n v="1"/>
    <x v="24"/>
    <s v="Haförn"/>
    <n v="2701"/>
    <s v="Sandkoli norðursvæði"/>
    <n v="27"/>
    <s v="Sandkoli"/>
    <s v="IS"/>
    <s v="Ísland"/>
    <n v="71"/>
    <n v="71"/>
    <n v="77.17"/>
    <n v="19.170000000000002"/>
    <x v="24"/>
    <n v="6705023920"/>
    <x v="23"/>
    <s v="Höfðabrekku 23"/>
    <s v="640 Húsavík"/>
    <n v="6705023920"/>
    <s v="Uggi fiskverkun ehf"/>
    <n v="463291"/>
    <n v="1.5325141217938616E-4"/>
  </r>
  <r>
    <s v="02.09.2019"/>
    <n v="1920"/>
    <n v="1"/>
    <n v="1"/>
    <x v="24"/>
    <s v="Haförn"/>
    <n v="2701"/>
    <s v="Sandkoli norðursvæði"/>
    <n v="27"/>
    <s v="Sandkoli"/>
    <s v="IS"/>
    <s v="Ísland"/>
    <n v="280.60000000000002"/>
    <n v="281"/>
    <n v="305"/>
    <n v="75.87"/>
    <x v="24"/>
    <n v="6705023920"/>
    <x v="23"/>
    <s v="Höfðabrekku 23"/>
    <s v="640 Húsavík"/>
    <n v="6705023920"/>
    <s v="Uggi fiskverkun ehf"/>
    <n v="463291"/>
    <n v="6.0653023693531716E-4"/>
  </r>
  <r>
    <s v="28.02.2019"/>
    <n v="1819"/>
    <n v="1"/>
    <n v="1"/>
    <x v="24"/>
    <s v="Haförn"/>
    <n v="2701"/>
    <s v="Sandkoli norðursvæði"/>
    <n v="27"/>
    <s v="Sandkoli"/>
    <s v="IS"/>
    <s v="Ísland"/>
    <n v="193.2"/>
    <n v="193"/>
    <n v="210"/>
    <n v="48.25"/>
    <x v="24"/>
    <n v="6705023920"/>
    <x v="23"/>
    <s v="Höfðabrekku 23"/>
    <s v="640 Húsavík"/>
    <n v="6705023920"/>
    <s v="Uggi fiskverkun ehf"/>
    <n v="463291"/>
    <n v="4.1658482465664127E-4"/>
  </r>
  <r>
    <s v="25.02.2019"/>
    <n v="1819"/>
    <n v="1"/>
    <n v="1"/>
    <x v="24"/>
    <s v="Haförn"/>
    <n v="2701"/>
    <s v="Sandkoli norðursvæði"/>
    <n v="27"/>
    <s v="Sandkoli"/>
    <s v="IS"/>
    <s v="Ísland"/>
    <n v="843.64"/>
    <n v="844"/>
    <n v="917"/>
    <n v="211"/>
    <x v="24"/>
    <n v="6705023920"/>
    <x v="23"/>
    <s v="Höfðabrekku 23"/>
    <s v="640 Húsavík"/>
    <n v="6705023920"/>
    <s v="Uggi fiskverkun ehf"/>
    <n v="463291"/>
    <n v="1.8217491814000273E-3"/>
  </r>
  <r>
    <s v="22.02.2019"/>
    <n v="1819"/>
    <n v="1"/>
    <n v="1"/>
    <x v="24"/>
    <s v="Haförn"/>
    <n v="2701"/>
    <s v="Sandkoli norðursvæði"/>
    <n v="27"/>
    <s v="Sandkoli"/>
    <s v="IS"/>
    <s v="Ísland"/>
    <n v="248"/>
    <n v="248"/>
    <n v="269.57"/>
    <n v="62"/>
    <x v="24"/>
    <n v="6705023920"/>
    <x v="23"/>
    <s v="Höfðabrekku 23"/>
    <s v="640 Húsavík"/>
    <n v="6705023920"/>
    <s v="Uggi fiskverkun ehf"/>
    <n v="463291"/>
    <n v="5.3530070733081366E-4"/>
  </r>
  <r>
    <s v="20.02.2019"/>
    <n v="1819"/>
    <n v="1"/>
    <n v="1"/>
    <x v="24"/>
    <s v="Haförn"/>
    <n v="2701"/>
    <s v="Sandkoli norðursvæði"/>
    <n v="27"/>
    <s v="Sandkoli"/>
    <s v="IS"/>
    <s v="Ísland"/>
    <n v="650.44000000000005"/>
    <n v="650"/>
    <n v="707"/>
    <n v="162.5"/>
    <x v="24"/>
    <n v="6705023920"/>
    <x v="23"/>
    <s v="Höfðabrekku 23"/>
    <s v="640 Húsavík"/>
    <n v="6705023920"/>
    <s v="Uggi fiskverkun ehf"/>
    <n v="463291"/>
    <n v="1.4030058861493101E-3"/>
  </r>
  <r>
    <s v="14.02.2019"/>
    <n v="1819"/>
    <n v="1"/>
    <n v="1"/>
    <x v="24"/>
    <s v="Haförn"/>
    <n v="2701"/>
    <s v="Sandkoli norðursvæði"/>
    <n v="27"/>
    <s v="Sandkoli"/>
    <s v="IS"/>
    <s v="Ísland"/>
    <n v="158.24"/>
    <n v="158"/>
    <n v="172"/>
    <n v="39.5"/>
    <x v="24"/>
    <n v="6705023920"/>
    <x v="23"/>
    <s v="Höfðabrekku 23"/>
    <s v="640 Húsavík"/>
    <n v="6705023920"/>
    <s v="Uggi fiskverkun ehf"/>
    <n v="463291"/>
    <n v="3.4103835386398612E-4"/>
  </r>
  <r>
    <s v="12.02.2019"/>
    <n v="1819"/>
    <n v="1"/>
    <n v="1"/>
    <x v="24"/>
    <s v="Haförn"/>
    <n v="2701"/>
    <s v="Sandkoli norðursvæði"/>
    <n v="27"/>
    <s v="Sandkoli"/>
    <s v="IS"/>
    <s v="Ísland"/>
    <n v="601.67999999999995"/>
    <n v="602"/>
    <n v="654"/>
    <n v="150.5"/>
    <x v="24"/>
    <n v="6705023920"/>
    <x v="23"/>
    <s v="Höfðabrekku 23"/>
    <s v="640 Húsavík"/>
    <n v="6705023920"/>
    <s v="Uggi fiskverkun ehf"/>
    <n v="463291"/>
    <n v="1.2993992976336687E-3"/>
  </r>
  <r>
    <s v="11.02.2019"/>
    <n v="1819"/>
    <n v="1"/>
    <n v="1"/>
    <x v="24"/>
    <s v="Haförn"/>
    <n v="2701"/>
    <s v="Sandkoli norðursvæði"/>
    <n v="27"/>
    <s v="Sandkoli"/>
    <s v="IS"/>
    <s v="Ísland"/>
    <n v="116.84"/>
    <n v="117"/>
    <n v="127"/>
    <n v="29.25"/>
    <x v="24"/>
    <n v="6705023920"/>
    <x v="23"/>
    <s v="Höfðabrekku 23"/>
    <s v="640 Húsavík"/>
    <n v="6705023920"/>
    <s v="Uggi fiskverkun ehf"/>
    <n v="463291"/>
    <n v="2.5254105950687583E-4"/>
  </r>
  <r>
    <s v="07.02.2019"/>
    <n v="1819"/>
    <n v="1"/>
    <n v="1"/>
    <x v="24"/>
    <s v="Haförn"/>
    <n v="2701"/>
    <s v="Sandkoli norðursvæði"/>
    <n v="27"/>
    <s v="Sandkoli"/>
    <s v="IS"/>
    <s v="Ísland"/>
    <n v="501.4"/>
    <n v="501"/>
    <n v="545"/>
    <n v="125.25"/>
    <x v="24"/>
    <n v="6705023920"/>
    <x v="23"/>
    <s v="Höfðabrekku 23"/>
    <s v="640 Húsavík"/>
    <n v="6705023920"/>
    <s v="Uggi fiskverkun ehf"/>
    <n v="463291"/>
    <n v="1.0813937676320067E-3"/>
  </r>
  <r>
    <s v="06.02.2019"/>
    <n v="1819"/>
    <n v="1"/>
    <n v="1"/>
    <x v="24"/>
    <s v="Haförn"/>
    <n v="2701"/>
    <s v="Sandkoli norðursvæði"/>
    <n v="27"/>
    <s v="Sandkoli"/>
    <s v="IS"/>
    <s v="Ísland"/>
    <n v="563.04"/>
    <n v="563"/>
    <n v="612"/>
    <n v="140.75"/>
    <x v="24"/>
    <n v="6705023920"/>
    <x v="23"/>
    <s v="Höfðabrekku 23"/>
    <s v="640 Húsavík"/>
    <n v="6705023920"/>
    <s v="Uggi fiskverkun ehf"/>
    <n v="463291"/>
    <n v="1.2152189444647101E-3"/>
  </r>
  <r>
    <s v="27.08.2020"/>
    <n v="1920"/>
    <n v="1"/>
    <n v="1"/>
    <x v="24"/>
    <s v="Haförn"/>
    <n v="2701"/>
    <s v="Sandkoli norðursvæði"/>
    <n v="27"/>
    <s v="Sandkoli"/>
    <s v="IS"/>
    <s v="Ísland"/>
    <n v="124"/>
    <n v="124"/>
    <n v="134.78"/>
    <n v="33.479999999999997"/>
    <x v="24"/>
    <n v="6705023920"/>
    <x v="23"/>
    <s v="Höfðabrekku 23"/>
    <s v="640 Húsavík"/>
    <n v="6705023920"/>
    <s v="Uggi fiskverkun ehf"/>
    <n v="463291"/>
    <n v="2.6765035366540683E-4"/>
  </r>
  <r>
    <s v="11.02.2019"/>
    <n v="1819"/>
    <n v="1"/>
    <n v="1"/>
    <x v="25"/>
    <s v="Helgi"/>
    <n v="2701"/>
    <s v="Sandkoli norðursvæði"/>
    <n v="27"/>
    <s v="Sandkoli"/>
    <s v="IS"/>
    <s v="Ísland"/>
    <n v="60"/>
    <n v="60"/>
    <n v="65.22"/>
    <n v="15"/>
    <x v="25"/>
    <n v="6312194700"/>
    <x v="24"/>
    <s v="Hafnarbakka 5"/>
    <s v="425 Flateyri"/>
    <n v="5201750249"/>
    <s v="Guðmundur Runólfsson hf."/>
    <n v="463291"/>
    <n v="1.2950823564455169E-4"/>
  </r>
  <r>
    <s v="12.11.2017"/>
    <n v="1718"/>
    <n v="1"/>
    <n v="1"/>
    <x v="25"/>
    <s v="Helgi"/>
    <n v="2701"/>
    <s v="Sandkoli norðursvæði"/>
    <n v="27"/>
    <s v="Sandkoli"/>
    <s v="IS"/>
    <s v="Ísland"/>
    <n v="25"/>
    <n v="25"/>
    <n v="27.17"/>
    <n v="4.75"/>
    <x v="25"/>
    <n v="6312194700"/>
    <x v="24"/>
    <s v="Hafnarbakka 5"/>
    <s v="425 Flateyri"/>
    <n v="5201750249"/>
    <s v="Guðmundur Runólfsson hf."/>
    <n v="463291"/>
    <n v="5.396176485189654E-5"/>
  </r>
  <r>
    <s v="29.01.2019"/>
    <n v="1819"/>
    <n v="1"/>
    <n v="1"/>
    <x v="25"/>
    <s v="Helgi"/>
    <n v="2701"/>
    <s v="Sandkoli norðursvæði"/>
    <n v="27"/>
    <s v="Sandkoli"/>
    <s v="IS"/>
    <s v="Ísland"/>
    <n v="149"/>
    <n v="149"/>
    <n v="161.96"/>
    <n v="37.25"/>
    <x v="25"/>
    <n v="6312194700"/>
    <x v="24"/>
    <s v="Hafnarbakka 5"/>
    <s v="425 Flateyri"/>
    <n v="5201750249"/>
    <s v="Guðmundur Runólfsson hf."/>
    <n v="463291"/>
    <n v="3.2161211851730338E-4"/>
  </r>
  <r>
    <s v="24.01.2019"/>
    <n v="1819"/>
    <n v="1"/>
    <n v="1"/>
    <x v="25"/>
    <s v="Helgi"/>
    <n v="2701"/>
    <s v="Sandkoli norðursvæði"/>
    <n v="27"/>
    <s v="Sandkoli"/>
    <s v="IS"/>
    <s v="Ísland"/>
    <n v="307"/>
    <n v="307"/>
    <n v="333.7"/>
    <n v="76.75"/>
    <x v="25"/>
    <n v="6312194700"/>
    <x v="24"/>
    <s v="Hafnarbakka 5"/>
    <s v="425 Flateyri"/>
    <n v="5201750249"/>
    <s v="Guðmundur Runólfsson hf."/>
    <n v="463291"/>
    <n v="6.6265047238128955E-4"/>
  </r>
  <r>
    <s v="20.01.2019"/>
    <n v="1819"/>
    <n v="1"/>
    <n v="1"/>
    <x v="25"/>
    <s v="Helgi"/>
    <n v="2701"/>
    <s v="Sandkoli norðursvæði"/>
    <n v="27"/>
    <s v="Sandkoli"/>
    <s v="IS"/>
    <s v="Ísland"/>
    <n v="297"/>
    <n v="297"/>
    <n v="322.83"/>
    <n v="74.25"/>
    <x v="25"/>
    <n v="6312194700"/>
    <x v="24"/>
    <s v="Hafnarbakka 5"/>
    <s v="425 Flateyri"/>
    <n v="5201750249"/>
    <s v="Guðmundur Runólfsson hf."/>
    <n v="463291"/>
    <n v="6.4106576644053085E-4"/>
  </r>
  <r>
    <s v="14.01.2019"/>
    <n v="1819"/>
    <n v="1"/>
    <n v="1"/>
    <x v="25"/>
    <s v="Helgi"/>
    <n v="2701"/>
    <s v="Sandkoli norðursvæði"/>
    <n v="27"/>
    <s v="Sandkoli"/>
    <s v="IS"/>
    <s v="Ísland"/>
    <n v="339"/>
    <n v="339"/>
    <n v="368.48"/>
    <n v="84.75"/>
    <x v="25"/>
    <n v="6312194700"/>
    <x v="24"/>
    <s v="Hafnarbakka 5"/>
    <s v="425 Flateyri"/>
    <n v="5201750249"/>
    <s v="Guðmundur Runólfsson hf."/>
    <n v="463291"/>
    <n v="7.3172153139171704E-4"/>
  </r>
  <r>
    <s v="09.01.2019"/>
    <n v="1819"/>
    <n v="1"/>
    <n v="1"/>
    <x v="25"/>
    <s v="Helgi"/>
    <n v="2701"/>
    <s v="Sandkoli norðursvæði"/>
    <n v="27"/>
    <s v="Sandkoli"/>
    <s v="IS"/>
    <s v="Ísland"/>
    <n v="288"/>
    <n v="288"/>
    <n v="313.04000000000002"/>
    <n v="72"/>
    <x v="25"/>
    <n v="6312194700"/>
    <x v="24"/>
    <s v="Hafnarbakka 5"/>
    <s v="425 Flateyri"/>
    <n v="5201750249"/>
    <s v="Guðmundur Runólfsson hf."/>
    <n v="463291"/>
    <n v="6.2163953109384816E-4"/>
  </r>
  <r>
    <s v="05.01.2019"/>
    <n v="1819"/>
    <n v="1"/>
    <n v="1"/>
    <x v="25"/>
    <s v="Helgi"/>
    <n v="2701"/>
    <s v="Sandkoli norðursvæði"/>
    <n v="27"/>
    <s v="Sandkoli"/>
    <s v="IS"/>
    <s v="Ísland"/>
    <n v="60"/>
    <n v="60"/>
    <n v="65.22"/>
    <n v="15"/>
    <x v="25"/>
    <n v="6312194700"/>
    <x v="24"/>
    <s v="Hafnarbakka 5"/>
    <s v="425 Flateyri"/>
    <n v="5201750249"/>
    <s v="Guðmundur Runólfsson hf."/>
    <n v="463291"/>
    <n v="1.2950823564455169E-4"/>
  </r>
  <r>
    <s v="30.12.2018"/>
    <n v="1819"/>
    <n v="1"/>
    <n v="1"/>
    <x v="25"/>
    <s v="Helgi"/>
    <n v="2701"/>
    <s v="Sandkoli norðursvæði"/>
    <n v="27"/>
    <s v="Sandkoli"/>
    <s v="IS"/>
    <s v="Ísland"/>
    <n v="575"/>
    <n v="575"/>
    <n v="625"/>
    <n v="143.75"/>
    <x v="25"/>
    <n v="6312194700"/>
    <x v="24"/>
    <s v="Hafnarbakka 5"/>
    <s v="425 Flateyri"/>
    <n v="5201750249"/>
    <s v="Guðmundur Runólfsson hf."/>
    <n v="463291"/>
    <n v="1.2411205915936205E-3"/>
  </r>
  <r>
    <s v="16.12.2018"/>
    <n v="1819"/>
    <n v="1"/>
    <n v="1"/>
    <x v="25"/>
    <s v="Helgi"/>
    <n v="2701"/>
    <s v="Sandkoli norðursvæði"/>
    <n v="27"/>
    <s v="Sandkoli"/>
    <s v="IS"/>
    <s v="Ísland"/>
    <n v="867"/>
    <n v="867"/>
    <n v="942.39"/>
    <n v="216.75"/>
    <x v="25"/>
    <n v="6312194700"/>
    <x v="24"/>
    <s v="Hafnarbakka 5"/>
    <s v="425 Flateyri"/>
    <n v="5201750249"/>
    <s v="Guðmundur Runólfsson hf."/>
    <n v="463291"/>
    <n v="1.8713940050637721E-3"/>
  </r>
  <r>
    <s v="10.12.2018"/>
    <n v="1819"/>
    <n v="1"/>
    <n v="1"/>
    <x v="25"/>
    <s v="Helgi"/>
    <n v="2701"/>
    <s v="Sandkoli norðursvæði"/>
    <n v="27"/>
    <s v="Sandkoli"/>
    <s v="IS"/>
    <s v="Ísland"/>
    <n v="460"/>
    <n v="460"/>
    <n v="500"/>
    <n v="115"/>
    <x v="25"/>
    <n v="6312194700"/>
    <x v="24"/>
    <s v="Hafnarbakka 5"/>
    <s v="425 Flateyri"/>
    <n v="5201750249"/>
    <s v="Guðmundur Runólfsson hf."/>
    <n v="463291"/>
    <n v="9.9289647327489633E-4"/>
  </r>
  <r>
    <s v="04.12.2018"/>
    <n v="1819"/>
    <n v="1"/>
    <n v="1"/>
    <x v="25"/>
    <s v="Helgi"/>
    <n v="2701"/>
    <s v="Sandkoli norðursvæði"/>
    <n v="27"/>
    <s v="Sandkoli"/>
    <s v="IS"/>
    <s v="Ísland"/>
    <n v="479"/>
    <n v="479"/>
    <n v="520.65"/>
    <n v="119.75"/>
    <x v="25"/>
    <n v="6312194700"/>
    <x v="24"/>
    <s v="Hafnarbakka 5"/>
    <s v="425 Flateyri"/>
    <n v="5201750249"/>
    <s v="Guðmundur Runólfsson hf."/>
    <n v="463291"/>
    <n v="1.0339074145623377E-3"/>
  </r>
  <r>
    <s v="27.11.2018"/>
    <n v="1819"/>
    <n v="1"/>
    <n v="1"/>
    <x v="25"/>
    <s v="Helgi"/>
    <n v="2701"/>
    <s v="Sandkoli norðursvæði"/>
    <n v="27"/>
    <s v="Sandkoli"/>
    <s v="IS"/>
    <s v="Ísland"/>
    <n v="180"/>
    <n v="180"/>
    <n v="195.65"/>
    <n v="45"/>
    <x v="25"/>
    <n v="6312194700"/>
    <x v="24"/>
    <s v="Hafnarbakka 5"/>
    <s v="425 Flateyri"/>
    <n v="5201750249"/>
    <s v="Guðmundur Runólfsson hf."/>
    <n v="463291"/>
    <n v="3.8852470693365507E-4"/>
  </r>
  <r>
    <s v="20.11.2018"/>
    <n v="1819"/>
    <n v="1"/>
    <n v="1"/>
    <x v="25"/>
    <s v="Helgi"/>
    <n v="2701"/>
    <s v="Sandkoli norðursvæði"/>
    <n v="27"/>
    <s v="Sandkoli"/>
    <s v="IS"/>
    <s v="Ísland"/>
    <n v="924"/>
    <n v="924"/>
    <n v="1004.35"/>
    <n v="231"/>
    <x v="25"/>
    <n v="6312194700"/>
    <x v="24"/>
    <s v="Hafnarbakka 5"/>
    <s v="425 Flateyri"/>
    <n v="5201750249"/>
    <s v="Guðmundur Runólfsson hf."/>
    <n v="463291"/>
    <n v="1.9944268289260963E-3"/>
  </r>
  <r>
    <s v="13.11.2018"/>
    <n v="1819"/>
    <n v="1"/>
    <n v="1"/>
    <x v="25"/>
    <s v="Helgi"/>
    <n v="2701"/>
    <s v="Sandkoli norðursvæði"/>
    <n v="27"/>
    <s v="Sandkoli"/>
    <s v="IS"/>
    <s v="Ísland"/>
    <n v="655"/>
    <n v="655"/>
    <n v="711.96"/>
    <n v="163.75"/>
    <x v="25"/>
    <n v="6312194700"/>
    <x v="24"/>
    <s v="Hafnarbakka 5"/>
    <s v="425 Flateyri"/>
    <n v="5201750249"/>
    <s v="Guðmundur Runólfsson hf."/>
    <n v="463291"/>
    <n v="1.4137982391196893E-3"/>
  </r>
  <r>
    <s v="05.11.2018"/>
    <n v="1819"/>
    <n v="1"/>
    <n v="1"/>
    <x v="25"/>
    <s v="Helgi"/>
    <n v="2701"/>
    <s v="Sandkoli norðursvæði"/>
    <n v="27"/>
    <s v="Sandkoli"/>
    <s v="IS"/>
    <s v="Ísland"/>
    <n v="230"/>
    <n v="230"/>
    <n v="250"/>
    <n v="57.5"/>
    <x v="25"/>
    <n v="6312194700"/>
    <x v="24"/>
    <s v="Hafnarbakka 5"/>
    <s v="425 Flateyri"/>
    <n v="5201750249"/>
    <s v="Guðmundur Runólfsson hf."/>
    <n v="463291"/>
    <n v="4.9644823663744816E-4"/>
  </r>
  <r>
    <s v="02.02.2019"/>
    <n v="1819"/>
    <n v="1"/>
    <n v="1"/>
    <x v="25"/>
    <s v="Helgi"/>
    <n v="2701"/>
    <s v="Sandkoli norðursvæði"/>
    <n v="27"/>
    <s v="Sandkoli"/>
    <s v="IS"/>
    <s v="Ísland"/>
    <n v="15"/>
    <n v="15"/>
    <n v="16.3"/>
    <n v="3.75"/>
    <x v="25"/>
    <n v="6312194700"/>
    <x v="24"/>
    <s v="Hafnarbakka 5"/>
    <s v="425 Flateyri"/>
    <n v="5201750249"/>
    <s v="Guðmundur Runólfsson hf."/>
    <n v="463291"/>
    <n v="3.2377058911137922E-5"/>
  </r>
  <r>
    <s v="22.04.2018"/>
    <n v="1718"/>
    <n v="1"/>
    <n v="1"/>
    <x v="26"/>
    <s v="Tjaldur"/>
    <n v="2701"/>
    <s v="Sandkoli norðursvæði"/>
    <n v="27"/>
    <s v="Sandkoli"/>
    <s v="IS"/>
    <s v="Ísland"/>
    <n v="5"/>
    <n v="5"/>
    <n v="5.43"/>
    <n v="0.95"/>
    <x v="26"/>
    <n v="4109982469"/>
    <x v="25"/>
    <s v="Melnes 1"/>
    <s v="360 Hellissandur"/>
    <n v="4109982469"/>
    <s v="KG Fiskverkun ehf."/>
    <n v="463291"/>
    <n v="1.0792352970379309E-5"/>
  </r>
  <r>
    <s v="26.04.2019"/>
    <n v="1819"/>
    <n v="1"/>
    <n v="1"/>
    <x v="27"/>
    <s v="Örvar"/>
    <n v="2701"/>
    <s v="Sandkoli norðursvæði"/>
    <n v="27"/>
    <s v="Sandkoli"/>
    <s v="IS"/>
    <s v="Ísland"/>
    <n v="4"/>
    <n v="4"/>
    <n v="4.3499999999999996"/>
    <n v="1"/>
    <x v="27"/>
    <n v="6301696829"/>
    <x v="26"/>
    <s v="Hafnarbakka Rifi"/>
    <s v="360 Hellissandur"/>
    <n v="6301696829"/>
    <s v="Hraðfrystihús Hellissands hf"/>
    <n v="463291"/>
    <n v="8.6338823763034462E-6"/>
  </r>
  <r>
    <s v="14.07.2020"/>
    <n v="1920"/>
    <n v="1"/>
    <n v="1"/>
    <x v="28"/>
    <s v="Rán"/>
    <n v="2701"/>
    <s v="Sandkoli norðursvæði"/>
    <n v="27"/>
    <s v="Sandkoli"/>
    <s v="IS"/>
    <s v="Ísland"/>
    <n v="6"/>
    <n v="6"/>
    <n v="6.52"/>
    <n v="1.62"/>
    <x v="28"/>
    <n v="4502032460"/>
    <x v="27"/>
    <s v="Jörundarholti 182"/>
    <s v="300 Akranes"/>
    <n v="4502032460"/>
    <s v="Oliver ehf."/>
    <n v="463291"/>
    <n v="1.2950823564455169E-5"/>
  </r>
  <r>
    <s v="30.01.2018"/>
    <n v="1718"/>
    <n v="1"/>
    <n v="1"/>
    <x v="28"/>
    <s v="Hafnartindur"/>
    <n v="2701"/>
    <s v="Sandkoli norðursvæði"/>
    <n v="27"/>
    <s v="Sandkoli"/>
    <s v="IS"/>
    <s v="Ísland"/>
    <n v="3"/>
    <n v="3"/>
    <n v="3.26"/>
    <n v="0.56999999999999995"/>
    <x v="28"/>
    <n v="4502032460"/>
    <x v="27"/>
    <s v="Jörundarholti 182"/>
    <s v="300 Akranes"/>
    <n v="6405161270"/>
    <s v="Hafnartindur ehf."/>
    <n v="463291"/>
    <n v="6.4754117822275847E-6"/>
  </r>
  <r>
    <s v="03.05.2020"/>
    <n v="1920"/>
    <n v="1"/>
    <n v="1"/>
    <x v="28"/>
    <s v="Rán"/>
    <n v="2701"/>
    <s v="Sandkoli norðursvæði"/>
    <n v="27"/>
    <s v="Sandkoli"/>
    <s v="IS"/>
    <s v="Ísland"/>
    <n v="16"/>
    <n v="16"/>
    <n v="17.39"/>
    <n v="4.32"/>
    <x v="28"/>
    <n v="4502032460"/>
    <x v="27"/>
    <s v="Jörundarholti 182"/>
    <s v="300 Akranes"/>
    <n v="4502032460"/>
    <s v="Oliver ehf."/>
    <n v="463291"/>
    <n v="3.4535529505213785E-5"/>
  </r>
  <r>
    <s v="29.04.2020"/>
    <n v="1920"/>
    <n v="1"/>
    <n v="1"/>
    <x v="28"/>
    <s v="Rán"/>
    <n v="2701"/>
    <s v="Sandkoli norðursvæði"/>
    <n v="27"/>
    <s v="Sandkoli"/>
    <s v="IS"/>
    <s v="Ísland"/>
    <n v="5"/>
    <n v="5"/>
    <n v="5.43"/>
    <n v="1.35"/>
    <x v="28"/>
    <n v="4502032460"/>
    <x v="27"/>
    <s v="Jörundarholti 182"/>
    <s v="300 Akranes"/>
    <n v="4502032460"/>
    <s v="Oliver ehf."/>
    <n v="463291"/>
    <n v="1.0792352970379309E-5"/>
  </r>
  <r>
    <s v="06.03.2020"/>
    <n v="1920"/>
    <n v="1"/>
    <n v="1"/>
    <x v="28"/>
    <s v="Rán"/>
    <n v="2701"/>
    <s v="Sandkoli norðursvæði"/>
    <n v="27"/>
    <s v="Sandkoli"/>
    <s v="IS"/>
    <s v="Ísland"/>
    <n v="2"/>
    <n v="2"/>
    <n v="2.17"/>
    <n v="0.54"/>
    <x v="28"/>
    <n v="4502032460"/>
    <x v="27"/>
    <s v="Jörundarholti 182"/>
    <s v="300 Akranes"/>
    <n v="4502032460"/>
    <s v="Oliver ehf."/>
    <n v="463291"/>
    <n v="4.3169411881517231E-6"/>
  </r>
  <r>
    <s v="03.03.2020"/>
    <n v="1920"/>
    <n v="1"/>
    <n v="1"/>
    <x v="28"/>
    <s v="Rán"/>
    <n v="2701"/>
    <s v="Sandkoli norðursvæði"/>
    <n v="27"/>
    <s v="Sandkoli"/>
    <s v="IS"/>
    <s v="Ísland"/>
    <n v="1"/>
    <n v="1"/>
    <n v="1.0900000000000001"/>
    <n v="0.27"/>
    <x v="28"/>
    <n v="4502032460"/>
    <x v="27"/>
    <s v="Jörundarholti 182"/>
    <s v="300 Akranes"/>
    <n v="4502032460"/>
    <s v="Oliver ehf."/>
    <n v="463291"/>
    <n v="2.1584705940758616E-6"/>
  </r>
  <r>
    <s v="29.02.2020"/>
    <n v="1920"/>
    <n v="1"/>
    <n v="1"/>
    <x v="28"/>
    <s v="Rán"/>
    <n v="2701"/>
    <s v="Sandkoli norðursvæði"/>
    <n v="27"/>
    <s v="Sandkoli"/>
    <s v="IS"/>
    <s v="Ísland"/>
    <n v="24"/>
    <n v="24"/>
    <n v="26.09"/>
    <n v="6.48"/>
    <x v="28"/>
    <n v="4502032460"/>
    <x v="27"/>
    <s v="Jörundarholti 182"/>
    <s v="300 Akranes"/>
    <n v="4502032460"/>
    <s v="Oliver ehf."/>
    <n v="463291"/>
    <n v="5.1803294257820677E-5"/>
  </r>
  <r>
    <s v="25.02.2020"/>
    <n v="1920"/>
    <n v="1"/>
    <n v="1"/>
    <x v="28"/>
    <s v="Rán"/>
    <n v="2701"/>
    <s v="Sandkoli norðursvæði"/>
    <n v="27"/>
    <s v="Sandkoli"/>
    <s v="IS"/>
    <s v="Ísland"/>
    <n v="7"/>
    <n v="7"/>
    <n v="7.61"/>
    <n v="1.89"/>
    <x v="28"/>
    <n v="4502032460"/>
    <x v="27"/>
    <s v="Jörundarholti 182"/>
    <s v="300 Akranes"/>
    <n v="4502032460"/>
    <s v="Oliver ehf."/>
    <n v="463291"/>
    <n v="1.5109294158531032E-5"/>
  </r>
  <r>
    <s v="24.02.2020"/>
    <n v="1920"/>
    <n v="1"/>
    <n v="1"/>
    <x v="28"/>
    <s v="Rán"/>
    <n v="2701"/>
    <s v="Sandkoli norðursvæði"/>
    <n v="27"/>
    <s v="Sandkoli"/>
    <s v="IS"/>
    <s v="Ísland"/>
    <n v="16"/>
    <n v="16"/>
    <n v="17.39"/>
    <n v="4.32"/>
    <x v="28"/>
    <n v="4502032460"/>
    <x v="27"/>
    <s v="Jörundarholti 182"/>
    <s v="300 Akranes"/>
    <n v="4502032460"/>
    <s v="Oliver ehf."/>
    <n v="463291"/>
    <n v="3.4535529505213785E-5"/>
  </r>
  <r>
    <s v="19.02.2020"/>
    <n v="1920"/>
    <n v="1"/>
    <n v="1"/>
    <x v="28"/>
    <s v="Rán"/>
    <n v="2701"/>
    <s v="Sandkoli norðursvæði"/>
    <n v="27"/>
    <s v="Sandkoli"/>
    <s v="IS"/>
    <s v="Ísland"/>
    <n v="1"/>
    <n v="1"/>
    <n v="1.0900000000000001"/>
    <n v="0.27"/>
    <x v="28"/>
    <n v="4502032460"/>
    <x v="27"/>
    <s v="Jörundarholti 182"/>
    <s v="300 Akranes"/>
    <n v="4502032460"/>
    <s v="Oliver ehf."/>
    <n v="463291"/>
    <n v="2.1584705940758616E-6"/>
  </r>
  <r>
    <s v="18.02.2020"/>
    <n v="1920"/>
    <n v="1"/>
    <n v="1"/>
    <x v="28"/>
    <s v="Rán"/>
    <n v="2701"/>
    <s v="Sandkoli norðursvæði"/>
    <n v="27"/>
    <s v="Sandkoli"/>
    <s v="IS"/>
    <s v="Ísland"/>
    <n v="26"/>
    <n v="26"/>
    <n v="28.26"/>
    <n v="7.02"/>
    <x v="28"/>
    <n v="4502032460"/>
    <x v="27"/>
    <s v="Jörundarholti 182"/>
    <s v="300 Akranes"/>
    <n v="4502032460"/>
    <s v="Oliver ehf."/>
    <n v="463291"/>
    <n v="5.6120235445972402E-5"/>
  </r>
  <r>
    <s v="12.02.2020"/>
    <n v="1920"/>
    <n v="1"/>
    <n v="1"/>
    <x v="28"/>
    <s v="Rán"/>
    <n v="2701"/>
    <s v="Sandkoli norðursvæði"/>
    <n v="27"/>
    <s v="Sandkoli"/>
    <s v="IS"/>
    <s v="Ísland"/>
    <n v="6"/>
    <n v="6"/>
    <n v="6.52"/>
    <n v="1.62"/>
    <x v="28"/>
    <n v="4502032460"/>
    <x v="27"/>
    <s v="Jörundarholti 182"/>
    <s v="300 Akranes"/>
    <n v="4502032460"/>
    <s v="Oliver ehf."/>
    <n v="463291"/>
    <n v="1.2950823564455169E-5"/>
  </r>
  <r>
    <s v="09.02.2020"/>
    <n v="1920"/>
    <n v="1"/>
    <n v="1"/>
    <x v="28"/>
    <s v="Rán"/>
    <n v="2701"/>
    <s v="Sandkoli norðursvæði"/>
    <n v="27"/>
    <s v="Sandkoli"/>
    <s v="IS"/>
    <s v="Ísland"/>
    <n v="16"/>
    <n v="16"/>
    <n v="17.39"/>
    <n v="4.32"/>
    <x v="28"/>
    <n v="4502032460"/>
    <x v="27"/>
    <s v="Jörundarholti 182"/>
    <s v="300 Akranes"/>
    <n v="4502032460"/>
    <s v="Oliver ehf."/>
    <n v="463291"/>
    <n v="3.4535529505213785E-5"/>
  </r>
  <r>
    <s v="04.02.2020"/>
    <n v="1920"/>
    <n v="1"/>
    <n v="1"/>
    <x v="28"/>
    <s v="Rán"/>
    <n v="2701"/>
    <s v="Sandkoli norðursvæði"/>
    <n v="27"/>
    <s v="Sandkoli"/>
    <s v="IS"/>
    <s v="Ísland"/>
    <n v="61"/>
    <n v="61"/>
    <n v="66.3"/>
    <n v="16.47"/>
    <x v="28"/>
    <n v="4502032460"/>
    <x v="27"/>
    <s v="Jörundarholti 182"/>
    <s v="300 Akranes"/>
    <n v="4502032460"/>
    <s v="Oliver ehf."/>
    <n v="463291"/>
    <n v="1.3166670623862757E-4"/>
  </r>
  <r>
    <s v="03.02.2020"/>
    <n v="1920"/>
    <n v="1"/>
    <n v="1"/>
    <x v="28"/>
    <s v="Rán"/>
    <n v="2701"/>
    <s v="Sandkoli norðursvæði"/>
    <n v="27"/>
    <s v="Sandkoli"/>
    <s v="IS"/>
    <s v="Ísland"/>
    <n v="1"/>
    <n v="1"/>
    <n v="1.0900000000000001"/>
    <n v="0.27"/>
    <x v="28"/>
    <n v="4502032460"/>
    <x v="27"/>
    <s v="Jörundarholti 182"/>
    <s v="300 Akranes"/>
    <n v="4502032460"/>
    <s v="Oliver ehf."/>
    <n v="463291"/>
    <n v="2.1584705940758616E-6"/>
  </r>
  <r>
    <s v="30.01.2020"/>
    <n v="1920"/>
    <n v="1"/>
    <n v="1"/>
    <x v="28"/>
    <s v="Rán"/>
    <n v="2701"/>
    <s v="Sandkoli norðursvæði"/>
    <n v="27"/>
    <s v="Sandkoli"/>
    <s v="IS"/>
    <s v="Ísland"/>
    <n v="37"/>
    <n v="37"/>
    <n v="40.22"/>
    <n v="9.99"/>
    <x v="28"/>
    <n v="4502032460"/>
    <x v="27"/>
    <s v="Jörundarholti 182"/>
    <s v="300 Akranes"/>
    <n v="4502032460"/>
    <s v="Oliver ehf."/>
    <n v="463291"/>
    <n v="7.9863411980806882E-5"/>
  </r>
  <r>
    <s v="29.01.2020"/>
    <n v="1920"/>
    <n v="1"/>
    <n v="1"/>
    <x v="28"/>
    <s v="Rán"/>
    <n v="2701"/>
    <s v="Sandkoli norðursvæði"/>
    <n v="27"/>
    <s v="Sandkoli"/>
    <s v="IS"/>
    <s v="Ísland"/>
    <n v="7"/>
    <n v="7"/>
    <n v="7.61"/>
    <n v="1.89"/>
    <x v="28"/>
    <n v="4502032460"/>
    <x v="27"/>
    <s v="Jörundarholti 182"/>
    <s v="300 Akranes"/>
    <n v="4502032460"/>
    <s v="Oliver ehf."/>
    <n v="463291"/>
    <n v="1.5109294158531032E-5"/>
  </r>
  <r>
    <s v="28.01.2020"/>
    <n v="1920"/>
    <n v="1"/>
    <n v="1"/>
    <x v="28"/>
    <s v="Rán"/>
    <n v="2701"/>
    <s v="Sandkoli norðursvæði"/>
    <n v="27"/>
    <s v="Sandkoli"/>
    <s v="IS"/>
    <s v="Ísland"/>
    <n v="22"/>
    <n v="22"/>
    <n v="23.91"/>
    <n v="5.94"/>
    <x v="28"/>
    <n v="4502032460"/>
    <x v="27"/>
    <s v="Jörundarholti 182"/>
    <s v="300 Akranes"/>
    <n v="4502032460"/>
    <s v="Oliver ehf."/>
    <n v="463291"/>
    <n v="4.7486353069668953E-5"/>
  </r>
  <r>
    <s v="27.01.2020"/>
    <n v="1920"/>
    <n v="1"/>
    <n v="1"/>
    <x v="28"/>
    <s v="Rán"/>
    <n v="2701"/>
    <s v="Sandkoli norðursvæði"/>
    <n v="27"/>
    <s v="Sandkoli"/>
    <s v="IS"/>
    <s v="Ísland"/>
    <n v="39"/>
    <n v="39"/>
    <n v="42.39"/>
    <n v="10.53"/>
    <x v="28"/>
    <n v="4502032460"/>
    <x v="27"/>
    <s v="Jörundarholti 182"/>
    <s v="300 Akranes"/>
    <n v="4502032460"/>
    <s v="Oliver ehf."/>
    <n v="463291"/>
    <n v="8.4180353168958607E-5"/>
  </r>
  <r>
    <s v="24.01.2020"/>
    <n v="1920"/>
    <n v="1"/>
    <n v="1"/>
    <x v="28"/>
    <s v="Rán"/>
    <n v="2701"/>
    <s v="Sandkoli norðursvæði"/>
    <n v="27"/>
    <s v="Sandkoli"/>
    <s v="IS"/>
    <s v="Ísland"/>
    <n v="11"/>
    <n v="11"/>
    <n v="11.96"/>
    <n v="2.97"/>
    <x v="28"/>
    <n v="4502032460"/>
    <x v="27"/>
    <s v="Jörundarholti 182"/>
    <s v="300 Akranes"/>
    <n v="4502032460"/>
    <s v="Oliver ehf."/>
    <n v="463291"/>
    <n v="2.3743176534834476E-5"/>
  </r>
  <r>
    <s v="30.12.2019"/>
    <n v="1920"/>
    <n v="1"/>
    <n v="1"/>
    <x v="28"/>
    <s v="Rán"/>
    <n v="2701"/>
    <s v="Sandkoli norðursvæði"/>
    <n v="27"/>
    <s v="Sandkoli"/>
    <s v="IS"/>
    <s v="Ísland"/>
    <n v="5"/>
    <n v="5"/>
    <n v="5.43"/>
    <n v="1.35"/>
    <x v="28"/>
    <n v="4502032460"/>
    <x v="27"/>
    <s v="Jörundarholti 182"/>
    <s v="300 Akranes"/>
    <n v="4502032460"/>
    <s v="Oliver ehf."/>
    <n v="463291"/>
    <n v="1.0792352970379309E-5"/>
  </r>
  <r>
    <s v="27.12.2019"/>
    <n v="1920"/>
    <n v="1"/>
    <n v="1"/>
    <x v="28"/>
    <s v="Rán"/>
    <n v="2701"/>
    <s v="Sandkoli norðursvæði"/>
    <n v="27"/>
    <s v="Sandkoli"/>
    <s v="IS"/>
    <s v="Ísland"/>
    <n v="23"/>
    <n v="23"/>
    <n v="25"/>
    <n v="6.21"/>
    <x v="28"/>
    <n v="4502032460"/>
    <x v="27"/>
    <s v="Jörundarholti 182"/>
    <s v="300 Akranes"/>
    <n v="4502032460"/>
    <s v="Oliver ehf."/>
    <n v="463291"/>
    <n v="4.9644823663744815E-5"/>
  </r>
  <r>
    <s v="09.12.2019"/>
    <n v="1920"/>
    <n v="1"/>
    <n v="1"/>
    <x v="28"/>
    <s v="Rán"/>
    <n v="2701"/>
    <s v="Sandkoli norðursvæði"/>
    <n v="27"/>
    <s v="Sandkoli"/>
    <s v="IS"/>
    <s v="Ísland"/>
    <n v="1"/>
    <n v="1"/>
    <n v="1.0900000000000001"/>
    <n v="0.27"/>
    <x v="28"/>
    <n v="4502032460"/>
    <x v="27"/>
    <s v="Jörundarholti 182"/>
    <s v="300 Akranes"/>
    <n v="4502032460"/>
    <s v="Oliver ehf."/>
    <n v="463291"/>
    <n v="2.1584705940758616E-6"/>
  </r>
  <r>
    <s v="06.12.2019"/>
    <n v="1920"/>
    <n v="1"/>
    <n v="1"/>
    <x v="28"/>
    <s v="Rán"/>
    <n v="2701"/>
    <s v="Sandkoli norðursvæði"/>
    <n v="27"/>
    <s v="Sandkoli"/>
    <s v="IS"/>
    <s v="Ísland"/>
    <n v="7"/>
    <n v="7"/>
    <n v="7.61"/>
    <n v="1.89"/>
    <x v="28"/>
    <n v="4502032460"/>
    <x v="27"/>
    <s v="Jörundarholti 182"/>
    <s v="300 Akranes"/>
    <n v="4502032460"/>
    <s v="Oliver ehf."/>
    <n v="463291"/>
    <n v="1.5109294158531032E-5"/>
  </r>
  <r>
    <s v="28.11.2019"/>
    <n v="1920"/>
    <n v="1"/>
    <n v="1"/>
    <x v="28"/>
    <s v="Rán"/>
    <n v="2701"/>
    <s v="Sandkoli norðursvæði"/>
    <n v="27"/>
    <s v="Sandkoli"/>
    <s v="IS"/>
    <s v="Ísland"/>
    <n v="9"/>
    <n v="9"/>
    <n v="9.7799999999999994"/>
    <n v="2.4300000000000002"/>
    <x v="28"/>
    <n v="4502032460"/>
    <x v="27"/>
    <s v="Jörundarholti 182"/>
    <s v="300 Akranes"/>
    <n v="4502032460"/>
    <s v="Oliver ehf."/>
    <n v="463291"/>
    <n v="1.9426235346682755E-5"/>
  </r>
  <r>
    <s v="27.11.2019"/>
    <n v="1920"/>
    <n v="1"/>
    <n v="1"/>
    <x v="28"/>
    <s v="Rán"/>
    <n v="2701"/>
    <s v="Sandkoli norðursvæði"/>
    <n v="27"/>
    <s v="Sandkoli"/>
    <s v="IS"/>
    <s v="Ísland"/>
    <n v="4"/>
    <n v="4"/>
    <n v="4.3499999999999996"/>
    <n v="1.08"/>
    <x v="28"/>
    <n v="4502032460"/>
    <x v="27"/>
    <s v="Jörundarholti 182"/>
    <s v="300 Akranes"/>
    <n v="4502032460"/>
    <s v="Oliver ehf."/>
    <n v="463291"/>
    <n v="8.6338823763034462E-6"/>
  </r>
  <r>
    <s v="26.11.2019"/>
    <n v="1920"/>
    <n v="1"/>
    <n v="1"/>
    <x v="28"/>
    <s v="Rán"/>
    <n v="2701"/>
    <s v="Sandkoli norðursvæði"/>
    <n v="27"/>
    <s v="Sandkoli"/>
    <s v="IS"/>
    <s v="Ísland"/>
    <n v="23"/>
    <n v="23"/>
    <n v="25"/>
    <n v="6.21"/>
    <x v="28"/>
    <n v="4502032460"/>
    <x v="27"/>
    <s v="Jörundarholti 182"/>
    <s v="300 Akranes"/>
    <n v="4502032460"/>
    <s v="Oliver ehf."/>
    <n v="463291"/>
    <n v="4.9644823663744815E-5"/>
  </r>
  <r>
    <s v="25.11.2019"/>
    <n v="1920"/>
    <n v="1"/>
    <n v="1"/>
    <x v="28"/>
    <s v="Rán"/>
    <n v="2701"/>
    <s v="Sandkoli norðursvæði"/>
    <n v="27"/>
    <s v="Sandkoli"/>
    <s v="IS"/>
    <s v="Ísland"/>
    <n v="42"/>
    <n v="42"/>
    <n v="45.65"/>
    <n v="11.34"/>
    <x v="28"/>
    <n v="4502032460"/>
    <x v="27"/>
    <s v="Jörundarholti 182"/>
    <s v="300 Akranes"/>
    <n v="4502032460"/>
    <s v="Oliver ehf."/>
    <n v="463291"/>
    <n v="9.0655764951186194E-5"/>
  </r>
  <r>
    <s v="22.11.2019"/>
    <n v="1920"/>
    <n v="1"/>
    <n v="1"/>
    <x v="28"/>
    <s v="Rán"/>
    <n v="2701"/>
    <s v="Sandkoli norðursvæði"/>
    <n v="27"/>
    <s v="Sandkoli"/>
    <s v="IS"/>
    <s v="Ísland"/>
    <n v="29"/>
    <n v="29"/>
    <n v="31.52"/>
    <n v="7.83"/>
    <x v="28"/>
    <n v="4502032460"/>
    <x v="27"/>
    <s v="Jörundarholti 182"/>
    <s v="300 Akranes"/>
    <n v="4502032460"/>
    <s v="Oliver ehf."/>
    <n v="463291"/>
    <n v="6.2595647228199983E-5"/>
  </r>
  <r>
    <s v="21.11.2019"/>
    <n v="1920"/>
    <n v="1"/>
    <n v="1"/>
    <x v="28"/>
    <s v="Rán"/>
    <n v="2701"/>
    <s v="Sandkoli norðursvæði"/>
    <n v="27"/>
    <s v="Sandkoli"/>
    <s v="IS"/>
    <s v="Ísland"/>
    <n v="19"/>
    <n v="19"/>
    <n v="20.65"/>
    <n v="5.13"/>
    <x v="28"/>
    <n v="4502032460"/>
    <x v="27"/>
    <s v="Jörundarholti 182"/>
    <s v="300 Akranes"/>
    <n v="4502032460"/>
    <s v="Oliver ehf."/>
    <n v="463291"/>
    <n v="4.1010941287441372E-5"/>
  </r>
  <r>
    <s v="20.11.2019"/>
    <n v="1920"/>
    <n v="1"/>
    <n v="1"/>
    <x v="28"/>
    <s v="Rán"/>
    <n v="2701"/>
    <s v="Sandkoli norðursvæði"/>
    <n v="27"/>
    <s v="Sandkoli"/>
    <s v="IS"/>
    <s v="Ísland"/>
    <n v="6"/>
    <n v="6"/>
    <n v="6.52"/>
    <n v="1.62"/>
    <x v="28"/>
    <n v="4502032460"/>
    <x v="27"/>
    <s v="Jörundarholti 182"/>
    <s v="300 Akranes"/>
    <n v="4502032460"/>
    <s v="Oliver ehf."/>
    <n v="463291"/>
    <n v="1.2950823564455169E-5"/>
  </r>
  <r>
    <s v="17.11.2019"/>
    <n v="1920"/>
    <n v="1"/>
    <n v="1"/>
    <x v="28"/>
    <s v="Rán"/>
    <n v="2701"/>
    <s v="Sandkoli norðursvæði"/>
    <n v="27"/>
    <s v="Sandkoli"/>
    <s v="IS"/>
    <s v="Ísland"/>
    <n v="22"/>
    <n v="22"/>
    <n v="23.91"/>
    <n v="5.94"/>
    <x v="28"/>
    <n v="4502032460"/>
    <x v="27"/>
    <s v="Jörundarholti 182"/>
    <s v="300 Akranes"/>
    <n v="4502032460"/>
    <s v="Oliver ehf."/>
    <n v="463291"/>
    <n v="4.7486353069668953E-5"/>
  </r>
  <r>
    <s v="14.11.2019"/>
    <n v="1920"/>
    <n v="1"/>
    <n v="1"/>
    <x v="28"/>
    <s v="Rán"/>
    <n v="2701"/>
    <s v="Sandkoli norðursvæði"/>
    <n v="27"/>
    <s v="Sandkoli"/>
    <s v="IS"/>
    <s v="Ísland"/>
    <n v="8"/>
    <n v="8"/>
    <n v="8.6999999999999993"/>
    <n v="2.16"/>
    <x v="28"/>
    <n v="4502032460"/>
    <x v="27"/>
    <s v="Jörundarholti 182"/>
    <s v="300 Akranes"/>
    <n v="4502032460"/>
    <s v="Oliver ehf."/>
    <n v="463291"/>
    <n v="1.7267764752606892E-5"/>
  </r>
  <r>
    <s v="09.11.2019"/>
    <n v="1920"/>
    <n v="1"/>
    <n v="1"/>
    <x v="28"/>
    <s v="Rán"/>
    <n v="2701"/>
    <s v="Sandkoli norðursvæði"/>
    <n v="27"/>
    <s v="Sandkoli"/>
    <s v="IS"/>
    <s v="Ísland"/>
    <n v="2"/>
    <n v="2"/>
    <n v="2.17"/>
    <n v="0.54"/>
    <x v="28"/>
    <n v="4502032460"/>
    <x v="27"/>
    <s v="Jörundarholti 182"/>
    <s v="300 Akranes"/>
    <n v="4502032460"/>
    <s v="Oliver ehf."/>
    <n v="463291"/>
    <n v="4.3169411881517231E-6"/>
  </r>
  <r>
    <s v="07.11.2019"/>
    <n v="1920"/>
    <n v="1"/>
    <n v="1"/>
    <x v="28"/>
    <s v="Rán"/>
    <n v="2701"/>
    <s v="Sandkoli norðursvæði"/>
    <n v="27"/>
    <s v="Sandkoli"/>
    <s v="IS"/>
    <s v="Ísland"/>
    <n v="11"/>
    <n v="11"/>
    <n v="11.96"/>
    <n v="2.97"/>
    <x v="28"/>
    <n v="4502032460"/>
    <x v="27"/>
    <s v="Jörundarholti 182"/>
    <s v="300 Akranes"/>
    <n v="4502032460"/>
    <s v="Oliver ehf."/>
    <n v="463291"/>
    <n v="2.3743176534834476E-5"/>
  </r>
  <r>
    <s v="06.11.2019"/>
    <n v="1920"/>
    <n v="1"/>
    <n v="1"/>
    <x v="28"/>
    <s v="Rán"/>
    <n v="2701"/>
    <s v="Sandkoli norðursvæði"/>
    <n v="27"/>
    <s v="Sandkoli"/>
    <s v="IS"/>
    <s v="Ísland"/>
    <n v="1"/>
    <n v="1"/>
    <n v="1.0900000000000001"/>
    <n v="0.27"/>
    <x v="28"/>
    <n v="4502032460"/>
    <x v="27"/>
    <s v="Jörundarholti 182"/>
    <s v="300 Akranes"/>
    <n v="4502032460"/>
    <s v="Oliver ehf."/>
    <n v="463291"/>
    <n v="2.1584705940758616E-6"/>
  </r>
  <r>
    <s v="04.11.2019"/>
    <n v="1920"/>
    <n v="1"/>
    <n v="1"/>
    <x v="28"/>
    <s v="Rán"/>
    <n v="2701"/>
    <s v="Sandkoli norðursvæði"/>
    <n v="27"/>
    <s v="Sandkoli"/>
    <s v="IS"/>
    <s v="Ísland"/>
    <n v="13"/>
    <n v="13"/>
    <n v="14.13"/>
    <n v="3.51"/>
    <x v="28"/>
    <n v="4502032460"/>
    <x v="27"/>
    <s v="Jörundarholti 182"/>
    <s v="300 Akranes"/>
    <n v="4502032460"/>
    <s v="Oliver ehf."/>
    <n v="463291"/>
    <n v="2.8060117722986201E-5"/>
  </r>
  <r>
    <s v="31.10.2019"/>
    <n v="1920"/>
    <n v="1"/>
    <n v="1"/>
    <x v="28"/>
    <s v="Rán"/>
    <n v="2701"/>
    <s v="Sandkoli norðursvæði"/>
    <n v="27"/>
    <s v="Sandkoli"/>
    <s v="IS"/>
    <s v="Ísland"/>
    <n v="35"/>
    <n v="35"/>
    <n v="38.04"/>
    <n v="9.4499999999999993"/>
    <x v="28"/>
    <n v="4502032460"/>
    <x v="27"/>
    <s v="Jörundarholti 182"/>
    <s v="300 Akranes"/>
    <n v="4502032460"/>
    <s v="Oliver ehf."/>
    <n v="463291"/>
    <n v="7.5546470792655157E-5"/>
  </r>
  <r>
    <s v="30.10.2019"/>
    <n v="1920"/>
    <n v="1"/>
    <n v="1"/>
    <x v="28"/>
    <s v="Rán"/>
    <n v="2701"/>
    <s v="Sandkoli norðursvæði"/>
    <n v="27"/>
    <s v="Sandkoli"/>
    <s v="IS"/>
    <s v="Ísland"/>
    <n v="33"/>
    <n v="33"/>
    <n v="35.869999999999997"/>
    <n v="8.91"/>
    <x v="28"/>
    <n v="4502032460"/>
    <x v="27"/>
    <s v="Jörundarholti 182"/>
    <s v="300 Akranes"/>
    <n v="4502032460"/>
    <s v="Oliver ehf."/>
    <n v="463291"/>
    <n v="7.1229529604503432E-5"/>
  </r>
  <r>
    <s v="28.10.2019"/>
    <n v="1920"/>
    <n v="1"/>
    <n v="1"/>
    <x v="28"/>
    <s v="Rán"/>
    <n v="2701"/>
    <s v="Sandkoli norðursvæði"/>
    <n v="27"/>
    <s v="Sandkoli"/>
    <s v="IS"/>
    <s v="Ísland"/>
    <n v="3"/>
    <n v="3"/>
    <n v="3.26"/>
    <n v="0.81"/>
    <x v="28"/>
    <n v="4502032460"/>
    <x v="27"/>
    <s v="Jörundarholti 182"/>
    <s v="300 Akranes"/>
    <n v="4502032460"/>
    <s v="Oliver ehf."/>
    <n v="463291"/>
    <n v="6.4754117822275847E-6"/>
  </r>
  <r>
    <s v="27.10.2019"/>
    <n v="1920"/>
    <n v="1"/>
    <n v="1"/>
    <x v="28"/>
    <s v="Rán"/>
    <n v="2701"/>
    <s v="Sandkoli norðursvæði"/>
    <n v="27"/>
    <s v="Sandkoli"/>
    <s v="IS"/>
    <s v="Ísland"/>
    <n v="9"/>
    <n v="9"/>
    <n v="9.7799999999999994"/>
    <n v="2.4300000000000002"/>
    <x v="28"/>
    <n v="4502032460"/>
    <x v="27"/>
    <s v="Jörundarholti 182"/>
    <s v="300 Akranes"/>
    <n v="4502032460"/>
    <s v="Oliver ehf."/>
    <n v="463291"/>
    <n v="1.9426235346682755E-5"/>
  </r>
  <r>
    <s v="20.10.2019"/>
    <n v="1920"/>
    <n v="1"/>
    <n v="1"/>
    <x v="28"/>
    <s v="Rán"/>
    <n v="2701"/>
    <s v="Sandkoli norðursvæði"/>
    <n v="27"/>
    <s v="Sandkoli"/>
    <s v="IS"/>
    <s v="Ísland"/>
    <n v="35"/>
    <n v="35"/>
    <n v="38.04"/>
    <n v="9.4499999999999993"/>
    <x v="28"/>
    <n v="4502032460"/>
    <x v="27"/>
    <s v="Jörundarholti 182"/>
    <s v="300 Akranes"/>
    <n v="4502032460"/>
    <s v="Oliver ehf."/>
    <n v="463291"/>
    <n v="7.5546470792655157E-5"/>
  </r>
  <r>
    <s v="19.10.2019"/>
    <n v="1920"/>
    <n v="1"/>
    <n v="1"/>
    <x v="28"/>
    <s v="Rán"/>
    <n v="2701"/>
    <s v="Sandkoli norðursvæði"/>
    <n v="27"/>
    <s v="Sandkoli"/>
    <s v="IS"/>
    <s v="Ísland"/>
    <n v="16"/>
    <n v="16"/>
    <n v="17.39"/>
    <n v="4.32"/>
    <x v="28"/>
    <n v="4502032460"/>
    <x v="27"/>
    <s v="Jörundarholti 182"/>
    <s v="300 Akranes"/>
    <n v="4502032460"/>
    <s v="Oliver ehf."/>
    <n v="463291"/>
    <n v="3.4535529505213785E-5"/>
  </r>
  <r>
    <s v="12.10.2019"/>
    <n v="1920"/>
    <n v="1"/>
    <n v="1"/>
    <x v="28"/>
    <s v="Rán"/>
    <n v="2701"/>
    <s v="Sandkoli norðursvæði"/>
    <n v="27"/>
    <s v="Sandkoli"/>
    <s v="IS"/>
    <s v="Ísland"/>
    <n v="13"/>
    <n v="13"/>
    <n v="14.13"/>
    <n v="3.51"/>
    <x v="28"/>
    <n v="4502032460"/>
    <x v="27"/>
    <s v="Jörundarholti 182"/>
    <s v="300 Akranes"/>
    <n v="4502032460"/>
    <s v="Oliver ehf."/>
    <n v="463291"/>
    <n v="2.8060117722986201E-5"/>
  </r>
  <r>
    <s v="24.09.2019"/>
    <n v="1920"/>
    <n v="1"/>
    <n v="1"/>
    <x v="28"/>
    <s v="Rán"/>
    <n v="2701"/>
    <s v="Sandkoli norðursvæði"/>
    <n v="27"/>
    <s v="Sandkoli"/>
    <s v="IS"/>
    <s v="Ísland"/>
    <n v="19"/>
    <n v="19"/>
    <n v="20.65"/>
    <n v="5.13"/>
    <x v="28"/>
    <n v="4502032460"/>
    <x v="27"/>
    <s v="Jörundarholti 182"/>
    <s v="300 Akranes"/>
    <n v="4502032460"/>
    <s v="Oliver ehf."/>
    <n v="463291"/>
    <n v="4.1010941287441372E-5"/>
  </r>
  <r>
    <s v="18.12.2018"/>
    <n v="1819"/>
    <n v="1"/>
    <n v="1"/>
    <x v="28"/>
    <s v="Rán"/>
    <n v="2701"/>
    <s v="Sandkoli norðursvæði"/>
    <n v="27"/>
    <s v="Sandkoli"/>
    <s v="IS"/>
    <s v="Ísland"/>
    <n v="4"/>
    <n v="4"/>
    <n v="4.3499999999999996"/>
    <n v="1"/>
    <x v="28"/>
    <n v="4502032460"/>
    <x v="27"/>
    <s v="Jörundarholti 182"/>
    <s v="300 Akranes"/>
    <n v="4502032460"/>
    <s v="Oliver ehf."/>
    <n v="463291"/>
    <n v="8.6338823763034462E-6"/>
  </r>
  <r>
    <s v="06.03.2018"/>
    <n v="1718"/>
    <n v="1"/>
    <n v="1"/>
    <x v="28"/>
    <s v="Hafnartindur"/>
    <n v="2701"/>
    <s v="Sandkoli norðursvæði"/>
    <n v="27"/>
    <s v="Sandkoli"/>
    <s v="IS"/>
    <s v="Ísland"/>
    <n v="6"/>
    <n v="6"/>
    <n v="6.52"/>
    <n v="1.1399999999999999"/>
    <x v="28"/>
    <n v="4502032460"/>
    <x v="27"/>
    <s v="Jörundarholti 182"/>
    <s v="300 Akranes"/>
    <n v="6405161270"/>
    <s v="Hafnartindur ehf."/>
    <n v="463291"/>
    <n v="1.2950823564455169E-5"/>
  </r>
  <r>
    <s v="28.02.2018"/>
    <n v="1718"/>
    <n v="1"/>
    <n v="1"/>
    <x v="28"/>
    <s v="Hafnartindur"/>
    <n v="2701"/>
    <s v="Sandkoli norðursvæði"/>
    <n v="27"/>
    <s v="Sandkoli"/>
    <s v="IS"/>
    <s v="Ísland"/>
    <n v="4"/>
    <n v="4"/>
    <n v="4.3499999999999996"/>
    <n v="0.76"/>
    <x v="28"/>
    <n v="4502032460"/>
    <x v="27"/>
    <s v="Jörundarholti 182"/>
    <s v="300 Akranes"/>
    <n v="6405161270"/>
    <s v="Hafnartindur ehf."/>
    <n v="463291"/>
    <n v="8.6338823763034462E-6"/>
  </r>
  <r>
    <s v="27.02.2018"/>
    <n v="1718"/>
    <n v="1"/>
    <n v="1"/>
    <x v="28"/>
    <s v="Hafnartindur"/>
    <n v="2701"/>
    <s v="Sandkoli norðursvæði"/>
    <n v="27"/>
    <s v="Sandkoli"/>
    <s v="IS"/>
    <s v="Ísland"/>
    <n v="4"/>
    <n v="4"/>
    <n v="4.3499999999999996"/>
    <n v="0.76"/>
    <x v="28"/>
    <n v="4502032460"/>
    <x v="27"/>
    <s v="Jörundarholti 182"/>
    <s v="300 Akranes"/>
    <n v="6405161270"/>
    <s v="Hafnartindur ehf."/>
    <n v="463291"/>
    <n v="8.6338823763034462E-6"/>
  </r>
  <r>
    <s v="16.02.2018"/>
    <n v="1718"/>
    <n v="1"/>
    <n v="1"/>
    <x v="28"/>
    <s v="Hafnartindur"/>
    <n v="2701"/>
    <s v="Sandkoli norðursvæði"/>
    <n v="27"/>
    <s v="Sandkoli"/>
    <s v="IS"/>
    <s v="Ísland"/>
    <n v="16"/>
    <n v="16"/>
    <n v="17.39"/>
    <n v="3.04"/>
    <x v="28"/>
    <n v="4502032460"/>
    <x v="27"/>
    <s v="Jörundarholti 182"/>
    <s v="300 Akranes"/>
    <n v="6405161270"/>
    <s v="Hafnartindur ehf."/>
    <n v="463291"/>
    <n v="3.4535529505213785E-5"/>
  </r>
  <r>
    <s v="08.02.2018"/>
    <n v="1718"/>
    <n v="1"/>
    <n v="1"/>
    <x v="28"/>
    <s v="Hafnartindur"/>
    <n v="2701"/>
    <s v="Sandkoli norðursvæði"/>
    <n v="27"/>
    <s v="Sandkoli"/>
    <s v="IS"/>
    <s v="Ísland"/>
    <n v="2"/>
    <n v="2"/>
    <n v="2.17"/>
    <n v="0.38"/>
    <x v="28"/>
    <n v="4502032460"/>
    <x v="27"/>
    <s v="Jörundarholti 182"/>
    <s v="300 Akranes"/>
    <n v="6405161270"/>
    <s v="Hafnartindur ehf."/>
    <n v="463291"/>
    <n v="4.3169411881517231E-6"/>
  </r>
  <r>
    <s v="01.02.2018"/>
    <n v="1718"/>
    <n v="1"/>
    <n v="1"/>
    <x v="28"/>
    <s v="Hafnartindur"/>
    <n v="2701"/>
    <s v="Sandkoli norðursvæði"/>
    <n v="27"/>
    <s v="Sandkoli"/>
    <s v="IS"/>
    <s v="Ísland"/>
    <n v="11"/>
    <n v="11"/>
    <n v="11.96"/>
    <n v="2.09"/>
    <x v="28"/>
    <n v="4502032460"/>
    <x v="27"/>
    <s v="Jörundarholti 182"/>
    <s v="300 Akranes"/>
    <n v="6405161270"/>
    <s v="Hafnartindur ehf."/>
    <n v="463291"/>
    <n v="2.3743176534834476E-5"/>
  </r>
  <r>
    <s v="31.01.2018"/>
    <n v="1718"/>
    <n v="1"/>
    <n v="1"/>
    <x v="28"/>
    <s v="Hafnartindur"/>
    <n v="2701"/>
    <s v="Sandkoli norðursvæði"/>
    <n v="27"/>
    <s v="Sandkoli"/>
    <s v="IS"/>
    <s v="Ísland"/>
    <n v="5"/>
    <n v="5"/>
    <n v="5.43"/>
    <n v="0.95"/>
    <x v="28"/>
    <n v="4502032460"/>
    <x v="27"/>
    <s v="Jörundarholti 182"/>
    <s v="300 Akranes"/>
    <n v="6405161270"/>
    <s v="Hafnartindur ehf."/>
    <n v="463291"/>
    <n v="1.0792352970379309E-5"/>
  </r>
  <r>
    <s v="18.05.2020"/>
    <n v="1920"/>
    <n v="1"/>
    <n v="1"/>
    <x v="28"/>
    <s v="Rán"/>
    <n v="2701"/>
    <s v="Sandkoli norðursvæði"/>
    <n v="27"/>
    <s v="Sandkoli"/>
    <s v="IS"/>
    <s v="Ísland"/>
    <n v="1"/>
    <n v="1"/>
    <n v="1.0900000000000001"/>
    <n v="0.27"/>
    <x v="28"/>
    <n v="4502032460"/>
    <x v="27"/>
    <s v="Jörundarholti 182"/>
    <s v="300 Akranes"/>
    <n v="4502032460"/>
    <s v="Oliver ehf."/>
    <n v="463291"/>
    <n v="2.1584705940758616E-6"/>
  </r>
  <r>
    <s v="12.03.2018"/>
    <n v="1718"/>
    <n v="1"/>
    <n v="1"/>
    <x v="29"/>
    <s v="Leynir"/>
    <n v="2701"/>
    <s v="Sandkoli norðursvæði"/>
    <n v="27"/>
    <s v="Sandkoli"/>
    <s v="IS"/>
    <s v="Ísland"/>
    <n v="4"/>
    <n v="4"/>
    <n v="4.3499999999999996"/>
    <n v="0.76"/>
    <x v="29"/>
    <n v="4808730259"/>
    <x v="28"/>
    <s v="Aðalgötu 1"/>
    <s v="340 Stykkishólmur"/>
    <n v="4808730259"/>
    <s v="agustson ehf."/>
    <n v="463291"/>
    <n v="8.6338823763034462E-6"/>
  </r>
  <r>
    <s v="09.03.2018"/>
    <n v="1718"/>
    <n v="1"/>
    <n v="1"/>
    <x v="29"/>
    <s v="Leynir"/>
    <n v="2701"/>
    <s v="Sandkoli norðursvæði"/>
    <n v="27"/>
    <s v="Sandkoli"/>
    <s v="IS"/>
    <s v="Ísland"/>
    <n v="12"/>
    <n v="12"/>
    <n v="13.04"/>
    <n v="2.2799999999999998"/>
    <x v="29"/>
    <n v="4808730259"/>
    <x v="28"/>
    <s v="Aðalgötu 1"/>
    <s v="340 Stykkishólmur"/>
    <n v="4808730259"/>
    <s v="agustson ehf."/>
    <n v="463291"/>
    <n v="2.5901647128910339E-5"/>
  </r>
  <r>
    <s v="08.03.2018"/>
    <n v="1718"/>
    <n v="1"/>
    <n v="1"/>
    <x v="29"/>
    <s v="Leynir"/>
    <n v="2701"/>
    <s v="Sandkoli norðursvæði"/>
    <n v="27"/>
    <s v="Sandkoli"/>
    <s v="IS"/>
    <s v="Ísland"/>
    <n v="12"/>
    <n v="12"/>
    <n v="13.04"/>
    <n v="2.2799999999999998"/>
    <x v="29"/>
    <n v="4808730259"/>
    <x v="28"/>
    <s v="Aðalgötu 1"/>
    <s v="340 Stykkishólmur"/>
    <n v="4808730259"/>
    <s v="agustson ehf."/>
    <n v="463291"/>
    <n v="2.5901647128910339E-5"/>
  </r>
  <r>
    <s v="07.03.2018"/>
    <n v="1718"/>
    <n v="1"/>
    <n v="1"/>
    <x v="29"/>
    <s v="Leynir"/>
    <n v="2701"/>
    <s v="Sandkoli norðursvæði"/>
    <n v="27"/>
    <s v="Sandkoli"/>
    <s v="IS"/>
    <s v="Ísland"/>
    <n v="19"/>
    <n v="19"/>
    <n v="20.65"/>
    <n v="3.61"/>
    <x v="29"/>
    <n v="4808730259"/>
    <x v="28"/>
    <s v="Aðalgötu 1"/>
    <s v="340 Stykkishólmur"/>
    <n v="4808730259"/>
    <s v="agustson ehf."/>
    <n v="463291"/>
    <n v="4.1010941287441372E-5"/>
  </r>
  <r>
    <s v="06.03.2018"/>
    <n v="1718"/>
    <n v="1"/>
    <n v="1"/>
    <x v="29"/>
    <s v="Leynir"/>
    <n v="2701"/>
    <s v="Sandkoli norðursvæði"/>
    <n v="27"/>
    <s v="Sandkoli"/>
    <s v="IS"/>
    <s v="Ísland"/>
    <n v="9"/>
    <n v="9"/>
    <n v="9.7799999999999994"/>
    <n v="1.71"/>
    <x v="29"/>
    <n v="4808730259"/>
    <x v="28"/>
    <s v="Aðalgötu 1"/>
    <s v="340 Stykkishólmur"/>
    <n v="4808730259"/>
    <s v="agustson ehf."/>
    <n v="463291"/>
    <n v="1.9426235346682755E-5"/>
  </r>
  <r>
    <s v="05.03.2018"/>
    <n v="1718"/>
    <n v="1"/>
    <n v="1"/>
    <x v="29"/>
    <s v="Leynir"/>
    <n v="2701"/>
    <s v="Sandkoli norðursvæði"/>
    <n v="27"/>
    <s v="Sandkoli"/>
    <s v="IS"/>
    <s v="Ísland"/>
    <n v="14"/>
    <n v="14"/>
    <n v="15.22"/>
    <n v="2.66"/>
    <x v="29"/>
    <n v="4808730259"/>
    <x v="28"/>
    <s v="Aðalgötu 1"/>
    <s v="340 Stykkishólmur"/>
    <n v="4808730259"/>
    <s v="agustson ehf."/>
    <n v="463291"/>
    <n v="3.0218588317062063E-5"/>
  </r>
  <r>
    <s v="02.03.2018"/>
    <n v="1718"/>
    <n v="1"/>
    <n v="1"/>
    <x v="29"/>
    <s v="Leynir"/>
    <n v="2701"/>
    <s v="Sandkoli norðursvæði"/>
    <n v="27"/>
    <s v="Sandkoli"/>
    <s v="IS"/>
    <s v="Ísland"/>
    <n v="30"/>
    <n v="30"/>
    <n v="32.61"/>
    <n v="5.7"/>
    <x v="29"/>
    <n v="4808730259"/>
    <x v="28"/>
    <s v="Aðalgötu 1"/>
    <s v="340 Stykkishólmur"/>
    <n v="4808730259"/>
    <s v="agustson ehf."/>
    <n v="463291"/>
    <n v="6.4754117822275845E-5"/>
  </r>
  <r>
    <s v="28.02.2018"/>
    <n v="1718"/>
    <n v="1"/>
    <n v="1"/>
    <x v="29"/>
    <s v="Leynir"/>
    <n v="2701"/>
    <s v="Sandkoli norðursvæði"/>
    <n v="27"/>
    <s v="Sandkoli"/>
    <s v="IS"/>
    <s v="Ísland"/>
    <n v="39"/>
    <n v="39"/>
    <n v="42.39"/>
    <n v="7.41"/>
    <x v="29"/>
    <n v="4808730259"/>
    <x v="28"/>
    <s v="Aðalgötu 1"/>
    <s v="340 Stykkishólmur"/>
    <n v="4808730259"/>
    <s v="agustson ehf."/>
    <n v="463291"/>
    <n v="8.4180353168958607E-5"/>
  </r>
  <r>
    <s v="27.02.2018"/>
    <n v="1718"/>
    <n v="1"/>
    <n v="1"/>
    <x v="29"/>
    <s v="Leynir"/>
    <n v="2701"/>
    <s v="Sandkoli norðursvæði"/>
    <n v="27"/>
    <s v="Sandkoli"/>
    <s v="IS"/>
    <s v="Ísland"/>
    <n v="18"/>
    <n v="18"/>
    <n v="19.57"/>
    <n v="3.42"/>
    <x v="29"/>
    <n v="4808730259"/>
    <x v="28"/>
    <s v="Aðalgötu 1"/>
    <s v="340 Stykkishólmur"/>
    <n v="4808730259"/>
    <s v="agustson ehf."/>
    <n v="463291"/>
    <n v="3.885247069336551E-5"/>
  </r>
  <r>
    <s v="22.02.2018"/>
    <n v="1718"/>
    <n v="1"/>
    <n v="1"/>
    <x v="29"/>
    <s v="Leynir"/>
    <n v="2701"/>
    <s v="Sandkoli norðursvæði"/>
    <n v="27"/>
    <s v="Sandkoli"/>
    <s v="IS"/>
    <s v="Ísland"/>
    <n v="44"/>
    <n v="44"/>
    <n v="47.83"/>
    <n v="8.36"/>
    <x v="29"/>
    <n v="4808730259"/>
    <x v="28"/>
    <s v="Aðalgötu 1"/>
    <s v="340 Stykkishólmur"/>
    <n v="4808730259"/>
    <s v="agustson ehf."/>
    <n v="463291"/>
    <n v="9.4972706139337905E-5"/>
  </r>
  <r>
    <s v="20.02.2018"/>
    <n v="1718"/>
    <n v="1"/>
    <n v="1"/>
    <x v="29"/>
    <s v="Leynir"/>
    <n v="2701"/>
    <s v="Sandkoli norðursvæði"/>
    <n v="27"/>
    <s v="Sandkoli"/>
    <s v="IS"/>
    <s v="Ísland"/>
    <n v="25"/>
    <n v="25"/>
    <n v="27.17"/>
    <n v="4.75"/>
    <x v="29"/>
    <n v="4808730259"/>
    <x v="28"/>
    <s v="Aðalgötu 1"/>
    <s v="340 Stykkishólmur"/>
    <n v="4808730259"/>
    <s v="agustson ehf."/>
    <n v="463291"/>
    <n v="5.396176485189654E-5"/>
  </r>
  <r>
    <s v="19.02.2018"/>
    <n v="1718"/>
    <n v="1"/>
    <n v="1"/>
    <x v="29"/>
    <s v="Leynir"/>
    <n v="2701"/>
    <s v="Sandkoli norðursvæði"/>
    <n v="27"/>
    <s v="Sandkoli"/>
    <s v="IS"/>
    <s v="Ísland"/>
    <n v="16"/>
    <n v="16"/>
    <n v="17.39"/>
    <n v="3.04"/>
    <x v="29"/>
    <n v="4808730259"/>
    <x v="28"/>
    <s v="Aðalgötu 1"/>
    <s v="340 Stykkishólmur"/>
    <n v="4808730259"/>
    <s v="agustson ehf."/>
    <n v="463291"/>
    <n v="3.4535529505213785E-5"/>
  </r>
  <r>
    <s v="16.02.2018"/>
    <n v="1718"/>
    <n v="1"/>
    <n v="1"/>
    <x v="29"/>
    <s v="Leynir"/>
    <n v="2701"/>
    <s v="Sandkoli norðursvæði"/>
    <n v="27"/>
    <s v="Sandkoli"/>
    <s v="IS"/>
    <s v="Ísland"/>
    <n v="35"/>
    <n v="35"/>
    <n v="38.04"/>
    <n v="6.65"/>
    <x v="29"/>
    <n v="4808730259"/>
    <x v="28"/>
    <s v="Aðalgötu 1"/>
    <s v="340 Stykkishólmur"/>
    <n v="4808730259"/>
    <s v="agustson ehf."/>
    <n v="463291"/>
    <n v="7.5546470792655157E-5"/>
  </r>
  <r>
    <s v="15.02.2018"/>
    <n v="1718"/>
    <n v="1"/>
    <n v="1"/>
    <x v="29"/>
    <s v="Leynir"/>
    <n v="2701"/>
    <s v="Sandkoli norðursvæði"/>
    <n v="27"/>
    <s v="Sandkoli"/>
    <s v="IS"/>
    <s v="Ísland"/>
    <n v="49"/>
    <n v="49"/>
    <n v="53.26"/>
    <n v="9.31"/>
    <x v="29"/>
    <n v="4808730259"/>
    <x v="28"/>
    <s v="Aðalgötu 1"/>
    <s v="340 Stykkishólmur"/>
    <n v="4808730259"/>
    <s v="agustson ehf."/>
    <n v="463291"/>
    <n v="1.0576505910971722E-4"/>
  </r>
  <r>
    <s v="13.02.2018"/>
    <n v="1718"/>
    <n v="1"/>
    <n v="1"/>
    <x v="29"/>
    <s v="Leynir"/>
    <n v="2701"/>
    <s v="Sandkoli norðursvæði"/>
    <n v="27"/>
    <s v="Sandkoli"/>
    <s v="IS"/>
    <s v="Ísland"/>
    <n v="185"/>
    <n v="185"/>
    <n v="201.09"/>
    <n v="35.15"/>
    <x v="29"/>
    <n v="4808730259"/>
    <x v="28"/>
    <s v="Aðalgötu 1"/>
    <s v="340 Stykkishólmur"/>
    <n v="4808730259"/>
    <s v="agustson ehf."/>
    <n v="463291"/>
    <n v="3.9931705990403442E-4"/>
  </r>
  <r>
    <s v="12.02.2018"/>
    <n v="1718"/>
    <n v="1"/>
    <n v="1"/>
    <x v="29"/>
    <s v="Leynir"/>
    <n v="2701"/>
    <s v="Sandkoli norðursvæði"/>
    <n v="27"/>
    <s v="Sandkoli"/>
    <s v="IS"/>
    <s v="Ísland"/>
    <n v="100"/>
    <n v="100"/>
    <n v="108.7"/>
    <n v="19"/>
    <x v="29"/>
    <n v="4808730259"/>
    <x v="28"/>
    <s v="Aðalgötu 1"/>
    <s v="340 Stykkishólmur"/>
    <n v="4808730259"/>
    <s v="agustson ehf."/>
    <n v="463291"/>
    <n v="2.1584705940758616E-4"/>
  </r>
  <r>
    <s v="08.02.2018"/>
    <n v="1718"/>
    <n v="1"/>
    <n v="1"/>
    <x v="29"/>
    <s v="Leynir"/>
    <n v="2701"/>
    <s v="Sandkoli norðursvæði"/>
    <n v="27"/>
    <s v="Sandkoli"/>
    <s v="IS"/>
    <s v="Ísland"/>
    <n v="262"/>
    <n v="262"/>
    <n v="284.77999999999997"/>
    <n v="49.78"/>
    <x v="29"/>
    <n v="4808730259"/>
    <x v="28"/>
    <s v="Aðalgötu 1"/>
    <s v="340 Stykkishólmur"/>
    <n v="4808730259"/>
    <s v="agustson ehf."/>
    <n v="463291"/>
    <n v="5.6551929564787576E-4"/>
  </r>
  <r>
    <s v="07.02.2018"/>
    <n v="1718"/>
    <n v="1"/>
    <n v="1"/>
    <x v="29"/>
    <s v="Leynir"/>
    <n v="2701"/>
    <s v="Sandkoli norðursvæði"/>
    <n v="27"/>
    <s v="Sandkoli"/>
    <s v="IS"/>
    <s v="Ísland"/>
    <n v="89"/>
    <n v="89"/>
    <n v="96.74"/>
    <n v="16.91"/>
    <x v="29"/>
    <n v="4808730259"/>
    <x v="28"/>
    <s v="Aðalgötu 1"/>
    <s v="340 Stykkishólmur"/>
    <n v="4808730259"/>
    <s v="agustson ehf."/>
    <n v="463291"/>
    <n v="1.9210388287275169E-4"/>
  </r>
  <r>
    <s v="01.02.2018"/>
    <n v="1718"/>
    <n v="1"/>
    <n v="1"/>
    <x v="29"/>
    <s v="Leynir"/>
    <n v="2701"/>
    <s v="Sandkoli norðursvæði"/>
    <n v="27"/>
    <s v="Sandkoli"/>
    <s v="IS"/>
    <s v="Ísland"/>
    <n v="3"/>
    <n v="3"/>
    <n v="3.26"/>
    <n v="0.56999999999999995"/>
    <x v="29"/>
    <n v="4808730259"/>
    <x v="28"/>
    <s v="Aðalgötu 1"/>
    <s v="340 Stykkishólmur"/>
    <n v="4808730259"/>
    <s v="agustson ehf."/>
    <n v="463291"/>
    <n v="6.4754117822275847E-6"/>
  </r>
  <r>
    <s v="31.01.2018"/>
    <n v="1718"/>
    <n v="1"/>
    <n v="1"/>
    <x v="29"/>
    <s v="Leynir"/>
    <n v="2701"/>
    <s v="Sandkoli norðursvæði"/>
    <n v="27"/>
    <s v="Sandkoli"/>
    <s v="IS"/>
    <s v="Ísland"/>
    <n v="14"/>
    <n v="14"/>
    <n v="15.22"/>
    <n v="2.66"/>
    <x v="29"/>
    <n v="4808730259"/>
    <x v="28"/>
    <s v="Aðalgötu 1"/>
    <s v="340 Stykkishólmur"/>
    <n v="4808730259"/>
    <s v="agustson ehf."/>
    <n v="463291"/>
    <n v="3.0218588317062063E-5"/>
  </r>
  <r>
    <s v="29.01.2018"/>
    <n v="1718"/>
    <n v="1"/>
    <n v="1"/>
    <x v="29"/>
    <s v="Leynir"/>
    <n v="2701"/>
    <s v="Sandkoli norðursvæði"/>
    <n v="27"/>
    <s v="Sandkoli"/>
    <s v="IS"/>
    <s v="Ísland"/>
    <n v="169"/>
    <n v="169"/>
    <n v="183.7"/>
    <n v="32.11"/>
    <x v="29"/>
    <n v="4808730259"/>
    <x v="28"/>
    <s v="Aðalgötu 1"/>
    <s v="340 Stykkishólmur"/>
    <n v="4808730259"/>
    <s v="agustson ehf."/>
    <n v="463291"/>
    <n v="3.6478153039882062E-4"/>
  </r>
  <r>
    <s v="28.01.2018"/>
    <n v="1718"/>
    <n v="1"/>
    <n v="1"/>
    <x v="29"/>
    <s v="Leynir"/>
    <n v="2701"/>
    <s v="Sandkoli norðursvæði"/>
    <n v="27"/>
    <s v="Sandkoli"/>
    <s v="IS"/>
    <s v="Ísland"/>
    <n v="467"/>
    <n v="467"/>
    <n v="507.61"/>
    <n v="88.73"/>
    <x v="29"/>
    <n v="4808730259"/>
    <x v="28"/>
    <s v="Aðalgötu 1"/>
    <s v="340 Stykkishólmur"/>
    <n v="4808730259"/>
    <s v="agustson ehf."/>
    <n v="463291"/>
    <n v="1.0080057674334273E-3"/>
  </r>
  <r>
    <s v="25.01.2018"/>
    <n v="1718"/>
    <n v="1"/>
    <n v="1"/>
    <x v="29"/>
    <s v="Leynir"/>
    <n v="2701"/>
    <s v="Sandkoli norðursvæði"/>
    <n v="27"/>
    <s v="Sandkoli"/>
    <s v="IS"/>
    <s v="Ísland"/>
    <n v="38"/>
    <n v="38"/>
    <n v="41.3"/>
    <n v="7.22"/>
    <x v="29"/>
    <n v="4808730259"/>
    <x v="28"/>
    <s v="Aðalgötu 1"/>
    <s v="340 Stykkishólmur"/>
    <n v="4808730259"/>
    <s v="agustson ehf."/>
    <n v="463291"/>
    <n v="8.2021882574882744E-5"/>
  </r>
  <r>
    <s v="23.01.2018"/>
    <n v="1718"/>
    <n v="1"/>
    <n v="1"/>
    <x v="29"/>
    <s v="Leynir"/>
    <n v="2701"/>
    <s v="Sandkoli norðursvæði"/>
    <n v="27"/>
    <s v="Sandkoli"/>
    <s v="IS"/>
    <s v="Ísland"/>
    <n v="32"/>
    <n v="32"/>
    <n v="34.78"/>
    <n v="6.08"/>
    <x v="29"/>
    <n v="4808730259"/>
    <x v="28"/>
    <s v="Aðalgötu 1"/>
    <s v="340 Stykkishólmur"/>
    <n v="4808730259"/>
    <s v="agustson ehf."/>
    <n v="463291"/>
    <n v="6.907105901042757E-5"/>
  </r>
  <r>
    <s v="19.01.2018"/>
    <n v="1718"/>
    <n v="1"/>
    <n v="1"/>
    <x v="29"/>
    <s v="Leynir"/>
    <n v="2701"/>
    <s v="Sandkoli norðursvæði"/>
    <n v="27"/>
    <s v="Sandkoli"/>
    <s v="IS"/>
    <s v="Ísland"/>
    <n v="31"/>
    <n v="31"/>
    <n v="33.700000000000003"/>
    <n v="5.89"/>
    <x v="29"/>
    <n v="4808730259"/>
    <x v="28"/>
    <s v="Aðalgötu 1"/>
    <s v="340 Stykkishólmur"/>
    <n v="4808730259"/>
    <s v="agustson ehf."/>
    <n v="463291"/>
    <n v="6.6912588416351707E-5"/>
  </r>
  <r>
    <s v="18.01.2018"/>
    <n v="1718"/>
    <n v="1"/>
    <n v="1"/>
    <x v="29"/>
    <s v="Leynir"/>
    <n v="2701"/>
    <s v="Sandkoli norðursvæði"/>
    <n v="27"/>
    <s v="Sandkoli"/>
    <s v="IS"/>
    <s v="Ísland"/>
    <n v="61"/>
    <n v="61"/>
    <n v="66.3"/>
    <n v="11.59"/>
    <x v="29"/>
    <n v="4808730259"/>
    <x v="28"/>
    <s v="Aðalgötu 1"/>
    <s v="340 Stykkishólmur"/>
    <n v="4808730259"/>
    <s v="agustson ehf."/>
    <n v="463291"/>
    <n v="1.3166670623862757E-4"/>
  </r>
  <r>
    <s v="17.01.2018"/>
    <n v="1718"/>
    <n v="1"/>
    <n v="1"/>
    <x v="29"/>
    <s v="Leynir"/>
    <n v="2701"/>
    <s v="Sandkoli norðursvæði"/>
    <n v="27"/>
    <s v="Sandkoli"/>
    <s v="IS"/>
    <s v="Ísland"/>
    <n v="134"/>
    <n v="134"/>
    <n v="145.65"/>
    <n v="25.46"/>
    <x v="29"/>
    <n v="4808730259"/>
    <x v="28"/>
    <s v="Aðalgötu 1"/>
    <s v="340 Stykkishólmur"/>
    <n v="4808730259"/>
    <s v="agustson ehf."/>
    <n v="463291"/>
    <n v="2.8923505960616548E-4"/>
  </r>
  <r>
    <s v="11.01.2018"/>
    <n v="1718"/>
    <n v="1"/>
    <n v="1"/>
    <x v="29"/>
    <s v="Leynir"/>
    <n v="2701"/>
    <s v="Sandkoli norðursvæði"/>
    <n v="27"/>
    <s v="Sandkoli"/>
    <s v="IS"/>
    <s v="Ísland"/>
    <n v="104"/>
    <n v="104"/>
    <n v="113.04"/>
    <n v="19.760000000000002"/>
    <x v="29"/>
    <n v="4808730259"/>
    <x v="28"/>
    <s v="Aðalgötu 1"/>
    <s v="340 Stykkishólmur"/>
    <n v="4808730259"/>
    <s v="agustson ehf."/>
    <n v="463291"/>
    <n v="2.2448094178388961E-4"/>
  </r>
  <r>
    <s v="10.01.2018"/>
    <n v="1718"/>
    <n v="1"/>
    <n v="1"/>
    <x v="29"/>
    <s v="Leynir"/>
    <n v="2701"/>
    <s v="Sandkoli norðursvæði"/>
    <n v="27"/>
    <s v="Sandkoli"/>
    <s v="IS"/>
    <s v="Ísland"/>
    <n v="128"/>
    <n v="128"/>
    <n v="139.13"/>
    <n v="24.32"/>
    <x v="29"/>
    <n v="4808730259"/>
    <x v="28"/>
    <s v="Aðalgötu 1"/>
    <s v="340 Stykkishólmur"/>
    <n v="4808730259"/>
    <s v="agustson ehf."/>
    <n v="463291"/>
    <n v="2.7628423604171028E-4"/>
  </r>
  <r>
    <s v="25.03.2019"/>
    <n v="1819"/>
    <n v="1"/>
    <n v="1"/>
    <x v="29"/>
    <s v="Leynir"/>
    <n v="2701"/>
    <s v="Sandkoli norðursvæði"/>
    <n v="27"/>
    <s v="Sandkoli"/>
    <s v="IS"/>
    <s v="Ísland"/>
    <n v="18"/>
    <n v="18"/>
    <n v="19.57"/>
    <n v="4.5"/>
    <x v="29"/>
    <n v="4808730259"/>
    <x v="28"/>
    <s v="Aðalgötu 1"/>
    <s v="340 Stykkishólmur"/>
    <n v="4808730259"/>
    <s v="agustson ehf."/>
    <n v="463291"/>
    <n v="3.885247069336551E-5"/>
  </r>
  <r>
    <s v="21.03.2019"/>
    <n v="1819"/>
    <n v="1"/>
    <n v="1"/>
    <x v="29"/>
    <s v="Leynir"/>
    <n v="2701"/>
    <s v="Sandkoli norðursvæði"/>
    <n v="27"/>
    <s v="Sandkoli"/>
    <s v="IS"/>
    <s v="Ísland"/>
    <n v="22"/>
    <n v="22"/>
    <n v="23.91"/>
    <n v="5.5"/>
    <x v="29"/>
    <n v="4808730259"/>
    <x v="28"/>
    <s v="Aðalgötu 1"/>
    <s v="340 Stykkishólmur"/>
    <n v="4808730259"/>
    <s v="agustson ehf."/>
    <n v="463291"/>
    <n v="4.7486353069668953E-5"/>
  </r>
  <r>
    <s v="19.03.2019"/>
    <n v="1819"/>
    <n v="1"/>
    <n v="1"/>
    <x v="29"/>
    <s v="Leynir"/>
    <n v="2701"/>
    <s v="Sandkoli norðursvæði"/>
    <n v="27"/>
    <s v="Sandkoli"/>
    <s v="IS"/>
    <s v="Ísland"/>
    <n v="33"/>
    <n v="33"/>
    <n v="35.869999999999997"/>
    <n v="8.25"/>
    <x v="29"/>
    <n v="4808730259"/>
    <x v="28"/>
    <s v="Aðalgötu 1"/>
    <s v="340 Stykkishólmur"/>
    <n v="4808730259"/>
    <s v="agustson ehf."/>
    <n v="463291"/>
    <n v="7.1229529604503432E-5"/>
  </r>
  <r>
    <s v="18.03.2019"/>
    <n v="1819"/>
    <n v="1"/>
    <n v="1"/>
    <x v="29"/>
    <s v="Leynir"/>
    <n v="2701"/>
    <s v="Sandkoli norðursvæði"/>
    <n v="27"/>
    <s v="Sandkoli"/>
    <s v="IS"/>
    <s v="Ísland"/>
    <n v="41"/>
    <n v="41"/>
    <n v="44.57"/>
    <n v="10.25"/>
    <x v="29"/>
    <n v="4808730259"/>
    <x v="28"/>
    <s v="Aðalgötu 1"/>
    <s v="340 Stykkishólmur"/>
    <n v="4808730259"/>
    <s v="agustson ehf."/>
    <n v="463291"/>
    <n v="8.8497294357110331E-5"/>
  </r>
  <r>
    <s v="14.03.2019"/>
    <n v="1819"/>
    <n v="1"/>
    <n v="1"/>
    <x v="29"/>
    <s v="Leynir"/>
    <n v="2701"/>
    <s v="Sandkoli norðursvæði"/>
    <n v="27"/>
    <s v="Sandkoli"/>
    <s v="IS"/>
    <s v="Ísland"/>
    <n v="64"/>
    <n v="64"/>
    <n v="69.569999999999993"/>
    <n v="16"/>
    <x v="29"/>
    <n v="4808730259"/>
    <x v="28"/>
    <s v="Aðalgötu 1"/>
    <s v="340 Stykkishólmur"/>
    <n v="4808730259"/>
    <s v="agustson ehf."/>
    <n v="463291"/>
    <n v="1.3814211802085514E-4"/>
  </r>
  <r>
    <s v="13.03.2019"/>
    <n v="1819"/>
    <n v="1"/>
    <n v="1"/>
    <x v="29"/>
    <s v="Leynir"/>
    <n v="2701"/>
    <s v="Sandkoli norðursvæði"/>
    <n v="27"/>
    <s v="Sandkoli"/>
    <s v="IS"/>
    <s v="Ísland"/>
    <n v="44"/>
    <n v="44"/>
    <n v="47.83"/>
    <n v="11"/>
    <x v="29"/>
    <n v="4808730259"/>
    <x v="28"/>
    <s v="Aðalgötu 1"/>
    <s v="340 Stykkishólmur"/>
    <n v="4808730259"/>
    <s v="agustson ehf."/>
    <n v="463291"/>
    <n v="9.4972706139337905E-5"/>
  </r>
  <r>
    <s v="11.03.2019"/>
    <n v="1819"/>
    <n v="1"/>
    <n v="1"/>
    <x v="29"/>
    <s v="Leynir"/>
    <n v="2701"/>
    <s v="Sandkoli norðursvæði"/>
    <n v="27"/>
    <s v="Sandkoli"/>
    <s v="IS"/>
    <s v="Ísland"/>
    <n v="31"/>
    <n v="31"/>
    <n v="33.700000000000003"/>
    <n v="7.75"/>
    <x v="29"/>
    <n v="4808730259"/>
    <x v="28"/>
    <s v="Aðalgötu 1"/>
    <s v="340 Stykkishólmur"/>
    <n v="4808730259"/>
    <s v="agustson ehf."/>
    <n v="463291"/>
    <n v="6.6912588416351707E-5"/>
  </r>
  <r>
    <s v="08.03.2019"/>
    <n v="1819"/>
    <n v="1"/>
    <n v="1"/>
    <x v="29"/>
    <s v="Leynir"/>
    <n v="2701"/>
    <s v="Sandkoli norðursvæði"/>
    <n v="27"/>
    <s v="Sandkoli"/>
    <s v="IS"/>
    <s v="Ísland"/>
    <n v="11"/>
    <n v="11"/>
    <n v="11.96"/>
    <n v="2.75"/>
    <x v="29"/>
    <n v="4808730259"/>
    <x v="28"/>
    <s v="Aðalgötu 1"/>
    <s v="340 Stykkishólmur"/>
    <n v="4808730259"/>
    <s v="agustson ehf."/>
    <n v="463291"/>
    <n v="2.3743176534834476E-5"/>
  </r>
  <r>
    <s v="07.03.2019"/>
    <n v="1819"/>
    <n v="1"/>
    <n v="1"/>
    <x v="29"/>
    <s v="Leynir"/>
    <n v="2701"/>
    <s v="Sandkoli norðursvæði"/>
    <n v="27"/>
    <s v="Sandkoli"/>
    <s v="IS"/>
    <s v="Ísland"/>
    <n v="13"/>
    <n v="13"/>
    <n v="14.13"/>
    <n v="3.25"/>
    <x v="29"/>
    <n v="4808730259"/>
    <x v="28"/>
    <s v="Aðalgötu 1"/>
    <s v="340 Stykkishólmur"/>
    <n v="4808730259"/>
    <s v="agustson ehf."/>
    <n v="463291"/>
    <n v="2.8060117722986201E-5"/>
  </r>
  <r>
    <s v="06.03.2019"/>
    <n v="1819"/>
    <n v="1"/>
    <n v="1"/>
    <x v="29"/>
    <s v="Leynir"/>
    <n v="2701"/>
    <s v="Sandkoli norðursvæði"/>
    <n v="27"/>
    <s v="Sandkoli"/>
    <s v="IS"/>
    <s v="Ísland"/>
    <n v="23"/>
    <n v="23"/>
    <n v="25"/>
    <n v="5.75"/>
    <x v="29"/>
    <n v="4808730259"/>
    <x v="28"/>
    <s v="Aðalgötu 1"/>
    <s v="340 Stykkishólmur"/>
    <n v="4808730259"/>
    <s v="agustson ehf."/>
    <n v="463291"/>
    <n v="4.9644823663744815E-5"/>
  </r>
  <r>
    <s v="05.03.2019"/>
    <n v="1819"/>
    <n v="1"/>
    <n v="1"/>
    <x v="29"/>
    <s v="Leynir"/>
    <n v="2701"/>
    <s v="Sandkoli norðursvæði"/>
    <n v="27"/>
    <s v="Sandkoli"/>
    <s v="IS"/>
    <s v="Ísland"/>
    <n v="38"/>
    <n v="38"/>
    <n v="41.3"/>
    <n v="9.5"/>
    <x v="29"/>
    <n v="4808730259"/>
    <x v="28"/>
    <s v="Aðalgötu 1"/>
    <s v="340 Stykkishólmur"/>
    <n v="4808730259"/>
    <s v="agustson ehf."/>
    <n v="463291"/>
    <n v="8.2021882574882744E-5"/>
  </r>
  <r>
    <s v="28.02.2019"/>
    <n v="1819"/>
    <n v="1"/>
    <n v="1"/>
    <x v="29"/>
    <s v="Leynir"/>
    <n v="2701"/>
    <s v="Sandkoli norðursvæði"/>
    <n v="27"/>
    <s v="Sandkoli"/>
    <s v="IS"/>
    <s v="Ísland"/>
    <n v="25"/>
    <n v="25"/>
    <n v="27.17"/>
    <n v="6.25"/>
    <x v="29"/>
    <n v="4808730259"/>
    <x v="28"/>
    <s v="Aðalgötu 1"/>
    <s v="340 Stykkishólmur"/>
    <n v="4808730259"/>
    <s v="agustson ehf."/>
    <n v="463291"/>
    <n v="5.396176485189654E-5"/>
  </r>
  <r>
    <s v="27.02.2019"/>
    <n v="1819"/>
    <n v="1"/>
    <n v="1"/>
    <x v="29"/>
    <s v="Leynir"/>
    <n v="2701"/>
    <s v="Sandkoli norðursvæði"/>
    <n v="27"/>
    <s v="Sandkoli"/>
    <s v="IS"/>
    <s v="Ísland"/>
    <n v="178"/>
    <n v="178"/>
    <n v="193.48"/>
    <n v="44.5"/>
    <x v="29"/>
    <n v="4808730259"/>
    <x v="28"/>
    <s v="Aðalgötu 1"/>
    <s v="340 Stykkishólmur"/>
    <n v="4808730259"/>
    <s v="agustson ehf."/>
    <n v="463291"/>
    <n v="3.8420776574550337E-4"/>
  </r>
  <r>
    <s v="26.02.2019"/>
    <n v="1819"/>
    <n v="1"/>
    <n v="1"/>
    <x v="29"/>
    <s v="Leynir"/>
    <n v="2701"/>
    <s v="Sandkoli norðursvæði"/>
    <n v="27"/>
    <s v="Sandkoli"/>
    <s v="IS"/>
    <s v="Ísland"/>
    <n v="11"/>
    <n v="11"/>
    <n v="11.96"/>
    <n v="2.75"/>
    <x v="29"/>
    <n v="4808730259"/>
    <x v="28"/>
    <s v="Aðalgötu 1"/>
    <s v="340 Stykkishólmur"/>
    <n v="4808730259"/>
    <s v="agustson ehf."/>
    <n v="463291"/>
    <n v="2.3743176534834476E-5"/>
  </r>
  <r>
    <s v="25.02.2019"/>
    <n v="1819"/>
    <n v="1"/>
    <n v="1"/>
    <x v="29"/>
    <s v="Leynir"/>
    <n v="2701"/>
    <s v="Sandkoli norðursvæði"/>
    <n v="27"/>
    <s v="Sandkoli"/>
    <s v="IS"/>
    <s v="Ísland"/>
    <n v="4"/>
    <n v="4"/>
    <n v="4.3499999999999996"/>
    <n v="1"/>
    <x v="29"/>
    <n v="4808730259"/>
    <x v="28"/>
    <s v="Aðalgötu 1"/>
    <s v="340 Stykkishólmur"/>
    <n v="4808730259"/>
    <s v="agustson ehf."/>
    <n v="463291"/>
    <n v="8.6338823763034462E-6"/>
  </r>
  <r>
    <s v="22.02.2019"/>
    <n v="1819"/>
    <n v="1"/>
    <n v="1"/>
    <x v="29"/>
    <s v="Leynir"/>
    <n v="2701"/>
    <s v="Sandkoli norðursvæði"/>
    <n v="27"/>
    <s v="Sandkoli"/>
    <s v="IS"/>
    <s v="Ísland"/>
    <n v="19"/>
    <n v="19"/>
    <n v="20.65"/>
    <n v="4.75"/>
    <x v="29"/>
    <n v="4808730259"/>
    <x v="28"/>
    <s v="Aðalgötu 1"/>
    <s v="340 Stykkishólmur"/>
    <n v="4808730259"/>
    <s v="agustson ehf."/>
    <n v="463291"/>
    <n v="4.1010941287441372E-5"/>
  </r>
  <r>
    <s v="18.02.2019"/>
    <n v="1819"/>
    <n v="1"/>
    <n v="1"/>
    <x v="29"/>
    <s v="Leynir"/>
    <n v="2701"/>
    <s v="Sandkoli norðursvæði"/>
    <n v="27"/>
    <s v="Sandkoli"/>
    <s v="IS"/>
    <s v="Ísland"/>
    <n v="13"/>
    <n v="13"/>
    <n v="14.13"/>
    <n v="3.25"/>
    <x v="29"/>
    <n v="4808730259"/>
    <x v="28"/>
    <s v="Aðalgötu 1"/>
    <s v="340 Stykkishólmur"/>
    <n v="4808730259"/>
    <s v="agustson ehf."/>
    <n v="463291"/>
    <n v="2.8060117722986201E-5"/>
  </r>
  <r>
    <s v="15.02.2019"/>
    <n v="1819"/>
    <n v="1"/>
    <n v="1"/>
    <x v="29"/>
    <s v="Leynir"/>
    <n v="2701"/>
    <s v="Sandkoli norðursvæði"/>
    <n v="27"/>
    <s v="Sandkoli"/>
    <s v="IS"/>
    <s v="Ísland"/>
    <n v="14"/>
    <n v="14"/>
    <n v="15.22"/>
    <n v="3.5"/>
    <x v="29"/>
    <n v="4808730259"/>
    <x v="28"/>
    <s v="Aðalgötu 1"/>
    <s v="340 Stykkishólmur"/>
    <n v="4808730259"/>
    <s v="agustson ehf."/>
    <n v="463291"/>
    <n v="3.0218588317062063E-5"/>
  </r>
  <r>
    <s v="14.02.2019"/>
    <n v="1819"/>
    <n v="1"/>
    <n v="1"/>
    <x v="29"/>
    <s v="Leynir"/>
    <n v="2701"/>
    <s v="Sandkoli norðursvæði"/>
    <n v="27"/>
    <s v="Sandkoli"/>
    <s v="IS"/>
    <s v="Ísland"/>
    <n v="35"/>
    <n v="35"/>
    <n v="38.04"/>
    <n v="8.75"/>
    <x v="29"/>
    <n v="4808730259"/>
    <x v="28"/>
    <s v="Aðalgötu 1"/>
    <s v="340 Stykkishólmur"/>
    <n v="4808730259"/>
    <s v="agustson ehf."/>
    <n v="463291"/>
    <n v="7.5546470792655157E-5"/>
  </r>
  <r>
    <s v="13.02.2019"/>
    <n v="1819"/>
    <n v="1"/>
    <n v="1"/>
    <x v="29"/>
    <s v="Leynir"/>
    <n v="2701"/>
    <s v="Sandkoli norðursvæði"/>
    <n v="27"/>
    <s v="Sandkoli"/>
    <s v="IS"/>
    <s v="Ísland"/>
    <n v="106"/>
    <n v="106"/>
    <n v="115.22"/>
    <n v="26.5"/>
    <x v="29"/>
    <n v="4808730259"/>
    <x v="28"/>
    <s v="Aðalgötu 1"/>
    <s v="340 Stykkishólmur"/>
    <n v="4808730259"/>
    <s v="agustson ehf."/>
    <n v="463291"/>
    <n v="2.2879788297204133E-4"/>
  </r>
  <r>
    <s v="12.02.2019"/>
    <n v="1819"/>
    <n v="1"/>
    <n v="1"/>
    <x v="29"/>
    <s v="Leynir"/>
    <n v="2701"/>
    <s v="Sandkoli norðursvæði"/>
    <n v="27"/>
    <s v="Sandkoli"/>
    <s v="IS"/>
    <s v="Ísland"/>
    <n v="20"/>
    <n v="20"/>
    <n v="21.74"/>
    <n v="5"/>
    <x v="29"/>
    <n v="4808730259"/>
    <x v="28"/>
    <s v="Aðalgötu 1"/>
    <s v="340 Stykkishólmur"/>
    <n v="4808730259"/>
    <s v="agustson ehf."/>
    <n v="463291"/>
    <n v="4.3169411881517235E-5"/>
  </r>
  <r>
    <s v="11.02.2019"/>
    <n v="1819"/>
    <n v="1"/>
    <n v="1"/>
    <x v="29"/>
    <s v="Leynir"/>
    <n v="2701"/>
    <s v="Sandkoli norðursvæði"/>
    <n v="27"/>
    <s v="Sandkoli"/>
    <s v="IS"/>
    <s v="Ísland"/>
    <n v="26"/>
    <n v="26"/>
    <n v="28.26"/>
    <n v="6.5"/>
    <x v="29"/>
    <n v="4808730259"/>
    <x v="28"/>
    <s v="Aðalgötu 1"/>
    <s v="340 Stykkishólmur"/>
    <n v="4808730259"/>
    <s v="agustson ehf."/>
    <n v="463291"/>
    <n v="5.6120235445972402E-5"/>
  </r>
  <r>
    <s v="10.02.2019"/>
    <n v="1819"/>
    <n v="1"/>
    <n v="1"/>
    <x v="29"/>
    <s v="Leynir"/>
    <n v="2701"/>
    <s v="Sandkoli norðursvæði"/>
    <n v="27"/>
    <s v="Sandkoli"/>
    <s v="IS"/>
    <s v="Ísland"/>
    <n v="12"/>
    <n v="12"/>
    <n v="13.04"/>
    <n v="3"/>
    <x v="29"/>
    <n v="4808730259"/>
    <x v="28"/>
    <s v="Aðalgötu 1"/>
    <s v="340 Stykkishólmur"/>
    <n v="4808730259"/>
    <s v="agustson ehf."/>
    <n v="463291"/>
    <n v="2.5901647128910339E-5"/>
  </r>
  <r>
    <s v="07.02.2019"/>
    <n v="1819"/>
    <n v="1"/>
    <n v="1"/>
    <x v="29"/>
    <s v="Leynir"/>
    <n v="2701"/>
    <s v="Sandkoli norðursvæði"/>
    <n v="27"/>
    <s v="Sandkoli"/>
    <s v="IS"/>
    <s v="Ísland"/>
    <n v="6"/>
    <n v="6"/>
    <n v="6.52"/>
    <n v="1.5"/>
    <x v="29"/>
    <n v="4808730259"/>
    <x v="28"/>
    <s v="Aðalgötu 1"/>
    <s v="340 Stykkishólmur"/>
    <n v="4808730259"/>
    <s v="agustson ehf."/>
    <n v="463291"/>
    <n v="1.2950823564455169E-5"/>
  </r>
  <r>
    <s v="04.02.2019"/>
    <n v="1819"/>
    <n v="1"/>
    <n v="1"/>
    <x v="29"/>
    <s v="Leynir"/>
    <n v="2701"/>
    <s v="Sandkoli norðursvæði"/>
    <n v="27"/>
    <s v="Sandkoli"/>
    <s v="IS"/>
    <s v="Ísland"/>
    <n v="29"/>
    <n v="29"/>
    <n v="31.52"/>
    <n v="7.25"/>
    <x v="29"/>
    <n v="4808730259"/>
    <x v="28"/>
    <s v="Aðalgötu 1"/>
    <s v="340 Stykkishólmur"/>
    <n v="4808730259"/>
    <s v="agustson ehf."/>
    <n v="463291"/>
    <n v="6.2595647228199983E-5"/>
  </r>
  <r>
    <s v="01.02.2019"/>
    <n v="1819"/>
    <n v="1"/>
    <n v="1"/>
    <x v="29"/>
    <s v="Leynir"/>
    <n v="2701"/>
    <s v="Sandkoli norðursvæði"/>
    <n v="27"/>
    <s v="Sandkoli"/>
    <s v="IS"/>
    <s v="Ísland"/>
    <n v="47"/>
    <n v="47"/>
    <n v="51.09"/>
    <n v="11.75"/>
    <x v="29"/>
    <n v="4808730259"/>
    <x v="28"/>
    <s v="Aðalgötu 1"/>
    <s v="340 Stykkishólmur"/>
    <n v="4808730259"/>
    <s v="agustson ehf."/>
    <n v="463291"/>
    <n v="1.0144811792156549E-4"/>
  </r>
  <r>
    <s v="28.01.2019"/>
    <n v="1819"/>
    <n v="1"/>
    <n v="1"/>
    <x v="29"/>
    <s v="Leynir"/>
    <n v="2701"/>
    <s v="Sandkoli norðursvæði"/>
    <n v="27"/>
    <s v="Sandkoli"/>
    <s v="IS"/>
    <s v="Ísland"/>
    <n v="4"/>
    <n v="4"/>
    <n v="4.3499999999999996"/>
    <n v="1"/>
    <x v="29"/>
    <n v="4808730259"/>
    <x v="28"/>
    <s v="Aðalgötu 1"/>
    <s v="340 Stykkishólmur"/>
    <n v="4808730259"/>
    <s v="agustson ehf."/>
    <n v="463291"/>
    <n v="8.6338823763034462E-6"/>
  </r>
  <r>
    <s v="25.01.2019"/>
    <n v="1819"/>
    <n v="1"/>
    <n v="1"/>
    <x v="29"/>
    <s v="Leynir"/>
    <n v="2701"/>
    <s v="Sandkoli norðursvæði"/>
    <n v="27"/>
    <s v="Sandkoli"/>
    <s v="IS"/>
    <s v="Ísland"/>
    <n v="24"/>
    <n v="24"/>
    <n v="26.09"/>
    <n v="6"/>
    <x v="29"/>
    <n v="4808730259"/>
    <x v="28"/>
    <s v="Aðalgötu 1"/>
    <s v="340 Stykkishólmur"/>
    <n v="4808730259"/>
    <s v="agustson ehf."/>
    <n v="463291"/>
    <n v="5.1803294257820677E-5"/>
  </r>
  <r>
    <s v="05.09.2018"/>
    <n v="1819"/>
    <n v="1"/>
    <n v="1"/>
    <x v="29"/>
    <s v="Leynir"/>
    <n v="2701"/>
    <s v="Sandkoli norðursvæði"/>
    <n v="27"/>
    <s v="Sandkoli"/>
    <s v="IS"/>
    <s v="Ísland"/>
    <n v="16"/>
    <n v="16"/>
    <n v="17.39"/>
    <n v="4"/>
    <x v="29"/>
    <n v="4808730259"/>
    <x v="28"/>
    <s v="Aðalgötu 1"/>
    <s v="340 Stykkishólmur"/>
    <n v="4808730259"/>
    <s v="agustson ehf."/>
    <n v="463291"/>
    <n v="3.4535529505213785E-5"/>
  </r>
  <r>
    <s v="04.09.2018"/>
    <n v="1819"/>
    <n v="1"/>
    <n v="1"/>
    <x v="29"/>
    <s v="Leynir"/>
    <n v="2701"/>
    <s v="Sandkoli norðursvæði"/>
    <n v="27"/>
    <s v="Sandkoli"/>
    <s v="IS"/>
    <s v="Ísland"/>
    <n v="19"/>
    <n v="19"/>
    <n v="20.65"/>
    <n v="4.75"/>
    <x v="29"/>
    <n v="4808730259"/>
    <x v="28"/>
    <s v="Aðalgötu 1"/>
    <s v="340 Stykkishólmur"/>
    <n v="4808730259"/>
    <s v="agustson ehf."/>
    <n v="463291"/>
    <n v="4.1010941287441372E-5"/>
  </r>
  <r>
    <s v="24.08.2018"/>
    <n v="1718"/>
    <n v="1"/>
    <n v="1"/>
    <x v="29"/>
    <s v="Leynir"/>
    <n v="2701"/>
    <s v="Sandkoli norðursvæði"/>
    <n v="27"/>
    <s v="Sandkoli"/>
    <s v="IS"/>
    <s v="Ísland"/>
    <n v="7"/>
    <n v="7"/>
    <n v="7.61"/>
    <n v="1.33"/>
    <x v="29"/>
    <n v="4808730259"/>
    <x v="28"/>
    <s v="Aðalgötu 1"/>
    <s v="340 Stykkishólmur"/>
    <n v="4808730259"/>
    <s v="agustson ehf."/>
    <n v="463291"/>
    <n v="1.5109294158531032E-5"/>
  </r>
  <r>
    <s v="23.08.2018"/>
    <n v="1718"/>
    <n v="1"/>
    <n v="1"/>
    <x v="29"/>
    <s v="Leynir"/>
    <n v="2701"/>
    <s v="Sandkoli norðursvæði"/>
    <n v="27"/>
    <s v="Sandkoli"/>
    <s v="IS"/>
    <s v="Ísland"/>
    <n v="5"/>
    <n v="5"/>
    <n v="5.43"/>
    <n v="0.95"/>
    <x v="29"/>
    <n v="4808730259"/>
    <x v="28"/>
    <s v="Aðalgötu 1"/>
    <s v="340 Stykkishólmur"/>
    <n v="4808730259"/>
    <s v="agustson ehf."/>
    <n v="463291"/>
    <n v="1.0792352970379309E-5"/>
  </r>
  <r>
    <s v="22.08.2018"/>
    <n v="1718"/>
    <n v="1"/>
    <n v="1"/>
    <x v="29"/>
    <s v="Leynir"/>
    <n v="2701"/>
    <s v="Sandkoli norðursvæði"/>
    <n v="27"/>
    <s v="Sandkoli"/>
    <s v="IS"/>
    <s v="Ísland"/>
    <n v="31"/>
    <n v="31"/>
    <n v="33.700000000000003"/>
    <n v="5.89"/>
    <x v="29"/>
    <n v="4808730259"/>
    <x v="28"/>
    <s v="Aðalgötu 1"/>
    <s v="340 Stykkishólmur"/>
    <n v="4808730259"/>
    <s v="agustson ehf."/>
    <n v="463291"/>
    <n v="6.6912588416351707E-5"/>
  </r>
  <r>
    <s v="21.08.2018"/>
    <n v="1718"/>
    <n v="1"/>
    <n v="1"/>
    <x v="29"/>
    <s v="Leynir"/>
    <n v="2701"/>
    <s v="Sandkoli norðursvæði"/>
    <n v="27"/>
    <s v="Sandkoli"/>
    <s v="IS"/>
    <s v="Ísland"/>
    <n v="16"/>
    <n v="16"/>
    <n v="17.39"/>
    <n v="3.04"/>
    <x v="29"/>
    <n v="4808730259"/>
    <x v="28"/>
    <s v="Aðalgötu 1"/>
    <s v="340 Stykkishólmur"/>
    <n v="4808730259"/>
    <s v="agustson ehf."/>
    <n v="463291"/>
    <n v="3.4535529505213785E-5"/>
  </r>
  <r>
    <s v="20.08.2018"/>
    <n v="1718"/>
    <n v="1"/>
    <n v="1"/>
    <x v="29"/>
    <s v="Leynir"/>
    <n v="2701"/>
    <s v="Sandkoli norðursvæði"/>
    <n v="27"/>
    <s v="Sandkoli"/>
    <s v="IS"/>
    <s v="Ísland"/>
    <n v="26"/>
    <n v="26"/>
    <n v="28.26"/>
    <n v="4.9400000000000004"/>
    <x v="29"/>
    <n v="4808730259"/>
    <x v="28"/>
    <s v="Aðalgötu 1"/>
    <s v="340 Stykkishólmur"/>
    <n v="4808730259"/>
    <s v="agustson ehf."/>
    <n v="463291"/>
    <n v="5.6120235445972402E-5"/>
  </r>
  <r>
    <s v="15.08.2018"/>
    <n v="1718"/>
    <n v="1"/>
    <n v="1"/>
    <x v="29"/>
    <s v="Leynir"/>
    <n v="2701"/>
    <s v="Sandkoli norðursvæði"/>
    <n v="27"/>
    <s v="Sandkoli"/>
    <s v="IS"/>
    <s v="Ísland"/>
    <n v="11"/>
    <n v="11"/>
    <n v="11.96"/>
    <n v="2.09"/>
    <x v="29"/>
    <n v="4808730259"/>
    <x v="28"/>
    <s v="Aðalgötu 1"/>
    <s v="340 Stykkishólmur"/>
    <n v="4808730259"/>
    <s v="agustson ehf."/>
    <n v="463291"/>
    <n v="2.3743176534834476E-5"/>
  </r>
  <r>
    <s v="14.08.2018"/>
    <n v="1718"/>
    <n v="1"/>
    <n v="1"/>
    <x v="29"/>
    <s v="Leynir"/>
    <n v="2701"/>
    <s v="Sandkoli norðursvæði"/>
    <n v="27"/>
    <s v="Sandkoli"/>
    <s v="IS"/>
    <s v="Ísland"/>
    <n v="38"/>
    <n v="38"/>
    <n v="41.3"/>
    <n v="7.22"/>
    <x v="29"/>
    <n v="4808730259"/>
    <x v="28"/>
    <s v="Aðalgötu 1"/>
    <s v="340 Stykkishólmur"/>
    <n v="4808730259"/>
    <s v="agustson ehf."/>
    <n v="463291"/>
    <n v="8.2021882574882744E-5"/>
  </r>
  <r>
    <s v="13.08.2018"/>
    <n v="1718"/>
    <n v="1"/>
    <n v="1"/>
    <x v="29"/>
    <s v="Leynir"/>
    <n v="2701"/>
    <s v="Sandkoli norðursvæði"/>
    <n v="27"/>
    <s v="Sandkoli"/>
    <s v="IS"/>
    <s v="Ísland"/>
    <n v="80"/>
    <n v="80"/>
    <n v="86.96"/>
    <n v="15.2"/>
    <x v="29"/>
    <n v="4808730259"/>
    <x v="28"/>
    <s v="Aðalgötu 1"/>
    <s v="340 Stykkishólmur"/>
    <n v="4808730259"/>
    <s v="agustson ehf."/>
    <n v="463291"/>
    <n v="1.7267764752606894E-4"/>
  </r>
  <r>
    <s v="10.08.2018"/>
    <n v="1718"/>
    <n v="1"/>
    <n v="1"/>
    <x v="29"/>
    <s v="Leynir"/>
    <n v="2701"/>
    <s v="Sandkoli norðursvæði"/>
    <n v="27"/>
    <s v="Sandkoli"/>
    <s v="IS"/>
    <s v="Ísland"/>
    <n v="10"/>
    <n v="10"/>
    <n v="10.87"/>
    <n v="1.9"/>
    <x v="29"/>
    <n v="4808730259"/>
    <x v="28"/>
    <s v="Aðalgötu 1"/>
    <s v="340 Stykkishólmur"/>
    <n v="4808730259"/>
    <s v="agustson ehf."/>
    <n v="463291"/>
    <n v="2.1584705940758617E-5"/>
  </r>
  <r>
    <s v="30.05.2018"/>
    <n v="1718"/>
    <n v="1"/>
    <n v="1"/>
    <x v="29"/>
    <s v="Leynir"/>
    <n v="2701"/>
    <s v="Sandkoli norðursvæði"/>
    <n v="27"/>
    <s v="Sandkoli"/>
    <s v="IS"/>
    <s v="Ísland"/>
    <n v="2"/>
    <n v="2"/>
    <n v="2.17"/>
    <n v="0.38"/>
    <x v="29"/>
    <n v="4808730259"/>
    <x v="28"/>
    <s v="Aðalgötu 1"/>
    <s v="340 Stykkishólmur"/>
    <n v="4808730259"/>
    <s v="agustson ehf."/>
    <n v="463291"/>
    <n v="4.3169411881517231E-6"/>
  </r>
  <r>
    <s v="15.05.2018"/>
    <n v="1718"/>
    <n v="1"/>
    <n v="1"/>
    <x v="29"/>
    <s v="Leynir"/>
    <n v="2701"/>
    <s v="Sandkoli norðursvæði"/>
    <n v="27"/>
    <s v="Sandkoli"/>
    <s v="IS"/>
    <s v="Ísland"/>
    <n v="3"/>
    <n v="3"/>
    <n v="3.26"/>
    <n v="0.56999999999999995"/>
    <x v="29"/>
    <n v="4808730259"/>
    <x v="28"/>
    <s v="Aðalgötu 1"/>
    <s v="340 Stykkishólmur"/>
    <n v="4808730259"/>
    <s v="agustson ehf."/>
    <n v="463291"/>
    <n v="6.4754117822275847E-6"/>
  </r>
  <r>
    <s v="14.05.2018"/>
    <n v="1718"/>
    <n v="1"/>
    <n v="1"/>
    <x v="29"/>
    <s v="Leynir"/>
    <n v="2701"/>
    <s v="Sandkoli norðursvæði"/>
    <n v="27"/>
    <s v="Sandkoli"/>
    <s v="IS"/>
    <s v="Ísland"/>
    <n v="11"/>
    <n v="11"/>
    <n v="11.96"/>
    <n v="2.09"/>
    <x v="29"/>
    <n v="4808730259"/>
    <x v="28"/>
    <s v="Aðalgötu 1"/>
    <s v="340 Stykkishólmur"/>
    <n v="4808730259"/>
    <s v="agustson ehf."/>
    <n v="463291"/>
    <n v="2.3743176534834476E-5"/>
  </r>
  <r>
    <s v="11.05.2018"/>
    <n v="1718"/>
    <n v="1"/>
    <n v="1"/>
    <x v="29"/>
    <s v="Leynir"/>
    <n v="2701"/>
    <s v="Sandkoli norðursvæði"/>
    <n v="27"/>
    <s v="Sandkoli"/>
    <s v="IS"/>
    <s v="Ísland"/>
    <n v="5"/>
    <n v="5"/>
    <n v="5.43"/>
    <n v="0.95"/>
    <x v="29"/>
    <n v="4808730259"/>
    <x v="28"/>
    <s v="Aðalgötu 1"/>
    <s v="340 Stykkishólmur"/>
    <n v="4808730259"/>
    <s v="agustson ehf."/>
    <n v="463291"/>
    <n v="1.0792352970379309E-5"/>
  </r>
  <r>
    <s v="08.05.2018"/>
    <n v="1718"/>
    <n v="1"/>
    <n v="1"/>
    <x v="29"/>
    <s v="Leynir"/>
    <n v="2701"/>
    <s v="Sandkoli norðursvæði"/>
    <n v="27"/>
    <s v="Sandkoli"/>
    <s v="IS"/>
    <s v="Ísland"/>
    <n v="11"/>
    <n v="11"/>
    <n v="11.96"/>
    <n v="2.09"/>
    <x v="29"/>
    <n v="4808730259"/>
    <x v="28"/>
    <s v="Aðalgötu 1"/>
    <s v="340 Stykkishólmur"/>
    <n v="4808730259"/>
    <s v="agustson ehf."/>
    <n v="463291"/>
    <n v="2.3743176534834476E-5"/>
  </r>
  <r>
    <s v="07.05.2018"/>
    <n v="1718"/>
    <n v="1"/>
    <n v="1"/>
    <x v="29"/>
    <s v="Leynir"/>
    <n v="2701"/>
    <s v="Sandkoli norðursvæði"/>
    <n v="27"/>
    <s v="Sandkoli"/>
    <s v="IS"/>
    <s v="Ísland"/>
    <n v="14"/>
    <n v="14"/>
    <n v="15.22"/>
    <n v="2.66"/>
    <x v="29"/>
    <n v="4808730259"/>
    <x v="28"/>
    <s v="Aðalgötu 1"/>
    <s v="340 Stykkishólmur"/>
    <n v="4808730259"/>
    <s v="agustson ehf."/>
    <n v="463291"/>
    <n v="3.0218588317062063E-5"/>
  </r>
  <r>
    <s v="03.05.2018"/>
    <n v="1718"/>
    <n v="1"/>
    <n v="1"/>
    <x v="29"/>
    <s v="Leynir"/>
    <n v="2701"/>
    <s v="Sandkoli norðursvæði"/>
    <n v="27"/>
    <s v="Sandkoli"/>
    <s v="IS"/>
    <s v="Ísland"/>
    <n v="13"/>
    <n v="13"/>
    <n v="14.13"/>
    <n v="2.4700000000000002"/>
    <x v="29"/>
    <n v="4808730259"/>
    <x v="28"/>
    <s v="Aðalgötu 1"/>
    <s v="340 Stykkishólmur"/>
    <n v="4808730259"/>
    <s v="agustson ehf."/>
    <n v="463291"/>
    <n v="2.8060117722986201E-5"/>
  </r>
  <r>
    <s v="02.05.2018"/>
    <n v="1718"/>
    <n v="1"/>
    <n v="1"/>
    <x v="29"/>
    <s v="Leynir"/>
    <n v="2701"/>
    <s v="Sandkoli norðursvæði"/>
    <n v="27"/>
    <s v="Sandkoli"/>
    <s v="IS"/>
    <s v="Ísland"/>
    <n v="8"/>
    <n v="8"/>
    <n v="8.6999999999999993"/>
    <n v="1.52"/>
    <x v="29"/>
    <n v="4808730259"/>
    <x v="28"/>
    <s v="Aðalgötu 1"/>
    <s v="340 Stykkishólmur"/>
    <n v="4808730259"/>
    <s v="agustson ehf."/>
    <n v="463291"/>
    <n v="1.7267764752606892E-5"/>
  </r>
  <r>
    <s v="30.04.2018"/>
    <n v="1718"/>
    <n v="1"/>
    <n v="1"/>
    <x v="29"/>
    <s v="Leynir"/>
    <n v="2701"/>
    <s v="Sandkoli norðursvæði"/>
    <n v="27"/>
    <s v="Sandkoli"/>
    <s v="IS"/>
    <s v="Ísland"/>
    <n v="10"/>
    <n v="10"/>
    <n v="10.87"/>
    <n v="1.9"/>
    <x v="29"/>
    <n v="4808730259"/>
    <x v="28"/>
    <s v="Aðalgötu 1"/>
    <s v="340 Stykkishólmur"/>
    <n v="4808730259"/>
    <s v="agustson ehf."/>
    <n v="463291"/>
    <n v="2.1584705940758617E-5"/>
  </r>
  <r>
    <s v="26.04.2018"/>
    <n v="1718"/>
    <n v="1"/>
    <n v="1"/>
    <x v="29"/>
    <s v="Leynir"/>
    <n v="2701"/>
    <s v="Sandkoli norðursvæði"/>
    <n v="27"/>
    <s v="Sandkoli"/>
    <s v="IS"/>
    <s v="Ísland"/>
    <n v="12"/>
    <n v="12"/>
    <n v="13.04"/>
    <n v="2.2799999999999998"/>
    <x v="29"/>
    <n v="4808730259"/>
    <x v="28"/>
    <s v="Aðalgötu 1"/>
    <s v="340 Stykkishólmur"/>
    <n v="4808730259"/>
    <s v="agustson ehf."/>
    <n v="463291"/>
    <n v="2.5901647128910339E-5"/>
  </r>
  <r>
    <s v="25.04.2018"/>
    <n v="1718"/>
    <n v="1"/>
    <n v="1"/>
    <x v="29"/>
    <s v="Leynir"/>
    <n v="2701"/>
    <s v="Sandkoli norðursvæði"/>
    <n v="27"/>
    <s v="Sandkoli"/>
    <s v="IS"/>
    <s v="Ísland"/>
    <n v="5"/>
    <n v="5"/>
    <n v="5.43"/>
    <n v="0.95"/>
    <x v="29"/>
    <n v="4808730259"/>
    <x v="28"/>
    <s v="Aðalgötu 1"/>
    <s v="340 Stykkishólmur"/>
    <n v="4808730259"/>
    <s v="agustson ehf."/>
    <n v="463291"/>
    <n v="1.0792352970379309E-5"/>
  </r>
  <r>
    <s v="23.04.2018"/>
    <n v="1718"/>
    <n v="1"/>
    <n v="1"/>
    <x v="29"/>
    <s v="Leynir"/>
    <n v="2701"/>
    <s v="Sandkoli norðursvæði"/>
    <n v="27"/>
    <s v="Sandkoli"/>
    <s v="IS"/>
    <s v="Ísland"/>
    <n v="7"/>
    <n v="7"/>
    <n v="7.61"/>
    <n v="1.33"/>
    <x v="29"/>
    <n v="4808730259"/>
    <x v="28"/>
    <s v="Aðalgötu 1"/>
    <s v="340 Stykkishólmur"/>
    <n v="4808730259"/>
    <s v="agustson ehf."/>
    <n v="463291"/>
    <n v="1.5109294158531032E-5"/>
  </r>
  <r>
    <s v="22.04.2018"/>
    <n v="1718"/>
    <n v="1"/>
    <n v="1"/>
    <x v="29"/>
    <s v="Leynir"/>
    <n v="2701"/>
    <s v="Sandkoli norðursvæði"/>
    <n v="27"/>
    <s v="Sandkoli"/>
    <s v="IS"/>
    <s v="Ísland"/>
    <n v="12"/>
    <n v="12"/>
    <n v="13.04"/>
    <n v="2.2799999999999998"/>
    <x v="29"/>
    <n v="4808730259"/>
    <x v="28"/>
    <s v="Aðalgötu 1"/>
    <s v="340 Stykkishólmur"/>
    <n v="4808730259"/>
    <s v="agustson ehf."/>
    <n v="463291"/>
    <n v="2.5901647128910339E-5"/>
  </r>
  <r>
    <s v="21.04.2018"/>
    <n v="1718"/>
    <n v="1"/>
    <n v="1"/>
    <x v="29"/>
    <s v="Leynir"/>
    <n v="2701"/>
    <s v="Sandkoli norðursvæði"/>
    <n v="27"/>
    <s v="Sandkoli"/>
    <s v="IS"/>
    <s v="Ísland"/>
    <n v="3"/>
    <n v="3"/>
    <n v="3.26"/>
    <n v="0.56999999999999995"/>
    <x v="29"/>
    <n v="4808730259"/>
    <x v="28"/>
    <s v="Aðalgötu 1"/>
    <s v="340 Stykkishólmur"/>
    <n v="4808730259"/>
    <s v="agustson ehf."/>
    <n v="463291"/>
    <n v="6.4754117822275847E-6"/>
  </r>
  <r>
    <s v="06.04.2018"/>
    <n v="1718"/>
    <n v="1"/>
    <n v="1"/>
    <x v="29"/>
    <s v="Leynir"/>
    <n v="2701"/>
    <s v="Sandkoli norðursvæði"/>
    <n v="27"/>
    <s v="Sandkoli"/>
    <s v="IS"/>
    <s v="Ísland"/>
    <n v="14"/>
    <n v="14"/>
    <n v="15.22"/>
    <n v="2.66"/>
    <x v="29"/>
    <n v="4808730259"/>
    <x v="28"/>
    <s v="Aðalgötu 1"/>
    <s v="340 Stykkishólmur"/>
    <n v="4808730259"/>
    <s v="agustson ehf."/>
    <n v="463291"/>
    <n v="3.0218588317062063E-5"/>
  </r>
  <r>
    <s v="05.04.2018"/>
    <n v="1718"/>
    <n v="1"/>
    <n v="1"/>
    <x v="29"/>
    <s v="Leynir"/>
    <n v="2701"/>
    <s v="Sandkoli norðursvæði"/>
    <n v="27"/>
    <s v="Sandkoli"/>
    <s v="IS"/>
    <s v="Ísland"/>
    <n v="52"/>
    <n v="52"/>
    <n v="56.52"/>
    <n v="9.8800000000000008"/>
    <x v="29"/>
    <n v="4808730259"/>
    <x v="28"/>
    <s v="Aðalgötu 1"/>
    <s v="340 Stykkishólmur"/>
    <n v="4808730259"/>
    <s v="agustson ehf."/>
    <n v="463291"/>
    <n v="1.122404708919448E-4"/>
  </r>
  <r>
    <s v="22.03.2018"/>
    <n v="1718"/>
    <n v="1"/>
    <n v="1"/>
    <x v="29"/>
    <s v="Leynir"/>
    <n v="2701"/>
    <s v="Sandkoli norðursvæði"/>
    <n v="27"/>
    <s v="Sandkoli"/>
    <s v="IS"/>
    <s v="Ísland"/>
    <n v="12"/>
    <n v="12"/>
    <n v="13.04"/>
    <n v="2.2799999999999998"/>
    <x v="29"/>
    <n v="4808730259"/>
    <x v="28"/>
    <s v="Aðalgötu 1"/>
    <s v="340 Stykkishólmur"/>
    <n v="4808730259"/>
    <s v="agustson ehf."/>
    <n v="463291"/>
    <n v="2.5901647128910339E-5"/>
  </r>
  <r>
    <s v="21.03.2018"/>
    <n v="1718"/>
    <n v="1"/>
    <n v="1"/>
    <x v="29"/>
    <s v="Leynir"/>
    <n v="2701"/>
    <s v="Sandkoli norðursvæði"/>
    <n v="27"/>
    <s v="Sandkoli"/>
    <s v="IS"/>
    <s v="Ísland"/>
    <n v="40"/>
    <n v="40"/>
    <n v="43.48"/>
    <n v="7.6"/>
    <x v="29"/>
    <n v="4808730259"/>
    <x v="28"/>
    <s v="Aðalgötu 1"/>
    <s v="340 Stykkishólmur"/>
    <n v="4808730259"/>
    <s v="agustson ehf."/>
    <n v="463291"/>
    <n v="8.6338823763034469E-5"/>
  </r>
  <r>
    <s v="20.03.2018"/>
    <n v="1718"/>
    <n v="1"/>
    <n v="1"/>
    <x v="29"/>
    <s v="Leynir"/>
    <n v="2701"/>
    <s v="Sandkoli norðursvæði"/>
    <n v="27"/>
    <s v="Sandkoli"/>
    <s v="IS"/>
    <s v="Ísland"/>
    <n v="43"/>
    <n v="43"/>
    <n v="46.74"/>
    <n v="8.17"/>
    <x v="29"/>
    <n v="4808730259"/>
    <x v="28"/>
    <s v="Aðalgötu 1"/>
    <s v="340 Stykkishólmur"/>
    <n v="4808730259"/>
    <s v="agustson ehf."/>
    <n v="463291"/>
    <n v="9.2814235545262043E-5"/>
  </r>
  <r>
    <s v="19.03.2018"/>
    <n v="1718"/>
    <n v="1"/>
    <n v="1"/>
    <x v="29"/>
    <s v="Leynir"/>
    <n v="2701"/>
    <s v="Sandkoli norðursvæði"/>
    <n v="27"/>
    <s v="Sandkoli"/>
    <s v="IS"/>
    <s v="Ísland"/>
    <n v="1"/>
    <n v="1"/>
    <n v="1.0900000000000001"/>
    <n v="0.19"/>
    <x v="29"/>
    <n v="4808730259"/>
    <x v="28"/>
    <s v="Aðalgötu 1"/>
    <s v="340 Stykkishólmur"/>
    <n v="4808730259"/>
    <s v="agustson ehf."/>
    <n v="463291"/>
    <n v="2.1584705940758616E-6"/>
  </r>
  <r>
    <s v="16.03.2018"/>
    <n v="1718"/>
    <n v="1"/>
    <n v="1"/>
    <x v="29"/>
    <s v="Leynir"/>
    <n v="2701"/>
    <s v="Sandkoli norðursvæði"/>
    <n v="27"/>
    <s v="Sandkoli"/>
    <s v="IS"/>
    <s v="Ísland"/>
    <n v="2"/>
    <n v="2"/>
    <n v="2.17"/>
    <n v="0.38"/>
    <x v="29"/>
    <n v="4808730259"/>
    <x v="28"/>
    <s v="Aðalgötu 1"/>
    <s v="340 Stykkishólmur"/>
    <n v="4808730259"/>
    <s v="agustson ehf."/>
    <n v="463291"/>
    <n v="4.3169411881517231E-6"/>
  </r>
  <r>
    <s v="15.03.2018"/>
    <n v="1718"/>
    <n v="1"/>
    <n v="1"/>
    <x v="29"/>
    <s v="Leynir"/>
    <n v="2701"/>
    <s v="Sandkoli norðursvæði"/>
    <n v="27"/>
    <s v="Sandkoli"/>
    <s v="IS"/>
    <s v="Ísland"/>
    <n v="8"/>
    <n v="8"/>
    <n v="8.6999999999999993"/>
    <n v="1.52"/>
    <x v="29"/>
    <n v="4808730259"/>
    <x v="28"/>
    <s v="Aðalgötu 1"/>
    <s v="340 Stykkishólmur"/>
    <n v="4808730259"/>
    <s v="agustson ehf."/>
    <n v="463291"/>
    <n v="1.7267764752606892E-5"/>
  </r>
  <r>
    <s v="15.03.2018"/>
    <n v="1718"/>
    <n v="1"/>
    <n v="1"/>
    <x v="29"/>
    <s v="Leynir"/>
    <n v="2701"/>
    <s v="Sandkoli norðursvæði"/>
    <n v="27"/>
    <s v="Sandkoli"/>
    <s v="IS"/>
    <s v="Ísland"/>
    <n v="8"/>
    <n v="8"/>
    <n v="8.6999999999999993"/>
    <n v="1.52"/>
    <x v="29"/>
    <n v="4808730259"/>
    <x v="28"/>
    <s v="Aðalgötu 1"/>
    <s v="340 Stykkishólmur"/>
    <n v="4808730259"/>
    <s v="agustson ehf."/>
    <n v="463291"/>
    <n v="1.7267764752606892E-5"/>
  </r>
  <r>
    <s v="14.03.2018"/>
    <n v="1718"/>
    <n v="1"/>
    <n v="1"/>
    <x v="29"/>
    <s v="Leynir"/>
    <n v="2701"/>
    <s v="Sandkoli norðursvæði"/>
    <n v="27"/>
    <s v="Sandkoli"/>
    <s v="IS"/>
    <s v="Ísland"/>
    <n v="16"/>
    <n v="16"/>
    <n v="17.39"/>
    <n v="3.04"/>
    <x v="29"/>
    <n v="4808730259"/>
    <x v="28"/>
    <s v="Aðalgötu 1"/>
    <s v="340 Stykkishólmur"/>
    <n v="4808730259"/>
    <s v="agustson ehf."/>
    <n v="463291"/>
    <n v="3.4535529505213785E-5"/>
  </r>
  <r>
    <s v="13.03.2018"/>
    <n v="1718"/>
    <n v="1"/>
    <n v="1"/>
    <x v="29"/>
    <s v="Leynir"/>
    <n v="2701"/>
    <s v="Sandkoli norðursvæði"/>
    <n v="27"/>
    <s v="Sandkoli"/>
    <s v="IS"/>
    <s v="Ísland"/>
    <n v="8"/>
    <n v="8"/>
    <n v="8.6999999999999993"/>
    <n v="1.52"/>
    <x v="29"/>
    <n v="4808730259"/>
    <x v="28"/>
    <s v="Aðalgötu 1"/>
    <s v="340 Stykkishólmur"/>
    <n v="4808730259"/>
    <s v="agustson ehf."/>
    <n v="463291"/>
    <n v="1.7267764752606892E-5"/>
  </r>
  <r>
    <s v="24.06.2020"/>
    <n v="1920"/>
    <n v="1"/>
    <n v="1"/>
    <x v="29"/>
    <s v="Leynir"/>
    <n v="2701"/>
    <s v="Sandkoli norðursvæði"/>
    <n v="27"/>
    <s v="Sandkoli"/>
    <s v="IS"/>
    <s v="Ísland"/>
    <n v="4"/>
    <n v="4"/>
    <n v="4.3499999999999996"/>
    <n v="1.08"/>
    <x v="29"/>
    <n v="4808730259"/>
    <x v="28"/>
    <s v="Aðalgötu 1"/>
    <s v="340 Stykkishólmur"/>
    <n v="4808730259"/>
    <s v="agustson ehf."/>
    <n v="463291"/>
    <n v="8.6338823763034462E-6"/>
  </r>
  <r>
    <s v="21.06.2020"/>
    <n v="1920"/>
    <n v="1"/>
    <n v="1"/>
    <x v="29"/>
    <s v="Leynir"/>
    <n v="2701"/>
    <s v="Sandkoli norðursvæði"/>
    <n v="27"/>
    <s v="Sandkoli"/>
    <s v="IS"/>
    <s v="Ísland"/>
    <n v="32"/>
    <n v="32"/>
    <n v="34.78"/>
    <n v="8.64"/>
    <x v="29"/>
    <n v="4808730259"/>
    <x v="28"/>
    <s v="Aðalgötu 1"/>
    <s v="340 Stykkishólmur"/>
    <n v="4808730259"/>
    <s v="agustson ehf."/>
    <n v="463291"/>
    <n v="6.907105901042757E-5"/>
  </r>
  <r>
    <s v="18.06.2020"/>
    <n v="1920"/>
    <n v="1"/>
    <n v="1"/>
    <x v="29"/>
    <s v="Leynir"/>
    <n v="2701"/>
    <s v="Sandkoli norðursvæði"/>
    <n v="27"/>
    <s v="Sandkoli"/>
    <s v="IS"/>
    <s v="Ísland"/>
    <n v="36"/>
    <n v="36"/>
    <n v="39.130000000000003"/>
    <n v="9.7200000000000006"/>
    <x v="29"/>
    <n v="4808730259"/>
    <x v="28"/>
    <s v="Aðalgötu 1"/>
    <s v="340 Stykkishólmur"/>
    <n v="4808730259"/>
    <s v="agustson ehf."/>
    <n v="463291"/>
    <n v="7.7704941386731019E-5"/>
  </r>
  <r>
    <s v="16.06.2020"/>
    <n v="1920"/>
    <n v="1"/>
    <n v="1"/>
    <x v="29"/>
    <s v="Leynir"/>
    <n v="2701"/>
    <s v="Sandkoli norðursvæði"/>
    <n v="27"/>
    <s v="Sandkoli"/>
    <s v="IS"/>
    <s v="Ísland"/>
    <n v="5"/>
    <n v="5"/>
    <n v="5.43"/>
    <n v="1.35"/>
    <x v="29"/>
    <n v="4808730259"/>
    <x v="28"/>
    <s v="Aðalgötu 1"/>
    <s v="340 Stykkishólmur"/>
    <n v="4808730259"/>
    <s v="agustson ehf."/>
    <n v="463291"/>
    <n v="1.0792352970379309E-5"/>
  </r>
  <r>
    <s v="10.06.2020"/>
    <n v="1920"/>
    <n v="1"/>
    <n v="1"/>
    <x v="29"/>
    <s v="Leynir"/>
    <n v="2701"/>
    <s v="Sandkoli norðursvæði"/>
    <n v="27"/>
    <s v="Sandkoli"/>
    <s v="IS"/>
    <s v="Ísland"/>
    <n v="12"/>
    <n v="12"/>
    <n v="13.04"/>
    <n v="3.24"/>
    <x v="29"/>
    <n v="4808730259"/>
    <x v="28"/>
    <s v="Aðalgötu 1"/>
    <s v="340 Stykkishólmur"/>
    <n v="4808730259"/>
    <s v="agustson ehf."/>
    <n v="463291"/>
    <n v="2.5901647128910339E-5"/>
  </r>
  <r>
    <s v="09.06.2020"/>
    <n v="1920"/>
    <n v="1"/>
    <n v="1"/>
    <x v="29"/>
    <s v="Leynir"/>
    <n v="2701"/>
    <s v="Sandkoli norðursvæði"/>
    <n v="27"/>
    <s v="Sandkoli"/>
    <s v="IS"/>
    <s v="Ísland"/>
    <n v="22"/>
    <n v="22"/>
    <n v="23.91"/>
    <n v="5.94"/>
    <x v="29"/>
    <n v="4808730259"/>
    <x v="28"/>
    <s v="Aðalgötu 1"/>
    <s v="340 Stykkishólmur"/>
    <n v="4808730259"/>
    <s v="agustson ehf."/>
    <n v="463291"/>
    <n v="4.7486353069668953E-5"/>
  </r>
  <r>
    <s v="03.06.2020"/>
    <n v="1920"/>
    <n v="1"/>
    <n v="1"/>
    <x v="29"/>
    <s v="Leynir"/>
    <n v="2701"/>
    <s v="Sandkoli norðursvæði"/>
    <n v="27"/>
    <s v="Sandkoli"/>
    <s v="IS"/>
    <s v="Ísland"/>
    <n v="20"/>
    <n v="20"/>
    <n v="21.74"/>
    <n v="5.4"/>
    <x v="29"/>
    <n v="4808730259"/>
    <x v="28"/>
    <s v="Aðalgötu 1"/>
    <s v="340 Stykkishólmur"/>
    <n v="4808730259"/>
    <s v="agustson ehf."/>
    <n v="463291"/>
    <n v="4.3169411881517235E-5"/>
  </r>
  <r>
    <s v="01.06.2020"/>
    <n v="1920"/>
    <n v="1"/>
    <n v="1"/>
    <x v="29"/>
    <s v="Leynir"/>
    <n v="2701"/>
    <s v="Sandkoli norðursvæði"/>
    <n v="27"/>
    <s v="Sandkoli"/>
    <s v="IS"/>
    <s v="Ísland"/>
    <n v="18"/>
    <n v="18"/>
    <n v="19.57"/>
    <n v="4.8600000000000003"/>
    <x v="29"/>
    <n v="4808730259"/>
    <x v="28"/>
    <s v="Aðalgötu 1"/>
    <s v="340 Stykkishólmur"/>
    <n v="4808730259"/>
    <s v="agustson ehf."/>
    <n v="463291"/>
    <n v="3.885247069336551E-5"/>
  </r>
  <r>
    <s v="28.05.2020"/>
    <n v="1920"/>
    <n v="1"/>
    <n v="1"/>
    <x v="29"/>
    <s v="Leynir"/>
    <n v="2701"/>
    <s v="Sandkoli norðursvæði"/>
    <n v="27"/>
    <s v="Sandkoli"/>
    <s v="IS"/>
    <s v="Ísland"/>
    <n v="8"/>
    <n v="8"/>
    <n v="8.6999999999999993"/>
    <n v="2.16"/>
    <x v="29"/>
    <n v="4808730259"/>
    <x v="28"/>
    <s v="Aðalgötu 1"/>
    <s v="340 Stykkishólmur"/>
    <n v="4808730259"/>
    <s v="agustson ehf."/>
    <n v="463291"/>
    <n v="1.7267764752606892E-5"/>
  </r>
  <r>
    <s v="25.05.2020"/>
    <n v="1920"/>
    <n v="1"/>
    <n v="1"/>
    <x v="29"/>
    <s v="Leynir"/>
    <n v="2701"/>
    <s v="Sandkoli norðursvæði"/>
    <n v="27"/>
    <s v="Sandkoli"/>
    <s v="IS"/>
    <s v="Ísland"/>
    <n v="4"/>
    <n v="4"/>
    <n v="4.3499999999999996"/>
    <n v="1.08"/>
    <x v="29"/>
    <n v="4808730259"/>
    <x v="28"/>
    <s v="Aðalgötu 1"/>
    <s v="340 Stykkishólmur"/>
    <n v="4808730259"/>
    <s v="agustson ehf."/>
    <n v="463291"/>
    <n v="8.6338823763034462E-6"/>
  </r>
  <r>
    <s v="19.05.2020"/>
    <n v="1920"/>
    <n v="1"/>
    <n v="1"/>
    <x v="29"/>
    <s v="Leynir"/>
    <n v="2701"/>
    <s v="Sandkoli norðursvæði"/>
    <n v="27"/>
    <s v="Sandkoli"/>
    <s v="IS"/>
    <s v="Ísland"/>
    <n v="5"/>
    <n v="5"/>
    <n v="5.43"/>
    <n v="1.35"/>
    <x v="29"/>
    <n v="4808730259"/>
    <x v="28"/>
    <s v="Aðalgötu 1"/>
    <s v="340 Stykkishólmur"/>
    <n v="4808730259"/>
    <s v="agustson ehf."/>
    <n v="463291"/>
    <n v="1.0792352970379309E-5"/>
  </r>
  <r>
    <s v="17.05.2020"/>
    <n v="1920"/>
    <n v="1"/>
    <n v="1"/>
    <x v="29"/>
    <s v="Leynir"/>
    <n v="2701"/>
    <s v="Sandkoli norðursvæði"/>
    <n v="27"/>
    <s v="Sandkoli"/>
    <s v="IS"/>
    <s v="Ísland"/>
    <n v="5"/>
    <n v="5"/>
    <n v="5.43"/>
    <n v="1.35"/>
    <x v="29"/>
    <n v="4808730259"/>
    <x v="28"/>
    <s v="Aðalgötu 1"/>
    <s v="340 Stykkishólmur"/>
    <n v="4808730259"/>
    <s v="agustson ehf."/>
    <n v="463291"/>
    <n v="1.0792352970379309E-5"/>
  </r>
  <r>
    <s v="13.05.2020"/>
    <n v="1920"/>
    <n v="1"/>
    <n v="1"/>
    <x v="29"/>
    <s v="Leynir"/>
    <n v="2701"/>
    <s v="Sandkoli norðursvæði"/>
    <n v="27"/>
    <s v="Sandkoli"/>
    <s v="IS"/>
    <s v="Ísland"/>
    <n v="1"/>
    <n v="1"/>
    <n v="1.0900000000000001"/>
    <n v="0.27"/>
    <x v="29"/>
    <n v="4808730259"/>
    <x v="28"/>
    <s v="Aðalgötu 1"/>
    <s v="340 Stykkishólmur"/>
    <n v="4808730259"/>
    <s v="agustson ehf."/>
    <n v="463291"/>
    <n v="2.1584705940758616E-6"/>
  </r>
  <r>
    <s v="10.05.2020"/>
    <n v="1920"/>
    <n v="1"/>
    <n v="1"/>
    <x v="29"/>
    <s v="Leynir"/>
    <n v="2701"/>
    <s v="Sandkoli norðursvæði"/>
    <n v="27"/>
    <s v="Sandkoli"/>
    <s v="IS"/>
    <s v="Ísland"/>
    <n v="29"/>
    <n v="29"/>
    <n v="31.52"/>
    <n v="7.83"/>
    <x v="29"/>
    <n v="4808730259"/>
    <x v="28"/>
    <s v="Aðalgötu 1"/>
    <s v="340 Stykkishólmur"/>
    <n v="4808730259"/>
    <s v="agustson ehf."/>
    <n v="463291"/>
    <n v="6.2595647228199983E-5"/>
  </r>
  <r>
    <s v="06.05.2020"/>
    <n v="1920"/>
    <n v="1"/>
    <n v="1"/>
    <x v="29"/>
    <s v="Leynir"/>
    <n v="2701"/>
    <s v="Sandkoli norðursvæði"/>
    <n v="27"/>
    <s v="Sandkoli"/>
    <s v="IS"/>
    <s v="Ísland"/>
    <n v="2"/>
    <n v="2"/>
    <n v="2.17"/>
    <n v="0.54"/>
    <x v="29"/>
    <n v="4808730259"/>
    <x v="28"/>
    <s v="Aðalgötu 1"/>
    <s v="340 Stykkishólmur"/>
    <n v="4808730259"/>
    <s v="agustson ehf."/>
    <n v="463291"/>
    <n v="4.3169411881517231E-6"/>
  </r>
  <r>
    <s v="03.05.2020"/>
    <n v="1920"/>
    <n v="1"/>
    <n v="1"/>
    <x v="29"/>
    <s v="Leynir"/>
    <n v="2701"/>
    <s v="Sandkoli norðursvæði"/>
    <n v="27"/>
    <s v="Sandkoli"/>
    <s v="IS"/>
    <s v="Ísland"/>
    <n v="19"/>
    <n v="19"/>
    <n v="20.65"/>
    <n v="5.13"/>
    <x v="29"/>
    <n v="4808730259"/>
    <x v="28"/>
    <s v="Aðalgötu 1"/>
    <s v="340 Stykkishólmur"/>
    <n v="4808730259"/>
    <s v="agustson ehf."/>
    <n v="463291"/>
    <n v="4.1010941287441372E-5"/>
  </r>
  <r>
    <s v="28.04.2020"/>
    <n v="1920"/>
    <n v="1"/>
    <n v="1"/>
    <x v="29"/>
    <s v="Leynir"/>
    <n v="2701"/>
    <s v="Sandkoli norðursvæði"/>
    <n v="27"/>
    <s v="Sandkoli"/>
    <s v="IS"/>
    <s v="Ísland"/>
    <n v="22"/>
    <n v="22"/>
    <n v="23.91"/>
    <n v="5.94"/>
    <x v="29"/>
    <n v="4808730259"/>
    <x v="28"/>
    <s v="Aðalgötu 1"/>
    <s v="340 Stykkishólmur"/>
    <n v="4808730259"/>
    <s v="agustson ehf."/>
    <n v="463291"/>
    <n v="4.7486353069668953E-5"/>
  </r>
  <r>
    <s v="27.04.2020"/>
    <n v="1920"/>
    <n v="1"/>
    <n v="1"/>
    <x v="29"/>
    <s v="Leynir"/>
    <n v="2701"/>
    <s v="Sandkoli norðursvæði"/>
    <n v="27"/>
    <s v="Sandkoli"/>
    <s v="IS"/>
    <s v="Ísland"/>
    <n v="14"/>
    <n v="14"/>
    <n v="15.22"/>
    <n v="3.78"/>
    <x v="29"/>
    <n v="4808730259"/>
    <x v="28"/>
    <s v="Aðalgötu 1"/>
    <s v="340 Stykkishólmur"/>
    <n v="4808730259"/>
    <s v="agustson ehf."/>
    <n v="463291"/>
    <n v="3.0218588317062063E-5"/>
  </r>
  <r>
    <s v="26.04.2020"/>
    <n v="1920"/>
    <n v="1"/>
    <n v="1"/>
    <x v="29"/>
    <s v="Leynir"/>
    <n v="2701"/>
    <s v="Sandkoli norðursvæði"/>
    <n v="27"/>
    <s v="Sandkoli"/>
    <s v="IS"/>
    <s v="Ísland"/>
    <n v="17"/>
    <n v="17"/>
    <n v="18.48"/>
    <n v="4.59"/>
    <x v="29"/>
    <n v="4808730259"/>
    <x v="28"/>
    <s v="Aðalgötu 1"/>
    <s v="340 Stykkishólmur"/>
    <n v="4808730259"/>
    <s v="agustson ehf."/>
    <n v="463291"/>
    <n v="3.6694000099289647E-5"/>
  </r>
  <r>
    <s v="22.04.2020"/>
    <n v="1920"/>
    <n v="1"/>
    <n v="1"/>
    <x v="29"/>
    <s v="Leynir"/>
    <n v="2701"/>
    <s v="Sandkoli norðursvæði"/>
    <n v="27"/>
    <s v="Sandkoli"/>
    <s v="IS"/>
    <s v="Ísland"/>
    <n v="17"/>
    <n v="17"/>
    <n v="18.48"/>
    <n v="4.59"/>
    <x v="29"/>
    <n v="4808730259"/>
    <x v="28"/>
    <s v="Aðalgötu 1"/>
    <s v="340 Stykkishólmur"/>
    <n v="4808730259"/>
    <s v="agustson ehf."/>
    <n v="463291"/>
    <n v="3.6694000099289647E-5"/>
  </r>
  <r>
    <s v="21.04.2020"/>
    <n v="1920"/>
    <n v="1"/>
    <n v="1"/>
    <x v="29"/>
    <s v="Leynir"/>
    <n v="2701"/>
    <s v="Sandkoli norðursvæði"/>
    <n v="27"/>
    <s v="Sandkoli"/>
    <s v="IS"/>
    <s v="Ísland"/>
    <n v="5"/>
    <n v="5"/>
    <n v="5.43"/>
    <n v="1.35"/>
    <x v="29"/>
    <n v="4808730259"/>
    <x v="28"/>
    <s v="Aðalgötu 1"/>
    <s v="340 Stykkishólmur"/>
    <n v="4808730259"/>
    <s v="agustson ehf."/>
    <n v="463291"/>
    <n v="1.0792352970379309E-5"/>
  </r>
  <r>
    <s v="31.03.2020"/>
    <n v="1920"/>
    <n v="1"/>
    <n v="1"/>
    <x v="29"/>
    <s v="Leynir"/>
    <n v="2701"/>
    <s v="Sandkoli norðursvæði"/>
    <n v="27"/>
    <s v="Sandkoli"/>
    <s v="IS"/>
    <s v="Ísland"/>
    <n v="38"/>
    <n v="38"/>
    <n v="41.3"/>
    <n v="10.26"/>
    <x v="29"/>
    <n v="4808730259"/>
    <x v="28"/>
    <s v="Aðalgötu 1"/>
    <s v="340 Stykkishólmur"/>
    <n v="4808730259"/>
    <s v="agustson ehf."/>
    <n v="463291"/>
    <n v="8.2021882574882744E-5"/>
  </r>
  <r>
    <s v="25.03.2020"/>
    <n v="1920"/>
    <n v="1"/>
    <n v="1"/>
    <x v="29"/>
    <s v="Leynir"/>
    <n v="2701"/>
    <s v="Sandkoli norðursvæði"/>
    <n v="27"/>
    <s v="Sandkoli"/>
    <s v="IS"/>
    <s v="Ísland"/>
    <n v="72"/>
    <n v="72"/>
    <n v="78.260000000000005"/>
    <n v="19.440000000000001"/>
    <x v="29"/>
    <n v="4808730259"/>
    <x v="28"/>
    <s v="Aðalgötu 1"/>
    <s v="340 Stykkishólmur"/>
    <n v="4808730259"/>
    <s v="agustson ehf."/>
    <n v="463291"/>
    <n v="1.5540988277346204E-4"/>
  </r>
  <r>
    <s v="24.03.2020"/>
    <n v="1920"/>
    <n v="1"/>
    <n v="1"/>
    <x v="29"/>
    <s v="Leynir"/>
    <n v="2701"/>
    <s v="Sandkoli norðursvæði"/>
    <n v="27"/>
    <s v="Sandkoli"/>
    <s v="IS"/>
    <s v="Ísland"/>
    <n v="15"/>
    <n v="15"/>
    <n v="16.3"/>
    <n v="4.05"/>
    <x v="29"/>
    <n v="4808730259"/>
    <x v="28"/>
    <s v="Aðalgötu 1"/>
    <s v="340 Stykkishólmur"/>
    <n v="4808730259"/>
    <s v="agustson ehf."/>
    <n v="463291"/>
    <n v="3.2377058911137922E-5"/>
  </r>
  <r>
    <s v="19.03.2020"/>
    <n v="1920"/>
    <n v="1"/>
    <n v="1"/>
    <x v="29"/>
    <s v="Leynir"/>
    <n v="2701"/>
    <s v="Sandkoli norðursvæði"/>
    <n v="27"/>
    <s v="Sandkoli"/>
    <s v="IS"/>
    <s v="Ísland"/>
    <n v="18"/>
    <n v="18"/>
    <n v="19.57"/>
    <n v="4.8600000000000003"/>
    <x v="29"/>
    <n v="4808730259"/>
    <x v="28"/>
    <s v="Aðalgötu 1"/>
    <s v="340 Stykkishólmur"/>
    <n v="4808730259"/>
    <s v="agustson ehf."/>
    <n v="463291"/>
    <n v="3.885247069336551E-5"/>
  </r>
  <r>
    <s v="18.03.2020"/>
    <n v="1920"/>
    <n v="1"/>
    <n v="1"/>
    <x v="29"/>
    <s v="Leynir"/>
    <n v="2701"/>
    <s v="Sandkoli norðursvæði"/>
    <n v="27"/>
    <s v="Sandkoli"/>
    <s v="IS"/>
    <s v="Ísland"/>
    <n v="40"/>
    <n v="40"/>
    <n v="43.48"/>
    <n v="10.8"/>
    <x v="29"/>
    <n v="4808730259"/>
    <x v="28"/>
    <s v="Aðalgötu 1"/>
    <s v="340 Stykkishólmur"/>
    <n v="4808730259"/>
    <s v="agustson ehf."/>
    <n v="463291"/>
    <n v="8.6338823763034469E-5"/>
  </r>
  <r>
    <s v="16.03.2020"/>
    <n v="1920"/>
    <n v="1"/>
    <n v="1"/>
    <x v="29"/>
    <s v="Leynir"/>
    <n v="2701"/>
    <s v="Sandkoli norðursvæði"/>
    <n v="27"/>
    <s v="Sandkoli"/>
    <s v="IS"/>
    <s v="Ísland"/>
    <n v="12"/>
    <n v="12"/>
    <n v="13.04"/>
    <n v="3.24"/>
    <x v="29"/>
    <n v="4808730259"/>
    <x v="28"/>
    <s v="Aðalgötu 1"/>
    <s v="340 Stykkishólmur"/>
    <n v="4808730259"/>
    <s v="agustson ehf."/>
    <n v="463291"/>
    <n v="2.5901647128910339E-5"/>
  </r>
  <r>
    <s v="13.03.2020"/>
    <n v="1920"/>
    <n v="1"/>
    <n v="1"/>
    <x v="29"/>
    <s v="Leynir"/>
    <n v="2701"/>
    <s v="Sandkoli norðursvæði"/>
    <n v="27"/>
    <s v="Sandkoli"/>
    <s v="IS"/>
    <s v="Ísland"/>
    <n v="42"/>
    <n v="42"/>
    <n v="45.65"/>
    <n v="11.34"/>
    <x v="29"/>
    <n v="4808730259"/>
    <x v="28"/>
    <s v="Aðalgötu 1"/>
    <s v="340 Stykkishólmur"/>
    <n v="4808730259"/>
    <s v="agustson ehf."/>
    <n v="463291"/>
    <n v="9.0655764951186194E-5"/>
  </r>
  <r>
    <s v="12.03.2020"/>
    <n v="1920"/>
    <n v="1"/>
    <n v="1"/>
    <x v="29"/>
    <s v="Leynir"/>
    <n v="2701"/>
    <s v="Sandkoli norðursvæði"/>
    <n v="27"/>
    <s v="Sandkoli"/>
    <s v="IS"/>
    <s v="Ísland"/>
    <n v="43"/>
    <n v="43"/>
    <n v="46.74"/>
    <n v="11.61"/>
    <x v="29"/>
    <n v="4808730259"/>
    <x v="28"/>
    <s v="Aðalgötu 1"/>
    <s v="340 Stykkishólmur"/>
    <n v="4808730259"/>
    <s v="agustson ehf."/>
    <n v="463291"/>
    <n v="9.2814235545262043E-5"/>
  </r>
  <r>
    <s v="05.03.2020"/>
    <n v="1920"/>
    <n v="1"/>
    <n v="1"/>
    <x v="29"/>
    <s v="Leynir"/>
    <n v="2701"/>
    <s v="Sandkoli norðursvæði"/>
    <n v="27"/>
    <s v="Sandkoli"/>
    <s v="IS"/>
    <s v="Ísland"/>
    <n v="19"/>
    <n v="19"/>
    <n v="20.65"/>
    <n v="5.13"/>
    <x v="29"/>
    <n v="4808730259"/>
    <x v="28"/>
    <s v="Aðalgötu 1"/>
    <s v="340 Stykkishólmur"/>
    <n v="4808730259"/>
    <s v="agustson ehf."/>
    <n v="463291"/>
    <n v="4.1010941287441372E-5"/>
  </r>
  <r>
    <s v="04.03.2020"/>
    <n v="1920"/>
    <n v="1"/>
    <n v="1"/>
    <x v="29"/>
    <s v="Leynir"/>
    <n v="2701"/>
    <s v="Sandkoli norðursvæði"/>
    <n v="27"/>
    <s v="Sandkoli"/>
    <s v="IS"/>
    <s v="Ísland"/>
    <n v="7"/>
    <n v="7"/>
    <n v="7.61"/>
    <n v="1.89"/>
    <x v="29"/>
    <n v="4808730259"/>
    <x v="28"/>
    <s v="Aðalgötu 1"/>
    <s v="340 Stykkishólmur"/>
    <n v="4808730259"/>
    <s v="agustson ehf."/>
    <n v="463291"/>
    <n v="1.5109294158531032E-5"/>
  </r>
  <r>
    <s v="03.03.2020"/>
    <n v="1920"/>
    <n v="1"/>
    <n v="1"/>
    <x v="29"/>
    <s v="Leynir"/>
    <n v="2701"/>
    <s v="Sandkoli norðursvæði"/>
    <n v="27"/>
    <s v="Sandkoli"/>
    <s v="IS"/>
    <s v="Ísland"/>
    <n v="44"/>
    <n v="44"/>
    <n v="47.83"/>
    <n v="11.88"/>
    <x v="29"/>
    <n v="4808730259"/>
    <x v="28"/>
    <s v="Aðalgötu 1"/>
    <s v="340 Stykkishólmur"/>
    <n v="4808730259"/>
    <s v="agustson ehf."/>
    <n v="463291"/>
    <n v="9.4972706139337905E-5"/>
  </r>
  <r>
    <s v="02.03.2020"/>
    <n v="1920"/>
    <n v="1"/>
    <n v="1"/>
    <x v="29"/>
    <s v="Leynir"/>
    <n v="2701"/>
    <s v="Sandkoli norðursvæði"/>
    <n v="27"/>
    <s v="Sandkoli"/>
    <s v="IS"/>
    <s v="Ísland"/>
    <n v="19"/>
    <n v="19"/>
    <n v="20.65"/>
    <n v="5.13"/>
    <x v="29"/>
    <n v="4808730259"/>
    <x v="28"/>
    <s v="Aðalgötu 1"/>
    <s v="340 Stykkishólmur"/>
    <n v="4808730259"/>
    <s v="agustson ehf."/>
    <n v="463291"/>
    <n v="4.1010941287441372E-5"/>
  </r>
  <r>
    <s v="24.02.2020"/>
    <n v="1920"/>
    <n v="1"/>
    <n v="1"/>
    <x v="29"/>
    <s v="Leynir"/>
    <n v="2701"/>
    <s v="Sandkoli norðursvæði"/>
    <n v="27"/>
    <s v="Sandkoli"/>
    <s v="IS"/>
    <s v="Ísland"/>
    <n v="8"/>
    <n v="8"/>
    <n v="8.6999999999999993"/>
    <n v="2.16"/>
    <x v="29"/>
    <n v="4808730259"/>
    <x v="28"/>
    <s v="Aðalgötu 1"/>
    <s v="340 Stykkishólmur"/>
    <n v="4808730259"/>
    <s v="agustson ehf."/>
    <n v="463291"/>
    <n v="1.7267764752606892E-5"/>
  </r>
  <r>
    <s v="22.02.2020"/>
    <n v="1920"/>
    <n v="1"/>
    <n v="1"/>
    <x v="29"/>
    <s v="Leynir"/>
    <n v="2701"/>
    <s v="Sandkoli norðursvæði"/>
    <n v="27"/>
    <s v="Sandkoli"/>
    <s v="IS"/>
    <s v="Ísland"/>
    <n v="7"/>
    <n v="7"/>
    <n v="7.61"/>
    <n v="1.89"/>
    <x v="29"/>
    <n v="4808730259"/>
    <x v="28"/>
    <s v="Aðalgötu 1"/>
    <s v="340 Stykkishólmur"/>
    <n v="4808730259"/>
    <s v="agustson ehf."/>
    <n v="463291"/>
    <n v="1.5109294158531032E-5"/>
  </r>
  <r>
    <s v="19.02.2020"/>
    <n v="1920"/>
    <n v="1"/>
    <n v="1"/>
    <x v="29"/>
    <s v="Leynir"/>
    <n v="2701"/>
    <s v="Sandkoli norðursvæði"/>
    <n v="27"/>
    <s v="Sandkoli"/>
    <s v="IS"/>
    <s v="Ísland"/>
    <n v="11"/>
    <n v="11"/>
    <n v="11.96"/>
    <n v="2.97"/>
    <x v="29"/>
    <n v="4808730259"/>
    <x v="28"/>
    <s v="Aðalgötu 1"/>
    <s v="340 Stykkishólmur"/>
    <n v="4808730259"/>
    <s v="agustson ehf."/>
    <n v="463291"/>
    <n v="2.3743176534834476E-5"/>
  </r>
  <r>
    <s v="18.02.2020"/>
    <n v="1920"/>
    <n v="1"/>
    <n v="1"/>
    <x v="29"/>
    <s v="Leynir"/>
    <n v="2701"/>
    <s v="Sandkoli norðursvæði"/>
    <n v="27"/>
    <s v="Sandkoli"/>
    <s v="IS"/>
    <s v="Ísland"/>
    <n v="14"/>
    <n v="14"/>
    <n v="15.22"/>
    <n v="3.78"/>
    <x v="29"/>
    <n v="4808730259"/>
    <x v="28"/>
    <s v="Aðalgötu 1"/>
    <s v="340 Stykkishólmur"/>
    <n v="4808730259"/>
    <s v="agustson ehf."/>
    <n v="463291"/>
    <n v="3.0218588317062063E-5"/>
  </r>
  <r>
    <s v="16.02.2020"/>
    <n v="1920"/>
    <n v="1"/>
    <n v="1"/>
    <x v="29"/>
    <s v="Leynir"/>
    <n v="2701"/>
    <s v="Sandkoli norðursvæði"/>
    <n v="27"/>
    <s v="Sandkoli"/>
    <s v="IS"/>
    <s v="Ísland"/>
    <n v="29"/>
    <n v="29"/>
    <n v="31.52"/>
    <n v="7.83"/>
    <x v="29"/>
    <n v="4808730259"/>
    <x v="28"/>
    <s v="Aðalgötu 1"/>
    <s v="340 Stykkishólmur"/>
    <n v="4808730259"/>
    <s v="agustson ehf."/>
    <n v="463291"/>
    <n v="6.2595647228199983E-5"/>
  </r>
  <r>
    <s v="12.02.2020"/>
    <n v="1920"/>
    <n v="1"/>
    <n v="1"/>
    <x v="29"/>
    <s v="Leynir"/>
    <n v="2701"/>
    <s v="Sandkoli norðursvæði"/>
    <n v="27"/>
    <s v="Sandkoli"/>
    <s v="IS"/>
    <s v="Ísland"/>
    <n v="3"/>
    <n v="3"/>
    <n v="3.26"/>
    <n v="0.81"/>
    <x v="29"/>
    <n v="4808730259"/>
    <x v="28"/>
    <s v="Aðalgötu 1"/>
    <s v="340 Stykkishólmur"/>
    <n v="4808730259"/>
    <s v="agustson ehf."/>
    <n v="463291"/>
    <n v="6.4754117822275847E-6"/>
  </r>
  <r>
    <s v="11.02.2020"/>
    <n v="1920"/>
    <n v="1"/>
    <n v="1"/>
    <x v="29"/>
    <s v="Leynir"/>
    <n v="2701"/>
    <s v="Sandkoli norðursvæði"/>
    <n v="27"/>
    <s v="Sandkoli"/>
    <s v="IS"/>
    <s v="Ísland"/>
    <n v="24"/>
    <n v="24"/>
    <n v="26.09"/>
    <n v="6.48"/>
    <x v="29"/>
    <n v="4808730259"/>
    <x v="28"/>
    <s v="Aðalgötu 1"/>
    <s v="340 Stykkishólmur"/>
    <n v="4808730259"/>
    <s v="agustson ehf."/>
    <n v="463291"/>
    <n v="5.1803294257820677E-5"/>
  </r>
  <r>
    <s v="28.01.2020"/>
    <n v="1920"/>
    <n v="1"/>
    <n v="1"/>
    <x v="29"/>
    <s v="Leynir"/>
    <n v="2701"/>
    <s v="Sandkoli norðursvæði"/>
    <n v="27"/>
    <s v="Sandkoli"/>
    <s v="IS"/>
    <s v="Ísland"/>
    <n v="171"/>
    <n v="171"/>
    <n v="185.87"/>
    <n v="46.17"/>
    <x v="29"/>
    <n v="4808730259"/>
    <x v="28"/>
    <s v="Aðalgötu 1"/>
    <s v="340 Stykkishólmur"/>
    <n v="4808730259"/>
    <s v="agustson ehf."/>
    <n v="463291"/>
    <n v="3.6909847158697232E-4"/>
  </r>
  <r>
    <s v="27.01.2020"/>
    <n v="1920"/>
    <n v="1"/>
    <n v="1"/>
    <x v="29"/>
    <s v="Leynir"/>
    <n v="2701"/>
    <s v="Sandkoli norðursvæði"/>
    <n v="27"/>
    <s v="Sandkoli"/>
    <s v="IS"/>
    <s v="Ísland"/>
    <n v="96"/>
    <n v="96"/>
    <n v="104.35"/>
    <n v="25.92"/>
    <x v="29"/>
    <n v="4808730259"/>
    <x v="28"/>
    <s v="Aðalgötu 1"/>
    <s v="340 Stykkishólmur"/>
    <n v="4808730259"/>
    <s v="agustson ehf."/>
    <n v="463291"/>
    <n v="2.0721317703128271E-4"/>
  </r>
  <r>
    <s v="26.01.2020"/>
    <n v="1920"/>
    <n v="1"/>
    <n v="1"/>
    <x v="29"/>
    <s v="Leynir"/>
    <n v="2701"/>
    <s v="Sandkoli norðursvæði"/>
    <n v="27"/>
    <s v="Sandkoli"/>
    <s v="IS"/>
    <s v="Ísland"/>
    <n v="100"/>
    <n v="100"/>
    <n v="108.7"/>
    <n v="27"/>
    <x v="29"/>
    <n v="4808730259"/>
    <x v="28"/>
    <s v="Aðalgötu 1"/>
    <s v="340 Stykkishólmur"/>
    <n v="4808730259"/>
    <s v="agustson ehf."/>
    <n v="463291"/>
    <n v="2.1584705940758616E-4"/>
  </r>
  <r>
    <s v="21.01.2020"/>
    <n v="1920"/>
    <n v="1"/>
    <n v="1"/>
    <x v="29"/>
    <s v="Leynir"/>
    <n v="2701"/>
    <s v="Sandkoli norðursvæði"/>
    <n v="27"/>
    <s v="Sandkoli"/>
    <s v="IS"/>
    <s v="Ísland"/>
    <n v="7"/>
    <n v="7"/>
    <n v="7.61"/>
    <n v="1.89"/>
    <x v="29"/>
    <n v="4808730259"/>
    <x v="28"/>
    <s v="Aðalgötu 1"/>
    <s v="340 Stykkishólmur"/>
    <n v="4808730259"/>
    <s v="agustson ehf."/>
    <n v="463291"/>
    <n v="1.5109294158531032E-5"/>
  </r>
  <r>
    <s v="18.01.2020"/>
    <n v="1920"/>
    <n v="1"/>
    <n v="1"/>
    <x v="29"/>
    <s v="Leynir"/>
    <n v="2701"/>
    <s v="Sandkoli norðursvæði"/>
    <n v="27"/>
    <s v="Sandkoli"/>
    <s v="IS"/>
    <s v="Ísland"/>
    <n v="16"/>
    <n v="16"/>
    <n v="17.39"/>
    <n v="4.32"/>
    <x v="29"/>
    <n v="4808730259"/>
    <x v="28"/>
    <s v="Aðalgötu 1"/>
    <s v="340 Stykkishólmur"/>
    <n v="4808730259"/>
    <s v="agustson ehf."/>
    <n v="463291"/>
    <n v="3.4535529505213785E-5"/>
  </r>
  <r>
    <s v="17.01.2020"/>
    <n v="1920"/>
    <n v="1"/>
    <n v="1"/>
    <x v="29"/>
    <s v="Leynir"/>
    <n v="2701"/>
    <s v="Sandkoli norðursvæði"/>
    <n v="27"/>
    <s v="Sandkoli"/>
    <s v="IS"/>
    <s v="Ísland"/>
    <n v="4"/>
    <n v="4"/>
    <n v="4.3499999999999996"/>
    <n v="1.08"/>
    <x v="29"/>
    <n v="4808730259"/>
    <x v="28"/>
    <s v="Aðalgötu 1"/>
    <s v="340 Stykkishólmur"/>
    <n v="4808730259"/>
    <s v="agustson ehf."/>
    <n v="463291"/>
    <n v="8.6338823763034462E-6"/>
  </r>
  <r>
    <s v="10.01.2020"/>
    <n v="1920"/>
    <n v="1"/>
    <n v="1"/>
    <x v="29"/>
    <s v="Leynir"/>
    <n v="2701"/>
    <s v="Sandkoli norðursvæði"/>
    <n v="27"/>
    <s v="Sandkoli"/>
    <s v="IS"/>
    <s v="Ísland"/>
    <n v="76"/>
    <n v="76"/>
    <n v="82.61"/>
    <n v="20.52"/>
    <x v="29"/>
    <n v="4808730259"/>
    <x v="28"/>
    <s v="Aðalgötu 1"/>
    <s v="340 Stykkishólmur"/>
    <n v="4808730259"/>
    <s v="agustson ehf."/>
    <n v="463291"/>
    <n v="1.6404376514976549E-4"/>
  </r>
  <r>
    <s v="06.01.2020"/>
    <n v="1920"/>
    <n v="1"/>
    <n v="1"/>
    <x v="29"/>
    <s v="Leynir"/>
    <n v="2701"/>
    <s v="Sandkoli norðursvæði"/>
    <n v="27"/>
    <s v="Sandkoli"/>
    <s v="IS"/>
    <s v="Ísland"/>
    <n v="97"/>
    <n v="97"/>
    <n v="105.43"/>
    <n v="26.19"/>
    <x v="29"/>
    <n v="4808730259"/>
    <x v="28"/>
    <s v="Aðalgötu 1"/>
    <s v="340 Stykkishólmur"/>
    <n v="4808730259"/>
    <s v="agustson ehf."/>
    <n v="463291"/>
    <n v="2.0937164762535859E-4"/>
  </r>
  <r>
    <s v="02.01.2020"/>
    <n v="1920"/>
    <n v="1"/>
    <n v="1"/>
    <x v="29"/>
    <s v="Leynir"/>
    <n v="2701"/>
    <s v="Sandkoli norðursvæði"/>
    <n v="27"/>
    <s v="Sandkoli"/>
    <s v="IS"/>
    <s v="Ísland"/>
    <n v="52"/>
    <n v="52"/>
    <n v="56.52"/>
    <n v="14.04"/>
    <x v="29"/>
    <n v="4808730259"/>
    <x v="28"/>
    <s v="Aðalgötu 1"/>
    <s v="340 Stykkishólmur"/>
    <n v="4808730259"/>
    <s v="agustson ehf."/>
    <n v="463291"/>
    <n v="1.122404708919448E-4"/>
  </r>
  <r>
    <s v="27.12.2019"/>
    <n v="1920"/>
    <n v="1"/>
    <n v="1"/>
    <x v="29"/>
    <s v="Leynir"/>
    <n v="2701"/>
    <s v="Sandkoli norðursvæði"/>
    <n v="27"/>
    <s v="Sandkoli"/>
    <s v="IS"/>
    <s v="Ísland"/>
    <n v="4"/>
    <n v="4"/>
    <n v="4.3499999999999996"/>
    <n v="1.08"/>
    <x v="29"/>
    <n v="4808730259"/>
    <x v="28"/>
    <s v="Aðalgötu 1"/>
    <s v="340 Stykkishólmur"/>
    <n v="4808730259"/>
    <s v="agustson ehf."/>
    <n v="463291"/>
    <n v="8.6338823763034462E-6"/>
  </r>
  <r>
    <s v="15.12.2019"/>
    <n v="1920"/>
    <n v="1"/>
    <n v="1"/>
    <x v="29"/>
    <s v="Leynir"/>
    <n v="2701"/>
    <s v="Sandkoli norðursvæði"/>
    <n v="27"/>
    <s v="Sandkoli"/>
    <s v="IS"/>
    <s v="Ísland"/>
    <n v="32"/>
    <n v="32"/>
    <n v="34.78"/>
    <n v="8.64"/>
    <x v="29"/>
    <n v="4808730259"/>
    <x v="28"/>
    <s v="Aðalgötu 1"/>
    <s v="340 Stykkishólmur"/>
    <n v="4808730259"/>
    <s v="agustson ehf."/>
    <n v="463291"/>
    <n v="6.907105901042757E-5"/>
  </r>
  <r>
    <s v="13.12.2019"/>
    <n v="1920"/>
    <n v="1"/>
    <n v="1"/>
    <x v="29"/>
    <s v="Leynir"/>
    <n v="2701"/>
    <s v="Sandkoli norðursvæði"/>
    <n v="27"/>
    <s v="Sandkoli"/>
    <s v="IS"/>
    <s v="Ísland"/>
    <n v="4"/>
    <n v="4"/>
    <n v="4.3499999999999996"/>
    <n v="1.08"/>
    <x v="29"/>
    <n v="4808730259"/>
    <x v="28"/>
    <s v="Aðalgötu 1"/>
    <s v="340 Stykkishólmur"/>
    <n v="4808730259"/>
    <s v="agustson ehf."/>
    <n v="463291"/>
    <n v="8.6338823763034462E-6"/>
  </r>
  <r>
    <s v="05.12.2019"/>
    <n v="1920"/>
    <n v="1"/>
    <n v="1"/>
    <x v="29"/>
    <s v="Leynir"/>
    <n v="2701"/>
    <s v="Sandkoli norðursvæði"/>
    <n v="27"/>
    <s v="Sandkoli"/>
    <s v="IS"/>
    <s v="Ísland"/>
    <n v="2"/>
    <n v="2"/>
    <n v="2.17"/>
    <n v="0.54"/>
    <x v="29"/>
    <n v="4808730259"/>
    <x v="28"/>
    <s v="Aðalgötu 1"/>
    <s v="340 Stykkishólmur"/>
    <n v="4808730259"/>
    <s v="agustson ehf."/>
    <n v="463291"/>
    <n v="4.3169411881517231E-6"/>
  </r>
  <r>
    <s v="04.12.2019"/>
    <n v="1920"/>
    <n v="1"/>
    <n v="1"/>
    <x v="29"/>
    <s v="Leynir"/>
    <n v="2701"/>
    <s v="Sandkoli norðursvæði"/>
    <n v="27"/>
    <s v="Sandkoli"/>
    <s v="IS"/>
    <s v="Ísland"/>
    <n v="27"/>
    <n v="27"/>
    <n v="29.35"/>
    <n v="7.29"/>
    <x v="29"/>
    <n v="4808730259"/>
    <x v="28"/>
    <s v="Aðalgötu 1"/>
    <s v="340 Stykkishólmur"/>
    <n v="4808730259"/>
    <s v="agustson ehf."/>
    <n v="463291"/>
    <n v="5.8278706040048265E-5"/>
  </r>
  <r>
    <s v="09.05.2019"/>
    <n v="1819"/>
    <n v="1"/>
    <n v="1"/>
    <x v="29"/>
    <s v="Leynir"/>
    <n v="2701"/>
    <s v="Sandkoli norðursvæði"/>
    <n v="27"/>
    <s v="Sandkoli"/>
    <s v="IS"/>
    <s v="Ísland"/>
    <n v="7"/>
    <n v="7"/>
    <n v="7.61"/>
    <n v="1.75"/>
    <x v="29"/>
    <n v="4808730259"/>
    <x v="28"/>
    <s v="Aðalgötu 1"/>
    <s v="340 Stykkishólmur"/>
    <n v="4808730259"/>
    <s v="agustson ehf."/>
    <n v="463291"/>
    <n v="1.5109294158531032E-5"/>
  </r>
  <r>
    <s v="02.05.2019"/>
    <n v="1819"/>
    <n v="1"/>
    <n v="1"/>
    <x v="29"/>
    <s v="Leynir"/>
    <n v="2701"/>
    <s v="Sandkoli norðursvæði"/>
    <n v="27"/>
    <s v="Sandkoli"/>
    <s v="IS"/>
    <s v="Ísland"/>
    <n v="7"/>
    <n v="7"/>
    <n v="7.61"/>
    <n v="1.75"/>
    <x v="29"/>
    <n v="4808730259"/>
    <x v="28"/>
    <s v="Aðalgötu 1"/>
    <s v="340 Stykkishólmur"/>
    <n v="4808730259"/>
    <s v="agustson ehf."/>
    <n v="463291"/>
    <n v="1.5109294158531032E-5"/>
  </r>
  <r>
    <s v="29.04.2019"/>
    <n v="1819"/>
    <n v="1"/>
    <n v="1"/>
    <x v="29"/>
    <s v="Leynir"/>
    <n v="2701"/>
    <s v="Sandkoli norðursvæði"/>
    <n v="27"/>
    <s v="Sandkoli"/>
    <s v="IS"/>
    <s v="Ísland"/>
    <n v="11"/>
    <n v="11"/>
    <n v="11.96"/>
    <n v="2.75"/>
    <x v="29"/>
    <n v="4808730259"/>
    <x v="28"/>
    <s v="Aðalgötu 1"/>
    <s v="340 Stykkishólmur"/>
    <n v="4808730259"/>
    <s v="agustson ehf."/>
    <n v="463291"/>
    <n v="2.3743176534834476E-5"/>
  </r>
  <r>
    <s v="25.04.2019"/>
    <n v="1819"/>
    <n v="1"/>
    <n v="1"/>
    <x v="29"/>
    <s v="Leynir"/>
    <n v="2701"/>
    <s v="Sandkoli norðursvæði"/>
    <n v="27"/>
    <s v="Sandkoli"/>
    <s v="IS"/>
    <s v="Ísland"/>
    <n v="4"/>
    <n v="4"/>
    <n v="4.3499999999999996"/>
    <n v="1"/>
    <x v="29"/>
    <n v="4808730259"/>
    <x v="28"/>
    <s v="Aðalgötu 1"/>
    <s v="340 Stykkishólmur"/>
    <n v="4808730259"/>
    <s v="agustson ehf."/>
    <n v="463291"/>
    <n v="8.6338823763034462E-6"/>
  </r>
  <r>
    <s v="24.04.2019"/>
    <n v="1819"/>
    <n v="1"/>
    <n v="1"/>
    <x v="29"/>
    <s v="Leynir"/>
    <n v="2701"/>
    <s v="Sandkoli norðursvæði"/>
    <n v="27"/>
    <s v="Sandkoli"/>
    <s v="IS"/>
    <s v="Ísland"/>
    <n v="7"/>
    <n v="7"/>
    <n v="7.61"/>
    <n v="1.75"/>
    <x v="29"/>
    <n v="4808730259"/>
    <x v="28"/>
    <s v="Aðalgötu 1"/>
    <s v="340 Stykkishólmur"/>
    <n v="4808730259"/>
    <s v="agustson ehf."/>
    <n v="463291"/>
    <n v="1.5109294158531032E-5"/>
  </r>
  <r>
    <s v="23.04.2019"/>
    <n v="1819"/>
    <n v="1"/>
    <n v="1"/>
    <x v="29"/>
    <s v="Leynir"/>
    <n v="2701"/>
    <s v="Sandkoli norðursvæði"/>
    <n v="27"/>
    <s v="Sandkoli"/>
    <s v="IS"/>
    <s v="Ísland"/>
    <n v="5"/>
    <n v="5"/>
    <n v="5.43"/>
    <n v="1.25"/>
    <x v="29"/>
    <n v="4808730259"/>
    <x v="28"/>
    <s v="Aðalgötu 1"/>
    <s v="340 Stykkishólmur"/>
    <n v="4808730259"/>
    <s v="agustson ehf."/>
    <n v="463291"/>
    <n v="1.0792352970379309E-5"/>
  </r>
  <r>
    <s v="31.03.2019"/>
    <n v="1819"/>
    <n v="1"/>
    <n v="1"/>
    <x v="29"/>
    <s v="Leynir"/>
    <n v="2701"/>
    <s v="Sandkoli norðursvæði"/>
    <n v="27"/>
    <s v="Sandkoli"/>
    <s v="IS"/>
    <s v="Ísland"/>
    <n v="11"/>
    <n v="11"/>
    <n v="11.96"/>
    <n v="2.75"/>
    <x v="29"/>
    <n v="4808730259"/>
    <x v="28"/>
    <s v="Aðalgötu 1"/>
    <s v="340 Stykkishólmur"/>
    <n v="4808730259"/>
    <s v="agustson ehf."/>
    <n v="463291"/>
    <n v="2.3743176534834476E-5"/>
  </r>
  <r>
    <s v="30.03.2019"/>
    <n v="1819"/>
    <n v="1"/>
    <n v="1"/>
    <x v="29"/>
    <s v="Leynir"/>
    <n v="2701"/>
    <s v="Sandkoli norðursvæði"/>
    <n v="27"/>
    <s v="Sandkoli"/>
    <s v="IS"/>
    <s v="Ísland"/>
    <n v="17"/>
    <n v="17"/>
    <n v="18.48"/>
    <n v="4.25"/>
    <x v="29"/>
    <n v="4808730259"/>
    <x v="28"/>
    <s v="Aðalgötu 1"/>
    <s v="340 Stykkishólmur"/>
    <n v="4808730259"/>
    <s v="agustson ehf."/>
    <n v="463291"/>
    <n v="3.6694000099289647E-5"/>
  </r>
  <r>
    <s v="29.03.2019"/>
    <n v="1819"/>
    <n v="1"/>
    <n v="1"/>
    <x v="29"/>
    <s v="Leynir"/>
    <n v="2701"/>
    <s v="Sandkoli norðursvæði"/>
    <n v="27"/>
    <s v="Sandkoli"/>
    <s v="IS"/>
    <s v="Ísland"/>
    <n v="20"/>
    <n v="20"/>
    <n v="21.74"/>
    <n v="5"/>
    <x v="29"/>
    <n v="4808730259"/>
    <x v="28"/>
    <s v="Aðalgötu 1"/>
    <s v="340 Stykkishólmur"/>
    <n v="4808730259"/>
    <s v="agustson ehf."/>
    <n v="463291"/>
    <n v="4.3169411881517235E-5"/>
  </r>
  <r>
    <s v="26.03.2019"/>
    <n v="1819"/>
    <n v="1"/>
    <n v="1"/>
    <x v="29"/>
    <s v="Leynir"/>
    <n v="2701"/>
    <s v="Sandkoli norðursvæði"/>
    <n v="27"/>
    <s v="Sandkoli"/>
    <s v="IS"/>
    <s v="Ísland"/>
    <n v="12"/>
    <n v="12"/>
    <n v="13.04"/>
    <n v="3"/>
    <x v="29"/>
    <n v="4808730259"/>
    <x v="28"/>
    <s v="Aðalgötu 1"/>
    <s v="340 Stykkishólmur"/>
    <n v="4808730259"/>
    <s v="agustson ehf."/>
    <n v="463291"/>
    <n v="2.5901647128910339E-5"/>
  </r>
  <r>
    <s v="20.08.2020"/>
    <n v="1920"/>
    <n v="1"/>
    <n v="1"/>
    <x v="30"/>
    <s v="Esjar"/>
    <n v="2701"/>
    <s v="Sandkoli norðursvæði"/>
    <n v="27"/>
    <s v="Sandkoli"/>
    <s v="IS"/>
    <s v="Ísland"/>
    <n v="4"/>
    <n v="4"/>
    <n v="4.3499999999999996"/>
    <n v="1.08"/>
    <x v="30"/>
    <n v="5904022570"/>
    <x v="29"/>
    <s v="Hafnarbakka Rifi"/>
    <s v="360 Hellissandur"/>
    <n v="5904022570"/>
    <s v="Hidda ehf."/>
    <n v="463291"/>
    <n v="8.6338823763034462E-6"/>
  </r>
  <r>
    <s v="10.06.2020"/>
    <n v="1920"/>
    <n v="1"/>
    <n v="1"/>
    <x v="30"/>
    <s v="Esjar"/>
    <n v="2701"/>
    <s v="Sandkoli norðursvæði"/>
    <n v="27"/>
    <s v="Sandkoli"/>
    <s v="IS"/>
    <s v="Ísland"/>
    <n v="43"/>
    <n v="43"/>
    <n v="46.74"/>
    <n v="11.61"/>
    <x v="30"/>
    <n v="5904022570"/>
    <x v="29"/>
    <s v="Hafnarbakka Rifi"/>
    <s v="360 Hellissandur"/>
    <n v="5904022570"/>
    <s v="Hidda ehf."/>
    <n v="463291"/>
    <n v="9.2814235545262043E-5"/>
  </r>
  <r>
    <s v="09.06.2020"/>
    <n v="1920"/>
    <n v="1"/>
    <n v="1"/>
    <x v="30"/>
    <s v="Esjar"/>
    <n v="2701"/>
    <s v="Sandkoli norðursvæði"/>
    <n v="27"/>
    <s v="Sandkoli"/>
    <s v="IS"/>
    <s v="Ísland"/>
    <n v="16"/>
    <n v="16"/>
    <n v="17.39"/>
    <n v="4.32"/>
    <x v="30"/>
    <n v="5904022570"/>
    <x v="29"/>
    <s v="Hafnarbakka Rifi"/>
    <s v="360 Hellissandur"/>
    <n v="5904022570"/>
    <s v="Hidda ehf."/>
    <n v="463291"/>
    <n v="3.4535529505213785E-5"/>
  </r>
  <r>
    <s v="08.06.2020"/>
    <n v="1920"/>
    <n v="1"/>
    <n v="1"/>
    <x v="30"/>
    <s v="Esjar"/>
    <n v="2701"/>
    <s v="Sandkoli norðursvæði"/>
    <n v="27"/>
    <s v="Sandkoli"/>
    <s v="IS"/>
    <s v="Ísland"/>
    <n v="5"/>
    <n v="5"/>
    <n v="5.43"/>
    <n v="1.35"/>
    <x v="30"/>
    <n v="5904022570"/>
    <x v="29"/>
    <s v="Hafnarbakka Rifi"/>
    <s v="360 Hellissandur"/>
    <n v="5904022570"/>
    <s v="Hidda ehf."/>
    <n v="463291"/>
    <n v="1.0792352970379309E-5"/>
  </r>
  <r>
    <s v="26.05.2020"/>
    <n v="1920"/>
    <n v="1"/>
    <n v="1"/>
    <x v="30"/>
    <s v="Esjar"/>
    <n v="2701"/>
    <s v="Sandkoli norðursvæði"/>
    <n v="27"/>
    <s v="Sandkoli"/>
    <s v="IS"/>
    <s v="Ísland"/>
    <n v="44"/>
    <n v="44"/>
    <n v="47.83"/>
    <n v="11.88"/>
    <x v="30"/>
    <n v="5904022570"/>
    <x v="29"/>
    <s v="Hafnarbakka Rifi"/>
    <s v="360 Hellissandur"/>
    <n v="5904022570"/>
    <s v="Hidda ehf."/>
    <n v="463291"/>
    <n v="9.4972706139337905E-5"/>
  </r>
  <r>
    <s v="25.05.2020"/>
    <n v="1920"/>
    <n v="1"/>
    <n v="1"/>
    <x v="30"/>
    <s v="Esjar"/>
    <n v="2701"/>
    <s v="Sandkoli norðursvæði"/>
    <n v="27"/>
    <s v="Sandkoli"/>
    <s v="IS"/>
    <s v="Ísland"/>
    <n v="26"/>
    <n v="26"/>
    <n v="28.26"/>
    <n v="7.02"/>
    <x v="30"/>
    <n v="5904022570"/>
    <x v="29"/>
    <s v="Hafnarbakka Rifi"/>
    <s v="360 Hellissandur"/>
    <n v="5904022570"/>
    <s v="Hidda ehf."/>
    <n v="463291"/>
    <n v="5.6120235445972402E-5"/>
  </r>
  <r>
    <s v="19.05.2020"/>
    <n v="1920"/>
    <n v="1"/>
    <n v="1"/>
    <x v="30"/>
    <s v="Esjar"/>
    <n v="2701"/>
    <s v="Sandkoli norðursvæði"/>
    <n v="27"/>
    <s v="Sandkoli"/>
    <s v="IS"/>
    <s v="Ísland"/>
    <n v="5"/>
    <n v="5"/>
    <n v="5.43"/>
    <n v="1.35"/>
    <x v="30"/>
    <n v="5904022570"/>
    <x v="29"/>
    <s v="Hafnarbakka Rifi"/>
    <s v="360 Hellissandur"/>
    <n v="5904022570"/>
    <s v="Hidda ehf."/>
    <n v="463291"/>
    <n v="1.0792352970379309E-5"/>
  </r>
  <r>
    <s v="18.05.2020"/>
    <n v="1920"/>
    <n v="1"/>
    <n v="1"/>
    <x v="30"/>
    <s v="Esjar"/>
    <n v="2701"/>
    <s v="Sandkoli norðursvæði"/>
    <n v="27"/>
    <s v="Sandkoli"/>
    <s v="IS"/>
    <s v="Ísland"/>
    <n v="13"/>
    <n v="13"/>
    <n v="14.13"/>
    <n v="3.51"/>
    <x v="30"/>
    <n v="5904022570"/>
    <x v="29"/>
    <s v="Hafnarbakka Rifi"/>
    <s v="360 Hellissandur"/>
    <n v="5904022570"/>
    <s v="Hidda ehf."/>
    <n v="463291"/>
    <n v="2.8060117722986201E-5"/>
  </r>
  <r>
    <s v="14.05.2020"/>
    <n v="1920"/>
    <n v="1"/>
    <n v="1"/>
    <x v="30"/>
    <s v="Esjar"/>
    <n v="2701"/>
    <s v="Sandkoli norðursvæði"/>
    <n v="27"/>
    <s v="Sandkoli"/>
    <s v="IS"/>
    <s v="Ísland"/>
    <n v="28"/>
    <n v="28"/>
    <n v="30.43"/>
    <n v="7.56"/>
    <x v="30"/>
    <n v="5904022570"/>
    <x v="29"/>
    <s v="Hafnarbakka Rifi"/>
    <s v="360 Hellissandur"/>
    <n v="5904022570"/>
    <s v="Hidda ehf."/>
    <n v="463291"/>
    <n v="6.0437176634124127E-5"/>
  </r>
  <r>
    <s v="13.05.2020"/>
    <n v="1920"/>
    <n v="1"/>
    <n v="1"/>
    <x v="30"/>
    <s v="Esjar"/>
    <n v="2701"/>
    <s v="Sandkoli norðursvæði"/>
    <n v="27"/>
    <s v="Sandkoli"/>
    <s v="IS"/>
    <s v="Ísland"/>
    <n v="20"/>
    <n v="20"/>
    <n v="21.74"/>
    <n v="5.4"/>
    <x v="30"/>
    <n v="5904022570"/>
    <x v="29"/>
    <s v="Hafnarbakka Rifi"/>
    <s v="360 Hellissandur"/>
    <n v="5904022570"/>
    <s v="Hidda ehf."/>
    <n v="463291"/>
    <n v="4.3169411881517235E-5"/>
  </r>
  <r>
    <s v="12.05.2020"/>
    <n v="1920"/>
    <n v="1"/>
    <n v="1"/>
    <x v="30"/>
    <s v="Esjar"/>
    <n v="2701"/>
    <s v="Sandkoli norðursvæði"/>
    <n v="27"/>
    <s v="Sandkoli"/>
    <s v="IS"/>
    <s v="Ísland"/>
    <n v="80"/>
    <n v="80"/>
    <n v="86.96"/>
    <n v="21.6"/>
    <x v="30"/>
    <n v="5904022570"/>
    <x v="29"/>
    <s v="Hafnarbakka Rifi"/>
    <s v="360 Hellissandur"/>
    <n v="5904022570"/>
    <s v="Hidda ehf."/>
    <n v="463291"/>
    <n v="1.7267764752606894E-4"/>
  </r>
  <r>
    <s v="11.05.2020"/>
    <n v="1920"/>
    <n v="1"/>
    <n v="1"/>
    <x v="30"/>
    <s v="Esjar"/>
    <n v="2701"/>
    <s v="Sandkoli norðursvæði"/>
    <n v="27"/>
    <s v="Sandkoli"/>
    <s v="IS"/>
    <s v="Ísland"/>
    <n v="69"/>
    <n v="69"/>
    <n v="75"/>
    <n v="18.63"/>
    <x v="30"/>
    <n v="5904022570"/>
    <x v="29"/>
    <s v="Hafnarbakka Rifi"/>
    <s v="360 Hellissandur"/>
    <n v="5904022570"/>
    <s v="Hidda ehf."/>
    <n v="463291"/>
    <n v="1.4893447099123444E-4"/>
  </r>
  <r>
    <s v="06.05.2020"/>
    <n v="1920"/>
    <n v="1"/>
    <n v="1"/>
    <x v="30"/>
    <s v="Esjar"/>
    <n v="2701"/>
    <s v="Sandkoli norðursvæði"/>
    <n v="27"/>
    <s v="Sandkoli"/>
    <s v="IS"/>
    <s v="Ísland"/>
    <n v="4"/>
    <n v="4"/>
    <n v="4.3499999999999996"/>
    <n v="1.08"/>
    <x v="30"/>
    <n v="5904022570"/>
    <x v="29"/>
    <s v="Hafnarbakka Rifi"/>
    <s v="360 Hellissandur"/>
    <n v="5904022570"/>
    <s v="Hidda ehf."/>
    <n v="463291"/>
    <n v="8.6338823763034462E-6"/>
  </r>
  <r>
    <s v="28.04.2020"/>
    <n v="1920"/>
    <n v="1"/>
    <n v="1"/>
    <x v="30"/>
    <s v="Esjar"/>
    <n v="2701"/>
    <s v="Sandkoli norðursvæði"/>
    <n v="27"/>
    <s v="Sandkoli"/>
    <s v="IS"/>
    <s v="Ísland"/>
    <n v="213"/>
    <n v="213"/>
    <n v="231.52"/>
    <n v="57.51"/>
    <x v="30"/>
    <n v="5904022570"/>
    <x v="29"/>
    <s v="Hafnarbakka Rifi"/>
    <s v="360 Hellissandur"/>
    <n v="5904022570"/>
    <s v="Hidda ehf."/>
    <n v="463291"/>
    <n v="4.5975423653815852E-4"/>
  </r>
  <r>
    <s v="28.04.2020"/>
    <n v="1920"/>
    <n v="1"/>
    <n v="1"/>
    <x v="30"/>
    <s v="Esjar"/>
    <n v="2701"/>
    <s v="Sandkoli norðursvæði"/>
    <n v="27"/>
    <s v="Sandkoli"/>
    <s v="IS"/>
    <s v="Ísland"/>
    <n v="33"/>
    <n v="33"/>
    <n v="35.869999999999997"/>
    <n v="8.91"/>
    <x v="30"/>
    <n v="5904022570"/>
    <x v="29"/>
    <s v="Hafnarbakka Rifi"/>
    <s v="360 Hellissandur"/>
    <n v="5904022570"/>
    <s v="Hidda ehf."/>
    <n v="463291"/>
    <n v="7.1229529604503432E-5"/>
  </r>
  <r>
    <s v="26.04.2020"/>
    <n v="1920"/>
    <n v="1"/>
    <n v="1"/>
    <x v="30"/>
    <s v="Esjar"/>
    <n v="2701"/>
    <s v="Sandkoli norðursvæði"/>
    <n v="27"/>
    <s v="Sandkoli"/>
    <s v="IS"/>
    <s v="Ísland"/>
    <n v="73"/>
    <n v="73"/>
    <n v="79.349999999999994"/>
    <n v="19.71"/>
    <x v="30"/>
    <n v="5904022570"/>
    <x v="29"/>
    <s v="Hafnarbakka Rifi"/>
    <s v="360 Hellissandur"/>
    <n v="5904022570"/>
    <s v="Hidda ehf."/>
    <n v="463291"/>
    <n v="1.5756835336753789E-4"/>
  </r>
  <r>
    <s v="22.04.2020"/>
    <n v="1920"/>
    <n v="1"/>
    <n v="1"/>
    <x v="30"/>
    <s v="Esjar"/>
    <n v="2701"/>
    <s v="Sandkoli norðursvæði"/>
    <n v="27"/>
    <s v="Sandkoli"/>
    <s v="IS"/>
    <s v="Ísland"/>
    <n v="112"/>
    <n v="112"/>
    <n v="121.74"/>
    <n v="30.24"/>
    <x v="30"/>
    <n v="5904022570"/>
    <x v="29"/>
    <s v="Hafnarbakka Rifi"/>
    <s v="360 Hellissandur"/>
    <n v="5904022570"/>
    <s v="Hidda ehf."/>
    <n v="463291"/>
    <n v="2.4174870653649651E-4"/>
  </r>
  <r>
    <s v="21.04.2020"/>
    <n v="1920"/>
    <n v="1"/>
    <n v="1"/>
    <x v="30"/>
    <s v="Esjar"/>
    <n v="2701"/>
    <s v="Sandkoli norðursvæði"/>
    <n v="27"/>
    <s v="Sandkoli"/>
    <s v="IS"/>
    <s v="Ísland"/>
    <n v="165"/>
    <n v="165"/>
    <n v="179.35"/>
    <n v="44.55"/>
    <x v="30"/>
    <n v="5904022570"/>
    <x v="29"/>
    <s v="Hafnarbakka Rifi"/>
    <s v="360 Hellissandur"/>
    <n v="5904022570"/>
    <s v="Hidda ehf."/>
    <n v="463291"/>
    <n v="3.5614764802251717E-4"/>
  </r>
  <r>
    <s v="21.04.2020"/>
    <n v="1920"/>
    <n v="1"/>
    <n v="1"/>
    <x v="30"/>
    <s v="Esjar"/>
    <n v="2701"/>
    <s v="Sandkoli norðursvæði"/>
    <n v="27"/>
    <s v="Sandkoli"/>
    <s v="IS"/>
    <s v="Ísland"/>
    <n v="20"/>
    <n v="20"/>
    <n v="21.74"/>
    <n v="5.4"/>
    <x v="30"/>
    <n v="5904022570"/>
    <x v="29"/>
    <s v="Hafnarbakka Rifi"/>
    <s v="360 Hellissandur"/>
    <n v="5904022570"/>
    <s v="Hidda ehf."/>
    <n v="463291"/>
    <n v="4.3169411881517235E-5"/>
  </r>
  <r>
    <s v="19.04.2020"/>
    <n v="1920"/>
    <n v="1"/>
    <n v="1"/>
    <x v="30"/>
    <s v="Esjar"/>
    <n v="2701"/>
    <s v="Sandkoli norðursvæði"/>
    <n v="27"/>
    <s v="Sandkoli"/>
    <s v="IS"/>
    <s v="Ísland"/>
    <n v="282"/>
    <n v="282"/>
    <n v="306.52"/>
    <n v="76.14"/>
    <x v="30"/>
    <n v="5904022570"/>
    <x v="29"/>
    <s v="Hafnarbakka Rifi"/>
    <s v="360 Hellissandur"/>
    <n v="5904022570"/>
    <s v="Hidda ehf."/>
    <n v="463291"/>
    <n v="6.0868870752939295E-4"/>
  </r>
  <r>
    <s v="31.03.2020"/>
    <n v="1920"/>
    <n v="1"/>
    <n v="1"/>
    <x v="30"/>
    <s v="Esjar"/>
    <n v="2701"/>
    <s v="Sandkoli norðursvæði"/>
    <n v="27"/>
    <s v="Sandkoli"/>
    <s v="IS"/>
    <s v="Ísland"/>
    <n v="55"/>
    <n v="55"/>
    <n v="59.78"/>
    <n v="14.85"/>
    <x v="30"/>
    <n v="5904022570"/>
    <x v="29"/>
    <s v="Hafnarbakka Rifi"/>
    <s v="360 Hellissandur"/>
    <n v="5904022570"/>
    <s v="Hidda ehf."/>
    <n v="463291"/>
    <n v="1.1871588267417239E-4"/>
  </r>
  <r>
    <s v="30.03.2020"/>
    <n v="1920"/>
    <n v="1"/>
    <n v="1"/>
    <x v="30"/>
    <s v="Esjar"/>
    <n v="2701"/>
    <s v="Sandkoli norðursvæði"/>
    <n v="27"/>
    <s v="Sandkoli"/>
    <s v="IS"/>
    <s v="Ísland"/>
    <n v="96"/>
    <n v="96"/>
    <n v="104.35"/>
    <n v="25.92"/>
    <x v="30"/>
    <n v="5904022570"/>
    <x v="29"/>
    <s v="Hafnarbakka Rifi"/>
    <s v="360 Hellissandur"/>
    <n v="5904022570"/>
    <s v="Hidda ehf."/>
    <n v="463291"/>
    <n v="2.0721317703128271E-4"/>
  </r>
  <r>
    <s v="27.03.2020"/>
    <n v="1920"/>
    <n v="1"/>
    <n v="1"/>
    <x v="30"/>
    <s v="Esjar"/>
    <n v="2701"/>
    <s v="Sandkoli norðursvæði"/>
    <n v="27"/>
    <s v="Sandkoli"/>
    <s v="IS"/>
    <s v="Ísland"/>
    <n v="47"/>
    <n v="47"/>
    <n v="51.09"/>
    <n v="12.69"/>
    <x v="30"/>
    <n v="5904022570"/>
    <x v="29"/>
    <s v="Hafnarbakka Rifi"/>
    <s v="360 Hellissandur"/>
    <n v="5904022570"/>
    <s v="Hidda ehf."/>
    <n v="463291"/>
    <n v="1.0144811792156549E-4"/>
  </r>
  <r>
    <s v="26.03.2020"/>
    <n v="1920"/>
    <n v="1"/>
    <n v="1"/>
    <x v="30"/>
    <s v="Esjar"/>
    <n v="2701"/>
    <s v="Sandkoli norðursvæði"/>
    <n v="27"/>
    <s v="Sandkoli"/>
    <s v="IS"/>
    <s v="Ísland"/>
    <n v="57"/>
    <n v="57"/>
    <n v="61.96"/>
    <n v="15.39"/>
    <x v="30"/>
    <n v="5904022570"/>
    <x v="29"/>
    <s v="Hafnarbakka Rifi"/>
    <s v="360 Hellissandur"/>
    <n v="5904022570"/>
    <s v="Hidda ehf."/>
    <n v="463291"/>
    <n v="1.2303282386232412E-4"/>
  </r>
  <r>
    <s v="25.03.2020"/>
    <n v="1920"/>
    <n v="1"/>
    <n v="1"/>
    <x v="30"/>
    <s v="Esjar"/>
    <n v="2701"/>
    <s v="Sandkoli norðursvæði"/>
    <n v="27"/>
    <s v="Sandkoli"/>
    <s v="IS"/>
    <s v="Ísland"/>
    <n v="63"/>
    <n v="63"/>
    <n v="68.48"/>
    <n v="17.010000000000002"/>
    <x v="30"/>
    <n v="5904022570"/>
    <x v="29"/>
    <s v="Hafnarbakka Rifi"/>
    <s v="360 Hellissandur"/>
    <n v="5904022570"/>
    <s v="Hidda ehf."/>
    <n v="463291"/>
    <n v="1.3598364742677929E-4"/>
  </r>
  <r>
    <s v="24.03.2020"/>
    <n v="1920"/>
    <n v="1"/>
    <n v="1"/>
    <x v="30"/>
    <s v="Esjar"/>
    <n v="2701"/>
    <s v="Sandkoli norðursvæði"/>
    <n v="27"/>
    <s v="Sandkoli"/>
    <s v="IS"/>
    <s v="Ísland"/>
    <n v="94"/>
    <n v="94"/>
    <n v="102.17"/>
    <n v="25.38"/>
    <x v="30"/>
    <n v="5904022570"/>
    <x v="29"/>
    <s v="Hafnarbakka Rifi"/>
    <s v="360 Hellissandur"/>
    <n v="5904022570"/>
    <s v="Hidda ehf."/>
    <n v="463291"/>
    <n v="2.0289623584313098E-4"/>
  </r>
  <r>
    <s v="23.03.2020"/>
    <n v="1920"/>
    <n v="1"/>
    <n v="1"/>
    <x v="30"/>
    <s v="Esjar"/>
    <n v="2701"/>
    <s v="Sandkoli norðursvæði"/>
    <n v="27"/>
    <s v="Sandkoli"/>
    <s v="IS"/>
    <s v="Ísland"/>
    <n v="39"/>
    <n v="39"/>
    <n v="42.39"/>
    <n v="10.53"/>
    <x v="30"/>
    <n v="5904022570"/>
    <x v="29"/>
    <s v="Hafnarbakka Rifi"/>
    <s v="360 Hellissandur"/>
    <n v="5904022570"/>
    <s v="Hidda ehf."/>
    <n v="463291"/>
    <n v="8.4180353168958607E-5"/>
  </r>
  <r>
    <s v="19.03.2020"/>
    <n v="1920"/>
    <n v="1"/>
    <n v="1"/>
    <x v="30"/>
    <s v="Esjar"/>
    <n v="2701"/>
    <s v="Sandkoli norðursvæði"/>
    <n v="27"/>
    <s v="Sandkoli"/>
    <s v="IS"/>
    <s v="Ísland"/>
    <n v="41"/>
    <n v="41"/>
    <n v="44.57"/>
    <n v="11.07"/>
    <x v="30"/>
    <n v="5904022570"/>
    <x v="29"/>
    <s v="Hafnarbakka Rifi"/>
    <s v="360 Hellissandur"/>
    <n v="5904022570"/>
    <s v="Hidda ehf."/>
    <n v="463291"/>
    <n v="8.8497294357110331E-5"/>
  </r>
  <r>
    <s v="18.03.2020"/>
    <n v="1920"/>
    <n v="1"/>
    <n v="1"/>
    <x v="30"/>
    <s v="Esjar"/>
    <n v="2701"/>
    <s v="Sandkoli norðursvæði"/>
    <n v="27"/>
    <s v="Sandkoli"/>
    <s v="IS"/>
    <s v="Ísland"/>
    <n v="25"/>
    <n v="25"/>
    <n v="27.17"/>
    <n v="6.75"/>
    <x v="30"/>
    <n v="5904022570"/>
    <x v="29"/>
    <s v="Hafnarbakka Rifi"/>
    <s v="360 Hellissandur"/>
    <n v="5904022570"/>
    <s v="Hidda ehf."/>
    <n v="463291"/>
    <n v="5.396176485189654E-5"/>
  </r>
  <r>
    <s v="14.03.2020"/>
    <n v="1920"/>
    <n v="1"/>
    <n v="1"/>
    <x v="30"/>
    <s v="Esjar"/>
    <n v="2701"/>
    <s v="Sandkoli norðursvæði"/>
    <n v="27"/>
    <s v="Sandkoli"/>
    <s v="IS"/>
    <s v="Ísland"/>
    <n v="3"/>
    <n v="3"/>
    <n v="3.26"/>
    <n v="0.81"/>
    <x v="30"/>
    <n v="5904022570"/>
    <x v="29"/>
    <s v="Hafnarbakka Rifi"/>
    <s v="360 Hellissandur"/>
    <n v="5904022570"/>
    <s v="Hidda ehf."/>
    <n v="463291"/>
    <n v="6.4754117822275847E-6"/>
  </r>
  <r>
    <s v="13.03.2020"/>
    <n v="1920"/>
    <n v="1"/>
    <n v="1"/>
    <x v="30"/>
    <s v="Esjar"/>
    <n v="2701"/>
    <s v="Sandkoli norðursvæði"/>
    <n v="27"/>
    <s v="Sandkoli"/>
    <s v="IS"/>
    <s v="Ísland"/>
    <n v="29"/>
    <n v="29"/>
    <n v="31.52"/>
    <n v="7.83"/>
    <x v="30"/>
    <n v="5904022570"/>
    <x v="29"/>
    <s v="Hafnarbakka Rifi"/>
    <s v="360 Hellissandur"/>
    <n v="5904022570"/>
    <s v="Hidda ehf."/>
    <n v="463291"/>
    <n v="6.2595647228199983E-5"/>
  </r>
  <r>
    <s v="12.03.2020"/>
    <n v="1920"/>
    <n v="1"/>
    <n v="1"/>
    <x v="30"/>
    <s v="Esjar"/>
    <n v="2701"/>
    <s v="Sandkoli norðursvæði"/>
    <n v="27"/>
    <s v="Sandkoli"/>
    <s v="IS"/>
    <s v="Ísland"/>
    <n v="41"/>
    <n v="41"/>
    <n v="44.57"/>
    <n v="11.07"/>
    <x v="30"/>
    <n v="5904022570"/>
    <x v="29"/>
    <s v="Hafnarbakka Rifi"/>
    <s v="360 Hellissandur"/>
    <n v="5904022570"/>
    <s v="Hidda ehf."/>
    <n v="463291"/>
    <n v="8.8497294357110331E-5"/>
  </r>
  <r>
    <s v="06.03.2020"/>
    <n v="1920"/>
    <n v="1"/>
    <n v="1"/>
    <x v="30"/>
    <s v="Esjar"/>
    <n v="2701"/>
    <s v="Sandkoli norðursvæði"/>
    <n v="27"/>
    <s v="Sandkoli"/>
    <s v="IS"/>
    <s v="Ísland"/>
    <n v="34"/>
    <n v="34"/>
    <n v="36.96"/>
    <n v="9.18"/>
    <x v="30"/>
    <n v="5904022570"/>
    <x v="29"/>
    <s v="Hafnarbakka Rifi"/>
    <s v="360 Hellissandur"/>
    <n v="5904022570"/>
    <s v="Hidda ehf."/>
    <n v="463291"/>
    <n v="7.3388000198579295E-5"/>
  </r>
  <r>
    <s v="05.03.2020"/>
    <n v="1920"/>
    <n v="1"/>
    <n v="1"/>
    <x v="30"/>
    <s v="Esjar"/>
    <n v="2701"/>
    <s v="Sandkoli norðursvæði"/>
    <n v="27"/>
    <s v="Sandkoli"/>
    <s v="IS"/>
    <s v="Ísland"/>
    <n v="27"/>
    <n v="27"/>
    <n v="29.35"/>
    <n v="7.29"/>
    <x v="30"/>
    <n v="5904022570"/>
    <x v="29"/>
    <s v="Hafnarbakka Rifi"/>
    <s v="360 Hellissandur"/>
    <n v="5904022570"/>
    <s v="Hidda ehf."/>
    <n v="463291"/>
    <n v="5.8278706040048265E-5"/>
  </r>
  <r>
    <s v="04.03.2020"/>
    <n v="1920"/>
    <n v="1"/>
    <n v="1"/>
    <x v="30"/>
    <s v="Esjar"/>
    <n v="2701"/>
    <s v="Sandkoli norðursvæði"/>
    <n v="27"/>
    <s v="Sandkoli"/>
    <s v="IS"/>
    <s v="Ísland"/>
    <n v="52"/>
    <n v="52"/>
    <n v="56.52"/>
    <n v="14.04"/>
    <x v="30"/>
    <n v="5904022570"/>
    <x v="29"/>
    <s v="Hafnarbakka Rifi"/>
    <s v="360 Hellissandur"/>
    <n v="5904022570"/>
    <s v="Hidda ehf."/>
    <n v="463291"/>
    <n v="1.122404708919448E-4"/>
  </r>
  <r>
    <s v="03.03.2020"/>
    <n v="1920"/>
    <n v="1"/>
    <n v="1"/>
    <x v="30"/>
    <s v="Esjar"/>
    <n v="2701"/>
    <s v="Sandkoli norðursvæði"/>
    <n v="27"/>
    <s v="Sandkoli"/>
    <s v="IS"/>
    <s v="Ísland"/>
    <n v="80"/>
    <n v="80"/>
    <n v="86.96"/>
    <n v="21.6"/>
    <x v="30"/>
    <n v="5904022570"/>
    <x v="29"/>
    <s v="Hafnarbakka Rifi"/>
    <s v="360 Hellissandur"/>
    <n v="5904022570"/>
    <s v="Hidda ehf."/>
    <n v="463291"/>
    <n v="1.7267764752606894E-4"/>
  </r>
  <r>
    <s v="25.02.2020"/>
    <n v="1920"/>
    <n v="1"/>
    <n v="1"/>
    <x v="30"/>
    <s v="Esjar"/>
    <n v="2701"/>
    <s v="Sandkoli norðursvæði"/>
    <n v="27"/>
    <s v="Sandkoli"/>
    <s v="IS"/>
    <s v="Ísland"/>
    <n v="94"/>
    <n v="94"/>
    <n v="102.17"/>
    <n v="25.38"/>
    <x v="30"/>
    <n v="5904022570"/>
    <x v="29"/>
    <s v="Hafnarbakka Rifi"/>
    <s v="360 Hellissandur"/>
    <n v="5904022570"/>
    <s v="Hidda ehf."/>
    <n v="463291"/>
    <n v="2.0289623584313098E-4"/>
  </r>
  <r>
    <s v="24.02.2020"/>
    <n v="1920"/>
    <n v="1"/>
    <n v="1"/>
    <x v="30"/>
    <s v="Esjar"/>
    <n v="2701"/>
    <s v="Sandkoli norðursvæði"/>
    <n v="27"/>
    <s v="Sandkoli"/>
    <s v="IS"/>
    <s v="Ísland"/>
    <n v="32"/>
    <n v="32"/>
    <n v="34.78"/>
    <n v="8.64"/>
    <x v="30"/>
    <n v="5904022570"/>
    <x v="29"/>
    <s v="Hafnarbakka Rifi"/>
    <s v="360 Hellissandur"/>
    <n v="5904022570"/>
    <s v="Hidda ehf."/>
    <n v="463291"/>
    <n v="6.907105901042757E-5"/>
  </r>
  <r>
    <s v="19.02.2020"/>
    <n v="1920"/>
    <n v="1"/>
    <n v="1"/>
    <x v="30"/>
    <s v="Esjar"/>
    <n v="2701"/>
    <s v="Sandkoli norðursvæði"/>
    <n v="27"/>
    <s v="Sandkoli"/>
    <s v="IS"/>
    <s v="Ísland"/>
    <n v="25"/>
    <n v="25"/>
    <n v="27.17"/>
    <n v="6.75"/>
    <x v="30"/>
    <n v="5904022570"/>
    <x v="29"/>
    <s v="Hafnarbakka Rifi"/>
    <s v="360 Hellissandur"/>
    <n v="5904022570"/>
    <s v="Hidda ehf."/>
    <n v="463291"/>
    <n v="5.396176485189654E-5"/>
  </r>
  <r>
    <s v="18.02.2020"/>
    <n v="1920"/>
    <n v="1"/>
    <n v="1"/>
    <x v="30"/>
    <s v="Esjar"/>
    <n v="2701"/>
    <s v="Sandkoli norðursvæði"/>
    <n v="27"/>
    <s v="Sandkoli"/>
    <s v="IS"/>
    <s v="Ísland"/>
    <n v="18"/>
    <n v="18"/>
    <n v="19.57"/>
    <n v="4.8600000000000003"/>
    <x v="30"/>
    <n v="5904022570"/>
    <x v="29"/>
    <s v="Hafnarbakka Rifi"/>
    <s v="360 Hellissandur"/>
    <n v="5904022570"/>
    <s v="Hidda ehf."/>
    <n v="463291"/>
    <n v="3.885247069336551E-5"/>
  </r>
  <r>
    <s v="12.02.2020"/>
    <n v="1920"/>
    <n v="1"/>
    <n v="1"/>
    <x v="30"/>
    <s v="Esjar"/>
    <n v="2701"/>
    <s v="Sandkoli norðursvæði"/>
    <n v="27"/>
    <s v="Sandkoli"/>
    <s v="IS"/>
    <s v="Ísland"/>
    <n v="55"/>
    <n v="55"/>
    <n v="59.78"/>
    <n v="14.85"/>
    <x v="30"/>
    <n v="5904022570"/>
    <x v="29"/>
    <s v="Hafnarbakka Rifi"/>
    <s v="360 Hellissandur"/>
    <n v="5904022570"/>
    <s v="Hidda ehf."/>
    <n v="463291"/>
    <n v="1.1871588267417239E-4"/>
  </r>
  <r>
    <s v="11.02.2020"/>
    <n v="1920"/>
    <n v="1"/>
    <n v="1"/>
    <x v="30"/>
    <s v="Esjar"/>
    <n v="2701"/>
    <s v="Sandkoli norðursvæði"/>
    <n v="27"/>
    <s v="Sandkoli"/>
    <s v="IS"/>
    <s v="Ísland"/>
    <n v="9"/>
    <n v="9"/>
    <n v="9.7799999999999994"/>
    <n v="2.4300000000000002"/>
    <x v="30"/>
    <n v="5904022570"/>
    <x v="29"/>
    <s v="Hafnarbakka Rifi"/>
    <s v="360 Hellissandur"/>
    <n v="5904022570"/>
    <s v="Hidda ehf."/>
    <n v="463291"/>
    <n v="1.9426235346682755E-5"/>
  </r>
  <r>
    <s v="09.02.2020"/>
    <n v="1920"/>
    <n v="1"/>
    <n v="1"/>
    <x v="30"/>
    <s v="Esjar"/>
    <n v="2701"/>
    <s v="Sandkoli norðursvæði"/>
    <n v="27"/>
    <s v="Sandkoli"/>
    <s v="IS"/>
    <s v="Ísland"/>
    <n v="27"/>
    <n v="27"/>
    <n v="29.35"/>
    <n v="7.29"/>
    <x v="30"/>
    <n v="5904022570"/>
    <x v="29"/>
    <s v="Hafnarbakka Rifi"/>
    <s v="360 Hellissandur"/>
    <n v="5904022570"/>
    <s v="Hidda ehf."/>
    <n v="463291"/>
    <n v="5.8278706040048265E-5"/>
  </r>
  <r>
    <s v="07.02.2020"/>
    <n v="1920"/>
    <n v="1"/>
    <n v="1"/>
    <x v="30"/>
    <s v="Esjar"/>
    <n v="2701"/>
    <s v="Sandkoli norðursvæði"/>
    <n v="27"/>
    <s v="Sandkoli"/>
    <s v="IS"/>
    <s v="Ísland"/>
    <n v="42"/>
    <n v="42"/>
    <n v="45.65"/>
    <n v="11.34"/>
    <x v="30"/>
    <n v="5904022570"/>
    <x v="29"/>
    <s v="Hafnarbakka Rifi"/>
    <s v="360 Hellissandur"/>
    <n v="5904022570"/>
    <s v="Hidda ehf."/>
    <n v="463291"/>
    <n v="9.0655764951186194E-5"/>
  </r>
  <r>
    <s v="04.02.2020"/>
    <n v="1920"/>
    <n v="1"/>
    <n v="1"/>
    <x v="30"/>
    <s v="Esjar"/>
    <n v="2701"/>
    <s v="Sandkoli norðursvæði"/>
    <n v="27"/>
    <s v="Sandkoli"/>
    <s v="IS"/>
    <s v="Ísland"/>
    <n v="29"/>
    <n v="29"/>
    <n v="31.52"/>
    <n v="7.83"/>
    <x v="30"/>
    <n v="5904022570"/>
    <x v="29"/>
    <s v="Hafnarbakka Rifi"/>
    <s v="360 Hellissandur"/>
    <n v="5904022570"/>
    <s v="Hidda ehf."/>
    <n v="463291"/>
    <n v="6.2595647228199983E-5"/>
  </r>
  <r>
    <s v="03.02.2020"/>
    <n v="1920"/>
    <n v="1"/>
    <n v="1"/>
    <x v="30"/>
    <s v="Esjar"/>
    <n v="2701"/>
    <s v="Sandkoli norðursvæði"/>
    <n v="27"/>
    <s v="Sandkoli"/>
    <s v="IS"/>
    <s v="Ísland"/>
    <n v="12"/>
    <n v="12"/>
    <n v="13.04"/>
    <n v="3.24"/>
    <x v="30"/>
    <n v="5904022570"/>
    <x v="29"/>
    <s v="Hafnarbakka Rifi"/>
    <s v="360 Hellissandur"/>
    <n v="5904022570"/>
    <s v="Hidda ehf."/>
    <n v="463291"/>
    <n v="2.5901647128910339E-5"/>
  </r>
  <r>
    <s v="30.01.2020"/>
    <n v="1920"/>
    <n v="1"/>
    <n v="1"/>
    <x v="30"/>
    <s v="Esjar"/>
    <n v="2701"/>
    <s v="Sandkoli norðursvæði"/>
    <n v="27"/>
    <s v="Sandkoli"/>
    <s v="IS"/>
    <s v="Ísland"/>
    <n v="43"/>
    <n v="43"/>
    <n v="46.74"/>
    <n v="11.61"/>
    <x v="30"/>
    <n v="5904022570"/>
    <x v="29"/>
    <s v="Hafnarbakka Rifi"/>
    <s v="360 Hellissandur"/>
    <n v="5904022570"/>
    <s v="Hidda ehf."/>
    <n v="463291"/>
    <n v="9.2814235545262043E-5"/>
  </r>
  <r>
    <s v="29.01.2020"/>
    <n v="1920"/>
    <n v="1"/>
    <n v="1"/>
    <x v="30"/>
    <s v="Esjar"/>
    <n v="2701"/>
    <s v="Sandkoli norðursvæði"/>
    <n v="27"/>
    <s v="Sandkoli"/>
    <s v="IS"/>
    <s v="Ísland"/>
    <n v="277"/>
    <n v="277"/>
    <n v="301.08999999999997"/>
    <n v="74.790000000000006"/>
    <x v="30"/>
    <n v="5904022570"/>
    <x v="29"/>
    <s v="Hafnarbakka Rifi"/>
    <s v="360 Hellissandur"/>
    <n v="5904022570"/>
    <s v="Hidda ehf."/>
    <n v="463291"/>
    <n v="5.9789635455901366E-4"/>
  </r>
  <r>
    <s v="28.01.2020"/>
    <n v="1920"/>
    <n v="1"/>
    <n v="1"/>
    <x v="30"/>
    <s v="Esjar"/>
    <n v="2701"/>
    <s v="Sandkoli norðursvæði"/>
    <n v="27"/>
    <s v="Sandkoli"/>
    <s v="IS"/>
    <s v="Ísland"/>
    <n v="418"/>
    <n v="418"/>
    <n v="454.35"/>
    <n v="112.86"/>
    <x v="30"/>
    <n v="5904022570"/>
    <x v="29"/>
    <s v="Hafnarbakka Rifi"/>
    <s v="360 Hellissandur"/>
    <n v="5904022570"/>
    <s v="Hidda ehf."/>
    <n v="463291"/>
    <n v="9.0224070832371013E-4"/>
  </r>
  <r>
    <s v="27.01.2020"/>
    <n v="1920"/>
    <n v="1"/>
    <n v="1"/>
    <x v="30"/>
    <s v="Esjar"/>
    <n v="2701"/>
    <s v="Sandkoli norðursvæði"/>
    <n v="27"/>
    <s v="Sandkoli"/>
    <s v="IS"/>
    <s v="Ísland"/>
    <n v="279"/>
    <n v="279"/>
    <n v="303.26"/>
    <n v="75.33"/>
    <x v="30"/>
    <n v="5904022570"/>
    <x v="29"/>
    <s v="Hafnarbakka Rifi"/>
    <s v="360 Hellissandur"/>
    <n v="5904022570"/>
    <s v="Hidda ehf."/>
    <n v="463291"/>
    <n v="6.0221329574716535E-4"/>
  </r>
  <r>
    <s v="26.01.2020"/>
    <n v="1920"/>
    <n v="1"/>
    <n v="1"/>
    <x v="30"/>
    <s v="Esjar"/>
    <n v="2701"/>
    <s v="Sandkoli norðursvæði"/>
    <n v="27"/>
    <s v="Sandkoli"/>
    <s v="IS"/>
    <s v="Ísland"/>
    <n v="61"/>
    <n v="61"/>
    <n v="66.3"/>
    <n v="16.47"/>
    <x v="30"/>
    <n v="5904022570"/>
    <x v="29"/>
    <s v="Hafnarbakka Rifi"/>
    <s v="360 Hellissandur"/>
    <n v="5904022570"/>
    <s v="Hidda ehf."/>
    <n v="463291"/>
    <n v="1.3166670623862757E-4"/>
  </r>
  <r>
    <s v="24.01.2020"/>
    <n v="1920"/>
    <n v="1"/>
    <n v="1"/>
    <x v="30"/>
    <s v="Esjar"/>
    <n v="2701"/>
    <s v="Sandkoli norðursvæði"/>
    <n v="27"/>
    <s v="Sandkoli"/>
    <s v="IS"/>
    <s v="Ísland"/>
    <n v="29"/>
    <n v="29"/>
    <n v="31.52"/>
    <n v="7.83"/>
    <x v="30"/>
    <n v="5904022570"/>
    <x v="29"/>
    <s v="Hafnarbakka Rifi"/>
    <s v="360 Hellissandur"/>
    <n v="5904022570"/>
    <s v="Hidda ehf."/>
    <n v="463291"/>
    <n v="6.2595647228199983E-5"/>
  </r>
  <r>
    <s v="21.01.2020"/>
    <n v="1920"/>
    <n v="1"/>
    <n v="1"/>
    <x v="30"/>
    <s v="Esjar"/>
    <n v="2701"/>
    <s v="Sandkoli norðursvæði"/>
    <n v="27"/>
    <s v="Sandkoli"/>
    <s v="IS"/>
    <s v="Ísland"/>
    <n v="33"/>
    <n v="33"/>
    <n v="35.869999999999997"/>
    <n v="8.91"/>
    <x v="30"/>
    <n v="5904022570"/>
    <x v="29"/>
    <s v="Hafnarbakka Rifi"/>
    <s v="360 Hellissandur"/>
    <n v="5904022570"/>
    <s v="Hidda ehf."/>
    <n v="463291"/>
    <n v="7.1229529604503432E-5"/>
  </r>
  <r>
    <s v="18.01.2020"/>
    <n v="1920"/>
    <n v="1"/>
    <n v="1"/>
    <x v="30"/>
    <s v="Esjar"/>
    <n v="2701"/>
    <s v="Sandkoli norðursvæði"/>
    <n v="27"/>
    <s v="Sandkoli"/>
    <s v="IS"/>
    <s v="Ísland"/>
    <n v="43"/>
    <n v="43"/>
    <n v="46.74"/>
    <n v="11.61"/>
    <x v="30"/>
    <n v="5904022570"/>
    <x v="29"/>
    <s v="Hafnarbakka Rifi"/>
    <s v="360 Hellissandur"/>
    <n v="5904022570"/>
    <s v="Hidda ehf."/>
    <n v="463291"/>
    <n v="9.2814235545262043E-5"/>
  </r>
  <r>
    <s v="17.01.2020"/>
    <n v="1920"/>
    <n v="1"/>
    <n v="1"/>
    <x v="30"/>
    <s v="Esjar"/>
    <n v="2701"/>
    <s v="Sandkoli norðursvæði"/>
    <n v="27"/>
    <s v="Sandkoli"/>
    <s v="IS"/>
    <s v="Ísland"/>
    <n v="62"/>
    <n v="62"/>
    <n v="67.39"/>
    <n v="16.739999999999998"/>
    <x v="30"/>
    <n v="5904022570"/>
    <x v="29"/>
    <s v="Hafnarbakka Rifi"/>
    <s v="360 Hellissandur"/>
    <n v="5904022570"/>
    <s v="Hidda ehf."/>
    <n v="463291"/>
    <n v="1.3382517683270341E-4"/>
  </r>
  <r>
    <s v="16.01.2020"/>
    <n v="1920"/>
    <n v="1"/>
    <n v="1"/>
    <x v="30"/>
    <s v="Esjar"/>
    <n v="2701"/>
    <s v="Sandkoli norðursvæði"/>
    <n v="27"/>
    <s v="Sandkoli"/>
    <s v="IS"/>
    <s v="Ísland"/>
    <n v="99"/>
    <n v="99"/>
    <n v="107.61"/>
    <n v="26.73"/>
    <x v="30"/>
    <n v="5904022570"/>
    <x v="29"/>
    <s v="Hafnarbakka Rifi"/>
    <s v="360 Hellissandur"/>
    <n v="5904022570"/>
    <s v="Hidda ehf."/>
    <n v="463291"/>
    <n v="2.1368858881351031E-4"/>
  </r>
  <r>
    <s v="05.12.2019"/>
    <n v="1920"/>
    <n v="1"/>
    <n v="1"/>
    <x v="30"/>
    <s v="Esjar"/>
    <n v="2701"/>
    <s v="Sandkoli norðursvæði"/>
    <n v="27"/>
    <s v="Sandkoli"/>
    <s v="IS"/>
    <s v="Ísland"/>
    <n v="25"/>
    <n v="25"/>
    <n v="27.17"/>
    <n v="6.75"/>
    <x v="30"/>
    <n v="5904022570"/>
    <x v="29"/>
    <s v="Hafnarbakka Rifi"/>
    <s v="360 Hellissandur"/>
    <n v="5904022570"/>
    <s v="Hidda ehf."/>
    <n v="463291"/>
    <n v="5.396176485189654E-5"/>
  </r>
  <r>
    <s v="04.12.2019"/>
    <n v="1920"/>
    <n v="1"/>
    <n v="1"/>
    <x v="30"/>
    <s v="Esjar"/>
    <n v="2701"/>
    <s v="Sandkoli norðursvæði"/>
    <n v="27"/>
    <s v="Sandkoli"/>
    <s v="IS"/>
    <s v="Ísland"/>
    <n v="12"/>
    <n v="12"/>
    <n v="13.04"/>
    <n v="3.24"/>
    <x v="30"/>
    <n v="5904022570"/>
    <x v="29"/>
    <s v="Hafnarbakka Rifi"/>
    <s v="360 Hellissandur"/>
    <n v="5904022570"/>
    <s v="Hidda ehf."/>
    <n v="463291"/>
    <n v="2.5901647128910339E-5"/>
  </r>
  <r>
    <s v="03.12.2019"/>
    <n v="1920"/>
    <n v="1"/>
    <n v="1"/>
    <x v="30"/>
    <s v="Esjar"/>
    <n v="2701"/>
    <s v="Sandkoli norðursvæði"/>
    <n v="27"/>
    <s v="Sandkoli"/>
    <s v="IS"/>
    <s v="Ísland"/>
    <n v="48"/>
    <n v="48"/>
    <n v="52.17"/>
    <n v="12.96"/>
    <x v="30"/>
    <n v="5904022570"/>
    <x v="29"/>
    <s v="Hafnarbakka Rifi"/>
    <s v="360 Hellissandur"/>
    <n v="5904022570"/>
    <s v="Hidda ehf."/>
    <n v="463291"/>
    <n v="1.0360658851564135E-4"/>
  </r>
  <r>
    <s v="28.11.2019"/>
    <n v="1920"/>
    <n v="1"/>
    <n v="1"/>
    <x v="30"/>
    <s v="Esjar"/>
    <n v="2701"/>
    <s v="Sandkoli norðursvæði"/>
    <n v="27"/>
    <s v="Sandkoli"/>
    <s v="IS"/>
    <s v="Ísland"/>
    <n v="72"/>
    <n v="72"/>
    <n v="78.260000000000005"/>
    <n v="19.440000000000001"/>
    <x v="30"/>
    <n v="5904022570"/>
    <x v="29"/>
    <s v="Hafnarbakka Rifi"/>
    <s v="360 Hellissandur"/>
    <n v="5904022570"/>
    <s v="Hidda ehf."/>
    <n v="463291"/>
    <n v="1.5540988277346204E-4"/>
  </r>
  <r>
    <s v="26.11.2019"/>
    <n v="1920"/>
    <n v="1"/>
    <n v="1"/>
    <x v="30"/>
    <s v="Esjar"/>
    <n v="2701"/>
    <s v="Sandkoli norðursvæði"/>
    <n v="27"/>
    <s v="Sandkoli"/>
    <s v="IS"/>
    <s v="Ísland"/>
    <n v="99"/>
    <n v="99"/>
    <n v="107.61"/>
    <n v="26.73"/>
    <x v="30"/>
    <n v="5904022570"/>
    <x v="29"/>
    <s v="Hafnarbakka Rifi"/>
    <s v="360 Hellissandur"/>
    <n v="5904022570"/>
    <s v="Hidda ehf."/>
    <n v="463291"/>
    <n v="2.1368858881351031E-4"/>
  </r>
  <r>
    <s v="25.11.2019"/>
    <n v="1920"/>
    <n v="1"/>
    <n v="1"/>
    <x v="30"/>
    <s v="Esjar"/>
    <n v="2701"/>
    <s v="Sandkoli norðursvæði"/>
    <n v="27"/>
    <s v="Sandkoli"/>
    <s v="IS"/>
    <s v="Ísland"/>
    <n v="517"/>
    <n v="517"/>
    <n v="561.96"/>
    <n v="139.59"/>
    <x v="30"/>
    <n v="5904022570"/>
    <x v="29"/>
    <s v="Hafnarbakka Rifi"/>
    <s v="360 Hellissandur"/>
    <n v="5904022570"/>
    <s v="Hidda ehf."/>
    <n v="463291"/>
    <n v="1.1159292971372205E-3"/>
  </r>
  <r>
    <s v="20.11.2019"/>
    <n v="1920"/>
    <n v="1"/>
    <n v="1"/>
    <x v="30"/>
    <s v="Esjar"/>
    <n v="2701"/>
    <s v="Sandkoli norðursvæði"/>
    <n v="27"/>
    <s v="Sandkoli"/>
    <s v="IS"/>
    <s v="Ísland"/>
    <n v="524"/>
    <n v="524"/>
    <n v="569.57000000000005"/>
    <n v="141.47999999999999"/>
    <x v="30"/>
    <n v="5904022570"/>
    <x v="29"/>
    <s v="Hafnarbakka Rifi"/>
    <s v="360 Hellissandur"/>
    <n v="5904022570"/>
    <s v="Hidda ehf."/>
    <n v="463291"/>
    <n v="1.1310385912957515E-3"/>
  </r>
  <r>
    <s v="14.11.2019"/>
    <n v="1920"/>
    <n v="1"/>
    <n v="1"/>
    <x v="30"/>
    <s v="Esjar"/>
    <n v="2701"/>
    <s v="Sandkoli norðursvæði"/>
    <n v="27"/>
    <s v="Sandkoli"/>
    <s v="IS"/>
    <s v="Ísland"/>
    <n v="116"/>
    <n v="116"/>
    <n v="126.09"/>
    <n v="31.32"/>
    <x v="30"/>
    <n v="5904022570"/>
    <x v="29"/>
    <s v="Hafnarbakka Rifi"/>
    <s v="360 Hellissandur"/>
    <n v="5904022570"/>
    <s v="Hidda ehf."/>
    <n v="463291"/>
    <n v="2.5038258891279993E-4"/>
  </r>
  <r>
    <s v="13.11.2019"/>
    <n v="1920"/>
    <n v="1"/>
    <n v="1"/>
    <x v="30"/>
    <s v="Esjar"/>
    <n v="2701"/>
    <s v="Sandkoli norðursvæði"/>
    <n v="27"/>
    <s v="Sandkoli"/>
    <s v="IS"/>
    <s v="Ísland"/>
    <n v="24"/>
    <n v="24"/>
    <n v="26.09"/>
    <n v="6.48"/>
    <x v="30"/>
    <n v="5904022570"/>
    <x v="29"/>
    <s v="Hafnarbakka Rifi"/>
    <s v="360 Hellissandur"/>
    <n v="5904022570"/>
    <s v="Hidda ehf."/>
    <n v="463291"/>
    <n v="5.1803294257820677E-5"/>
  </r>
  <r>
    <s v="12.11.2019"/>
    <n v="1920"/>
    <n v="1"/>
    <n v="1"/>
    <x v="30"/>
    <s v="Esjar"/>
    <n v="2701"/>
    <s v="Sandkoli norðursvæði"/>
    <n v="27"/>
    <s v="Sandkoli"/>
    <s v="IS"/>
    <s v="Ísland"/>
    <n v="11"/>
    <n v="11"/>
    <n v="11.96"/>
    <n v="2.97"/>
    <x v="30"/>
    <n v="5904022570"/>
    <x v="29"/>
    <s v="Hafnarbakka Rifi"/>
    <s v="360 Hellissandur"/>
    <n v="5904022570"/>
    <s v="Hidda ehf."/>
    <n v="463291"/>
    <n v="2.3743176534834476E-5"/>
  </r>
  <r>
    <s v="07.11.2019"/>
    <n v="1920"/>
    <n v="1"/>
    <n v="1"/>
    <x v="30"/>
    <s v="Esjar"/>
    <n v="2701"/>
    <s v="Sandkoli norðursvæði"/>
    <n v="27"/>
    <s v="Sandkoli"/>
    <s v="IS"/>
    <s v="Ísland"/>
    <n v="144"/>
    <n v="144"/>
    <n v="156.52000000000001"/>
    <n v="38.880000000000003"/>
    <x v="30"/>
    <n v="5904022570"/>
    <x v="29"/>
    <s v="Hafnarbakka Rifi"/>
    <s v="360 Hellissandur"/>
    <n v="5904022570"/>
    <s v="Hidda ehf."/>
    <n v="463291"/>
    <n v="3.1081976554692408E-4"/>
  </r>
  <r>
    <s v="06.11.2019"/>
    <n v="1920"/>
    <n v="1"/>
    <n v="1"/>
    <x v="30"/>
    <s v="Esjar"/>
    <n v="2701"/>
    <s v="Sandkoli norðursvæði"/>
    <n v="27"/>
    <s v="Sandkoli"/>
    <s v="IS"/>
    <s v="Ísland"/>
    <n v="200"/>
    <n v="200"/>
    <n v="217.39"/>
    <n v="54"/>
    <x v="30"/>
    <n v="5904022570"/>
    <x v="29"/>
    <s v="Hafnarbakka Rifi"/>
    <s v="360 Hellissandur"/>
    <n v="5904022570"/>
    <s v="Hidda ehf."/>
    <n v="463291"/>
    <n v="4.3169411881517232E-4"/>
  </r>
  <r>
    <s v="14.10.2019"/>
    <n v="1920"/>
    <n v="1"/>
    <n v="1"/>
    <x v="30"/>
    <s v="Esjar"/>
    <n v="2701"/>
    <s v="Sandkoli norðursvæði"/>
    <n v="27"/>
    <s v="Sandkoli"/>
    <s v="IS"/>
    <s v="Ísland"/>
    <n v="404"/>
    <n v="404"/>
    <n v="439.13"/>
    <n v="109.08"/>
    <x v="30"/>
    <n v="5904022570"/>
    <x v="29"/>
    <s v="Hafnarbakka Rifi"/>
    <s v="360 Hellissandur"/>
    <n v="5904022570"/>
    <s v="Hidda ehf."/>
    <n v="463291"/>
    <n v="8.7202212000664814E-4"/>
  </r>
  <r>
    <s v="14.10.2019"/>
    <n v="1920"/>
    <n v="1"/>
    <n v="1"/>
    <x v="30"/>
    <s v="Esjar"/>
    <n v="2701"/>
    <s v="Sandkoli norðursvæði"/>
    <n v="27"/>
    <s v="Sandkoli"/>
    <s v="IS"/>
    <s v="Ísland"/>
    <n v="98"/>
    <n v="98"/>
    <n v="106.52"/>
    <n v="26.46"/>
    <x v="30"/>
    <n v="5904022570"/>
    <x v="29"/>
    <s v="Hafnarbakka Rifi"/>
    <s v="360 Hellissandur"/>
    <n v="5904022570"/>
    <s v="Hidda ehf."/>
    <n v="463291"/>
    <n v="2.1153011821943443E-4"/>
  </r>
  <r>
    <s v="08.10.2019"/>
    <n v="1920"/>
    <n v="1"/>
    <n v="1"/>
    <x v="30"/>
    <s v="Esjar"/>
    <n v="2701"/>
    <s v="Sandkoli norðursvæði"/>
    <n v="27"/>
    <s v="Sandkoli"/>
    <s v="IS"/>
    <s v="Ísland"/>
    <n v="210"/>
    <n v="210"/>
    <n v="228.26"/>
    <n v="56.7"/>
    <x v="30"/>
    <n v="5904022570"/>
    <x v="29"/>
    <s v="Hafnarbakka Rifi"/>
    <s v="360 Hellissandur"/>
    <n v="5904022570"/>
    <s v="Hidda ehf."/>
    <n v="463291"/>
    <n v="4.5327882475593091E-4"/>
  </r>
  <r>
    <s v="07.10.2019"/>
    <n v="1920"/>
    <n v="1"/>
    <n v="1"/>
    <x v="30"/>
    <s v="Esjar"/>
    <n v="2701"/>
    <s v="Sandkoli norðursvæði"/>
    <n v="27"/>
    <s v="Sandkoli"/>
    <s v="IS"/>
    <s v="Ísland"/>
    <n v="103"/>
    <n v="103"/>
    <n v="111.96"/>
    <n v="27.81"/>
    <x v="30"/>
    <n v="5904022570"/>
    <x v="29"/>
    <s v="Hafnarbakka Rifi"/>
    <s v="360 Hellissandur"/>
    <n v="5904022570"/>
    <s v="Hidda ehf."/>
    <n v="463291"/>
    <n v="2.2232247118981373E-4"/>
  </r>
  <r>
    <s v="30.09.2019"/>
    <n v="1920"/>
    <n v="1"/>
    <n v="1"/>
    <x v="30"/>
    <s v="Esjar"/>
    <n v="2701"/>
    <s v="Sandkoli norðursvæði"/>
    <n v="27"/>
    <s v="Sandkoli"/>
    <s v="IS"/>
    <s v="Ísland"/>
    <n v="442"/>
    <n v="442"/>
    <n v="480.43"/>
    <n v="119.34"/>
    <x v="30"/>
    <n v="5904022570"/>
    <x v="29"/>
    <s v="Hafnarbakka Rifi"/>
    <s v="360 Hellissandur"/>
    <n v="5904022570"/>
    <s v="Hidda ehf."/>
    <n v="463291"/>
    <n v="9.5404400258153083E-4"/>
  </r>
  <r>
    <s v="18.09.2019"/>
    <n v="1920"/>
    <n v="1"/>
    <n v="1"/>
    <x v="30"/>
    <s v="Esjar"/>
    <n v="2701"/>
    <s v="Sandkoli norðursvæði"/>
    <n v="27"/>
    <s v="Sandkoli"/>
    <s v="IS"/>
    <s v="Ísland"/>
    <n v="666"/>
    <n v="666"/>
    <n v="723.91"/>
    <n v="179.82"/>
    <x v="30"/>
    <n v="5904022570"/>
    <x v="29"/>
    <s v="Hafnarbakka Rifi"/>
    <s v="360 Hellissandur"/>
    <n v="5904022570"/>
    <s v="Hidda ehf."/>
    <n v="463291"/>
    <n v="1.4375414156545239E-3"/>
  </r>
  <r>
    <s v="16.09.2019"/>
    <n v="1920"/>
    <n v="1"/>
    <n v="1"/>
    <x v="30"/>
    <s v="Esjar"/>
    <n v="2701"/>
    <s v="Sandkoli norðursvæði"/>
    <n v="27"/>
    <s v="Sandkoli"/>
    <s v="IS"/>
    <s v="Ísland"/>
    <n v="686"/>
    <n v="686"/>
    <n v="745.65"/>
    <n v="185.22"/>
    <x v="30"/>
    <n v="5904022570"/>
    <x v="29"/>
    <s v="Hafnarbakka Rifi"/>
    <s v="360 Hellissandur"/>
    <n v="5904022570"/>
    <s v="Hidda ehf."/>
    <n v="463291"/>
    <n v="1.4807108275360411E-3"/>
  </r>
  <r>
    <s v="15.09.2019"/>
    <n v="1920"/>
    <n v="1"/>
    <n v="1"/>
    <x v="30"/>
    <s v="Esjar"/>
    <n v="2701"/>
    <s v="Sandkoli norðursvæði"/>
    <n v="27"/>
    <s v="Sandkoli"/>
    <s v="IS"/>
    <s v="Ísland"/>
    <n v="1069"/>
    <n v="1069"/>
    <n v="1161.96"/>
    <n v="288.63"/>
    <x v="30"/>
    <n v="5904022570"/>
    <x v="29"/>
    <s v="Hafnarbakka Rifi"/>
    <s v="360 Hellissandur"/>
    <n v="5904022570"/>
    <s v="Hidda ehf."/>
    <n v="463291"/>
    <n v="2.307405065067096E-3"/>
  </r>
  <r>
    <s v="12.09.2019"/>
    <n v="1920"/>
    <n v="1"/>
    <n v="1"/>
    <x v="30"/>
    <s v="Esjar"/>
    <n v="2701"/>
    <s v="Sandkoli norðursvæði"/>
    <n v="27"/>
    <s v="Sandkoli"/>
    <s v="IS"/>
    <s v="Ísland"/>
    <n v="509"/>
    <n v="509"/>
    <n v="553.26"/>
    <n v="137.43"/>
    <x v="30"/>
    <n v="5904022570"/>
    <x v="29"/>
    <s v="Hafnarbakka Rifi"/>
    <s v="360 Hellissandur"/>
    <n v="5904022570"/>
    <s v="Hidda ehf."/>
    <n v="463291"/>
    <n v="1.0986615323846135E-3"/>
  </r>
  <r>
    <s v="11.09.2019"/>
    <n v="1920"/>
    <n v="1"/>
    <n v="1"/>
    <x v="30"/>
    <s v="Esjar"/>
    <n v="2701"/>
    <s v="Sandkoli norðursvæði"/>
    <n v="27"/>
    <s v="Sandkoli"/>
    <s v="IS"/>
    <s v="Ísland"/>
    <n v="34"/>
    <n v="34"/>
    <n v="36.96"/>
    <n v="9.18"/>
    <x v="30"/>
    <n v="5904022570"/>
    <x v="29"/>
    <s v="Hafnarbakka Rifi"/>
    <s v="360 Hellissandur"/>
    <n v="5904022570"/>
    <s v="Hidda ehf."/>
    <n v="463291"/>
    <n v="7.3388000198579295E-5"/>
  </r>
  <r>
    <s v="10.09.2019"/>
    <n v="1920"/>
    <n v="1"/>
    <n v="1"/>
    <x v="30"/>
    <s v="Esjar"/>
    <n v="2701"/>
    <s v="Sandkoli norðursvæði"/>
    <n v="27"/>
    <s v="Sandkoli"/>
    <s v="IS"/>
    <s v="Ísland"/>
    <n v="1166"/>
    <n v="1166"/>
    <n v="1267.3900000000001"/>
    <n v="314.82"/>
    <x v="30"/>
    <n v="5904022570"/>
    <x v="29"/>
    <s v="Hafnarbakka Rifi"/>
    <s v="360 Hellissandur"/>
    <n v="5904022570"/>
    <s v="Hidda ehf."/>
    <n v="463291"/>
    <n v="2.5167767126924546E-3"/>
  </r>
  <r>
    <s v="10.09.2019"/>
    <n v="1920"/>
    <n v="1"/>
    <n v="1"/>
    <x v="30"/>
    <s v="Esjar"/>
    <n v="2701"/>
    <s v="Sandkoli norðursvæði"/>
    <n v="27"/>
    <s v="Sandkoli"/>
    <s v="IS"/>
    <s v="Ísland"/>
    <n v="122"/>
    <n v="122"/>
    <n v="132.61000000000001"/>
    <n v="32.94"/>
    <x v="30"/>
    <n v="5904022570"/>
    <x v="29"/>
    <s v="Hafnarbakka Rifi"/>
    <s v="360 Hellissandur"/>
    <n v="5904022570"/>
    <s v="Hidda ehf."/>
    <n v="463291"/>
    <n v="2.6333341247725513E-4"/>
  </r>
  <r>
    <s v="09.09.2019"/>
    <n v="1920"/>
    <n v="1"/>
    <n v="1"/>
    <x v="30"/>
    <s v="Esjar"/>
    <n v="2701"/>
    <s v="Sandkoli norðursvæði"/>
    <n v="27"/>
    <s v="Sandkoli"/>
    <s v="IS"/>
    <s v="Ísland"/>
    <n v="30"/>
    <n v="30"/>
    <n v="32.61"/>
    <n v="8.1"/>
    <x v="30"/>
    <n v="5904022570"/>
    <x v="29"/>
    <s v="Hafnarbakka Rifi"/>
    <s v="360 Hellissandur"/>
    <n v="5904022570"/>
    <s v="Hidda ehf."/>
    <n v="463291"/>
    <n v="6.4754117822275845E-5"/>
  </r>
  <r>
    <s v="06.09.2019"/>
    <n v="1920"/>
    <n v="1"/>
    <n v="1"/>
    <x v="30"/>
    <s v="Esjar"/>
    <n v="2701"/>
    <s v="Sandkoli norðursvæði"/>
    <n v="27"/>
    <s v="Sandkoli"/>
    <s v="IS"/>
    <s v="Ísland"/>
    <n v="873"/>
    <n v="873"/>
    <n v="948.91"/>
    <n v="235.71"/>
    <x v="30"/>
    <n v="5904022570"/>
    <x v="29"/>
    <s v="Hafnarbakka Rifi"/>
    <s v="360 Hellissandur"/>
    <n v="5904022570"/>
    <s v="Hidda ehf."/>
    <n v="463291"/>
    <n v="1.8843448286282273E-3"/>
  </r>
  <r>
    <s v="04.09.2019"/>
    <n v="1920"/>
    <n v="1"/>
    <n v="1"/>
    <x v="30"/>
    <s v="Esjar"/>
    <n v="2701"/>
    <s v="Sandkoli norðursvæði"/>
    <n v="27"/>
    <s v="Sandkoli"/>
    <s v="IS"/>
    <s v="Ísland"/>
    <n v="912"/>
    <n v="912"/>
    <n v="991.3"/>
    <n v="246.24"/>
    <x v="30"/>
    <n v="5904022570"/>
    <x v="29"/>
    <s v="Hafnarbakka Rifi"/>
    <s v="360 Hellissandur"/>
    <n v="5904022570"/>
    <s v="Hidda ehf."/>
    <n v="463291"/>
    <n v="1.9685251817971859E-3"/>
  </r>
  <r>
    <s v="03.09.2019"/>
    <n v="1920"/>
    <n v="1"/>
    <n v="1"/>
    <x v="30"/>
    <s v="Esjar"/>
    <n v="2701"/>
    <s v="Sandkoli norðursvæði"/>
    <n v="27"/>
    <s v="Sandkoli"/>
    <s v="IS"/>
    <s v="Ísland"/>
    <n v="215"/>
    <n v="215"/>
    <n v="233.7"/>
    <n v="58.05"/>
    <x v="30"/>
    <n v="5904022570"/>
    <x v="29"/>
    <s v="Hafnarbakka Rifi"/>
    <s v="360 Hellissandur"/>
    <n v="5904022570"/>
    <s v="Hidda ehf."/>
    <n v="463291"/>
    <n v="4.6407117772631027E-4"/>
  </r>
  <r>
    <s v="02.09.2019"/>
    <n v="1920"/>
    <n v="1"/>
    <n v="1"/>
    <x v="30"/>
    <s v="Esjar"/>
    <n v="2701"/>
    <s v="Sandkoli norðursvæði"/>
    <n v="27"/>
    <s v="Sandkoli"/>
    <s v="IS"/>
    <s v="Ísland"/>
    <n v="670"/>
    <n v="670"/>
    <n v="728.26"/>
    <n v="180.9"/>
    <x v="30"/>
    <n v="5904022570"/>
    <x v="29"/>
    <s v="Hafnarbakka Rifi"/>
    <s v="360 Hellissandur"/>
    <n v="5904022570"/>
    <s v="Hidda ehf."/>
    <n v="463291"/>
    <n v="1.4461752980308273E-3"/>
  </r>
  <r>
    <s v="29.08.2019"/>
    <n v="1819"/>
    <n v="1"/>
    <n v="1"/>
    <x v="30"/>
    <s v="Esjar"/>
    <n v="2701"/>
    <s v="Sandkoli norðursvæði"/>
    <n v="27"/>
    <s v="Sandkoli"/>
    <s v="IS"/>
    <s v="Ísland"/>
    <n v="7"/>
    <n v="7"/>
    <n v="7.61"/>
    <n v="1.75"/>
    <x v="30"/>
    <n v="5904022570"/>
    <x v="29"/>
    <s v="Hafnarbakka Rifi"/>
    <s v="360 Hellissandur"/>
    <n v="5904022570"/>
    <s v="Hidda ehf."/>
    <n v="463291"/>
    <n v="1.5109294158531032E-5"/>
  </r>
  <r>
    <s v="29.08.2019"/>
    <n v="1819"/>
    <n v="1"/>
    <n v="1"/>
    <x v="30"/>
    <s v="Esjar"/>
    <n v="2701"/>
    <s v="Sandkoli norðursvæði"/>
    <n v="27"/>
    <s v="Sandkoli"/>
    <s v="IS"/>
    <s v="Ísland"/>
    <n v="7"/>
    <n v="7"/>
    <n v="7.61"/>
    <n v="1.75"/>
    <x v="30"/>
    <n v="5904022570"/>
    <x v="29"/>
    <s v="Hafnarbakka Rifi"/>
    <s v="360 Hellissandur"/>
    <n v="5904022570"/>
    <s v="Hidda ehf."/>
    <n v="463291"/>
    <n v="1.5109294158531032E-5"/>
  </r>
  <r>
    <s v="27.08.2019"/>
    <n v="1819"/>
    <n v="1"/>
    <n v="1"/>
    <x v="30"/>
    <s v="Esjar"/>
    <n v="2701"/>
    <s v="Sandkoli norðursvæði"/>
    <n v="27"/>
    <s v="Sandkoli"/>
    <s v="IS"/>
    <s v="Ísland"/>
    <n v="256"/>
    <n v="256"/>
    <n v="278.26"/>
    <n v="64"/>
    <x v="30"/>
    <n v="5904022570"/>
    <x v="29"/>
    <s v="Hafnarbakka Rifi"/>
    <s v="360 Hellissandur"/>
    <n v="5904022570"/>
    <s v="Hidda ehf."/>
    <n v="463291"/>
    <n v="5.5256847208342056E-4"/>
  </r>
  <r>
    <s v="26.08.2019"/>
    <n v="1819"/>
    <n v="1"/>
    <n v="1"/>
    <x v="30"/>
    <s v="Esjar"/>
    <n v="2701"/>
    <s v="Sandkoli norðursvæði"/>
    <n v="27"/>
    <s v="Sandkoli"/>
    <s v="IS"/>
    <s v="Ísland"/>
    <n v="468"/>
    <n v="468"/>
    <n v="508.7"/>
    <n v="117"/>
    <x v="30"/>
    <n v="5904022570"/>
    <x v="29"/>
    <s v="Hafnarbakka Rifi"/>
    <s v="360 Hellissandur"/>
    <n v="5904022570"/>
    <s v="Hidda ehf."/>
    <n v="463291"/>
    <n v="1.0101642380275033E-3"/>
  </r>
  <r>
    <s v="23.08.2019"/>
    <n v="1819"/>
    <n v="1"/>
    <n v="1"/>
    <x v="30"/>
    <s v="Esjar"/>
    <n v="2701"/>
    <s v="Sandkoli norðursvæði"/>
    <n v="27"/>
    <s v="Sandkoli"/>
    <s v="IS"/>
    <s v="Ísland"/>
    <n v="234"/>
    <n v="234"/>
    <n v="254.35"/>
    <n v="58.5"/>
    <x v="30"/>
    <n v="5904022570"/>
    <x v="29"/>
    <s v="Hafnarbakka Rifi"/>
    <s v="360 Hellissandur"/>
    <n v="5904022570"/>
    <s v="Hidda ehf."/>
    <n v="463291"/>
    <n v="5.0508211901375167E-4"/>
  </r>
  <r>
    <s v="22.08.2019"/>
    <n v="1819"/>
    <n v="1"/>
    <n v="1"/>
    <x v="30"/>
    <s v="Esjar"/>
    <n v="2701"/>
    <s v="Sandkoli norðursvæði"/>
    <n v="27"/>
    <s v="Sandkoli"/>
    <s v="IS"/>
    <s v="Ísland"/>
    <n v="157"/>
    <n v="157"/>
    <n v="170.65"/>
    <n v="39.25"/>
    <x v="30"/>
    <n v="5904022570"/>
    <x v="29"/>
    <s v="Hafnarbakka Rifi"/>
    <s v="360 Hellissandur"/>
    <n v="5904022570"/>
    <s v="Hidda ehf."/>
    <n v="463291"/>
    <n v="3.3887988326991028E-4"/>
  </r>
  <r>
    <s v="08.07.2019"/>
    <n v="1819"/>
    <n v="1"/>
    <n v="1"/>
    <x v="30"/>
    <s v="Esjar"/>
    <n v="2701"/>
    <s v="Sandkoli norðursvæði"/>
    <n v="27"/>
    <s v="Sandkoli"/>
    <s v="IS"/>
    <s v="Ísland"/>
    <n v="50"/>
    <n v="50"/>
    <n v="54.35"/>
    <n v="12.5"/>
    <x v="30"/>
    <n v="5904022570"/>
    <x v="29"/>
    <s v="Hafnarbakka Rifi"/>
    <s v="360 Hellissandur"/>
    <n v="5904022570"/>
    <s v="Hidda ehf."/>
    <n v="463291"/>
    <n v="1.0792352970379308E-4"/>
  </r>
  <r>
    <s v="03.07.2019"/>
    <n v="1819"/>
    <n v="1"/>
    <n v="1"/>
    <x v="30"/>
    <s v="Esjar"/>
    <n v="2701"/>
    <s v="Sandkoli norðursvæði"/>
    <n v="27"/>
    <s v="Sandkoli"/>
    <s v="IS"/>
    <s v="Ísland"/>
    <n v="64"/>
    <n v="64"/>
    <n v="69.569999999999993"/>
    <n v="16"/>
    <x v="30"/>
    <n v="5904022570"/>
    <x v="29"/>
    <s v="Hafnarbakka Rifi"/>
    <s v="360 Hellissandur"/>
    <n v="5904022570"/>
    <s v="Hidda ehf."/>
    <n v="463291"/>
    <n v="1.3814211802085514E-4"/>
  </r>
  <r>
    <s v="21.06.2019"/>
    <n v="1819"/>
    <n v="1"/>
    <n v="1"/>
    <x v="30"/>
    <s v="Esjar"/>
    <n v="2701"/>
    <s v="Sandkoli norðursvæði"/>
    <n v="27"/>
    <s v="Sandkoli"/>
    <s v="IS"/>
    <s v="Ísland"/>
    <n v="12"/>
    <n v="12"/>
    <n v="13.04"/>
    <n v="3"/>
    <x v="30"/>
    <n v="5904022570"/>
    <x v="29"/>
    <s v="Hafnarbakka Rifi"/>
    <s v="360 Hellissandur"/>
    <n v="5904022570"/>
    <s v="Hidda ehf."/>
    <n v="463291"/>
    <n v="2.5901647128910339E-5"/>
  </r>
  <r>
    <s v="20.06.2019"/>
    <n v="1819"/>
    <n v="1"/>
    <n v="1"/>
    <x v="30"/>
    <s v="Esjar"/>
    <n v="2701"/>
    <s v="Sandkoli norðursvæði"/>
    <n v="27"/>
    <s v="Sandkoli"/>
    <s v="IS"/>
    <s v="Ísland"/>
    <n v="29"/>
    <n v="29"/>
    <n v="31.52"/>
    <n v="7.25"/>
    <x v="30"/>
    <n v="5904022570"/>
    <x v="29"/>
    <s v="Hafnarbakka Rifi"/>
    <s v="360 Hellissandur"/>
    <n v="5904022570"/>
    <s v="Hidda ehf."/>
    <n v="463291"/>
    <n v="6.2595647228199983E-5"/>
  </r>
  <r>
    <s v="19.06.2019"/>
    <n v="1819"/>
    <n v="1"/>
    <n v="1"/>
    <x v="30"/>
    <s v="Esjar"/>
    <n v="2701"/>
    <s v="Sandkoli norðursvæði"/>
    <n v="27"/>
    <s v="Sandkoli"/>
    <s v="IS"/>
    <s v="Ísland"/>
    <n v="23"/>
    <n v="23"/>
    <n v="25"/>
    <n v="5.75"/>
    <x v="30"/>
    <n v="5904022570"/>
    <x v="29"/>
    <s v="Hafnarbakka Rifi"/>
    <s v="360 Hellissandur"/>
    <n v="5904022570"/>
    <s v="Hidda ehf."/>
    <n v="463291"/>
    <n v="4.9644823663744815E-5"/>
  </r>
  <r>
    <s v="19.03.2019"/>
    <n v="1819"/>
    <n v="1"/>
    <n v="1"/>
    <x v="30"/>
    <s v="Esjar"/>
    <n v="2701"/>
    <s v="Sandkoli norðursvæði"/>
    <n v="27"/>
    <s v="Sandkoli"/>
    <s v="IS"/>
    <s v="Ísland"/>
    <n v="38"/>
    <n v="38"/>
    <n v="41.3"/>
    <n v="9.5"/>
    <x v="30"/>
    <n v="5904022570"/>
    <x v="29"/>
    <s v="Hafnarbakka Rifi"/>
    <s v="360 Hellissandur"/>
    <n v="5904022570"/>
    <s v="Hidda ehf."/>
    <n v="463291"/>
    <n v="8.2021882574882744E-5"/>
  </r>
  <r>
    <s v="18.03.2019"/>
    <n v="1819"/>
    <n v="1"/>
    <n v="1"/>
    <x v="30"/>
    <s v="Esjar"/>
    <n v="2701"/>
    <s v="Sandkoli norðursvæði"/>
    <n v="27"/>
    <s v="Sandkoli"/>
    <s v="IS"/>
    <s v="Ísland"/>
    <n v="78"/>
    <n v="78"/>
    <n v="84.78"/>
    <n v="19.5"/>
    <x v="30"/>
    <n v="5904022570"/>
    <x v="29"/>
    <s v="Hafnarbakka Rifi"/>
    <s v="360 Hellissandur"/>
    <n v="5904022570"/>
    <s v="Hidda ehf."/>
    <n v="463291"/>
    <n v="1.6836070633791721E-4"/>
  </r>
  <r>
    <s v="17.03.2019"/>
    <n v="1819"/>
    <n v="1"/>
    <n v="1"/>
    <x v="30"/>
    <s v="Esjar"/>
    <n v="2701"/>
    <s v="Sandkoli norðursvæði"/>
    <n v="27"/>
    <s v="Sandkoli"/>
    <s v="IS"/>
    <s v="Ísland"/>
    <n v="243"/>
    <n v="243"/>
    <n v="264.13"/>
    <n v="60.75"/>
    <x v="30"/>
    <n v="5904022570"/>
    <x v="29"/>
    <s v="Hafnarbakka Rifi"/>
    <s v="360 Hellissandur"/>
    <n v="5904022570"/>
    <s v="Hidda ehf."/>
    <n v="463291"/>
    <n v="5.2450835436043436E-4"/>
  </r>
  <r>
    <s v="14.03.2019"/>
    <n v="1819"/>
    <n v="1"/>
    <n v="1"/>
    <x v="30"/>
    <s v="Esjar"/>
    <n v="2701"/>
    <s v="Sandkoli norðursvæði"/>
    <n v="27"/>
    <s v="Sandkoli"/>
    <s v="IS"/>
    <s v="Ísland"/>
    <n v="69"/>
    <n v="69"/>
    <n v="75"/>
    <n v="17.25"/>
    <x v="30"/>
    <n v="5904022570"/>
    <x v="29"/>
    <s v="Hafnarbakka Rifi"/>
    <s v="360 Hellissandur"/>
    <n v="5904022570"/>
    <s v="Hidda ehf."/>
    <n v="463291"/>
    <n v="1.4893447099123444E-4"/>
  </r>
  <r>
    <s v="13.03.2019"/>
    <n v="1819"/>
    <n v="1"/>
    <n v="1"/>
    <x v="30"/>
    <s v="Esjar"/>
    <n v="2701"/>
    <s v="Sandkoli norðursvæði"/>
    <n v="27"/>
    <s v="Sandkoli"/>
    <s v="IS"/>
    <s v="Ísland"/>
    <n v="95"/>
    <n v="95"/>
    <n v="103.26"/>
    <n v="23.75"/>
    <x v="30"/>
    <n v="5904022570"/>
    <x v="29"/>
    <s v="Hafnarbakka Rifi"/>
    <s v="360 Hellissandur"/>
    <n v="5904022570"/>
    <s v="Hidda ehf."/>
    <n v="463291"/>
    <n v="2.0505470643720686E-4"/>
  </r>
  <r>
    <s v="11.03.2019"/>
    <n v="1819"/>
    <n v="1"/>
    <n v="1"/>
    <x v="30"/>
    <s v="Esjar"/>
    <n v="2701"/>
    <s v="Sandkoli norðursvæði"/>
    <n v="27"/>
    <s v="Sandkoli"/>
    <s v="IS"/>
    <s v="Ísland"/>
    <n v="95"/>
    <n v="95"/>
    <n v="103.26"/>
    <n v="23.75"/>
    <x v="30"/>
    <n v="5904022570"/>
    <x v="29"/>
    <s v="Hafnarbakka Rifi"/>
    <s v="360 Hellissandur"/>
    <n v="5904022570"/>
    <s v="Hidda ehf."/>
    <n v="463291"/>
    <n v="2.0505470643720686E-4"/>
  </r>
  <r>
    <s v="10.03.2019"/>
    <n v="1819"/>
    <n v="1"/>
    <n v="1"/>
    <x v="30"/>
    <s v="Esjar"/>
    <n v="2701"/>
    <s v="Sandkoli norðursvæði"/>
    <n v="27"/>
    <s v="Sandkoli"/>
    <s v="IS"/>
    <s v="Ísland"/>
    <n v="70"/>
    <n v="70"/>
    <n v="76.09"/>
    <n v="17.5"/>
    <x v="30"/>
    <n v="5904022570"/>
    <x v="29"/>
    <s v="Hafnarbakka Rifi"/>
    <s v="360 Hellissandur"/>
    <n v="5904022570"/>
    <s v="Hidda ehf."/>
    <n v="463291"/>
    <n v="1.5109294158531031E-4"/>
  </r>
  <r>
    <s v="07.03.2019"/>
    <n v="1819"/>
    <n v="1"/>
    <n v="1"/>
    <x v="30"/>
    <s v="Esjar"/>
    <n v="2701"/>
    <s v="Sandkoli norðursvæði"/>
    <n v="27"/>
    <s v="Sandkoli"/>
    <s v="IS"/>
    <s v="Ísland"/>
    <n v="26"/>
    <n v="26"/>
    <n v="28.26"/>
    <n v="6.5"/>
    <x v="30"/>
    <n v="5904022570"/>
    <x v="29"/>
    <s v="Hafnarbakka Rifi"/>
    <s v="360 Hellissandur"/>
    <n v="5904022570"/>
    <s v="Hidda ehf."/>
    <n v="463291"/>
    <n v="5.6120235445972402E-5"/>
  </r>
  <r>
    <s v="06.03.2019"/>
    <n v="1819"/>
    <n v="1"/>
    <n v="1"/>
    <x v="30"/>
    <s v="Esjar"/>
    <n v="2701"/>
    <s v="Sandkoli norðursvæði"/>
    <n v="27"/>
    <s v="Sandkoli"/>
    <s v="IS"/>
    <s v="Ísland"/>
    <n v="64"/>
    <n v="64"/>
    <n v="69.569999999999993"/>
    <n v="16"/>
    <x v="30"/>
    <n v="5904022570"/>
    <x v="29"/>
    <s v="Hafnarbakka Rifi"/>
    <s v="360 Hellissandur"/>
    <n v="5904022570"/>
    <s v="Hidda ehf."/>
    <n v="463291"/>
    <n v="1.3814211802085514E-4"/>
  </r>
  <r>
    <s v="05.03.2019"/>
    <n v="1819"/>
    <n v="1"/>
    <n v="1"/>
    <x v="30"/>
    <s v="Esjar"/>
    <n v="2701"/>
    <s v="Sandkoli norðursvæði"/>
    <n v="27"/>
    <s v="Sandkoli"/>
    <s v="IS"/>
    <s v="Ísland"/>
    <n v="47"/>
    <n v="47"/>
    <n v="51.09"/>
    <n v="11.75"/>
    <x v="30"/>
    <n v="5904022570"/>
    <x v="29"/>
    <s v="Hafnarbakka Rifi"/>
    <s v="360 Hellissandur"/>
    <n v="5904022570"/>
    <s v="Hidda ehf."/>
    <n v="463291"/>
    <n v="1.0144811792156549E-4"/>
  </r>
  <r>
    <s v="28.02.2019"/>
    <n v="1819"/>
    <n v="1"/>
    <n v="1"/>
    <x v="30"/>
    <s v="Esjar"/>
    <n v="2701"/>
    <s v="Sandkoli norðursvæði"/>
    <n v="27"/>
    <s v="Sandkoli"/>
    <s v="IS"/>
    <s v="Ísland"/>
    <n v="218"/>
    <n v="218"/>
    <n v="236.96"/>
    <n v="54.5"/>
    <x v="30"/>
    <n v="5904022570"/>
    <x v="29"/>
    <s v="Hafnarbakka Rifi"/>
    <s v="360 Hellissandur"/>
    <n v="5904022570"/>
    <s v="Hidda ehf."/>
    <n v="463291"/>
    <n v="4.7054658950853781E-4"/>
  </r>
  <r>
    <s v="27.02.2019"/>
    <n v="1819"/>
    <n v="1"/>
    <n v="1"/>
    <x v="30"/>
    <s v="Esjar"/>
    <n v="2701"/>
    <s v="Sandkoli norðursvæði"/>
    <n v="27"/>
    <s v="Sandkoli"/>
    <s v="IS"/>
    <s v="Ísland"/>
    <n v="467"/>
    <n v="467"/>
    <n v="507.61"/>
    <n v="116.75"/>
    <x v="30"/>
    <n v="5904022570"/>
    <x v="29"/>
    <s v="Hafnarbakka Rifi"/>
    <s v="360 Hellissandur"/>
    <n v="5904022570"/>
    <s v="Hidda ehf."/>
    <n v="463291"/>
    <n v="1.0080057674334273E-3"/>
  </r>
  <r>
    <s v="26.02.2019"/>
    <n v="1819"/>
    <n v="1"/>
    <n v="1"/>
    <x v="30"/>
    <s v="Esjar"/>
    <n v="2701"/>
    <s v="Sandkoli norðursvæði"/>
    <n v="27"/>
    <s v="Sandkoli"/>
    <s v="IS"/>
    <s v="Ísland"/>
    <n v="166"/>
    <n v="166"/>
    <n v="180.43"/>
    <n v="41.5"/>
    <x v="30"/>
    <n v="5904022570"/>
    <x v="29"/>
    <s v="Hafnarbakka Rifi"/>
    <s v="360 Hellissandur"/>
    <n v="5904022570"/>
    <s v="Hidda ehf."/>
    <n v="463291"/>
    <n v="3.5830611861659302E-4"/>
  </r>
  <r>
    <s v="25.02.2019"/>
    <n v="1819"/>
    <n v="1"/>
    <n v="1"/>
    <x v="30"/>
    <s v="Esjar"/>
    <n v="2701"/>
    <s v="Sandkoli norðursvæði"/>
    <n v="27"/>
    <s v="Sandkoli"/>
    <s v="IS"/>
    <s v="Ísland"/>
    <n v="41"/>
    <n v="41"/>
    <n v="44.57"/>
    <n v="10.25"/>
    <x v="30"/>
    <n v="5904022570"/>
    <x v="29"/>
    <s v="Hafnarbakka Rifi"/>
    <s v="360 Hellissandur"/>
    <n v="5904022570"/>
    <s v="Hidda ehf."/>
    <n v="463291"/>
    <n v="8.8497294357110331E-5"/>
  </r>
  <r>
    <s v="22.02.2019"/>
    <n v="1819"/>
    <n v="1"/>
    <n v="1"/>
    <x v="30"/>
    <s v="Esjar"/>
    <n v="2701"/>
    <s v="Sandkoli norðursvæði"/>
    <n v="27"/>
    <s v="Sandkoli"/>
    <s v="IS"/>
    <s v="Ísland"/>
    <n v="90"/>
    <n v="90"/>
    <n v="97.83"/>
    <n v="22.5"/>
    <x v="30"/>
    <n v="5904022570"/>
    <x v="29"/>
    <s v="Hafnarbakka Rifi"/>
    <s v="360 Hellissandur"/>
    <n v="5904022570"/>
    <s v="Hidda ehf."/>
    <n v="463291"/>
    <n v="1.9426235346682753E-4"/>
  </r>
  <r>
    <s v="20.02.2019"/>
    <n v="1819"/>
    <n v="1"/>
    <n v="1"/>
    <x v="30"/>
    <s v="Esjar"/>
    <n v="2701"/>
    <s v="Sandkoli norðursvæði"/>
    <n v="27"/>
    <s v="Sandkoli"/>
    <s v="IS"/>
    <s v="Ísland"/>
    <n v="46"/>
    <n v="46"/>
    <n v="50"/>
    <n v="11.5"/>
    <x v="30"/>
    <n v="5904022570"/>
    <x v="29"/>
    <s v="Hafnarbakka Rifi"/>
    <s v="360 Hellissandur"/>
    <n v="5904022570"/>
    <s v="Hidda ehf."/>
    <n v="463291"/>
    <n v="9.928964732748963E-5"/>
  </r>
  <r>
    <s v="19.02.2019"/>
    <n v="1819"/>
    <n v="1"/>
    <n v="1"/>
    <x v="30"/>
    <s v="Esjar"/>
    <n v="2701"/>
    <s v="Sandkoli norðursvæði"/>
    <n v="27"/>
    <s v="Sandkoli"/>
    <s v="IS"/>
    <s v="Ísland"/>
    <n v="307"/>
    <n v="307"/>
    <n v="333.7"/>
    <n v="76.75"/>
    <x v="30"/>
    <n v="5904022570"/>
    <x v="29"/>
    <s v="Hafnarbakka Rifi"/>
    <s v="360 Hellissandur"/>
    <n v="5904022570"/>
    <s v="Hidda ehf."/>
    <n v="463291"/>
    <n v="6.6265047238128955E-4"/>
  </r>
  <r>
    <s v="18.02.2019"/>
    <n v="1819"/>
    <n v="1"/>
    <n v="1"/>
    <x v="30"/>
    <s v="Esjar"/>
    <n v="2701"/>
    <s v="Sandkoli norðursvæði"/>
    <n v="27"/>
    <s v="Sandkoli"/>
    <s v="IS"/>
    <s v="Ísland"/>
    <n v="4"/>
    <n v="4"/>
    <n v="4.3499999999999996"/>
    <n v="1"/>
    <x v="30"/>
    <n v="5904022570"/>
    <x v="29"/>
    <s v="Hafnarbakka Rifi"/>
    <s v="360 Hellissandur"/>
    <n v="5904022570"/>
    <s v="Hidda ehf."/>
    <n v="463291"/>
    <n v="8.6338823763034462E-6"/>
  </r>
  <r>
    <s v="15.02.2019"/>
    <n v="1819"/>
    <n v="1"/>
    <n v="1"/>
    <x v="30"/>
    <s v="Esjar"/>
    <n v="2701"/>
    <s v="Sandkoli norðursvæði"/>
    <n v="27"/>
    <s v="Sandkoli"/>
    <s v="IS"/>
    <s v="Ísland"/>
    <n v="98"/>
    <n v="98"/>
    <n v="106.52"/>
    <n v="24.5"/>
    <x v="30"/>
    <n v="5904022570"/>
    <x v="29"/>
    <s v="Hafnarbakka Rifi"/>
    <s v="360 Hellissandur"/>
    <n v="5904022570"/>
    <s v="Hidda ehf."/>
    <n v="463291"/>
    <n v="2.1153011821943443E-4"/>
  </r>
  <r>
    <s v="14.02.2019"/>
    <n v="1819"/>
    <n v="1"/>
    <n v="1"/>
    <x v="30"/>
    <s v="Esjar"/>
    <n v="2701"/>
    <s v="Sandkoli norðursvæði"/>
    <n v="27"/>
    <s v="Sandkoli"/>
    <s v="IS"/>
    <s v="Ísland"/>
    <n v="56"/>
    <n v="56"/>
    <n v="60.87"/>
    <n v="14"/>
    <x v="30"/>
    <n v="5904022570"/>
    <x v="29"/>
    <s v="Hafnarbakka Rifi"/>
    <s v="360 Hellissandur"/>
    <n v="5904022570"/>
    <s v="Hidda ehf."/>
    <n v="463291"/>
    <n v="1.2087435326824825E-4"/>
  </r>
  <r>
    <s v="13.02.2019"/>
    <n v="1819"/>
    <n v="1"/>
    <n v="1"/>
    <x v="30"/>
    <s v="Esjar"/>
    <n v="2701"/>
    <s v="Sandkoli norðursvæði"/>
    <n v="27"/>
    <s v="Sandkoli"/>
    <s v="IS"/>
    <s v="Ísland"/>
    <n v="89"/>
    <n v="89"/>
    <n v="96.74"/>
    <n v="22.25"/>
    <x v="30"/>
    <n v="5904022570"/>
    <x v="29"/>
    <s v="Hafnarbakka Rifi"/>
    <s v="360 Hellissandur"/>
    <n v="5904022570"/>
    <s v="Hidda ehf."/>
    <n v="463291"/>
    <n v="1.9210388287275169E-4"/>
  </r>
  <r>
    <s v="12.02.2019"/>
    <n v="1819"/>
    <n v="1"/>
    <n v="1"/>
    <x v="30"/>
    <s v="Esjar"/>
    <n v="2701"/>
    <s v="Sandkoli norðursvæði"/>
    <n v="27"/>
    <s v="Sandkoli"/>
    <s v="IS"/>
    <s v="Ísland"/>
    <n v="68"/>
    <n v="68"/>
    <n v="73.91"/>
    <n v="17"/>
    <x v="30"/>
    <n v="5904022570"/>
    <x v="29"/>
    <s v="Hafnarbakka Rifi"/>
    <s v="360 Hellissandur"/>
    <n v="5904022570"/>
    <s v="Hidda ehf."/>
    <n v="463291"/>
    <n v="1.4677600039715859E-4"/>
  </r>
  <r>
    <s v="07.02.2019"/>
    <n v="1819"/>
    <n v="1"/>
    <n v="1"/>
    <x v="30"/>
    <s v="Esjar"/>
    <n v="2701"/>
    <s v="Sandkoli norðursvæði"/>
    <n v="27"/>
    <s v="Sandkoli"/>
    <s v="IS"/>
    <s v="Ísland"/>
    <n v="30"/>
    <n v="30"/>
    <n v="32.61"/>
    <n v="7.5"/>
    <x v="30"/>
    <n v="5904022570"/>
    <x v="29"/>
    <s v="Hafnarbakka Rifi"/>
    <s v="360 Hellissandur"/>
    <n v="5904022570"/>
    <s v="Hidda ehf."/>
    <n v="463291"/>
    <n v="6.4754117822275845E-5"/>
  </r>
  <r>
    <s v="04.02.2019"/>
    <n v="1819"/>
    <n v="1"/>
    <n v="1"/>
    <x v="30"/>
    <s v="Esjar"/>
    <n v="2701"/>
    <s v="Sandkoli norðursvæði"/>
    <n v="27"/>
    <s v="Sandkoli"/>
    <s v="IS"/>
    <s v="Ísland"/>
    <n v="39"/>
    <n v="39"/>
    <n v="42.39"/>
    <n v="9.75"/>
    <x v="30"/>
    <n v="5904022570"/>
    <x v="29"/>
    <s v="Hafnarbakka Rifi"/>
    <s v="360 Hellissandur"/>
    <n v="5904022570"/>
    <s v="Hidda ehf."/>
    <n v="463291"/>
    <n v="8.4180353168958607E-5"/>
  </r>
  <r>
    <s v="01.02.2019"/>
    <n v="1819"/>
    <n v="1"/>
    <n v="1"/>
    <x v="30"/>
    <s v="Esjar"/>
    <n v="2701"/>
    <s v="Sandkoli norðursvæði"/>
    <n v="27"/>
    <s v="Sandkoli"/>
    <s v="IS"/>
    <s v="Ísland"/>
    <n v="39"/>
    <n v="39"/>
    <n v="42.39"/>
    <n v="9.75"/>
    <x v="30"/>
    <n v="5904022570"/>
    <x v="29"/>
    <s v="Hafnarbakka Rifi"/>
    <s v="360 Hellissandur"/>
    <n v="5904022570"/>
    <s v="Hidda ehf."/>
    <n v="463291"/>
    <n v="8.4180353168958607E-5"/>
  </r>
  <r>
    <s v="31.01.2019"/>
    <n v="1819"/>
    <n v="1"/>
    <n v="1"/>
    <x v="30"/>
    <s v="Esjar"/>
    <n v="2701"/>
    <s v="Sandkoli norðursvæði"/>
    <n v="27"/>
    <s v="Sandkoli"/>
    <s v="IS"/>
    <s v="Ísland"/>
    <n v="92"/>
    <n v="92"/>
    <n v="100"/>
    <n v="23"/>
    <x v="30"/>
    <n v="5904022570"/>
    <x v="29"/>
    <s v="Hafnarbakka Rifi"/>
    <s v="360 Hellissandur"/>
    <n v="5904022570"/>
    <s v="Hidda ehf."/>
    <n v="463291"/>
    <n v="1.9857929465497926E-4"/>
  </r>
  <r>
    <s v="30.01.2019"/>
    <n v="1819"/>
    <n v="1"/>
    <n v="1"/>
    <x v="30"/>
    <s v="Esjar"/>
    <n v="2701"/>
    <s v="Sandkoli norðursvæði"/>
    <n v="27"/>
    <s v="Sandkoli"/>
    <s v="IS"/>
    <s v="Ísland"/>
    <n v="36"/>
    <n v="36"/>
    <n v="39.130000000000003"/>
    <n v="9"/>
    <x v="30"/>
    <n v="5904022570"/>
    <x v="29"/>
    <s v="Hafnarbakka Rifi"/>
    <s v="360 Hellissandur"/>
    <n v="5904022570"/>
    <s v="Hidda ehf."/>
    <n v="463291"/>
    <n v="7.7704941386731019E-5"/>
  </r>
  <r>
    <s v="29.01.2019"/>
    <n v="1819"/>
    <n v="1"/>
    <n v="1"/>
    <x v="30"/>
    <s v="Esjar"/>
    <n v="2701"/>
    <s v="Sandkoli norðursvæði"/>
    <n v="27"/>
    <s v="Sandkoli"/>
    <s v="IS"/>
    <s v="Ísland"/>
    <n v="21"/>
    <n v="21"/>
    <n v="22.83"/>
    <n v="5.25"/>
    <x v="30"/>
    <n v="5904022570"/>
    <x v="29"/>
    <s v="Hafnarbakka Rifi"/>
    <s v="360 Hellissandur"/>
    <n v="5904022570"/>
    <s v="Hidda ehf."/>
    <n v="463291"/>
    <n v="4.5327882475593097E-5"/>
  </r>
  <r>
    <s v="28.01.2019"/>
    <n v="1819"/>
    <n v="1"/>
    <n v="1"/>
    <x v="30"/>
    <s v="Esjar"/>
    <n v="2701"/>
    <s v="Sandkoli norðursvæði"/>
    <n v="27"/>
    <s v="Sandkoli"/>
    <s v="IS"/>
    <s v="Ísland"/>
    <n v="74"/>
    <n v="74"/>
    <n v="80.430000000000007"/>
    <n v="18.5"/>
    <x v="30"/>
    <n v="5904022570"/>
    <x v="29"/>
    <s v="Hafnarbakka Rifi"/>
    <s v="360 Hellissandur"/>
    <n v="5904022570"/>
    <s v="Hidda ehf."/>
    <n v="463291"/>
    <n v="1.5972682396161376E-4"/>
  </r>
  <r>
    <s v="24.01.2019"/>
    <n v="1819"/>
    <n v="1"/>
    <n v="1"/>
    <x v="30"/>
    <s v="Esjar"/>
    <n v="2701"/>
    <s v="Sandkoli norðursvæði"/>
    <n v="27"/>
    <s v="Sandkoli"/>
    <s v="IS"/>
    <s v="Ísland"/>
    <n v="103"/>
    <n v="103"/>
    <n v="111.96"/>
    <n v="25.75"/>
    <x v="30"/>
    <n v="5904022570"/>
    <x v="29"/>
    <s v="Hafnarbakka Rifi"/>
    <s v="360 Hellissandur"/>
    <n v="5904022570"/>
    <s v="Hidda ehf."/>
    <n v="463291"/>
    <n v="2.2232247118981373E-4"/>
  </r>
  <r>
    <s v="23.01.2019"/>
    <n v="1819"/>
    <n v="1"/>
    <n v="1"/>
    <x v="30"/>
    <s v="Esjar"/>
    <n v="2701"/>
    <s v="Sandkoli norðursvæði"/>
    <n v="27"/>
    <s v="Sandkoli"/>
    <s v="IS"/>
    <s v="Ísland"/>
    <n v="61"/>
    <n v="61"/>
    <n v="66.3"/>
    <n v="15.25"/>
    <x v="30"/>
    <n v="5904022570"/>
    <x v="29"/>
    <s v="Hafnarbakka Rifi"/>
    <s v="360 Hellissandur"/>
    <n v="5904022570"/>
    <s v="Hidda ehf."/>
    <n v="463291"/>
    <n v="1.3166670623862757E-4"/>
  </r>
  <r>
    <s v="22.01.2019"/>
    <n v="1819"/>
    <n v="1"/>
    <n v="1"/>
    <x v="30"/>
    <s v="Esjar"/>
    <n v="2701"/>
    <s v="Sandkoli norðursvæði"/>
    <n v="27"/>
    <s v="Sandkoli"/>
    <s v="IS"/>
    <s v="Ísland"/>
    <n v="80"/>
    <n v="80"/>
    <n v="86.96"/>
    <n v="20"/>
    <x v="30"/>
    <n v="5904022570"/>
    <x v="29"/>
    <s v="Hafnarbakka Rifi"/>
    <s v="360 Hellissandur"/>
    <n v="5904022570"/>
    <s v="Hidda ehf."/>
    <n v="463291"/>
    <n v="1.7267764752606894E-4"/>
  </r>
  <r>
    <s v="21.01.2019"/>
    <n v="1819"/>
    <n v="1"/>
    <n v="1"/>
    <x v="30"/>
    <s v="Esjar"/>
    <n v="2701"/>
    <s v="Sandkoli norðursvæði"/>
    <n v="27"/>
    <s v="Sandkoli"/>
    <s v="IS"/>
    <s v="Ísland"/>
    <n v="12"/>
    <n v="12"/>
    <n v="13.04"/>
    <n v="3"/>
    <x v="30"/>
    <n v="5904022570"/>
    <x v="29"/>
    <s v="Hafnarbakka Rifi"/>
    <s v="360 Hellissandur"/>
    <n v="5904022570"/>
    <s v="Hidda ehf."/>
    <n v="463291"/>
    <n v="2.5901647128910339E-5"/>
  </r>
  <r>
    <s v="17.01.2019"/>
    <n v="1819"/>
    <n v="1"/>
    <n v="1"/>
    <x v="30"/>
    <s v="Esjar"/>
    <n v="2701"/>
    <s v="Sandkoli norðursvæði"/>
    <n v="27"/>
    <s v="Sandkoli"/>
    <s v="IS"/>
    <s v="Ísland"/>
    <n v="18"/>
    <n v="18"/>
    <n v="19.57"/>
    <n v="4.5"/>
    <x v="30"/>
    <n v="5904022570"/>
    <x v="29"/>
    <s v="Hafnarbakka Rifi"/>
    <s v="360 Hellissandur"/>
    <n v="5904022570"/>
    <s v="Hidda ehf."/>
    <n v="463291"/>
    <n v="3.885247069336551E-5"/>
  </r>
  <r>
    <s v="16.01.2019"/>
    <n v="1819"/>
    <n v="1"/>
    <n v="1"/>
    <x v="30"/>
    <s v="Esjar"/>
    <n v="2701"/>
    <s v="Sandkoli norðursvæði"/>
    <n v="27"/>
    <s v="Sandkoli"/>
    <s v="IS"/>
    <s v="Ísland"/>
    <n v="138"/>
    <n v="138"/>
    <n v="150"/>
    <n v="34.5"/>
    <x v="30"/>
    <n v="5904022570"/>
    <x v="29"/>
    <s v="Hafnarbakka Rifi"/>
    <s v="360 Hellissandur"/>
    <n v="5904022570"/>
    <s v="Hidda ehf."/>
    <n v="463291"/>
    <n v="2.9786894198246888E-4"/>
  </r>
  <r>
    <s v="11.01.2019"/>
    <n v="1819"/>
    <n v="1"/>
    <n v="1"/>
    <x v="30"/>
    <s v="Esjar"/>
    <n v="2701"/>
    <s v="Sandkoli norðursvæði"/>
    <n v="27"/>
    <s v="Sandkoli"/>
    <s v="IS"/>
    <s v="Ísland"/>
    <n v="87"/>
    <n v="87"/>
    <n v="94.57"/>
    <n v="21.75"/>
    <x v="30"/>
    <n v="5904022570"/>
    <x v="29"/>
    <s v="Hafnarbakka Rifi"/>
    <s v="360 Hellissandur"/>
    <n v="5904022570"/>
    <s v="Hidda ehf."/>
    <n v="463291"/>
    <n v="1.8778694168459996E-4"/>
  </r>
  <r>
    <s v="10.01.2019"/>
    <n v="1819"/>
    <n v="1"/>
    <n v="1"/>
    <x v="30"/>
    <s v="Esjar"/>
    <n v="2701"/>
    <s v="Sandkoli norðursvæði"/>
    <n v="27"/>
    <s v="Sandkoli"/>
    <s v="IS"/>
    <s v="Ísland"/>
    <n v="965"/>
    <n v="965"/>
    <n v="1048.9100000000001"/>
    <n v="241.25"/>
    <x v="30"/>
    <n v="5904022570"/>
    <x v="29"/>
    <s v="Hafnarbakka Rifi"/>
    <s v="360 Hellissandur"/>
    <n v="5904022570"/>
    <s v="Hidda ehf."/>
    <n v="463291"/>
    <n v="2.0829241232832064E-3"/>
  </r>
  <r>
    <s v="08.01.2019"/>
    <n v="1819"/>
    <n v="1"/>
    <n v="1"/>
    <x v="30"/>
    <s v="Esjar"/>
    <n v="2701"/>
    <s v="Sandkoli norðursvæði"/>
    <n v="27"/>
    <s v="Sandkoli"/>
    <s v="IS"/>
    <s v="Ísland"/>
    <n v="24"/>
    <n v="24"/>
    <n v="26.09"/>
    <n v="6"/>
    <x v="30"/>
    <n v="5904022570"/>
    <x v="29"/>
    <s v="Hafnarbakka Rifi"/>
    <s v="360 Hellissandur"/>
    <n v="5904022570"/>
    <s v="Hidda ehf."/>
    <n v="463291"/>
    <n v="5.1803294257820677E-5"/>
  </r>
  <r>
    <s v="07.01.2019"/>
    <n v="1819"/>
    <n v="1"/>
    <n v="1"/>
    <x v="30"/>
    <s v="Esjar"/>
    <n v="2701"/>
    <s v="Sandkoli norðursvæði"/>
    <n v="27"/>
    <s v="Sandkoli"/>
    <s v="IS"/>
    <s v="Ísland"/>
    <n v="84"/>
    <n v="84"/>
    <n v="91.3"/>
    <n v="21"/>
    <x v="30"/>
    <n v="5904022570"/>
    <x v="29"/>
    <s v="Hafnarbakka Rifi"/>
    <s v="360 Hellissandur"/>
    <n v="5904022570"/>
    <s v="Hidda ehf."/>
    <n v="463291"/>
    <n v="1.8131152990237239E-4"/>
  </r>
  <r>
    <s v="04.01.2019"/>
    <n v="1819"/>
    <n v="1"/>
    <n v="1"/>
    <x v="30"/>
    <s v="Esjar"/>
    <n v="2701"/>
    <s v="Sandkoli norðursvæði"/>
    <n v="27"/>
    <s v="Sandkoli"/>
    <s v="IS"/>
    <s v="Ísland"/>
    <n v="106"/>
    <n v="106"/>
    <n v="115.22"/>
    <n v="26.5"/>
    <x v="30"/>
    <n v="5904022570"/>
    <x v="29"/>
    <s v="Hafnarbakka Rifi"/>
    <s v="360 Hellissandur"/>
    <n v="5904022570"/>
    <s v="Hidda ehf."/>
    <n v="463291"/>
    <n v="2.2879788297204133E-4"/>
  </r>
  <r>
    <s v="16.12.2018"/>
    <n v="1819"/>
    <n v="1"/>
    <n v="1"/>
    <x v="30"/>
    <s v="Esjar"/>
    <n v="2701"/>
    <s v="Sandkoli norðursvæði"/>
    <n v="27"/>
    <s v="Sandkoli"/>
    <s v="IS"/>
    <s v="Ísland"/>
    <n v="84"/>
    <n v="84"/>
    <n v="91.3"/>
    <n v="21"/>
    <x v="30"/>
    <n v="5904022570"/>
    <x v="29"/>
    <s v="Hafnarbakka Rifi"/>
    <s v="360 Hellissandur"/>
    <n v="5904022570"/>
    <s v="Hidda ehf."/>
    <n v="463291"/>
    <n v="1.8131152990237239E-4"/>
  </r>
  <r>
    <s v="15.12.2018"/>
    <n v="1819"/>
    <n v="1"/>
    <n v="1"/>
    <x v="30"/>
    <s v="Esjar"/>
    <n v="2701"/>
    <s v="Sandkoli norðursvæði"/>
    <n v="27"/>
    <s v="Sandkoli"/>
    <s v="IS"/>
    <s v="Ísland"/>
    <n v="153"/>
    <n v="153"/>
    <n v="166.3"/>
    <n v="38.25"/>
    <x v="30"/>
    <n v="5904022570"/>
    <x v="29"/>
    <s v="Hafnarbakka Rifi"/>
    <s v="360 Hellissandur"/>
    <n v="5904022570"/>
    <s v="Hidda ehf."/>
    <n v="463291"/>
    <n v="3.3024600089360683E-4"/>
  </r>
  <r>
    <s v="12.12.2018"/>
    <n v="1819"/>
    <n v="1"/>
    <n v="1"/>
    <x v="30"/>
    <s v="Esjar"/>
    <n v="2701"/>
    <s v="Sandkoli norðursvæði"/>
    <n v="27"/>
    <s v="Sandkoli"/>
    <s v="IS"/>
    <s v="Ísland"/>
    <n v="13"/>
    <n v="13"/>
    <n v="14.13"/>
    <n v="3.25"/>
    <x v="30"/>
    <n v="5904022570"/>
    <x v="29"/>
    <s v="Hafnarbakka Rifi"/>
    <s v="360 Hellissandur"/>
    <n v="5904022570"/>
    <s v="Hidda ehf."/>
    <n v="463291"/>
    <n v="2.8060117722986201E-5"/>
  </r>
  <r>
    <s v="10.12.2018"/>
    <n v="1819"/>
    <n v="1"/>
    <n v="1"/>
    <x v="30"/>
    <s v="Esjar"/>
    <n v="2701"/>
    <s v="Sandkoli norðursvæði"/>
    <n v="27"/>
    <s v="Sandkoli"/>
    <s v="IS"/>
    <s v="Ísland"/>
    <n v="141"/>
    <n v="141"/>
    <n v="153.26"/>
    <n v="35.25"/>
    <x v="30"/>
    <n v="5904022570"/>
    <x v="29"/>
    <s v="Hafnarbakka Rifi"/>
    <s v="360 Hellissandur"/>
    <n v="5904022570"/>
    <s v="Hidda ehf."/>
    <n v="463291"/>
    <n v="3.0434435376469648E-4"/>
  </r>
  <r>
    <s v="05.12.2018"/>
    <n v="1819"/>
    <n v="1"/>
    <n v="1"/>
    <x v="30"/>
    <s v="Esjar"/>
    <n v="2701"/>
    <s v="Sandkoli norðursvæði"/>
    <n v="27"/>
    <s v="Sandkoli"/>
    <s v="IS"/>
    <s v="Ísland"/>
    <n v="19"/>
    <n v="19"/>
    <n v="20.65"/>
    <n v="4.75"/>
    <x v="30"/>
    <n v="5904022570"/>
    <x v="29"/>
    <s v="Hafnarbakka Rifi"/>
    <s v="360 Hellissandur"/>
    <n v="5904022570"/>
    <s v="Hidda ehf."/>
    <n v="463291"/>
    <n v="4.1010941287441372E-5"/>
  </r>
  <r>
    <s v="04.12.2018"/>
    <n v="1819"/>
    <n v="1"/>
    <n v="1"/>
    <x v="30"/>
    <s v="Esjar"/>
    <n v="2701"/>
    <s v="Sandkoli norðursvæði"/>
    <n v="27"/>
    <s v="Sandkoli"/>
    <s v="IS"/>
    <s v="Ísland"/>
    <n v="6"/>
    <n v="6"/>
    <n v="6.52"/>
    <n v="1.5"/>
    <x v="30"/>
    <n v="5904022570"/>
    <x v="29"/>
    <s v="Hafnarbakka Rifi"/>
    <s v="360 Hellissandur"/>
    <n v="5904022570"/>
    <s v="Hidda ehf."/>
    <n v="463291"/>
    <n v="1.2950823564455169E-5"/>
  </r>
  <r>
    <s v="03.12.2018"/>
    <n v="1819"/>
    <n v="1"/>
    <n v="1"/>
    <x v="30"/>
    <s v="Esjar"/>
    <n v="2701"/>
    <s v="Sandkoli norðursvæði"/>
    <n v="27"/>
    <s v="Sandkoli"/>
    <s v="IS"/>
    <s v="Ísland"/>
    <n v="187"/>
    <n v="187"/>
    <n v="203.26"/>
    <n v="46.75"/>
    <x v="30"/>
    <n v="5904022570"/>
    <x v="29"/>
    <s v="Hafnarbakka Rifi"/>
    <s v="360 Hellissandur"/>
    <n v="5904022570"/>
    <s v="Hidda ehf."/>
    <n v="463291"/>
    <n v="4.0363400109218612E-4"/>
  </r>
  <r>
    <s v="27.11.2018"/>
    <n v="1819"/>
    <n v="1"/>
    <n v="1"/>
    <x v="30"/>
    <s v="Esjar"/>
    <n v="2701"/>
    <s v="Sandkoli norðursvæði"/>
    <n v="27"/>
    <s v="Sandkoli"/>
    <s v="IS"/>
    <s v="Ísland"/>
    <n v="91"/>
    <n v="91"/>
    <n v="98.91"/>
    <n v="22.75"/>
    <x v="30"/>
    <n v="5904022570"/>
    <x v="29"/>
    <s v="Hafnarbakka Rifi"/>
    <s v="360 Hellissandur"/>
    <n v="5904022570"/>
    <s v="Hidda ehf."/>
    <n v="463291"/>
    <n v="1.9642082406090341E-4"/>
  </r>
  <r>
    <s v="23.11.2018"/>
    <n v="1819"/>
    <n v="1"/>
    <n v="1"/>
    <x v="30"/>
    <s v="Esjar"/>
    <n v="2701"/>
    <s v="Sandkoli norðursvæði"/>
    <n v="27"/>
    <s v="Sandkoli"/>
    <s v="IS"/>
    <s v="Ísland"/>
    <n v="64"/>
    <n v="64"/>
    <n v="69.569999999999993"/>
    <n v="16"/>
    <x v="30"/>
    <n v="5904022570"/>
    <x v="29"/>
    <s v="Hafnarbakka Rifi"/>
    <s v="360 Hellissandur"/>
    <n v="5904022570"/>
    <s v="Hidda ehf."/>
    <n v="463291"/>
    <n v="1.3814211802085514E-4"/>
  </r>
  <r>
    <s v="21.11.2018"/>
    <n v="1819"/>
    <n v="1"/>
    <n v="1"/>
    <x v="30"/>
    <s v="Esjar"/>
    <n v="2701"/>
    <s v="Sandkoli norðursvæði"/>
    <n v="27"/>
    <s v="Sandkoli"/>
    <s v="IS"/>
    <s v="Ísland"/>
    <n v="78"/>
    <n v="78"/>
    <n v="84.78"/>
    <n v="19.5"/>
    <x v="30"/>
    <n v="5904022570"/>
    <x v="29"/>
    <s v="Hafnarbakka Rifi"/>
    <s v="360 Hellissandur"/>
    <n v="5904022570"/>
    <s v="Hidda ehf."/>
    <n v="463291"/>
    <n v="1.6836070633791721E-4"/>
  </r>
  <r>
    <s v="14.11.2018"/>
    <n v="1819"/>
    <n v="1"/>
    <n v="1"/>
    <x v="30"/>
    <s v="Esjar"/>
    <n v="2701"/>
    <s v="Sandkoli norðursvæði"/>
    <n v="27"/>
    <s v="Sandkoli"/>
    <s v="IS"/>
    <s v="Ísland"/>
    <n v="234"/>
    <n v="234"/>
    <n v="254.35"/>
    <n v="58.5"/>
    <x v="30"/>
    <n v="5904022570"/>
    <x v="29"/>
    <s v="Hafnarbakka Rifi"/>
    <s v="360 Hellissandur"/>
    <n v="5904022570"/>
    <s v="Hidda ehf."/>
    <n v="463291"/>
    <n v="5.0508211901375167E-4"/>
  </r>
  <r>
    <s v="13.11.2018"/>
    <n v="1819"/>
    <n v="1"/>
    <n v="1"/>
    <x v="30"/>
    <s v="Esjar"/>
    <n v="2701"/>
    <s v="Sandkoli norðursvæði"/>
    <n v="27"/>
    <s v="Sandkoli"/>
    <s v="IS"/>
    <s v="Ísland"/>
    <n v="417"/>
    <n v="417"/>
    <n v="453.26"/>
    <n v="104.25"/>
    <x v="30"/>
    <n v="5904022570"/>
    <x v="29"/>
    <s v="Hafnarbakka Rifi"/>
    <s v="360 Hellissandur"/>
    <n v="5904022570"/>
    <s v="Hidda ehf."/>
    <n v="463291"/>
    <n v="9.0008223772963434E-4"/>
  </r>
  <r>
    <s v="12.11.2018"/>
    <n v="1819"/>
    <n v="1"/>
    <n v="1"/>
    <x v="30"/>
    <s v="Esjar"/>
    <n v="2701"/>
    <s v="Sandkoli norðursvæði"/>
    <n v="27"/>
    <s v="Sandkoli"/>
    <s v="IS"/>
    <s v="Ísland"/>
    <n v="173"/>
    <n v="173"/>
    <n v="188.04"/>
    <n v="43.25"/>
    <x v="30"/>
    <n v="5904022570"/>
    <x v="29"/>
    <s v="Hafnarbakka Rifi"/>
    <s v="360 Hellissandur"/>
    <n v="5904022570"/>
    <s v="Hidda ehf."/>
    <n v="463291"/>
    <n v="3.7341541277512407E-4"/>
  </r>
  <r>
    <s v="08.11.2018"/>
    <n v="1819"/>
    <n v="1"/>
    <n v="1"/>
    <x v="30"/>
    <s v="Esjar"/>
    <n v="2701"/>
    <s v="Sandkoli norðursvæði"/>
    <n v="27"/>
    <s v="Sandkoli"/>
    <s v="IS"/>
    <s v="Ísland"/>
    <n v="130"/>
    <n v="130"/>
    <n v="141.30000000000001"/>
    <n v="32.5"/>
    <x v="30"/>
    <n v="5904022570"/>
    <x v="29"/>
    <s v="Hafnarbakka Rifi"/>
    <s v="360 Hellissandur"/>
    <n v="5904022570"/>
    <s v="Hidda ehf."/>
    <n v="463291"/>
    <n v="2.8060117722986203E-4"/>
  </r>
  <r>
    <s v="23.10.2018"/>
    <n v="1819"/>
    <n v="1"/>
    <n v="1"/>
    <x v="30"/>
    <s v="Esjar"/>
    <n v="2701"/>
    <s v="Sandkoli norðursvæði"/>
    <n v="27"/>
    <s v="Sandkoli"/>
    <s v="IS"/>
    <s v="Ísland"/>
    <n v="176"/>
    <n v="176"/>
    <n v="191.3"/>
    <n v="44"/>
    <x v="30"/>
    <n v="5904022570"/>
    <x v="29"/>
    <s v="Hafnarbakka Rifi"/>
    <s v="360 Hellissandur"/>
    <n v="5904022570"/>
    <s v="Hidda ehf."/>
    <n v="463291"/>
    <n v="3.7989082455735162E-4"/>
  </r>
  <r>
    <s v="16.10.2018"/>
    <n v="1819"/>
    <n v="1"/>
    <n v="1"/>
    <x v="30"/>
    <s v="Esjar"/>
    <n v="2701"/>
    <s v="Sandkoli norðursvæði"/>
    <n v="27"/>
    <s v="Sandkoli"/>
    <s v="IS"/>
    <s v="Ísland"/>
    <n v="42"/>
    <n v="42"/>
    <n v="45.65"/>
    <n v="10.5"/>
    <x v="30"/>
    <n v="5904022570"/>
    <x v="29"/>
    <s v="Hafnarbakka Rifi"/>
    <s v="360 Hellissandur"/>
    <n v="5904022570"/>
    <s v="Hidda ehf."/>
    <n v="463291"/>
    <n v="9.0655764951186194E-5"/>
  </r>
  <r>
    <s v="11.10.2018"/>
    <n v="1819"/>
    <n v="1"/>
    <n v="1"/>
    <x v="30"/>
    <s v="Esjar"/>
    <n v="2701"/>
    <s v="Sandkoli norðursvæði"/>
    <n v="27"/>
    <s v="Sandkoli"/>
    <s v="IS"/>
    <s v="Ísland"/>
    <n v="445"/>
    <n v="445"/>
    <n v="483.7"/>
    <n v="111.25"/>
    <x v="30"/>
    <n v="5904022570"/>
    <x v="29"/>
    <s v="Hafnarbakka Rifi"/>
    <s v="360 Hellissandur"/>
    <n v="5904022570"/>
    <s v="Hidda ehf."/>
    <n v="463291"/>
    <n v="9.6051941436375843E-4"/>
  </r>
  <r>
    <s v="21.09.2018"/>
    <n v="1819"/>
    <n v="1"/>
    <n v="1"/>
    <x v="30"/>
    <s v="Esjar"/>
    <n v="2701"/>
    <s v="Sandkoli norðursvæði"/>
    <n v="27"/>
    <s v="Sandkoli"/>
    <s v="IS"/>
    <s v="Ísland"/>
    <n v="34"/>
    <n v="34"/>
    <n v="36.96"/>
    <n v="8.5"/>
    <x v="30"/>
    <n v="5904022570"/>
    <x v="29"/>
    <s v="Hafnarbakka Rifi"/>
    <s v="360 Hellissandur"/>
    <n v="5904022570"/>
    <s v="Hidda ehf."/>
    <n v="463291"/>
    <n v="7.3388000198579295E-5"/>
  </r>
  <r>
    <s v="13.09.2018"/>
    <n v="1819"/>
    <n v="1"/>
    <n v="1"/>
    <x v="30"/>
    <s v="Esjar"/>
    <n v="2701"/>
    <s v="Sandkoli norðursvæði"/>
    <n v="27"/>
    <s v="Sandkoli"/>
    <s v="IS"/>
    <s v="Ísland"/>
    <n v="36"/>
    <n v="36"/>
    <n v="39.130000000000003"/>
    <n v="9"/>
    <x v="30"/>
    <n v="5904022570"/>
    <x v="29"/>
    <s v="Hafnarbakka Rifi"/>
    <s v="360 Hellissandur"/>
    <n v="5904022570"/>
    <s v="Hidda ehf."/>
    <n v="463291"/>
    <n v="7.7704941386731019E-5"/>
  </r>
  <r>
    <s v="11.09.2018"/>
    <n v="1819"/>
    <n v="1"/>
    <n v="1"/>
    <x v="30"/>
    <s v="Esjar"/>
    <n v="2701"/>
    <s v="Sandkoli norðursvæði"/>
    <n v="27"/>
    <s v="Sandkoli"/>
    <s v="IS"/>
    <s v="Ísland"/>
    <n v="47"/>
    <n v="47"/>
    <n v="51.09"/>
    <n v="11.75"/>
    <x v="30"/>
    <n v="5904022570"/>
    <x v="29"/>
    <s v="Hafnarbakka Rifi"/>
    <s v="360 Hellissandur"/>
    <n v="5904022570"/>
    <s v="Hidda ehf."/>
    <n v="463291"/>
    <n v="1.0144811792156549E-4"/>
  </r>
  <r>
    <s v="10.09.2018"/>
    <n v="1819"/>
    <n v="1"/>
    <n v="1"/>
    <x v="30"/>
    <s v="Esjar"/>
    <n v="2701"/>
    <s v="Sandkoli norðursvæði"/>
    <n v="27"/>
    <s v="Sandkoli"/>
    <s v="IS"/>
    <s v="Ísland"/>
    <n v="32"/>
    <n v="32"/>
    <n v="34.78"/>
    <n v="8"/>
    <x v="30"/>
    <n v="5904022570"/>
    <x v="29"/>
    <s v="Hafnarbakka Rifi"/>
    <s v="360 Hellissandur"/>
    <n v="5904022570"/>
    <s v="Hidda ehf."/>
    <n v="463291"/>
    <n v="6.907105901042757E-5"/>
  </r>
  <r>
    <s v="09.09.2018"/>
    <n v="1819"/>
    <n v="1"/>
    <n v="1"/>
    <x v="30"/>
    <s v="Esjar"/>
    <n v="2701"/>
    <s v="Sandkoli norðursvæði"/>
    <n v="27"/>
    <s v="Sandkoli"/>
    <s v="IS"/>
    <s v="Ísland"/>
    <n v="52"/>
    <n v="52"/>
    <n v="56.52"/>
    <n v="13"/>
    <x v="30"/>
    <n v="5904022570"/>
    <x v="29"/>
    <s v="Hafnarbakka Rifi"/>
    <s v="360 Hellissandur"/>
    <n v="5904022570"/>
    <s v="Hidda ehf."/>
    <n v="463291"/>
    <n v="1.122404708919448E-4"/>
  </r>
  <r>
    <s v="05.09.2018"/>
    <n v="1819"/>
    <n v="1"/>
    <n v="1"/>
    <x v="30"/>
    <s v="Esjar"/>
    <n v="2701"/>
    <s v="Sandkoli norðursvæði"/>
    <n v="27"/>
    <s v="Sandkoli"/>
    <s v="IS"/>
    <s v="Ísland"/>
    <n v="45"/>
    <n v="45"/>
    <n v="48.91"/>
    <n v="11.25"/>
    <x v="30"/>
    <n v="5904022570"/>
    <x v="29"/>
    <s v="Hafnarbakka Rifi"/>
    <s v="360 Hellissandur"/>
    <n v="5904022570"/>
    <s v="Hidda ehf."/>
    <n v="463291"/>
    <n v="9.7131176733413767E-5"/>
  </r>
  <r>
    <s v="23.08.2018"/>
    <n v="1718"/>
    <n v="1"/>
    <n v="1"/>
    <x v="30"/>
    <s v="Esjar"/>
    <n v="2701"/>
    <s v="Sandkoli norðursvæði"/>
    <n v="27"/>
    <s v="Sandkoli"/>
    <s v="IS"/>
    <s v="Ísland"/>
    <n v="144"/>
    <n v="144"/>
    <n v="156.52000000000001"/>
    <n v="27.36"/>
    <x v="30"/>
    <n v="5904022570"/>
    <x v="29"/>
    <s v="Hafnarbakka Rifi"/>
    <s v="360 Hellissandur"/>
    <n v="5904022570"/>
    <s v="Hidda ehf."/>
    <n v="463291"/>
    <n v="3.1081976554692408E-4"/>
  </r>
  <r>
    <s v="22.08.2018"/>
    <n v="1718"/>
    <n v="1"/>
    <n v="1"/>
    <x v="30"/>
    <s v="Esjar"/>
    <n v="2701"/>
    <s v="Sandkoli norðursvæði"/>
    <n v="27"/>
    <s v="Sandkoli"/>
    <s v="IS"/>
    <s v="Ísland"/>
    <n v="153"/>
    <n v="153"/>
    <n v="166.3"/>
    <n v="29.07"/>
    <x v="30"/>
    <n v="5904022570"/>
    <x v="29"/>
    <s v="Hafnarbakka Rifi"/>
    <s v="360 Hellissandur"/>
    <n v="5904022570"/>
    <s v="Hidda ehf."/>
    <n v="463291"/>
    <n v="3.3024600089360683E-4"/>
  </r>
  <r>
    <s v="21.08.2018"/>
    <n v="1718"/>
    <n v="1"/>
    <n v="1"/>
    <x v="30"/>
    <s v="Esjar"/>
    <n v="2701"/>
    <s v="Sandkoli norðursvæði"/>
    <n v="27"/>
    <s v="Sandkoli"/>
    <s v="IS"/>
    <s v="Ísland"/>
    <n v="22"/>
    <n v="22"/>
    <n v="23.91"/>
    <n v="4.18"/>
    <x v="30"/>
    <n v="5904022570"/>
    <x v="29"/>
    <s v="Hafnarbakka Rifi"/>
    <s v="360 Hellissandur"/>
    <n v="5904022570"/>
    <s v="Hidda ehf."/>
    <n v="463291"/>
    <n v="4.7486353069668953E-5"/>
  </r>
  <r>
    <s v="24.05.2018"/>
    <n v="1718"/>
    <n v="1"/>
    <n v="1"/>
    <x v="30"/>
    <s v="Esjar"/>
    <n v="2701"/>
    <s v="Sandkoli norðursvæði"/>
    <n v="27"/>
    <s v="Sandkoli"/>
    <s v="IS"/>
    <s v="Ísland"/>
    <n v="6"/>
    <n v="6"/>
    <n v="6.52"/>
    <n v="1.1399999999999999"/>
    <x v="30"/>
    <n v="5904022570"/>
    <x v="29"/>
    <s v="Hafnarbakka Rifi"/>
    <s v="360 Hellissandur"/>
    <n v="5904022570"/>
    <s v="Hidda ehf."/>
    <n v="463291"/>
    <n v="1.2950823564455169E-5"/>
  </r>
  <r>
    <s v="23.05.2018"/>
    <n v="1718"/>
    <n v="1"/>
    <n v="1"/>
    <x v="30"/>
    <s v="Esjar"/>
    <n v="2701"/>
    <s v="Sandkoli norðursvæði"/>
    <n v="27"/>
    <s v="Sandkoli"/>
    <s v="IS"/>
    <s v="Ísland"/>
    <n v="4"/>
    <n v="4"/>
    <n v="4.3499999999999996"/>
    <n v="0.76"/>
    <x v="30"/>
    <n v="5904022570"/>
    <x v="29"/>
    <s v="Hafnarbakka Rifi"/>
    <s v="360 Hellissandur"/>
    <n v="5904022570"/>
    <s v="Hidda ehf."/>
    <n v="463291"/>
    <n v="8.6338823763034462E-6"/>
  </r>
  <r>
    <s v="22.05.2018"/>
    <n v="1718"/>
    <n v="1"/>
    <n v="1"/>
    <x v="30"/>
    <s v="Esjar"/>
    <n v="2701"/>
    <s v="Sandkoli norðursvæði"/>
    <n v="27"/>
    <s v="Sandkoli"/>
    <s v="IS"/>
    <s v="Ísland"/>
    <n v="9"/>
    <n v="9"/>
    <n v="9.7799999999999994"/>
    <n v="1.71"/>
    <x v="30"/>
    <n v="5904022570"/>
    <x v="29"/>
    <s v="Hafnarbakka Rifi"/>
    <s v="360 Hellissandur"/>
    <n v="5904022570"/>
    <s v="Hidda ehf."/>
    <n v="463291"/>
    <n v="1.9426235346682755E-5"/>
  </r>
  <r>
    <s v="17.05.2018"/>
    <n v="1718"/>
    <n v="1"/>
    <n v="1"/>
    <x v="30"/>
    <s v="Esjar"/>
    <n v="2701"/>
    <s v="Sandkoli norðursvæði"/>
    <n v="27"/>
    <s v="Sandkoli"/>
    <s v="IS"/>
    <s v="Ísland"/>
    <n v="8"/>
    <n v="8"/>
    <n v="8.6999999999999993"/>
    <n v="1.52"/>
    <x v="30"/>
    <n v="5904022570"/>
    <x v="29"/>
    <s v="Hafnarbakka Rifi"/>
    <s v="360 Hellissandur"/>
    <n v="5904022570"/>
    <s v="Hidda ehf."/>
    <n v="463291"/>
    <n v="1.7267764752606892E-5"/>
  </r>
  <r>
    <s v="15.05.2018"/>
    <n v="1718"/>
    <n v="1"/>
    <n v="1"/>
    <x v="30"/>
    <s v="Esjar"/>
    <n v="2701"/>
    <s v="Sandkoli norðursvæði"/>
    <n v="27"/>
    <s v="Sandkoli"/>
    <s v="IS"/>
    <s v="Ísland"/>
    <n v="43"/>
    <n v="43"/>
    <n v="46.74"/>
    <n v="8.17"/>
    <x v="30"/>
    <n v="5904022570"/>
    <x v="29"/>
    <s v="Hafnarbakka Rifi"/>
    <s v="360 Hellissandur"/>
    <n v="5904022570"/>
    <s v="Hidda ehf."/>
    <n v="463291"/>
    <n v="9.2814235545262043E-5"/>
  </r>
  <r>
    <s v="14.05.2018"/>
    <n v="1718"/>
    <n v="1"/>
    <n v="1"/>
    <x v="30"/>
    <s v="Esjar"/>
    <n v="2701"/>
    <s v="Sandkoli norðursvæði"/>
    <n v="27"/>
    <s v="Sandkoli"/>
    <s v="IS"/>
    <s v="Ísland"/>
    <n v="22"/>
    <n v="22"/>
    <n v="23.91"/>
    <n v="4.18"/>
    <x v="30"/>
    <n v="5904022570"/>
    <x v="29"/>
    <s v="Hafnarbakka Rifi"/>
    <s v="360 Hellissandur"/>
    <n v="5904022570"/>
    <s v="Hidda ehf."/>
    <n v="463291"/>
    <n v="4.7486353069668953E-5"/>
  </r>
  <r>
    <s v="10.05.2018"/>
    <n v="1718"/>
    <n v="1"/>
    <n v="1"/>
    <x v="30"/>
    <s v="Esjar"/>
    <n v="2701"/>
    <s v="Sandkoli norðursvæði"/>
    <n v="27"/>
    <s v="Sandkoli"/>
    <s v="IS"/>
    <s v="Ísland"/>
    <n v="21"/>
    <n v="21"/>
    <n v="22.83"/>
    <n v="3.99"/>
    <x v="30"/>
    <n v="5904022570"/>
    <x v="29"/>
    <s v="Hafnarbakka Rifi"/>
    <s v="360 Hellissandur"/>
    <n v="5904022570"/>
    <s v="Hidda ehf."/>
    <n v="463291"/>
    <n v="4.5327882475593097E-5"/>
  </r>
  <r>
    <s v="08.05.2018"/>
    <n v="1718"/>
    <n v="1"/>
    <n v="1"/>
    <x v="30"/>
    <s v="Esjar"/>
    <n v="2701"/>
    <s v="Sandkoli norðursvæði"/>
    <n v="27"/>
    <s v="Sandkoli"/>
    <s v="IS"/>
    <s v="Ísland"/>
    <n v="12"/>
    <n v="12"/>
    <n v="13.04"/>
    <n v="2.2799999999999998"/>
    <x v="30"/>
    <n v="5904022570"/>
    <x v="29"/>
    <s v="Hafnarbakka Rifi"/>
    <s v="360 Hellissandur"/>
    <n v="5904022570"/>
    <s v="Hidda ehf."/>
    <n v="463291"/>
    <n v="2.5901647128910339E-5"/>
  </r>
  <r>
    <s v="07.05.2018"/>
    <n v="1718"/>
    <n v="1"/>
    <n v="1"/>
    <x v="30"/>
    <s v="Esjar"/>
    <n v="2701"/>
    <s v="Sandkoli norðursvæði"/>
    <n v="27"/>
    <s v="Sandkoli"/>
    <s v="IS"/>
    <s v="Ísland"/>
    <n v="30"/>
    <n v="30"/>
    <n v="32.61"/>
    <n v="5.7"/>
    <x v="30"/>
    <n v="5904022570"/>
    <x v="29"/>
    <s v="Hafnarbakka Rifi"/>
    <s v="360 Hellissandur"/>
    <n v="5904022570"/>
    <s v="Hidda ehf."/>
    <n v="463291"/>
    <n v="6.4754117822275845E-5"/>
  </r>
  <r>
    <s v="02.05.2018"/>
    <n v="1718"/>
    <n v="1"/>
    <n v="1"/>
    <x v="30"/>
    <s v="Esjar"/>
    <n v="2701"/>
    <s v="Sandkoli norðursvæði"/>
    <n v="27"/>
    <s v="Sandkoli"/>
    <s v="IS"/>
    <s v="Ísland"/>
    <n v="20"/>
    <n v="20"/>
    <n v="21.74"/>
    <n v="3.8"/>
    <x v="30"/>
    <n v="5904022570"/>
    <x v="29"/>
    <s v="Hafnarbakka Rifi"/>
    <s v="360 Hellissandur"/>
    <n v="5904022570"/>
    <s v="Hidda ehf."/>
    <n v="463291"/>
    <n v="4.3169411881517235E-5"/>
  </r>
  <r>
    <s v="30.04.2018"/>
    <n v="1718"/>
    <n v="1"/>
    <n v="1"/>
    <x v="30"/>
    <s v="Esjar"/>
    <n v="2701"/>
    <s v="Sandkoli norðursvæði"/>
    <n v="27"/>
    <s v="Sandkoli"/>
    <s v="IS"/>
    <s v="Ísland"/>
    <n v="303"/>
    <n v="303"/>
    <n v="329.35"/>
    <n v="57.57"/>
    <x v="30"/>
    <n v="5904022570"/>
    <x v="29"/>
    <s v="Hafnarbakka Rifi"/>
    <s v="360 Hellissandur"/>
    <n v="5904022570"/>
    <s v="Hidda ehf."/>
    <n v="463291"/>
    <n v="6.5401659000498605E-4"/>
  </r>
  <r>
    <s v="26.04.2018"/>
    <n v="1718"/>
    <n v="1"/>
    <n v="1"/>
    <x v="30"/>
    <s v="Esjar"/>
    <n v="2701"/>
    <s v="Sandkoli norðursvæði"/>
    <n v="27"/>
    <s v="Sandkoli"/>
    <s v="IS"/>
    <s v="Ísland"/>
    <n v="5"/>
    <n v="5"/>
    <n v="5.43"/>
    <n v="0.95"/>
    <x v="30"/>
    <n v="5904022570"/>
    <x v="29"/>
    <s v="Hafnarbakka Rifi"/>
    <s v="360 Hellissandur"/>
    <n v="5904022570"/>
    <s v="Hidda ehf."/>
    <n v="463291"/>
    <n v="1.0792352970379309E-5"/>
  </r>
  <r>
    <s v="25.04.2018"/>
    <n v="1718"/>
    <n v="1"/>
    <n v="1"/>
    <x v="30"/>
    <s v="Esjar"/>
    <n v="2701"/>
    <s v="Sandkoli norðursvæði"/>
    <n v="27"/>
    <s v="Sandkoli"/>
    <s v="IS"/>
    <s v="Ísland"/>
    <n v="45"/>
    <n v="45"/>
    <n v="48.91"/>
    <n v="8.5500000000000007"/>
    <x v="30"/>
    <n v="5904022570"/>
    <x v="29"/>
    <s v="Hafnarbakka Rifi"/>
    <s v="360 Hellissandur"/>
    <n v="5904022570"/>
    <s v="Hidda ehf."/>
    <n v="463291"/>
    <n v="9.7131176733413767E-5"/>
  </r>
  <r>
    <s v="24.04.2018"/>
    <n v="1718"/>
    <n v="1"/>
    <n v="1"/>
    <x v="30"/>
    <s v="Esjar"/>
    <n v="2701"/>
    <s v="Sandkoli norðursvæði"/>
    <n v="27"/>
    <s v="Sandkoli"/>
    <s v="IS"/>
    <s v="Ísland"/>
    <n v="3"/>
    <n v="3"/>
    <n v="3.26"/>
    <n v="0.56999999999999995"/>
    <x v="30"/>
    <n v="5904022570"/>
    <x v="29"/>
    <s v="Hafnarbakka Rifi"/>
    <s v="360 Hellissandur"/>
    <n v="5904022570"/>
    <s v="Hidda ehf."/>
    <n v="463291"/>
    <n v="6.4754117822275847E-6"/>
  </r>
  <r>
    <s v="23.04.2018"/>
    <n v="1718"/>
    <n v="1"/>
    <n v="1"/>
    <x v="30"/>
    <s v="Esjar"/>
    <n v="2701"/>
    <s v="Sandkoli norðursvæði"/>
    <n v="27"/>
    <s v="Sandkoli"/>
    <s v="IS"/>
    <s v="Ísland"/>
    <n v="58"/>
    <n v="58"/>
    <n v="63.04"/>
    <n v="11.02"/>
    <x v="30"/>
    <n v="5904022570"/>
    <x v="29"/>
    <s v="Hafnarbakka Rifi"/>
    <s v="360 Hellissandur"/>
    <n v="5904022570"/>
    <s v="Hidda ehf."/>
    <n v="463291"/>
    <n v="1.2519129445639997E-4"/>
  </r>
  <r>
    <s v="22.04.2018"/>
    <n v="1718"/>
    <n v="1"/>
    <n v="1"/>
    <x v="30"/>
    <s v="Esjar"/>
    <n v="2701"/>
    <s v="Sandkoli norðursvæði"/>
    <n v="27"/>
    <s v="Sandkoli"/>
    <s v="IS"/>
    <s v="Ísland"/>
    <n v="7"/>
    <n v="7"/>
    <n v="7.61"/>
    <n v="1.33"/>
    <x v="30"/>
    <n v="5904022570"/>
    <x v="29"/>
    <s v="Hafnarbakka Rifi"/>
    <s v="360 Hellissandur"/>
    <n v="5904022570"/>
    <s v="Hidda ehf."/>
    <n v="463291"/>
    <n v="1.5109294158531032E-5"/>
  </r>
  <r>
    <s v="26.03.2018"/>
    <n v="1718"/>
    <n v="1"/>
    <n v="1"/>
    <x v="30"/>
    <s v="Esjar"/>
    <n v="2701"/>
    <s v="Sandkoli norðursvæði"/>
    <n v="27"/>
    <s v="Sandkoli"/>
    <s v="IS"/>
    <s v="Ísland"/>
    <n v="64"/>
    <n v="64"/>
    <n v="69.569999999999993"/>
    <n v="12.16"/>
    <x v="30"/>
    <n v="5904022570"/>
    <x v="29"/>
    <s v="Hafnarbakka Rifi"/>
    <s v="360 Hellissandur"/>
    <n v="5904022570"/>
    <s v="Hidda ehf."/>
    <n v="463291"/>
    <n v="1.3814211802085514E-4"/>
  </r>
  <r>
    <s v="25.03.2018"/>
    <n v="1718"/>
    <n v="1"/>
    <n v="1"/>
    <x v="30"/>
    <s v="Esjar"/>
    <n v="2701"/>
    <s v="Sandkoli norðursvæði"/>
    <n v="27"/>
    <s v="Sandkoli"/>
    <s v="IS"/>
    <s v="Ísland"/>
    <n v="52"/>
    <n v="52"/>
    <n v="56.52"/>
    <n v="9.8800000000000008"/>
    <x v="30"/>
    <n v="5904022570"/>
    <x v="29"/>
    <s v="Hafnarbakka Rifi"/>
    <s v="360 Hellissandur"/>
    <n v="5904022570"/>
    <s v="Hidda ehf."/>
    <n v="463291"/>
    <n v="1.122404708919448E-4"/>
  </r>
  <r>
    <s v="22.03.2018"/>
    <n v="1718"/>
    <n v="1"/>
    <n v="1"/>
    <x v="30"/>
    <s v="Esjar"/>
    <n v="2701"/>
    <s v="Sandkoli norðursvæði"/>
    <n v="27"/>
    <s v="Sandkoli"/>
    <s v="IS"/>
    <s v="Ísland"/>
    <n v="17"/>
    <n v="17"/>
    <n v="18.48"/>
    <n v="3.23"/>
    <x v="30"/>
    <n v="5904022570"/>
    <x v="29"/>
    <s v="Hafnarbakka Rifi"/>
    <s v="360 Hellissandur"/>
    <n v="5904022570"/>
    <s v="Hidda ehf."/>
    <n v="463291"/>
    <n v="3.6694000099289647E-5"/>
  </r>
  <r>
    <s v="21.03.2018"/>
    <n v="1718"/>
    <n v="1"/>
    <n v="1"/>
    <x v="30"/>
    <s v="Esjar"/>
    <n v="2701"/>
    <s v="Sandkoli norðursvæði"/>
    <n v="27"/>
    <s v="Sandkoli"/>
    <s v="IS"/>
    <s v="Ísland"/>
    <n v="48"/>
    <n v="48"/>
    <n v="52.17"/>
    <n v="9.1199999999999992"/>
    <x v="30"/>
    <n v="5904022570"/>
    <x v="29"/>
    <s v="Hafnarbakka Rifi"/>
    <s v="360 Hellissandur"/>
    <n v="5904022570"/>
    <s v="Hidda ehf."/>
    <n v="463291"/>
    <n v="1.0360658851564135E-4"/>
  </r>
  <r>
    <s v="20.03.2018"/>
    <n v="1718"/>
    <n v="1"/>
    <n v="1"/>
    <x v="30"/>
    <s v="Esjar"/>
    <n v="2701"/>
    <s v="Sandkoli norðursvæði"/>
    <n v="27"/>
    <s v="Sandkoli"/>
    <s v="IS"/>
    <s v="Ísland"/>
    <n v="58"/>
    <n v="58"/>
    <n v="63.04"/>
    <n v="11.02"/>
    <x v="30"/>
    <n v="5904022570"/>
    <x v="29"/>
    <s v="Hafnarbakka Rifi"/>
    <s v="360 Hellissandur"/>
    <n v="5904022570"/>
    <s v="Hidda ehf."/>
    <n v="463291"/>
    <n v="1.2519129445639997E-4"/>
  </r>
  <r>
    <s v="19.03.2018"/>
    <n v="1718"/>
    <n v="1"/>
    <n v="1"/>
    <x v="30"/>
    <s v="Esjar"/>
    <n v="2701"/>
    <s v="Sandkoli norðursvæði"/>
    <n v="27"/>
    <s v="Sandkoli"/>
    <s v="IS"/>
    <s v="Ísland"/>
    <n v="22"/>
    <n v="22"/>
    <n v="23.91"/>
    <n v="4.18"/>
    <x v="30"/>
    <n v="5904022570"/>
    <x v="29"/>
    <s v="Hafnarbakka Rifi"/>
    <s v="360 Hellissandur"/>
    <n v="5904022570"/>
    <s v="Hidda ehf."/>
    <n v="463291"/>
    <n v="4.7486353069668953E-5"/>
  </r>
  <r>
    <s v="17.03.2018"/>
    <n v="1718"/>
    <n v="1"/>
    <n v="1"/>
    <x v="30"/>
    <s v="Esjar"/>
    <n v="2701"/>
    <s v="Sandkoli norðursvæði"/>
    <n v="27"/>
    <s v="Sandkoli"/>
    <s v="IS"/>
    <s v="Ísland"/>
    <n v="104"/>
    <n v="104"/>
    <n v="113.04"/>
    <n v="19.760000000000002"/>
    <x v="30"/>
    <n v="5904022570"/>
    <x v="29"/>
    <s v="Hafnarbakka Rifi"/>
    <s v="360 Hellissandur"/>
    <n v="5904022570"/>
    <s v="Hidda ehf."/>
    <n v="463291"/>
    <n v="2.2448094178388961E-4"/>
  </r>
  <r>
    <s v="16.03.2018"/>
    <n v="1718"/>
    <n v="1"/>
    <n v="1"/>
    <x v="30"/>
    <s v="Esjar"/>
    <n v="2701"/>
    <s v="Sandkoli norðursvæði"/>
    <n v="27"/>
    <s v="Sandkoli"/>
    <s v="IS"/>
    <s v="Ísland"/>
    <n v="32"/>
    <n v="32"/>
    <n v="34.78"/>
    <n v="6.08"/>
    <x v="30"/>
    <n v="5904022570"/>
    <x v="29"/>
    <s v="Hafnarbakka Rifi"/>
    <s v="360 Hellissandur"/>
    <n v="5904022570"/>
    <s v="Hidda ehf."/>
    <n v="463291"/>
    <n v="6.907105901042757E-5"/>
  </r>
  <r>
    <s v="15.03.2018"/>
    <n v="1718"/>
    <n v="1"/>
    <n v="1"/>
    <x v="30"/>
    <s v="Esjar"/>
    <n v="2701"/>
    <s v="Sandkoli norðursvæði"/>
    <n v="27"/>
    <s v="Sandkoli"/>
    <s v="IS"/>
    <s v="Ísland"/>
    <n v="49"/>
    <n v="49"/>
    <n v="53.26"/>
    <n v="9.31"/>
    <x v="30"/>
    <n v="5904022570"/>
    <x v="29"/>
    <s v="Hafnarbakka Rifi"/>
    <s v="360 Hellissandur"/>
    <n v="5904022570"/>
    <s v="Hidda ehf."/>
    <n v="463291"/>
    <n v="1.0576505910971722E-4"/>
  </r>
  <r>
    <s v="09.03.2018"/>
    <n v="1718"/>
    <n v="1"/>
    <n v="1"/>
    <x v="30"/>
    <s v="Esjar"/>
    <n v="2701"/>
    <s v="Sandkoli norðursvæði"/>
    <n v="27"/>
    <s v="Sandkoli"/>
    <s v="IS"/>
    <s v="Ísland"/>
    <n v="72"/>
    <n v="72"/>
    <n v="78.260000000000005"/>
    <n v="13.68"/>
    <x v="30"/>
    <n v="5904022570"/>
    <x v="29"/>
    <s v="Hafnarbakka Rifi"/>
    <s v="360 Hellissandur"/>
    <n v="5904022570"/>
    <s v="Hidda ehf."/>
    <n v="463291"/>
    <n v="1.5540988277346204E-4"/>
  </r>
  <r>
    <s v="08.03.2018"/>
    <n v="1718"/>
    <n v="1"/>
    <n v="1"/>
    <x v="30"/>
    <s v="Esjar"/>
    <n v="2701"/>
    <s v="Sandkoli norðursvæði"/>
    <n v="27"/>
    <s v="Sandkoli"/>
    <s v="IS"/>
    <s v="Ísland"/>
    <n v="34"/>
    <n v="34"/>
    <n v="36.96"/>
    <n v="6.46"/>
    <x v="30"/>
    <n v="5904022570"/>
    <x v="29"/>
    <s v="Hafnarbakka Rifi"/>
    <s v="360 Hellissandur"/>
    <n v="5904022570"/>
    <s v="Hidda ehf."/>
    <n v="463291"/>
    <n v="7.3388000198579295E-5"/>
  </r>
  <r>
    <s v="07.03.2018"/>
    <n v="1718"/>
    <n v="1"/>
    <n v="1"/>
    <x v="30"/>
    <s v="Esjar"/>
    <n v="2701"/>
    <s v="Sandkoli norðursvæði"/>
    <n v="27"/>
    <s v="Sandkoli"/>
    <s v="IS"/>
    <s v="Ísland"/>
    <n v="34"/>
    <n v="34"/>
    <n v="36.96"/>
    <n v="6.46"/>
    <x v="30"/>
    <n v="5904022570"/>
    <x v="29"/>
    <s v="Hafnarbakka Rifi"/>
    <s v="360 Hellissandur"/>
    <n v="5904022570"/>
    <s v="Hidda ehf."/>
    <n v="463291"/>
    <n v="7.3388000198579295E-5"/>
  </r>
  <r>
    <s v="28.02.2018"/>
    <n v="1718"/>
    <n v="1"/>
    <n v="1"/>
    <x v="30"/>
    <s v="Esjar"/>
    <n v="2701"/>
    <s v="Sandkoli norðursvæði"/>
    <n v="27"/>
    <s v="Sandkoli"/>
    <s v="IS"/>
    <s v="Ísland"/>
    <n v="137"/>
    <n v="137"/>
    <n v="148.91"/>
    <n v="26.03"/>
    <x v="30"/>
    <n v="5904022570"/>
    <x v="29"/>
    <s v="Hafnarbakka Rifi"/>
    <s v="360 Hellissandur"/>
    <n v="5904022570"/>
    <s v="Hidda ehf."/>
    <n v="463291"/>
    <n v="2.9571047138839303E-4"/>
  </r>
  <r>
    <s v="27.02.2018"/>
    <n v="1718"/>
    <n v="1"/>
    <n v="1"/>
    <x v="30"/>
    <s v="Esjar"/>
    <n v="2701"/>
    <s v="Sandkoli norðursvæði"/>
    <n v="27"/>
    <s v="Sandkoli"/>
    <s v="IS"/>
    <s v="Ísland"/>
    <n v="123"/>
    <n v="123"/>
    <n v="133.69999999999999"/>
    <n v="23.37"/>
    <x v="30"/>
    <n v="5904022570"/>
    <x v="29"/>
    <s v="Hafnarbakka Rifi"/>
    <s v="360 Hellissandur"/>
    <n v="5904022570"/>
    <s v="Hidda ehf."/>
    <n v="463291"/>
    <n v="2.6549188307133098E-4"/>
  </r>
  <r>
    <s v="22.02.2018"/>
    <n v="1718"/>
    <n v="1"/>
    <n v="1"/>
    <x v="30"/>
    <s v="Esjar"/>
    <n v="2701"/>
    <s v="Sandkoli norðursvæði"/>
    <n v="27"/>
    <s v="Sandkoli"/>
    <s v="IS"/>
    <s v="Ísland"/>
    <n v="117"/>
    <n v="117"/>
    <n v="127.17"/>
    <n v="22.23"/>
    <x v="30"/>
    <n v="5904022570"/>
    <x v="29"/>
    <s v="Hafnarbakka Rifi"/>
    <s v="360 Hellissandur"/>
    <n v="5904022570"/>
    <s v="Hidda ehf."/>
    <n v="463291"/>
    <n v="2.5254105950687583E-4"/>
  </r>
  <r>
    <s v="20.02.2018"/>
    <n v="1718"/>
    <n v="1"/>
    <n v="1"/>
    <x v="30"/>
    <s v="Esjar"/>
    <n v="2701"/>
    <s v="Sandkoli norðursvæði"/>
    <n v="27"/>
    <s v="Sandkoli"/>
    <s v="IS"/>
    <s v="Ísland"/>
    <n v="52"/>
    <n v="52"/>
    <n v="56.52"/>
    <n v="9.8800000000000008"/>
    <x v="30"/>
    <n v="5904022570"/>
    <x v="29"/>
    <s v="Hafnarbakka Rifi"/>
    <s v="360 Hellissandur"/>
    <n v="5904022570"/>
    <s v="Hidda ehf."/>
    <n v="463291"/>
    <n v="1.122404708919448E-4"/>
  </r>
  <r>
    <s v="19.02.2018"/>
    <n v="1718"/>
    <n v="1"/>
    <n v="1"/>
    <x v="30"/>
    <s v="Esjar"/>
    <n v="2701"/>
    <s v="Sandkoli norðursvæði"/>
    <n v="27"/>
    <s v="Sandkoli"/>
    <s v="IS"/>
    <s v="Ísland"/>
    <n v="112"/>
    <n v="112"/>
    <n v="121.74"/>
    <n v="21.28"/>
    <x v="30"/>
    <n v="5904022570"/>
    <x v="29"/>
    <s v="Hafnarbakka Rifi"/>
    <s v="360 Hellissandur"/>
    <n v="5904022570"/>
    <s v="Hidda ehf."/>
    <n v="463291"/>
    <n v="2.4174870653649651E-4"/>
  </r>
  <r>
    <s v="15.02.2018"/>
    <n v="1718"/>
    <n v="1"/>
    <n v="1"/>
    <x v="30"/>
    <s v="Esjar"/>
    <n v="2701"/>
    <s v="Sandkoli norðursvæði"/>
    <n v="27"/>
    <s v="Sandkoli"/>
    <s v="IS"/>
    <s v="Ísland"/>
    <n v="162"/>
    <n v="162"/>
    <n v="176.09"/>
    <n v="30.78"/>
    <x v="30"/>
    <n v="5904022570"/>
    <x v="29"/>
    <s v="Hafnarbakka Rifi"/>
    <s v="360 Hellissandur"/>
    <n v="5904022570"/>
    <s v="Hidda ehf."/>
    <n v="463291"/>
    <n v="3.4967223624028957E-4"/>
  </r>
  <r>
    <s v="13.02.2018"/>
    <n v="1718"/>
    <n v="1"/>
    <n v="1"/>
    <x v="30"/>
    <s v="Esjar"/>
    <n v="2701"/>
    <s v="Sandkoli norðursvæði"/>
    <n v="27"/>
    <s v="Sandkoli"/>
    <s v="IS"/>
    <s v="Ísland"/>
    <n v="376"/>
    <n v="376"/>
    <n v="408.7"/>
    <n v="71.44"/>
    <x v="30"/>
    <n v="5904022570"/>
    <x v="29"/>
    <s v="Hafnarbakka Rifi"/>
    <s v="360 Hellissandur"/>
    <n v="5904022570"/>
    <s v="Hidda ehf."/>
    <n v="463291"/>
    <n v="8.1158494337252394E-4"/>
  </r>
  <r>
    <s v="12.02.2018"/>
    <n v="1718"/>
    <n v="1"/>
    <n v="1"/>
    <x v="30"/>
    <s v="Esjar"/>
    <n v="2701"/>
    <s v="Sandkoli norðursvæði"/>
    <n v="27"/>
    <s v="Sandkoli"/>
    <s v="IS"/>
    <s v="Ísland"/>
    <n v="213"/>
    <n v="213"/>
    <n v="231.52"/>
    <n v="40.47"/>
    <x v="30"/>
    <n v="5904022570"/>
    <x v="29"/>
    <s v="Hafnarbakka Rifi"/>
    <s v="360 Hellissandur"/>
    <n v="5904022570"/>
    <s v="Hidda ehf."/>
    <n v="463291"/>
    <n v="4.5975423653815852E-4"/>
  </r>
  <r>
    <s v="08.02.2018"/>
    <n v="1718"/>
    <n v="1"/>
    <n v="1"/>
    <x v="30"/>
    <s v="Esjar"/>
    <n v="2701"/>
    <s v="Sandkoli norðursvæði"/>
    <n v="27"/>
    <s v="Sandkoli"/>
    <s v="IS"/>
    <s v="Ísland"/>
    <n v="465"/>
    <n v="465"/>
    <n v="505.43"/>
    <n v="88.35"/>
    <x v="30"/>
    <n v="5904022570"/>
    <x v="29"/>
    <s v="Hafnarbakka Rifi"/>
    <s v="360 Hellissandur"/>
    <n v="5904022570"/>
    <s v="Hidda ehf."/>
    <n v="463291"/>
    <n v="1.0036888262452757E-3"/>
  </r>
  <r>
    <s v="07.02.2018"/>
    <n v="1718"/>
    <n v="1"/>
    <n v="1"/>
    <x v="30"/>
    <s v="Esjar"/>
    <n v="2701"/>
    <s v="Sandkoli norðursvæði"/>
    <n v="27"/>
    <s v="Sandkoli"/>
    <s v="IS"/>
    <s v="Ísland"/>
    <n v="94"/>
    <n v="94"/>
    <n v="102.17"/>
    <n v="17.86"/>
    <x v="30"/>
    <n v="5904022570"/>
    <x v="29"/>
    <s v="Hafnarbakka Rifi"/>
    <s v="360 Hellissandur"/>
    <n v="5904022570"/>
    <s v="Hidda ehf."/>
    <n v="463291"/>
    <n v="2.0289623584313098E-4"/>
  </r>
  <r>
    <s v="30.01.2018"/>
    <n v="1718"/>
    <n v="1"/>
    <n v="1"/>
    <x v="30"/>
    <s v="Esjar"/>
    <n v="2701"/>
    <s v="Sandkoli norðursvæði"/>
    <n v="27"/>
    <s v="Sandkoli"/>
    <s v="IS"/>
    <s v="Ísland"/>
    <n v="27"/>
    <n v="27"/>
    <n v="29.35"/>
    <n v="5.13"/>
    <x v="30"/>
    <n v="5904022570"/>
    <x v="29"/>
    <s v="Hafnarbakka Rifi"/>
    <s v="360 Hellissandur"/>
    <n v="5904022570"/>
    <s v="Hidda ehf."/>
    <n v="463291"/>
    <n v="5.8278706040048265E-5"/>
  </r>
  <r>
    <s v="29.01.2018"/>
    <n v="1718"/>
    <n v="1"/>
    <n v="1"/>
    <x v="30"/>
    <s v="Esjar"/>
    <n v="2701"/>
    <s v="Sandkoli norðursvæði"/>
    <n v="27"/>
    <s v="Sandkoli"/>
    <s v="IS"/>
    <s v="Ísland"/>
    <n v="49"/>
    <n v="49"/>
    <n v="53.26"/>
    <n v="9.31"/>
    <x v="30"/>
    <n v="5904022570"/>
    <x v="29"/>
    <s v="Hafnarbakka Rifi"/>
    <s v="360 Hellissandur"/>
    <n v="5904022570"/>
    <s v="Hidda ehf."/>
    <n v="463291"/>
    <n v="1.0576505910971722E-4"/>
  </r>
  <r>
    <s v="25.01.2018"/>
    <n v="1718"/>
    <n v="1"/>
    <n v="1"/>
    <x v="30"/>
    <s v="Esjar"/>
    <n v="2701"/>
    <s v="Sandkoli norðursvæði"/>
    <n v="27"/>
    <s v="Sandkoli"/>
    <s v="IS"/>
    <s v="Ísland"/>
    <n v="1685"/>
    <n v="1685"/>
    <n v="1831.52"/>
    <n v="320.14999999999998"/>
    <x v="30"/>
    <n v="5904022570"/>
    <x v="29"/>
    <s v="Hafnarbakka Rifi"/>
    <s v="360 Hellissandur"/>
    <n v="5904022570"/>
    <s v="Hidda ehf."/>
    <n v="463291"/>
    <n v="3.6370229510178267E-3"/>
  </r>
  <r>
    <s v="19.01.2018"/>
    <n v="1718"/>
    <n v="1"/>
    <n v="1"/>
    <x v="30"/>
    <s v="Esjar"/>
    <n v="2701"/>
    <s v="Sandkoli norðursvæði"/>
    <n v="27"/>
    <s v="Sandkoli"/>
    <s v="IS"/>
    <s v="Ísland"/>
    <n v="144"/>
    <n v="144"/>
    <n v="156.52000000000001"/>
    <n v="27.36"/>
    <x v="30"/>
    <n v="5904022570"/>
    <x v="29"/>
    <s v="Hafnarbakka Rifi"/>
    <s v="360 Hellissandur"/>
    <n v="5904022570"/>
    <s v="Hidda ehf."/>
    <n v="463291"/>
    <n v="3.1081976554692408E-4"/>
  </r>
  <r>
    <s v="18.01.2018"/>
    <n v="1718"/>
    <n v="1"/>
    <n v="1"/>
    <x v="30"/>
    <s v="Esjar"/>
    <n v="2701"/>
    <s v="Sandkoli norðursvæði"/>
    <n v="27"/>
    <s v="Sandkoli"/>
    <s v="IS"/>
    <s v="Ísland"/>
    <n v="91"/>
    <n v="91"/>
    <n v="98.91"/>
    <n v="17.29"/>
    <x v="30"/>
    <n v="5904022570"/>
    <x v="29"/>
    <s v="Hafnarbakka Rifi"/>
    <s v="360 Hellissandur"/>
    <n v="5904022570"/>
    <s v="Hidda ehf."/>
    <n v="463291"/>
    <n v="1.9642082406090341E-4"/>
  </r>
  <r>
    <s v="17.01.2018"/>
    <n v="1718"/>
    <n v="1"/>
    <n v="1"/>
    <x v="30"/>
    <s v="Esjar"/>
    <n v="2701"/>
    <s v="Sandkoli norðursvæði"/>
    <n v="27"/>
    <s v="Sandkoli"/>
    <s v="IS"/>
    <s v="Ísland"/>
    <n v="108"/>
    <n v="108"/>
    <n v="117.39"/>
    <n v="20.52"/>
    <x v="30"/>
    <n v="5904022570"/>
    <x v="29"/>
    <s v="Hafnarbakka Rifi"/>
    <s v="360 Hellissandur"/>
    <n v="5904022570"/>
    <s v="Hidda ehf."/>
    <n v="463291"/>
    <n v="2.3311482416019306E-4"/>
  </r>
  <r>
    <s v="11.01.2018"/>
    <n v="1718"/>
    <n v="1"/>
    <n v="1"/>
    <x v="30"/>
    <s v="Esjar"/>
    <n v="2701"/>
    <s v="Sandkoli norðursvæði"/>
    <n v="27"/>
    <s v="Sandkoli"/>
    <s v="IS"/>
    <s v="Ísland"/>
    <n v="539"/>
    <n v="539"/>
    <n v="585.87"/>
    <n v="102.41"/>
    <x v="30"/>
    <n v="5904022570"/>
    <x v="29"/>
    <s v="Hafnarbakka Rifi"/>
    <s v="360 Hellissandur"/>
    <n v="5904022570"/>
    <s v="Hidda ehf."/>
    <n v="463291"/>
    <n v="1.1634156502068893E-3"/>
  </r>
  <r>
    <s v="10.01.2018"/>
    <n v="1718"/>
    <n v="1"/>
    <n v="1"/>
    <x v="30"/>
    <s v="Esjar"/>
    <n v="2701"/>
    <s v="Sandkoli norðursvæði"/>
    <n v="27"/>
    <s v="Sandkoli"/>
    <s v="IS"/>
    <s v="Ísland"/>
    <n v="2819"/>
    <n v="2819"/>
    <n v="3064.13"/>
    <n v="535.61"/>
    <x v="30"/>
    <n v="5904022570"/>
    <x v="29"/>
    <s v="Hafnarbakka Rifi"/>
    <s v="360 Hellissandur"/>
    <n v="5904022570"/>
    <s v="Hidda ehf."/>
    <n v="463291"/>
    <n v="6.0847286046998537E-3"/>
  </r>
  <r>
    <s v="08.01.2018"/>
    <n v="1718"/>
    <n v="1"/>
    <n v="1"/>
    <x v="30"/>
    <s v="Esjar"/>
    <n v="2701"/>
    <s v="Sandkoli norðursvæði"/>
    <n v="27"/>
    <s v="Sandkoli"/>
    <s v="IS"/>
    <s v="Ísland"/>
    <n v="899"/>
    <n v="899"/>
    <n v="977.17"/>
    <n v="170.81"/>
    <x v="30"/>
    <n v="5904022570"/>
    <x v="29"/>
    <s v="Hafnarbakka Rifi"/>
    <s v="360 Hellissandur"/>
    <n v="5904022570"/>
    <s v="Hidda ehf."/>
    <n v="463291"/>
    <n v="1.9404650640741997E-3"/>
  </r>
  <r>
    <s v="05.01.2018"/>
    <n v="1718"/>
    <n v="1"/>
    <n v="1"/>
    <x v="30"/>
    <s v="Esjar"/>
    <n v="2701"/>
    <s v="Sandkoli norðursvæði"/>
    <n v="27"/>
    <s v="Sandkoli"/>
    <s v="IS"/>
    <s v="Ísland"/>
    <n v="269"/>
    <n v="269"/>
    <n v="292.39"/>
    <n v="51.11"/>
    <x v="30"/>
    <n v="5904022570"/>
    <x v="29"/>
    <s v="Hafnarbakka Rifi"/>
    <s v="360 Hellissandur"/>
    <n v="5904022570"/>
    <s v="Hidda ehf."/>
    <n v="463291"/>
    <n v="5.8062858980640676E-4"/>
  </r>
  <r>
    <s v="04.01.2018"/>
    <n v="1718"/>
    <n v="1"/>
    <n v="1"/>
    <x v="30"/>
    <s v="Esjar"/>
    <n v="2701"/>
    <s v="Sandkoli norðursvæði"/>
    <n v="27"/>
    <s v="Sandkoli"/>
    <s v="IS"/>
    <s v="Ísland"/>
    <n v="39"/>
    <n v="39"/>
    <n v="42.39"/>
    <n v="7.41"/>
    <x v="30"/>
    <n v="5904022570"/>
    <x v="29"/>
    <s v="Hafnarbakka Rifi"/>
    <s v="360 Hellissandur"/>
    <n v="5904022570"/>
    <s v="Hidda ehf."/>
    <n v="463291"/>
    <n v="8.4180353168958607E-5"/>
  </r>
  <r>
    <s v="12.12.2017"/>
    <n v="1718"/>
    <n v="1"/>
    <n v="1"/>
    <x v="30"/>
    <s v="Esjar"/>
    <n v="2701"/>
    <s v="Sandkoli norðursvæði"/>
    <n v="27"/>
    <s v="Sandkoli"/>
    <s v="IS"/>
    <s v="Ísland"/>
    <n v="250"/>
    <n v="250"/>
    <n v="271.74"/>
    <n v="47.5"/>
    <x v="30"/>
    <n v="5904022570"/>
    <x v="29"/>
    <s v="Hafnarbakka Rifi"/>
    <s v="360 Hellissandur"/>
    <n v="5904022570"/>
    <s v="Hidda ehf."/>
    <n v="463291"/>
    <n v="5.3961764851896536E-4"/>
  </r>
  <r>
    <s v="11.12.2017"/>
    <n v="1718"/>
    <n v="1"/>
    <n v="1"/>
    <x v="30"/>
    <s v="Esjar"/>
    <n v="2701"/>
    <s v="Sandkoli norðursvæði"/>
    <n v="27"/>
    <s v="Sandkoli"/>
    <s v="IS"/>
    <s v="Ísland"/>
    <n v="313"/>
    <n v="313"/>
    <n v="340.22"/>
    <n v="59.47"/>
    <x v="30"/>
    <n v="5904022570"/>
    <x v="29"/>
    <s v="Hafnarbakka Rifi"/>
    <s v="360 Hellissandur"/>
    <n v="5904022570"/>
    <s v="Hidda ehf."/>
    <n v="463291"/>
    <n v="6.7560129594574465E-4"/>
  </r>
  <r>
    <s v="07.12.2017"/>
    <n v="1718"/>
    <n v="1"/>
    <n v="1"/>
    <x v="30"/>
    <s v="Esjar"/>
    <n v="2701"/>
    <s v="Sandkoli norðursvæði"/>
    <n v="27"/>
    <s v="Sandkoli"/>
    <s v="IS"/>
    <s v="Ísland"/>
    <n v="99"/>
    <n v="99"/>
    <n v="107.61"/>
    <n v="18.809999999999999"/>
    <x v="30"/>
    <n v="5904022570"/>
    <x v="29"/>
    <s v="Hafnarbakka Rifi"/>
    <s v="360 Hellissandur"/>
    <n v="5904022570"/>
    <s v="Hidda ehf."/>
    <n v="463291"/>
    <n v="2.1368858881351031E-4"/>
  </r>
  <r>
    <s v="05.12.2017"/>
    <n v="1718"/>
    <n v="1"/>
    <n v="1"/>
    <x v="30"/>
    <s v="Esjar"/>
    <n v="2701"/>
    <s v="Sandkoli norðursvæði"/>
    <n v="27"/>
    <s v="Sandkoli"/>
    <s v="IS"/>
    <s v="Ísland"/>
    <n v="217"/>
    <n v="217"/>
    <n v="235.87"/>
    <n v="41.23"/>
    <x v="30"/>
    <n v="5904022570"/>
    <x v="29"/>
    <s v="Hafnarbakka Rifi"/>
    <s v="360 Hellissandur"/>
    <n v="5904022570"/>
    <s v="Hidda ehf."/>
    <n v="463291"/>
    <n v="4.6838811891446197E-4"/>
  </r>
  <r>
    <s v="04.12.2017"/>
    <n v="1718"/>
    <n v="1"/>
    <n v="1"/>
    <x v="30"/>
    <s v="Esjar"/>
    <n v="2701"/>
    <s v="Sandkoli norðursvæði"/>
    <n v="27"/>
    <s v="Sandkoli"/>
    <s v="IS"/>
    <s v="Ísland"/>
    <n v="490"/>
    <n v="490"/>
    <n v="532.61"/>
    <n v="93.1"/>
    <x v="30"/>
    <n v="5904022570"/>
    <x v="29"/>
    <s v="Hafnarbakka Rifi"/>
    <s v="360 Hellissandur"/>
    <n v="5904022570"/>
    <s v="Hidda ehf."/>
    <n v="463291"/>
    <n v="1.0576505910971721E-3"/>
  </r>
  <r>
    <s v="01.12.2017"/>
    <n v="1718"/>
    <n v="1"/>
    <n v="1"/>
    <x v="30"/>
    <s v="Esjar"/>
    <n v="2701"/>
    <s v="Sandkoli norðursvæði"/>
    <n v="27"/>
    <s v="Sandkoli"/>
    <s v="IS"/>
    <s v="Ísland"/>
    <n v="145"/>
    <n v="145"/>
    <n v="157.61000000000001"/>
    <n v="27.55"/>
    <x v="30"/>
    <n v="5904022570"/>
    <x v="29"/>
    <s v="Hafnarbakka Rifi"/>
    <s v="360 Hellissandur"/>
    <n v="5904022570"/>
    <s v="Hidda ehf."/>
    <n v="463291"/>
    <n v="3.1297823614099993E-4"/>
  </r>
  <r>
    <s v="30.11.2017"/>
    <n v="1718"/>
    <n v="1"/>
    <n v="1"/>
    <x v="30"/>
    <s v="Esjar"/>
    <n v="2701"/>
    <s v="Sandkoli norðursvæði"/>
    <n v="27"/>
    <s v="Sandkoli"/>
    <s v="IS"/>
    <s v="Ísland"/>
    <n v="457"/>
    <n v="457"/>
    <n v="496.74"/>
    <n v="86.83"/>
    <x v="30"/>
    <n v="5904022570"/>
    <x v="29"/>
    <s v="Hafnarbakka Rifi"/>
    <s v="360 Hellissandur"/>
    <n v="5904022570"/>
    <s v="Hidda ehf."/>
    <n v="463291"/>
    <n v="9.8642106149266873E-4"/>
  </r>
  <r>
    <s v="29.11.2017"/>
    <n v="1718"/>
    <n v="1"/>
    <n v="1"/>
    <x v="30"/>
    <s v="Esjar"/>
    <n v="2701"/>
    <s v="Sandkoli norðursvæði"/>
    <n v="27"/>
    <s v="Sandkoli"/>
    <s v="IS"/>
    <s v="Ísland"/>
    <n v="151"/>
    <n v="151"/>
    <n v="164.13"/>
    <n v="28.69"/>
    <x v="30"/>
    <n v="5904022570"/>
    <x v="29"/>
    <s v="Hafnarbakka Rifi"/>
    <s v="360 Hellissandur"/>
    <n v="5904022570"/>
    <s v="Hidda ehf."/>
    <n v="463291"/>
    <n v="3.2592905970545513E-4"/>
  </r>
  <r>
    <s v="27.11.2017"/>
    <n v="1718"/>
    <n v="1"/>
    <n v="1"/>
    <x v="30"/>
    <s v="Esjar"/>
    <n v="2701"/>
    <s v="Sandkoli norðursvæði"/>
    <n v="27"/>
    <s v="Sandkoli"/>
    <s v="IS"/>
    <s v="Ísland"/>
    <n v="259"/>
    <n v="259"/>
    <n v="281.52"/>
    <n v="49.21"/>
    <x v="30"/>
    <n v="5904022570"/>
    <x v="29"/>
    <s v="Hafnarbakka Rifi"/>
    <s v="360 Hellissandur"/>
    <n v="5904022570"/>
    <s v="Hidda ehf."/>
    <n v="463291"/>
    <n v="5.5904388386564816E-4"/>
  </r>
  <r>
    <s v="15.11.2017"/>
    <n v="1718"/>
    <n v="1"/>
    <n v="1"/>
    <x v="30"/>
    <s v="Esjar"/>
    <n v="2701"/>
    <s v="Sandkoli norðursvæði"/>
    <n v="27"/>
    <s v="Sandkoli"/>
    <s v="IS"/>
    <s v="Ísland"/>
    <n v="224"/>
    <n v="224"/>
    <n v="243.48"/>
    <n v="42.56"/>
    <x v="30"/>
    <n v="5904022570"/>
    <x v="29"/>
    <s v="Hafnarbakka Rifi"/>
    <s v="360 Hellissandur"/>
    <n v="5904022570"/>
    <s v="Hidda ehf."/>
    <n v="463291"/>
    <n v="4.8349741307299302E-4"/>
  </r>
  <r>
    <s v="14.11.2017"/>
    <n v="1718"/>
    <n v="1"/>
    <n v="1"/>
    <x v="30"/>
    <s v="Esjar"/>
    <n v="2701"/>
    <s v="Sandkoli norðursvæði"/>
    <n v="27"/>
    <s v="Sandkoli"/>
    <s v="IS"/>
    <s v="Ísland"/>
    <n v="539"/>
    <n v="539"/>
    <n v="585.87"/>
    <n v="102.41"/>
    <x v="30"/>
    <n v="5904022570"/>
    <x v="29"/>
    <s v="Hafnarbakka Rifi"/>
    <s v="360 Hellissandur"/>
    <n v="5904022570"/>
    <s v="Hidda ehf."/>
    <n v="463291"/>
    <n v="1.1634156502068893E-3"/>
  </r>
  <r>
    <s v="07.11.2017"/>
    <n v="1718"/>
    <n v="1"/>
    <n v="1"/>
    <x v="30"/>
    <s v="Esjar"/>
    <n v="2701"/>
    <s v="Sandkoli norðursvæði"/>
    <n v="27"/>
    <s v="Sandkoli"/>
    <s v="IS"/>
    <s v="Ísland"/>
    <n v="204"/>
    <n v="204"/>
    <n v="221.74"/>
    <n v="38.76"/>
    <x v="30"/>
    <n v="5904022570"/>
    <x v="29"/>
    <s v="Hafnarbakka Rifi"/>
    <s v="360 Hellissandur"/>
    <n v="5904022570"/>
    <s v="Hidda ehf."/>
    <n v="463291"/>
    <n v="4.4032800119147577E-4"/>
  </r>
  <r>
    <s v="06.11.2017"/>
    <n v="1718"/>
    <n v="1"/>
    <n v="1"/>
    <x v="30"/>
    <s v="Esjar"/>
    <n v="2701"/>
    <s v="Sandkoli norðursvæði"/>
    <n v="27"/>
    <s v="Sandkoli"/>
    <s v="IS"/>
    <s v="Ísland"/>
    <n v="76"/>
    <n v="76"/>
    <n v="82.61"/>
    <n v="14.44"/>
    <x v="30"/>
    <n v="5904022570"/>
    <x v="29"/>
    <s v="Hafnarbakka Rifi"/>
    <s v="360 Hellissandur"/>
    <n v="5904022570"/>
    <s v="Hidda ehf."/>
    <n v="463291"/>
    <n v="1.6404376514976549E-4"/>
  </r>
  <r>
    <s v="01.11.2017"/>
    <n v="1718"/>
    <n v="1"/>
    <n v="1"/>
    <x v="30"/>
    <s v="Esjar"/>
    <n v="2701"/>
    <s v="Sandkoli norðursvæði"/>
    <n v="27"/>
    <s v="Sandkoli"/>
    <s v="IS"/>
    <s v="Ísland"/>
    <n v="68"/>
    <n v="68"/>
    <n v="73.91"/>
    <n v="12.92"/>
    <x v="30"/>
    <n v="5904022570"/>
    <x v="29"/>
    <s v="Hafnarbakka Rifi"/>
    <s v="360 Hellissandur"/>
    <n v="5904022570"/>
    <s v="Hidda ehf."/>
    <n v="463291"/>
    <n v="1.4677600039715859E-4"/>
  </r>
  <r>
    <s v="19.09.2017"/>
    <n v="1718"/>
    <n v="1"/>
    <n v="1"/>
    <x v="30"/>
    <s v="Esjar"/>
    <n v="2701"/>
    <s v="Sandkoli norðursvæði"/>
    <n v="27"/>
    <s v="Sandkoli"/>
    <s v="IS"/>
    <s v="Ísland"/>
    <n v="10"/>
    <n v="10"/>
    <n v="10.87"/>
    <n v="1.9"/>
    <x v="30"/>
    <n v="5904022570"/>
    <x v="29"/>
    <s v="Hafnarbakka Rifi"/>
    <s v="360 Hellissandur"/>
    <n v="5904022570"/>
    <s v="Hidda ehf."/>
    <n v="463291"/>
    <n v="2.1584705940758617E-5"/>
  </r>
  <r>
    <s v="18.01.2020"/>
    <n v="1920"/>
    <n v="1"/>
    <n v="1"/>
    <x v="31"/>
    <s v="Sverrir"/>
    <n v="2701"/>
    <s v="Sandkoli norðursvæði"/>
    <n v="27"/>
    <s v="Sandkoli"/>
    <s v="IS"/>
    <s v="Ísland"/>
    <n v="14"/>
    <n v="14"/>
    <n v="15.22"/>
    <n v="3.78"/>
    <x v="31"/>
    <n v="6703023420"/>
    <x v="30"/>
    <s v="Túnbrekku 16"/>
    <s v="355 Ólafsvík"/>
    <n v="6703023420"/>
    <s v="Sverrisútgerðin ehf."/>
    <n v="463291"/>
    <n v="3.0218588317062063E-5"/>
  </r>
  <r>
    <s v="14.12.2019"/>
    <n v="1920"/>
    <n v="1"/>
    <n v="1"/>
    <x v="31"/>
    <s v="Sverrir"/>
    <n v="2701"/>
    <s v="Sandkoli norðursvæði"/>
    <n v="27"/>
    <s v="Sandkoli"/>
    <s v="IS"/>
    <s v="Ísland"/>
    <n v="6"/>
    <n v="6"/>
    <n v="6.52"/>
    <n v="1.62"/>
    <x v="31"/>
    <n v="6703023420"/>
    <x v="30"/>
    <s v="Túnbrekku 16"/>
    <s v="355 Ólafsvík"/>
    <n v="6703023420"/>
    <s v="Sverrisútgerðin ehf."/>
    <n v="463291"/>
    <n v="1.2950823564455169E-5"/>
  </r>
  <r>
    <s v="09.12.2019"/>
    <n v="1920"/>
    <n v="1"/>
    <n v="1"/>
    <x v="31"/>
    <s v="Sverrir"/>
    <n v="2701"/>
    <s v="Sandkoli norðursvæði"/>
    <n v="27"/>
    <s v="Sandkoli"/>
    <s v="IS"/>
    <s v="Ísland"/>
    <n v="1"/>
    <n v="1"/>
    <n v="1.0900000000000001"/>
    <n v="0.27"/>
    <x v="31"/>
    <n v="6703023420"/>
    <x v="30"/>
    <s v="Túnbrekku 16"/>
    <s v="355 Ólafsvík"/>
    <n v="6703023420"/>
    <s v="Sverrisútgerðin ehf."/>
    <n v="463291"/>
    <n v="2.1584705940758616E-6"/>
  </r>
  <r>
    <s v="09.02.2020"/>
    <n v="1920"/>
    <n v="1"/>
    <n v="1"/>
    <x v="31"/>
    <s v="Sverrir"/>
    <n v="2701"/>
    <s v="Sandkoli norðursvæði"/>
    <n v="27"/>
    <s v="Sandkoli"/>
    <s v="IS"/>
    <s v="Ísland"/>
    <n v="31"/>
    <n v="31"/>
    <n v="33.700000000000003"/>
    <n v="8.3699999999999992"/>
    <x v="31"/>
    <n v="6703023420"/>
    <x v="30"/>
    <s v="Túnbrekku 16"/>
    <s v="355 Ólafsvík"/>
    <n v="6703023420"/>
    <s v="Sverrisútgerðin ehf."/>
    <n v="463291"/>
    <n v="6.6912588416351707E-5"/>
  </r>
  <r>
    <s v="04.12.2019"/>
    <n v="1920"/>
    <n v="1"/>
    <n v="1"/>
    <x v="31"/>
    <s v="Sverrir"/>
    <n v="2701"/>
    <s v="Sandkoli norðursvæði"/>
    <n v="27"/>
    <s v="Sandkoli"/>
    <s v="IS"/>
    <s v="Ísland"/>
    <n v="7"/>
    <n v="7"/>
    <n v="7.61"/>
    <n v="1.89"/>
    <x v="31"/>
    <n v="6703023420"/>
    <x v="30"/>
    <s v="Túnbrekku 16"/>
    <s v="355 Ólafsvík"/>
    <n v="6703023420"/>
    <s v="Sverrisútgerðin ehf."/>
    <n v="463291"/>
    <n v="1.5109294158531032E-5"/>
  </r>
  <r>
    <s v="28.11.2019"/>
    <n v="1920"/>
    <n v="1"/>
    <n v="1"/>
    <x v="31"/>
    <s v="Sverrir"/>
    <n v="2701"/>
    <s v="Sandkoli norðursvæði"/>
    <n v="27"/>
    <s v="Sandkoli"/>
    <s v="IS"/>
    <s v="Ísland"/>
    <n v="11"/>
    <n v="11"/>
    <n v="11.96"/>
    <n v="2.97"/>
    <x v="31"/>
    <n v="6703023420"/>
    <x v="30"/>
    <s v="Túnbrekku 16"/>
    <s v="355 Ólafsvík"/>
    <n v="6703023420"/>
    <s v="Sverrisútgerðin ehf."/>
    <n v="463291"/>
    <n v="2.3743176534834476E-5"/>
  </r>
  <r>
    <s v="12.02.2020"/>
    <n v="1920"/>
    <n v="1"/>
    <n v="1"/>
    <x v="31"/>
    <s v="Sverrir"/>
    <n v="2701"/>
    <s v="Sandkoli norðursvæði"/>
    <n v="27"/>
    <s v="Sandkoli"/>
    <s v="IS"/>
    <s v="Ísland"/>
    <n v="18"/>
    <n v="18"/>
    <n v="19.57"/>
    <n v="4.8600000000000003"/>
    <x v="31"/>
    <n v="6703023420"/>
    <x v="30"/>
    <s v="Túnbrekku 16"/>
    <s v="355 Ólafsvík"/>
    <n v="6703023420"/>
    <s v="Sverrisútgerðin ehf."/>
    <n v="463291"/>
    <n v="3.885247069336551E-5"/>
  </r>
  <r>
    <s v="28.06.2018"/>
    <n v="1718"/>
    <n v="1"/>
    <n v="1"/>
    <x v="32"/>
    <s v="Geir"/>
    <n v="2701"/>
    <s v="Sandkoli norðursvæði"/>
    <n v="27"/>
    <s v="Sandkoli"/>
    <s v="IS"/>
    <s v="Ísland"/>
    <n v="165"/>
    <n v="165"/>
    <n v="179.35"/>
    <n v="31.35"/>
    <x v="32"/>
    <n v="4504790209"/>
    <x v="31"/>
    <s v="Sunnuvegi 3"/>
    <s v="680 Þórshöfn"/>
    <n v="4504790209"/>
    <s v="Geir ehf."/>
    <n v="463291"/>
    <n v="3.5614764802251717E-4"/>
  </r>
  <r>
    <s v="13.04.2018"/>
    <n v="1718"/>
    <n v="1"/>
    <n v="1"/>
    <x v="32"/>
    <s v="Geir"/>
    <n v="2701"/>
    <s v="Sandkoli norðursvæði"/>
    <n v="27"/>
    <s v="Sandkoli"/>
    <s v="IS"/>
    <s v="Ísland"/>
    <n v="25"/>
    <n v="25"/>
    <n v="27.17"/>
    <n v="4.75"/>
    <x v="32"/>
    <n v="4504790209"/>
    <x v="31"/>
    <s v="Sunnuvegi 3"/>
    <s v="680 Þórshöfn"/>
    <n v="4504790209"/>
    <s v="Geir ehf."/>
    <n v="463291"/>
    <n v="5.396176485189654E-5"/>
  </r>
  <r>
    <s v="12.04.2018"/>
    <n v="1718"/>
    <n v="1"/>
    <n v="1"/>
    <x v="32"/>
    <s v="Geir"/>
    <n v="2701"/>
    <s v="Sandkoli norðursvæði"/>
    <n v="27"/>
    <s v="Sandkoli"/>
    <s v="IS"/>
    <s v="Ísland"/>
    <n v="40"/>
    <n v="40"/>
    <n v="43.48"/>
    <n v="7.6"/>
    <x v="32"/>
    <n v="4504790209"/>
    <x v="31"/>
    <s v="Sunnuvegi 3"/>
    <s v="680 Þórshöfn"/>
    <n v="4504790209"/>
    <s v="Geir ehf."/>
    <n v="463291"/>
    <n v="8.6338823763034469E-5"/>
  </r>
  <r>
    <s v="11.09.2019"/>
    <n v="1920"/>
    <n v="1"/>
    <n v="1"/>
    <x v="32"/>
    <s v="Geir"/>
    <n v="2701"/>
    <s v="Sandkoli norðursvæði"/>
    <n v="27"/>
    <s v="Sandkoli"/>
    <s v="IS"/>
    <s v="Ísland"/>
    <n v="29.44"/>
    <n v="29"/>
    <n v="32"/>
    <n v="7.83"/>
    <x v="32"/>
    <n v="4504790209"/>
    <x v="31"/>
    <s v="Sunnuvegi 3"/>
    <s v="680 Þórshöfn"/>
    <n v="4504790209"/>
    <s v="Geir ehf."/>
    <n v="463291"/>
    <n v="6.2595647228199983E-5"/>
  </r>
  <r>
    <s v="10.09.2019"/>
    <n v="1920"/>
    <n v="1"/>
    <n v="1"/>
    <x v="32"/>
    <s v="Geir"/>
    <n v="2701"/>
    <s v="Sandkoli norðursvæði"/>
    <n v="27"/>
    <s v="Sandkoli"/>
    <s v="IS"/>
    <s v="Ísland"/>
    <n v="105"/>
    <n v="105"/>
    <n v="114.13"/>
    <n v="28.35"/>
    <x v="32"/>
    <n v="4504790209"/>
    <x v="31"/>
    <s v="Sunnuvegi 3"/>
    <s v="680 Þórshöfn"/>
    <n v="4504790209"/>
    <s v="Geir ehf."/>
    <n v="463291"/>
    <n v="2.2663941237796546E-4"/>
  </r>
  <r>
    <s v="07.09.2019"/>
    <n v="1920"/>
    <n v="1"/>
    <n v="1"/>
    <x v="32"/>
    <s v="Geir"/>
    <n v="2701"/>
    <s v="Sandkoli norðursvæði"/>
    <n v="27"/>
    <s v="Sandkoli"/>
    <s v="IS"/>
    <s v="Ísland"/>
    <n v="126.04"/>
    <n v="126"/>
    <n v="137"/>
    <n v="34.020000000000003"/>
    <x v="32"/>
    <n v="4504790209"/>
    <x v="31"/>
    <s v="Sunnuvegi 3"/>
    <s v="680 Þórshöfn"/>
    <n v="4504790209"/>
    <s v="Geir ehf."/>
    <n v="463291"/>
    <n v="2.7196729485355858E-4"/>
  </r>
  <r>
    <s v="05.09.2019"/>
    <n v="1920"/>
    <n v="1"/>
    <n v="1"/>
    <x v="32"/>
    <s v="Geir"/>
    <n v="2701"/>
    <s v="Sandkoli norðursvæði"/>
    <n v="27"/>
    <s v="Sandkoli"/>
    <s v="IS"/>
    <s v="Ísland"/>
    <n v="118"/>
    <n v="118"/>
    <n v="128.26"/>
    <n v="31.86"/>
    <x v="32"/>
    <n v="4504790209"/>
    <x v="31"/>
    <s v="Sunnuvegi 3"/>
    <s v="680 Þórshöfn"/>
    <n v="4504790209"/>
    <s v="Geir ehf."/>
    <n v="463291"/>
    <n v="2.5469953010095168E-4"/>
  </r>
  <r>
    <s v="04.09.2019"/>
    <n v="1920"/>
    <n v="1"/>
    <n v="1"/>
    <x v="32"/>
    <s v="Geir"/>
    <n v="2701"/>
    <s v="Sandkoli norðursvæði"/>
    <n v="27"/>
    <s v="Sandkoli"/>
    <s v="IS"/>
    <s v="Ísland"/>
    <n v="146"/>
    <n v="146"/>
    <n v="158.69999999999999"/>
    <n v="39.42"/>
    <x v="32"/>
    <n v="4504790209"/>
    <x v="31"/>
    <s v="Sunnuvegi 3"/>
    <s v="680 Þórshöfn"/>
    <n v="4504790209"/>
    <s v="Geir ehf."/>
    <n v="463291"/>
    <n v="3.1513670673507578E-4"/>
  </r>
  <r>
    <s v="29.08.2019"/>
    <n v="1819"/>
    <n v="1"/>
    <n v="1"/>
    <x v="32"/>
    <s v="Geir"/>
    <n v="2701"/>
    <s v="Sandkoli norðursvæði"/>
    <n v="27"/>
    <s v="Sandkoli"/>
    <s v="IS"/>
    <s v="Ísland"/>
    <n v="44.16"/>
    <n v="44"/>
    <n v="48"/>
    <n v="11"/>
    <x v="32"/>
    <n v="4504790209"/>
    <x v="31"/>
    <s v="Sunnuvegi 3"/>
    <s v="680 Þórshöfn"/>
    <n v="4504790209"/>
    <s v="Geir ehf."/>
    <n v="463291"/>
    <n v="9.4972706139337905E-5"/>
  </r>
  <r>
    <s v="21.07.2019"/>
    <n v="1819"/>
    <n v="1"/>
    <n v="1"/>
    <x v="32"/>
    <s v="Geir"/>
    <n v="2701"/>
    <s v="Sandkoli norðursvæði"/>
    <n v="27"/>
    <s v="Sandkoli"/>
    <s v="IS"/>
    <s v="Ísland"/>
    <n v="142.6"/>
    <n v="143"/>
    <n v="155"/>
    <n v="35.75"/>
    <x v="32"/>
    <n v="4504790209"/>
    <x v="31"/>
    <s v="Sunnuvegi 3"/>
    <s v="680 Þórshöfn"/>
    <n v="4504790209"/>
    <s v="Geir ehf."/>
    <n v="463291"/>
    <n v="3.0866129495284823E-4"/>
  </r>
  <r>
    <s v="04.07.2018"/>
    <n v="1718"/>
    <n v="1"/>
    <n v="1"/>
    <x v="32"/>
    <s v="Geir"/>
    <n v="2701"/>
    <s v="Sandkoli norðursvæði"/>
    <n v="27"/>
    <s v="Sandkoli"/>
    <s v="IS"/>
    <s v="Ísland"/>
    <n v="125"/>
    <n v="125"/>
    <n v="135.87"/>
    <n v="23.75"/>
    <x v="32"/>
    <n v="4504790209"/>
    <x v="31"/>
    <s v="Sunnuvegi 3"/>
    <s v="680 Þórshöfn"/>
    <n v="4504790209"/>
    <s v="Geir ehf."/>
    <n v="463291"/>
    <n v="2.6980882425948268E-4"/>
  </r>
  <r>
    <s v="08.07.2018"/>
    <n v="1718"/>
    <n v="1"/>
    <n v="1"/>
    <x v="32"/>
    <s v="Geir"/>
    <n v="2701"/>
    <s v="Sandkoli norðursvæði"/>
    <n v="27"/>
    <s v="Sandkoli"/>
    <s v="IS"/>
    <s v="Ísland"/>
    <n v="277"/>
    <n v="277"/>
    <n v="301.08999999999997"/>
    <n v="52.63"/>
    <x v="32"/>
    <n v="4504790209"/>
    <x v="31"/>
    <s v="Sunnuvegi 3"/>
    <s v="680 Þórshöfn"/>
    <n v="4504790209"/>
    <s v="Geir ehf."/>
    <n v="463291"/>
    <n v="5.9789635455901366E-4"/>
  </r>
  <r>
    <s v="20.07.2018"/>
    <n v="1718"/>
    <n v="1"/>
    <n v="1"/>
    <x v="32"/>
    <s v="Geir"/>
    <n v="2701"/>
    <s v="Sandkoli norðursvæði"/>
    <n v="27"/>
    <s v="Sandkoli"/>
    <s v="IS"/>
    <s v="Ísland"/>
    <n v="196"/>
    <n v="196"/>
    <n v="213.04"/>
    <n v="37.24"/>
    <x v="32"/>
    <n v="4504790209"/>
    <x v="31"/>
    <s v="Sunnuvegi 3"/>
    <s v="680 Þórshöfn"/>
    <n v="4504790209"/>
    <s v="Geir ehf."/>
    <n v="463291"/>
    <n v="4.2306023643886887E-4"/>
  </r>
  <r>
    <s v="28.08.2018"/>
    <n v="1718"/>
    <n v="1"/>
    <n v="1"/>
    <x v="32"/>
    <s v="Geir"/>
    <n v="2701"/>
    <s v="Sandkoli norðursvæði"/>
    <n v="27"/>
    <s v="Sandkoli"/>
    <s v="IS"/>
    <s v="Ísland"/>
    <n v="71"/>
    <n v="71"/>
    <n v="77.17"/>
    <n v="13.49"/>
    <x v="32"/>
    <n v="4504790209"/>
    <x v="31"/>
    <s v="Sunnuvegi 3"/>
    <s v="680 Þórshöfn"/>
    <n v="4504790209"/>
    <s v="Geir ehf."/>
    <n v="463291"/>
    <n v="1.5325141217938616E-4"/>
  </r>
  <r>
    <s v="30.08.2018"/>
    <n v="1718"/>
    <n v="1"/>
    <n v="1"/>
    <x v="32"/>
    <s v="Geir"/>
    <n v="2701"/>
    <s v="Sandkoli norðursvæði"/>
    <n v="27"/>
    <s v="Sandkoli"/>
    <s v="IS"/>
    <s v="Ísland"/>
    <n v="99"/>
    <n v="99"/>
    <n v="107.61"/>
    <n v="18.809999999999999"/>
    <x v="32"/>
    <n v="4504790209"/>
    <x v="31"/>
    <s v="Sunnuvegi 3"/>
    <s v="680 Þórshöfn"/>
    <n v="4504790209"/>
    <s v="Geir ehf."/>
    <n v="463291"/>
    <n v="2.1368858881351031E-4"/>
  </r>
  <r>
    <s v="31.08.2018"/>
    <n v="1718"/>
    <n v="1"/>
    <n v="1"/>
    <x v="32"/>
    <s v="Geir"/>
    <n v="2701"/>
    <s v="Sandkoli norðursvæði"/>
    <n v="27"/>
    <s v="Sandkoli"/>
    <s v="IS"/>
    <s v="Ísland"/>
    <n v="223"/>
    <n v="223"/>
    <n v="242.39"/>
    <n v="42.37"/>
    <x v="32"/>
    <n v="4504790209"/>
    <x v="31"/>
    <s v="Sunnuvegi 3"/>
    <s v="680 Þórshöfn"/>
    <n v="4504790209"/>
    <s v="Geir ehf."/>
    <n v="463291"/>
    <n v="4.8133894247891711E-4"/>
  </r>
  <r>
    <s v="08.04.2018"/>
    <n v="1718"/>
    <n v="1"/>
    <n v="1"/>
    <x v="32"/>
    <s v="Geir"/>
    <n v="2701"/>
    <s v="Sandkoli norðursvæði"/>
    <n v="27"/>
    <s v="Sandkoli"/>
    <s v="IS"/>
    <s v="Ísland"/>
    <n v="130"/>
    <n v="130"/>
    <n v="141.30000000000001"/>
    <n v="24.7"/>
    <x v="32"/>
    <n v="4504790209"/>
    <x v="31"/>
    <s v="Sunnuvegi 3"/>
    <s v="680 Þórshöfn"/>
    <n v="4504790209"/>
    <s v="Geir ehf."/>
    <n v="463291"/>
    <n v="2.8060117722986203E-4"/>
  </r>
  <r>
    <s v="16.11.2017"/>
    <n v="1718"/>
    <n v="1"/>
    <n v="1"/>
    <x v="32"/>
    <s v="Geir"/>
    <n v="2701"/>
    <s v="Sandkoli norðursvæði"/>
    <n v="27"/>
    <s v="Sandkoli"/>
    <s v="IS"/>
    <s v="Ísland"/>
    <n v="94"/>
    <n v="94"/>
    <n v="102.17"/>
    <n v="17.86"/>
    <x v="32"/>
    <n v="4504790209"/>
    <x v="31"/>
    <s v="Sunnuvegi 3"/>
    <s v="680 Þórshöfn"/>
    <n v="4504790209"/>
    <s v="Geir ehf."/>
    <n v="463291"/>
    <n v="2.0289623584313098E-4"/>
  </r>
  <r>
    <s v="25.02.2019"/>
    <n v="1819"/>
    <n v="1"/>
    <n v="1"/>
    <x v="33"/>
    <s v="Þorlákur"/>
    <n v="2701"/>
    <s v="Sandkoli norðursvæði"/>
    <n v="27"/>
    <s v="Sandkoli"/>
    <s v="IS"/>
    <s v="Ísland"/>
    <n v="20"/>
    <n v="20"/>
    <n v="21.74"/>
    <n v="5"/>
    <x v="33"/>
    <n v="6710161490"/>
    <x v="32"/>
    <s v="Hlíðarstræti 11"/>
    <s v="415 Bolungarvík"/>
    <n v="6710161490"/>
    <s v="Snurvoð ehf."/>
    <n v="463291"/>
    <n v="4.3169411881517235E-5"/>
  </r>
  <r>
    <s v="28.02.2019"/>
    <n v="1819"/>
    <n v="1"/>
    <n v="1"/>
    <x v="33"/>
    <s v="Þorlákur"/>
    <n v="2701"/>
    <s v="Sandkoli norðursvæði"/>
    <n v="27"/>
    <s v="Sandkoli"/>
    <s v="IS"/>
    <s v="Ísland"/>
    <n v="44"/>
    <n v="44"/>
    <n v="47.83"/>
    <n v="11"/>
    <x v="33"/>
    <n v="6710161490"/>
    <x v="32"/>
    <s v="Hlíðarstræti 11"/>
    <s v="415 Bolungarvík"/>
    <n v="6710161490"/>
    <s v="Snurvoð ehf."/>
    <n v="463291"/>
    <n v="9.4972706139337905E-5"/>
  </r>
  <r>
    <s v="24.02.2019"/>
    <n v="1819"/>
    <n v="1"/>
    <n v="1"/>
    <x v="33"/>
    <s v="Þorlákur"/>
    <n v="2701"/>
    <s v="Sandkoli norðursvæði"/>
    <n v="27"/>
    <s v="Sandkoli"/>
    <s v="IS"/>
    <s v="Ísland"/>
    <n v="46"/>
    <n v="46"/>
    <n v="50"/>
    <n v="11.5"/>
    <x v="33"/>
    <n v="6710161490"/>
    <x v="32"/>
    <s v="Hlíðarstræti 11"/>
    <s v="415 Bolungarvík"/>
    <n v="6710161490"/>
    <s v="Snurvoð ehf."/>
    <n v="463291"/>
    <n v="9.928964732748963E-5"/>
  </r>
  <r>
    <s v="11.09.2018"/>
    <n v="1819"/>
    <n v="1"/>
    <n v="1"/>
    <x v="34"/>
    <s v="Ósk"/>
    <n v="2701"/>
    <s v="Sandkoli norðursvæði"/>
    <n v="27"/>
    <s v="Sandkoli"/>
    <s v="IS"/>
    <s v="Ísland"/>
    <n v="11.96"/>
    <n v="12"/>
    <n v="13"/>
    <n v="3"/>
    <x v="34"/>
    <n v="2805643709"/>
    <x v="33"/>
    <s v="Baldursbrekku 19"/>
    <s v="640 Húsavík"/>
    <n v="2805643709"/>
    <s v="Sigurður Kristjánsson"/>
    <n v="463291"/>
    <n v="2.5901647128910339E-5"/>
  </r>
  <r>
    <s v="10.10.2018"/>
    <n v="1819"/>
    <n v="1"/>
    <n v="1"/>
    <x v="34"/>
    <s v="Ósk"/>
    <n v="2701"/>
    <s v="Sandkoli norðursvæði"/>
    <n v="27"/>
    <s v="Sandkoli"/>
    <s v="IS"/>
    <s v="Ísland"/>
    <n v="34.04"/>
    <n v="34"/>
    <n v="37"/>
    <n v="8.5"/>
    <x v="34"/>
    <n v="2805643709"/>
    <x v="33"/>
    <s v="Baldursbrekku 19"/>
    <s v="640 Húsavík"/>
    <n v="2805643709"/>
    <s v="Sigurður Kristjánsson"/>
    <n v="463291"/>
    <n v="7.3388000198579295E-5"/>
  </r>
  <r>
    <s v="01.10.2017"/>
    <n v="1718"/>
    <n v="1"/>
    <n v="1"/>
    <x v="35"/>
    <s v="Steinunn"/>
    <n v="2701"/>
    <s v="Sandkoli norðursvæði"/>
    <n v="27"/>
    <s v="Sandkoli"/>
    <s v="IS"/>
    <s v="Ísland"/>
    <n v="18"/>
    <n v="18"/>
    <n v="19.57"/>
    <n v="3.42"/>
    <x v="35"/>
    <n v="4107861179"/>
    <x v="34"/>
    <s v="Gerðavegi 32"/>
    <s v="250 Garður"/>
    <n v="4801692989"/>
    <s v="Skinney-Þinganes hf."/>
    <n v="463291"/>
    <n v="3.885247069336551E-5"/>
  </r>
  <r>
    <s v="17.10.2017"/>
    <n v="1718"/>
    <n v="1"/>
    <n v="1"/>
    <x v="36"/>
    <s v="Gunnar Bjarnason"/>
    <n v="2701"/>
    <s v="Sandkoli norðursvæði"/>
    <n v="27"/>
    <s v="Sandkoli"/>
    <s v="IS"/>
    <s v="Ísland"/>
    <n v="107"/>
    <n v="107"/>
    <n v="116.3"/>
    <n v="20.329999999999998"/>
    <x v="36"/>
    <n v="4610972789"/>
    <x v="35"/>
    <s v="Ennisbraut 8"/>
    <s v="355 Ólafsvík"/>
    <n v="4610972789"/>
    <s v="Útgerðarfélagið Haukur hf"/>
    <n v="463291"/>
    <n v="2.3095635356611718E-4"/>
  </r>
  <r>
    <s v="05.10.2017"/>
    <n v="1718"/>
    <n v="1"/>
    <n v="1"/>
    <x v="36"/>
    <s v="Gunnar Bjarnason"/>
    <n v="2701"/>
    <s v="Sandkoli norðursvæði"/>
    <n v="27"/>
    <s v="Sandkoli"/>
    <s v="IS"/>
    <s v="Ísland"/>
    <n v="55"/>
    <n v="55"/>
    <n v="59.78"/>
    <n v="10.45"/>
    <x v="36"/>
    <n v="4610972789"/>
    <x v="35"/>
    <s v="Ennisbraut 8"/>
    <s v="355 Ólafsvík"/>
    <n v="4610972789"/>
    <s v="Útgerðarfélagið Haukur hf"/>
    <n v="463291"/>
    <n v="1.1871588267417239E-4"/>
  </r>
  <r>
    <s v="27.09.2017"/>
    <n v="1718"/>
    <n v="1"/>
    <n v="1"/>
    <x v="36"/>
    <s v="Gunnar Bjarnason"/>
    <n v="2701"/>
    <s v="Sandkoli norðursvæði"/>
    <n v="27"/>
    <s v="Sandkoli"/>
    <s v="IS"/>
    <s v="Ísland"/>
    <n v="23"/>
    <n v="23"/>
    <n v="25"/>
    <n v="4.37"/>
    <x v="36"/>
    <n v="4610972789"/>
    <x v="35"/>
    <s v="Ennisbraut 8"/>
    <s v="355 Ólafsvík"/>
    <n v="4610972789"/>
    <s v="Útgerðarfélagið Haukur hf"/>
    <n v="463291"/>
    <n v="4.9644823663744815E-5"/>
  </r>
  <r>
    <s v="26.09.2017"/>
    <n v="1718"/>
    <n v="1"/>
    <n v="1"/>
    <x v="36"/>
    <s v="Gunnar Bjarnason"/>
    <n v="2701"/>
    <s v="Sandkoli norðursvæði"/>
    <n v="27"/>
    <s v="Sandkoli"/>
    <s v="IS"/>
    <s v="Ísland"/>
    <n v="85"/>
    <n v="85"/>
    <n v="92.39"/>
    <n v="16.149999999999999"/>
    <x v="36"/>
    <n v="4610972789"/>
    <x v="35"/>
    <s v="Ennisbraut 8"/>
    <s v="355 Ólafsvík"/>
    <n v="4610972789"/>
    <s v="Útgerðarfélagið Haukur hf"/>
    <n v="463291"/>
    <n v="1.8347000049644824E-4"/>
  </r>
  <r>
    <s v="25.09.2017"/>
    <n v="1718"/>
    <n v="1"/>
    <n v="1"/>
    <x v="36"/>
    <s v="Gunnar Bjarnason"/>
    <n v="2701"/>
    <s v="Sandkoli norðursvæði"/>
    <n v="27"/>
    <s v="Sandkoli"/>
    <s v="IS"/>
    <s v="Ísland"/>
    <n v="25"/>
    <n v="25"/>
    <n v="27.17"/>
    <n v="4.75"/>
    <x v="36"/>
    <n v="4610972789"/>
    <x v="35"/>
    <s v="Ennisbraut 8"/>
    <s v="355 Ólafsvík"/>
    <n v="4610972789"/>
    <s v="Útgerðarfélagið Haukur hf"/>
    <n v="463291"/>
    <n v="5.396176485189654E-5"/>
  </r>
  <r>
    <s v="10.01.2018"/>
    <n v="1718"/>
    <n v="1"/>
    <n v="1"/>
    <x v="36"/>
    <s v="Gunnar Bjarnason"/>
    <n v="2701"/>
    <s v="Sandkoli norðursvæði"/>
    <n v="27"/>
    <s v="Sandkoli"/>
    <s v="IS"/>
    <s v="Ísland"/>
    <n v="59"/>
    <n v="59"/>
    <n v="64.13"/>
    <n v="11.21"/>
    <x v="36"/>
    <n v="4610972789"/>
    <x v="35"/>
    <s v="Ennisbraut 8"/>
    <s v="355 Ólafsvík"/>
    <n v="4610972789"/>
    <s v="Útgerðarfélagið Haukur hf"/>
    <n v="463291"/>
    <n v="1.2734976505047584E-4"/>
  </r>
  <r>
    <s v="08.01.2018"/>
    <n v="1718"/>
    <n v="1"/>
    <n v="1"/>
    <x v="36"/>
    <s v="Gunnar Bjarnason"/>
    <n v="2701"/>
    <s v="Sandkoli norðursvæði"/>
    <n v="27"/>
    <s v="Sandkoli"/>
    <s v="IS"/>
    <s v="Ísland"/>
    <n v="22"/>
    <n v="22"/>
    <n v="23.91"/>
    <n v="4.18"/>
    <x v="36"/>
    <n v="4610972789"/>
    <x v="35"/>
    <s v="Ennisbraut 8"/>
    <s v="355 Ólafsvík"/>
    <n v="4610972789"/>
    <s v="Útgerðarfélagið Haukur hf"/>
    <n v="463291"/>
    <n v="4.7486353069668953E-5"/>
  </r>
  <r>
    <s v="04.01.2018"/>
    <n v="1718"/>
    <n v="1"/>
    <n v="1"/>
    <x v="36"/>
    <s v="Gunnar Bjarnason"/>
    <n v="2701"/>
    <s v="Sandkoli norðursvæði"/>
    <n v="27"/>
    <s v="Sandkoli"/>
    <s v="IS"/>
    <s v="Ísland"/>
    <n v="31"/>
    <n v="31"/>
    <n v="33.700000000000003"/>
    <n v="5.89"/>
    <x v="36"/>
    <n v="4610972789"/>
    <x v="35"/>
    <s v="Ennisbraut 8"/>
    <s v="355 Ólafsvík"/>
    <n v="4610972789"/>
    <s v="Útgerðarfélagið Haukur hf"/>
    <n v="463291"/>
    <n v="6.6912588416351707E-5"/>
  </r>
  <r>
    <s v="02.01.2018"/>
    <n v="1718"/>
    <n v="1"/>
    <n v="1"/>
    <x v="36"/>
    <s v="Gunnar Bjarnason"/>
    <n v="2701"/>
    <s v="Sandkoli norðursvæði"/>
    <n v="27"/>
    <s v="Sandkoli"/>
    <s v="IS"/>
    <s v="Ísland"/>
    <n v="3"/>
    <n v="3"/>
    <n v="3.26"/>
    <n v="0.56999999999999995"/>
    <x v="36"/>
    <n v="4610972789"/>
    <x v="35"/>
    <s v="Ennisbraut 8"/>
    <s v="355 Ólafsvík"/>
    <n v="4610972789"/>
    <s v="Útgerðarfélagið Haukur hf"/>
    <n v="463291"/>
    <n v="6.4754117822275847E-6"/>
  </r>
  <r>
    <s v="18.12.2017"/>
    <n v="1718"/>
    <n v="1"/>
    <n v="1"/>
    <x v="36"/>
    <s v="Gunnar Bjarnason"/>
    <n v="2701"/>
    <s v="Sandkoli norðursvæði"/>
    <n v="27"/>
    <s v="Sandkoli"/>
    <s v="IS"/>
    <s v="Ísland"/>
    <n v="34"/>
    <n v="34"/>
    <n v="36.96"/>
    <n v="6.46"/>
    <x v="36"/>
    <n v="4610972789"/>
    <x v="35"/>
    <s v="Ennisbraut 8"/>
    <s v="355 Ólafsvík"/>
    <n v="4610972789"/>
    <s v="Útgerðarfélagið Haukur hf"/>
    <n v="463291"/>
    <n v="7.3388000198579295E-5"/>
  </r>
  <r>
    <s v="05.12.2017"/>
    <n v="1718"/>
    <n v="1"/>
    <n v="1"/>
    <x v="36"/>
    <s v="Gunnar Bjarnason"/>
    <n v="2701"/>
    <s v="Sandkoli norðursvæði"/>
    <n v="27"/>
    <s v="Sandkoli"/>
    <s v="IS"/>
    <s v="Ísland"/>
    <n v="12"/>
    <n v="12"/>
    <n v="13.04"/>
    <n v="2.2799999999999998"/>
    <x v="36"/>
    <n v="4610972789"/>
    <x v="35"/>
    <s v="Ennisbraut 8"/>
    <s v="355 Ólafsvík"/>
    <n v="4610972789"/>
    <s v="Útgerðarfélagið Haukur hf"/>
    <n v="463291"/>
    <n v="2.5901647128910339E-5"/>
  </r>
  <r>
    <s v="04.12.2017"/>
    <n v="1718"/>
    <n v="1"/>
    <n v="1"/>
    <x v="36"/>
    <s v="Gunnar Bjarnason"/>
    <n v="2701"/>
    <s v="Sandkoli norðursvæði"/>
    <n v="27"/>
    <s v="Sandkoli"/>
    <s v="IS"/>
    <s v="Ísland"/>
    <n v="22"/>
    <n v="22"/>
    <n v="23.91"/>
    <n v="4.18"/>
    <x v="36"/>
    <n v="4610972789"/>
    <x v="35"/>
    <s v="Ennisbraut 8"/>
    <s v="355 Ólafsvík"/>
    <n v="4610972789"/>
    <s v="Útgerðarfélagið Haukur hf"/>
    <n v="463291"/>
    <n v="4.7486353069668953E-5"/>
  </r>
  <r>
    <s v="30.11.2017"/>
    <n v="1718"/>
    <n v="1"/>
    <n v="1"/>
    <x v="36"/>
    <s v="Gunnar Bjarnason"/>
    <n v="2701"/>
    <s v="Sandkoli norðursvæði"/>
    <n v="27"/>
    <s v="Sandkoli"/>
    <s v="IS"/>
    <s v="Ísland"/>
    <n v="53"/>
    <n v="53"/>
    <n v="57.61"/>
    <n v="10.07"/>
    <x v="36"/>
    <n v="4610972789"/>
    <x v="35"/>
    <s v="Ennisbraut 8"/>
    <s v="355 Ólafsvík"/>
    <n v="4610972789"/>
    <s v="Útgerðarfélagið Haukur hf"/>
    <n v="463291"/>
    <n v="1.1439894148602067E-4"/>
  </r>
  <r>
    <s v="27.11.2017"/>
    <n v="1718"/>
    <n v="1"/>
    <n v="1"/>
    <x v="36"/>
    <s v="Gunnar Bjarnason"/>
    <n v="2701"/>
    <s v="Sandkoli norðursvæði"/>
    <n v="27"/>
    <s v="Sandkoli"/>
    <s v="IS"/>
    <s v="Ísland"/>
    <n v="143"/>
    <n v="143"/>
    <n v="155.43"/>
    <n v="27.17"/>
    <x v="36"/>
    <n v="4610972789"/>
    <x v="35"/>
    <s v="Ennisbraut 8"/>
    <s v="355 Ólafsvík"/>
    <n v="4610972789"/>
    <s v="Útgerðarfélagið Haukur hf"/>
    <n v="463291"/>
    <n v="3.0866129495284823E-4"/>
  </r>
  <r>
    <s v="17.11.2017"/>
    <n v="1718"/>
    <n v="1"/>
    <n v="1"/>
    <x v="36"/>
    <s v="Gunnar Bjarnason"/>
    <n v="2701"/>
    <s v="Sandkoli norðursvæði"/>
    <n v="27"/>
    <s v="Sandkoli"/>
    <s v="IS"/>
    <s v="Ísland"/>
    <n v="113"/>
    <n v="113"/>
    <n v="122.83"/>
    <n v="21.47"/>
    <x v="36"/>
    <n v="4610972789"/>
    <x v="35"/>
    <s v="Ennisbraut 8"/>
    <s v="355 Ólafsvík"/>
    <n v="4610972789"/>
    <s v="Útgerðarfélagið Haukur hf"/>
    <n v="463291"/>
    <n v="2.4390717713057236E-4"/>
  </r>
  <r>
    <s v="16.11.2017"/>
    <n v="1718"/>
    <n v="1"/>
    <n v="1"/>
    <x v="36"/>
    <s v="Gunnar Bjarnason"/>
    <n v="2701"/>
    <s v="Sandkoli norðursvæði"/>
    <n v="27"/>
    <s v="Sandkoli"/>
    <s v="IS"/>
    <s v="Ísland"/>
    <n v="112"/>
    <n v="112"/>
    <n v="121.74"/>
    <n v="21.28"/>
    <x v="36"/>
    <n v="4610972789"/>
    <x v="35"/>
    <s v="Ennisbraut 8"/>
    <s v="355 Ólafsvík"/>
    <n v="4610972789"/>
    <s v="Útgerðarfélagið Haukur hf"/>
    <n v="463291"/>
    <n v="2.4174870653649651E-4"/>
  </r>
  <r>
    <s v="15.11.2017"/>
    <n v="1718"/>
    <n v="1"/>
    <n v="1"/>
    <x v="36"/>
    <s v="Gunnar Bjarnason"/>
    <n v="2701"/>
    <s v="Sandkoli norðursvæði"/>
    <n v="27"/>
    <s v="Sandkoli"/>
    <s v="IS"/>
    <s v="Ísland"/>
    <n v="29"/>
    <n v="29"/>
    <n v="31.52"/>
    <n v="5.51"/>
    <x v="36"/>
    <n v="4610972789"/>
    <x v="35"/>
    <s v="Ennisbraut 8"/>
    <s v="355 Ólafsvík"/>
    <n v="4610972789"/>
    <s v="Útgerðarfélagið Haukur hf"/>
    <n v="463291"/>
    <n v="6.2595647228199983E-5"/>
  </r>
  <r>
    <s v="14.11.2017"/>
    <n v="1718"/>
    <n v="1"/>
    <n v="1"/>
    <x v="36"/>
    <s v="Gunnar Bjarnason"/>
    <n v="2701"/>
    <s v="Sandkoli norðursvæði"/>
    <n v="27"/>
    <s v="Sandkoli"/>
    <s v="IS"/>
    <s v="Ísland"/>
    <n v="58"/>
    <n v="58"/>
    <n v="63.04"/>
    <n v="11.02"/>
    <x v="36"/>
    <n v="4610972789"/>
    <x v="35"/>
    <s v="Ennisbraut 8"/>
    <s v="355 Ólafsvík"/>
    <n v="4610972789"/>
    <s v="Útgerðarfélagið Haukur hf"/>
    <n v="463291"/>
    <n v="1.2519129445639997E-4"/>
  </r>
  <r>
    <s v="13.11.2017"/>
    <n v="1718"/>
    <n v="1"/>
    <n v="1"/>
    <x v="36"/>
    <s v="Gunnar Bjarnason"/>
    <n v="2701"/>
    <s v="Sandkoli norðursvæði"/>
    <n v="27"/>
    <s v="Sandkoli"/>
    <s v="IS"/>
    <s v="Ísland"/>
    <n v="18"/>
    <n v="18"/>
    <n v="19.57"/>
    <n v="3.42"/>
    <x v="36"/>
    <n v="4610972789"/>
    <x v="35"/>
    <s v="Ennisbraut 8"/>
    <s v="355 Ólafsvík"/>
    <n v="4610972789"/>
    <s v="Útgerðarfélagið Haukur hf"/>
    <n v="463291"/>
    <n v="3.885247069336551E-5"/>
  </r>
  <r>
    <s v="22.02.2018"/>
    <n v="1718"/>
    <n v="1"/>
    <n v="1"/>
    <x v="36"/>
    <s v="Gunnar Bjarnason"/>
    <n v="2701"/>
    <s v="Sandkoli norðursvæði"/>
    <n v="27"/>
    <s v="Sandkoli"/>
    <s v="IS"/>
    <s v="Ísland"/>
    <n v="49"/>
    <n v="49"/>
    <n v="53.26"/>
    <n v="9.31"/>
    <x v="36"/>
    <n v="4610972789"/>
    <x v="35"/>
    <s v="Ennisbraut 8"/>
    <s v="355 Ólafsvík"/>
    <n v="4610972789"/>
    <s v="Útgerðarfélagið Haukur hf"/>
    <n v="463291"/>
    <n v="1.0576505910971722E-4"/>
  </r>
  <r>
    <s v="20.02.2018"/>
    <n v="1718"/>
    <n v="1"/>
    <n v="1"/>
    <x v="36"/>
    <s v="Gunnar Bjarnason"/>
    <n v="2701"/>
    <s v="Sandkoli norðursvæði"/>
    <n v="27"/>
    <s v="Sandkoli"/>
    <s v="IS"/>
    <s v="Ísland"/>
    <n v="7"/>
    <n v="7"/>
    <n v="7.61"/>
    <n v="1.33"/>
    <x v="36"/>
    <n v="4610972789"/>
    <x v="35"/>
    <s v="Ennisbraut 8"/>
    <s v="355 Ólafsvík"/>
    <n v="4610972789"/>
    <s v="Útgerðarfélagið Haukur hf"/>
    <n v="463291"/>
    <n v="1.5109294158531032E-5"/>
  </r>
  <r>
    <s v="19.02.2018"/>
    <n v="1718"/>
    <n v="1"/>
    <n v="1"/>
    <x v="36"/>
    <s v="Gunnar Bjarnason"/>
    <n v="2701"/>
    <s v="Sandkoli norðursvæði"/>
    <n v="27"/>
    <s v="Sandkoli"/>
    <s v="IS"/>
    <s v="Ísland"/>
    <n v="11"/>
    <n v="11"/>
    <n v="11.96"/>
    <n v="2.09"/>
    <x v="36"/>
    <n v="4610972789"/>
    <x v="35"/>
    <s v="Ennisbraut 8"/>
    <s v="355 Ólafsvík"/>
    <n v="4610972789"/>
    <s v="Útgerðarfélagið Haukur hf"/>
    <n v="463291"/>
    <n v="2.3743176534834476E-5"/>
  </r>
  <r>
    <s v="16.02.2018"/>
    <n v="1718"/>
    <n v="1"/>
    <n v="1"/>
    <x v="36"/>
    <s v="Gunnar Bjarnason"/>
    <n v="2701"/>
    <s v="Sandkoli norðursvæði"/>
    <n v="27"/>
    <s v="Sandkoli"/>
    <s v="IS"/>
    <s v="Ísland"/>
    <n v="152"/>
    <n v="152"/>
    <n v="165.22"/>
    <n v="28.88"/>
    <x v="36"/>
    <n v="4610972789"/>
    <x v="35"/>
    <s v="Ennisbraut 8"/>
    <s v="355 Ólafsvík"/>
    <n v="4610972789"/>
    <s v="Útgerðarfélagið Haukur hf"/>
    <n v="463291"/>
    <n v="3.2808753029953098E-4"/>
  </r>
  <r>
    <s v="30.01.2018"/>
    <n v="1718"/>
    <n v="1"/>
    <n v="1"/>
    <x v="36"/>
    <s v="Gunnar Bjarnason"/>
    <n v="2701"/>
    <s v="Sandkoli norðursvæði"/>
    <n v="27"/>
    <s v="Sandkoli"/>
    <s v="IS"/>
    <s v="Ísland"/>
    <n v="12"/>
    <n v="12"/>
    <n v="13.04"/>
    <n v="2.2799999999999998"/>
    <x v="36"/>
    <n v="4610972789"/>
    <x v="35"/>
    <s v="Ennisbraut 8"/>
    <s v="355 Ólafsvík"/>
    <n v="4610972789"/>
    <s v="Útgerðarfélagið Haukur hf"/>
    <n v="463291"/>
    <n v="2.5901647128910339E-5"/>
  </r>
  <r>
    <s v="29.01.2018"/>
    <n v="1718"/>
    <n v="1"/>
    <n v="1"/>
    <x v="36"/>
    <s v="Gunnar Bjarnason"/>
    <n v="2701"/>
    <s v="Sandkoli norðursvæði"/>
    <n v="27"/>
    <s v="Sandkoli"/>
    <s v="IS"/>
    <s v="Ísland"/>
    <n v="68"/>
    <n v="68"/>
    <n v="73.91"/>
    <n v="12.92"/>
    <x v="36"/>
    <n v="4610972789"/>
    <x v="35"/>
    <s v="Ennisbraut 8"/>
    <s v="355 Ólafsvík"/>
    <n v="4610972789"/>
    <s v="Útgerðarfélagið Haukur hf"/>
    <n v="463291"/>
    <n v="1.4677600039715859E-4"/>
  </r>
  <r>
    <s v="17.12.2018"/>
    <n v="1819"/>
    <n v="1"/>
    <n v="1"/>
    <x v="36"/>
    <s v="Gunnar Bjarnason"/>
    <n v="2701"/>
    <s v="Sandkoli norðursvæði"/>
    <n v="27"/>
    <s v="Sandkoli"/>
    <s v="IS"/>
    <s v="Ísland"/>
    <n v="8"/>
    <n v="8"/>
    <n v="8.6999999999999993"/>
    <n v="2"/>
    <x v="36"/>
    <n v="4610972789"/>
    <x v="35"/>
    <s v="Ennisbraut 8"/>
    <s v="355 Ólafsvík"/>
    <n v="4610972789"/>
    <s v="Útgerðarfélagið Haukur hf"/>
    <n v="463291"/>
    <n v="1.7267764752606892E-5"/>
  </r>
  <r>
    <s v="13.12.2018"/>
    <n v="1819"/>
    <n v="1"/>
    <n v="1"/>
    <x v="36"/>
    <s v="Gunnar Bjarnason"/>
    <n v="2701"/>
    <s v="Sandkoli norðursvæði"/>
    <n v="27"/>
    <s v="Sandkoli"/>
    <s v="IS"/>
    <s v="Ísland"/>
    <n v="16"/>
    <n v="16"/>
    <n v="17.39"/>
    <n v="4"/>
    <x v="36"/>
    <n v="4610972789"/>
    <x v="35"/>
    <s v="Ennisbraut 8"/>
    <s v="355 Ólafsvík"/>
    <n v="4610972789"/>
    <s v="Útgerðarfélagið Haukur hf"/>
    <n v="463291"/>
    <n v="3.4535529505213785E-5"/>
  </r>
  <r>
    <s v="12.12.2018"/>
    <n v="1819"/>
    <n v="1"/>
    <n v="1"/>
    <x v="36"/>
    <s v="Gunnar Bjarnason"/>
    <n v="2701"/>
    <s v="Sandkoli norðursvæði"/>
    <n v="27"/>
    <s v="Sandkoli"/>
    <s v="IS"/>
    <s v="Ísland"/>
    <n v="20"/>
    <n v="20"/>
    <n v="21.74"/>
    <n v="5"/>
    <x v="36"/>
    <n v="4610972789"/>
    <x v="35"/>
    <s v="Ennisbraut 8"/>
    <s v="355 Ólafsvík"/>
    <n v="4610972789"/>
    <s v="Útgerðarfélagið Haukur hf"/>
    <n v="463291"/>
    <n v="4.3169411881517235E-5"/>
  </r>
  <r>
    <s v="10.12.2018"/>
    <n v="1819"/>
    <n v="1"/>
    <n v="1"/>
    <x v="36"/>
    <s v="Gunnar Bjarnason"/>
    <n v="2701"/>
    <s v="Sandkoli norðursvæði"/>
    <n v="27"/>
    <s v="Sandkoli"/>
    <s v="IS"/>
    <s v="Ísland"/>
    <n v="64"/>
    <n v="64"/>
    <n v="69.569999999999993"/>
    <n v="16"/>
    <x v="36"/>
    <n v="4610972789"/>
    <x v="35"/>
    <s v="Ennisbraut 8"/>
    <s v="355 Ólafsvík"/>
    <n v="4610972789"/>
    <s v="Útgerðarfélagið Haukur hf"/>
    <n v="463291"/>
    <n v="1.3814211802085514E-4"/>
  </r>
  <r>
    <s v="05.12.2018"/>
    <n v="1819"/>
    <n v="1"/>
    <n v="1"/>
    <x v="36"/>
    <s v="Gunnar Bjarnason"/>
    <n v="2701"/>
    <s v="Sandkoli norðursvæði"/>
    <n v="27"/>
    <s v="Sandkoli"/>
    <s v="IS"/>
    <s v="Ísland"/>
    <n v="35"/>
    <n v="35"/>
    <n v="38.04"/>
    <n v="8.75"/>
    <x v="36"/>
    <n v="4610972789"/>
    <x v="35"/>
    <s v="Ennisbraut 8"/>
    <s v="355 Ólafsvík"/>
    <n v="4610972789"/>
    <s v="Útgerðarfélagið Haukur hf"/>
    <n v="463291"/>
    <n v="7.5546470792655157E-5"/>
  </r>
  <r>
    <s v="04.12.2018"/>
    <n v="1819"/>
    <n v="1"/>
    <n v="1"/>
    <x v="36"/>
    <s v="Gunnar Bjarnason"/>
    <n v="2701"/>
    <s v="Sandkoli norðursvæði"/>
    <n v="27"/>
    <s v="Sandkoli"/>
    <s v="IS"/>
    <s v="Ísland"/>
    <n v="34"/>
    <n v="34"/>
    <n v="36.96"/>
    <n v="8.5"/>
    <x v="36"/>
    <n v="4610972789"/>
    <x v="35"/>
    <s v="Ennisbraut 8"/>
    <s v="355 Ólafsvík"/>
    <n v="4610972789"/>
    <s v="Útgerðarfélagið Haukur hf"/>
    <n v="463291"/>
    <n v="7.3388000198579295E-5"/>
  </r>
  <r>
    <s v="03.12.2018"/>
    <n v="1819"/>
    <n v="1"/>
    <n v="1"/>
    <x v="36"/>
    <s v="Gunnar Bjarnason"/>
    <n v="2701"/>
    <s v="Sandkoli norðursvæði"/>
    <n v="27"/>
    <s v="Sandkoli"/>
    <s v="IS"/>
    <s v="Ísland"/>
    <n v="43"/>
    <n v="43"/>
    <n v="46.74"/>
    <n v="10.75"/>
    <x v="36"/>
    <n v="4610972789"/>
    <x v="35"/>
    <s v="Ennisbraut 8"/>
    <s v="355 Ólafsvík"/>
    <n v="4610972789"/>
    <s v="Útgerðarfélagið Haukur hf"/>
    <n v="463291"/>
    <n v="9.2814235545262043E-5"/>
  </r>
  <r>
    <s v="27.11.2018"/>
    <n v="1819"/>
    <n v="1"/>
    <n v="1"/>
    <x v="36"/>
    <s v="Gunnar Bjarnason"/>
    <n v="2701"/>
    <s v="Sandkoli norðursvæði"/>
    <n v="27"/>
    <s v="Sandkoli"/>
    <s v="IS"/>
    <s v="Ísland"/>
    <n v="74"/>
    <n v="74"/>
    <n v="80.430000000000007"/>
    <n v="18.5"/>
    <x v="36"/>
    <n v="4610972789"/>
    <x v="35"/>
    <s v="Ennisbraut 8"/>
    <s v="355 Ólafsvík"/>
    <n v="4610972789"/>
    <s v="Útgerðarfélagið Haukur hf"/>
    <n v="463291"/>
    <n v="1.5972682396161376E-4"/>
  </r>
  <r>
    <s v="21.11.2018"/>
    <n v="1819"/>
    <n v="1"/>
    <n v="1"/>
    <x v="36"/>
    <s v="Gunnar Bjarnason"/>
    <n v="2701"/>
    <s v="Sandkoli norðursvæði"/>
    <n v="27"/>
    <s v="Sandkoli"/>
    <s v="IS"/>
    <s v="Ísland"/>
    <n v="60"/>
    <n v="60"/>
    <n v="65.22"/>
    <n v="15"/>
    <x v="36"/>
    <n v="4610972789"/>
    <x v="35"/>
    <s v="Ennisbraut 8"/>
    <s v="355 Ólafsvík"/>
    <n v="4610972789"/>
    <s v="Útgerðarfélagið Haukur hf"/>
    <n v="463291"/>
    <n v="1.2950823564455169E-4"/>
  </r>
  <r>
    <s v="20.11.2018"/>
    <n v="1819"/>
    <n v="1"/>
    <n v="1"/>
    <x v="36"/>
    <s v="Gunnar Bjarnason"/>
    <n v="2701"/>
    <s v="Sandkoli norðursvæði"/>
    <n v="27"/>
    <s v="Sandkoli"/>
    <s v="IS"/>
    <s v="Ísland"/>
    <n v="15"/>
    <n v="15"/>
    <n v="16.3"/>
    <n v="3.75"/>
    <x v="36"/>
    <n v="4610972789"/>
    <x v="35"/>
    <s v="Ennisbraut 8"/>
    <s v="355 Ólafsvík"/>
    <n v="4610972789"/>
    <s v="Útgerðarfélagið Haukur hf"/>
    <n v="463291"/>
    <n v="3.2377058911137922E-5"/>
  </r>
  <r>
    <s v="19.11.2018"/>
    <n v="1819"/>
    <n v="1"/>
    <n v="1"/>
    <x v="36"/>
    <s v="Gunnar Bjarnason"/>
    <n v="2701"/>
    <s v="Sandkoli norðursvæði"/>
    <n v="27"/>
    <s v="Sandkoli"/>
    <s v="IS"/>
    <s v="Ísland"/>
    <n v="24"/>
    <n v="24"/>
    <n v="26.09"/>
    <n v="6"/>
    <x v="36"/>
    <n v="4610972789"/>
    <x v="35"/>
    <s v="Ennisbraut 8"/>
    <s v="355 Ólafsvík"/>
    <n v="4610972789"/>
    <s v="Útgerðarfélagið Haukur hf"/>
    <n v="463291"/>
    <n v="5.1803294257820677E-5"/>
  </r>
  <r>
    <s v="14.11.2018"/>
    <n v="1819"/>
    <n v="1"/>
    <n v="1"/>
    <x v="36"/>
    <s v="Gunnar Bjarnason"/>
    <n v="2701"/>
    <s v="Sandkoli norðursvæði"/>
    <n v="27"/>
    <s v="Sandkoli"/>
    <s v="IS"/>
    <s v="Ísland"/>
    <n v="25"/>
    <n v="25"/>
    <n v="27.17"/>
    <n v="6.25"/>
    <x v="36"/>
    <n v="4610972789"/>
    <x v="35"/>
    <s v="Ennisbraut 8"/>
    <s v="355 Ólafsvík"/>
    <n v="4610972789"/>
    <s v="Útgerðarfélagið Haukur hf"/>
    <n v="463291"/>
    <n v="5.396176485189654E-5"/>
  </r>
  <r>
    <s v="13.11.2018"/>
    <n v="1819"/>
    <n v="1"/>
    <n v="1"/>
    <x v="36"/>
    <s v="Gunnar Bjarnason"/>
    <n v="2701"/>
    <s v="Sandkoli norðursvæði"/>
    <n v="27"/>
    <s v="Sandkoli"/>
    <s v="IS"/>
    <s v="Ísland"/>
    <n v="125"/>
    <n v="125"/>
    <n v="135.87"/>
    <n v="31.25"/>
    <x v="36"/>
    <n v="4610972789"/>
    <x v="35"/>
    <s v="Ennisbraut 8"/>
    <s v="355 Ólafsvík"/>
    <n v="4610972789"/>
    <s v="Útgerðarfélagið Haukur hf"/>
    <n v="463291"/>
    <n v="2.6980882425948268E-4"/>
  </r>
  <r>
    <s v="12.11.2018"/>
    <n v="1819"/>
    <n v="1"/>
    <n v="1"/>
    <x v="36"/>
    <s v="Gunnar Bjarnason"/>
    <n v="2701"/>
    <s v="Sandkoli norðursvæði"/>
    <n v="27"/>
    <s v="Sandkoli"/>
    <s v="IS"/>
    <s v="Ísland"/>
    <n v="158"/>
    <n v="158"/>
    <n v="171.74"/>
    <n v="39.5"/>
    <x v="36"/>
    <n v="4610972789"/>
    <x v="35"/>
    <s v="Ennisbraut 8"/>
    <s v="355 Ólafsvík"/>
    <n v="4610972789"/>
    <s v="Útgerðarfélagið Haukur hf"/>
    <n v="463291"/>
    <n v="3.4103835386398612E-4"/>
  </r>
  <r>
    <s v="08.11.2018"/>
    <n v="1819"/>
    <n v="1"/>
    <n v="1"/>
    <x v="36"/>
    <s v="Gunnar Bjarnason"/>
    <n v="2701"/>
    <s v="Sandkoli norðursvæði"/>
    <n v="27"/>
    <s v="Sandkoli"/>
    <s v="IS"/>
    <s v="Ísland"/>
    <n v="30"/>
    <n v="30"/>
    <n v="32.61"/>
    <n v="7.5"/>
    <x v="36"/>
    <n v="4610972789"/>
    <x v="35"/>
    <s v="Ennisbraut 8"/>
    <s v="355 Ólafsvík"/>
    <n v="4610972789"/>
    <s v="Útgerðarfélagið Haukur hf"/>
    <n v="463291"/>
    <n v="6.4754117822275845E-5"/>
  </r>
  <r>
    <s v="05.11.2018"/>
    <n v="1819"/>
    <n v="1"/>
    <n v="1"/>
    <x v="36"/>
    <s v="Gunnar Bjarnason"/>
    <n v="2701"/>
    <s v="Sandkoli norðursvæði"/>
    <n v="27"/>
    <s v="Sandkoli"/>
    <s v="IS"/>
    <s v="Ísland"/>
    <n v="146"/>
    <n v="146"/>
    <n v="158.69999999999999"/>
    <n v="36.5"/>
    <x v="36"/>
    <n v="4610972789"/>
    <x v="35"/>
    <s v="Ennisbraut 8"/>
    <s v="355 Ólafsvík"/>
    <n v="4610972789"/>
    <s v="Útgerðarfélagið Haukur hf"/>
    <n v="463291"/>
    <n v="3.1513670673507578E-4"/>
  </r>
  <r>
    <s v="01.11.2018"/>
    <n v="1819"/>
    <n v="1"/>
    <n v="1"/>
    <x v="36"/>
    <s v="Gunnar Bjarnason"/>
    <n v="2701"/>
    <s v="Sandkoli norðursvæði"/>
    <n v="27"/>
    <s v="Sandkoli"/>
    <s v="IS"/>
    <s v="Ísland"/>
    <n v="52"/>
    <n v="52"/>
    <n v="56.52"/>
    <n v="13"/>
    <x v="36"/>
    <n v="4610972789"/>
    <x v="35"/>
    <s v="Ennisbraut 8"/>
    <s v="355 Ólafsvík"/>
    <n v="4610972789"/>
    <s v="Útgerðarfélagið Haukur hf"/>
    <n v="463291"/>
    <n v="1.122404708919448E-4"/>
  </r>
  <r>
    <s v="31.10.2018"/>
    <n v="1819"/>
    <n v="1"/>
    <n v="1"/>
    <x v="36"/>
    <s v="Gunnar Bjarnason"/>
    <n v="2701"/>
    <s v="Sandkoli norðursvæði"/>
    <n v="27"/>
    <s v="Sandkoli"/>
    <s v="IS"/>
    <s v="Ísland"/>
    <n v="62"/>
    <n v="62"/>
    <n v="67.39"/>
    <n v="15.5"/>
    <x v="36"/>
    <n v="4610972789"/>
    <x v="35"/>
    <s v="Ennisbraut 8"/>
    <s v="355 Ólafsvík"/>
    <n v="4610972789"/>
    <s v="Útgerðarfélagið Haukur hf"/>
    <n v="463291"/>
    <n v="1.3382517683270341E-4"/>
  </r>
  <r>
    <s v="30.10.2018"/>
    <n v="1819"/>
    <n v="1"/>
    <n v="1"/>
    <x v="36"/>
    <s v="Gunnar Bjarnason"/>
    <n v="2701"/>
    <s v="Sandkoli norðursvæði"/>
    <n v="27"/>
    <s v="Sandkoli"/>
    <s v="IS"/>
    <s v="Ísland"/>
    <n v="36"/>
    <n v="36"/>
    <n v="39.130000000000003"/>
    <n v="9"/>
    <x v="36"/>
    <n v="4610972789"/>
    <x v="35"/>
    <s v="Ennisbraut 8"/>
    <s v="355 Ólafsvík"/>
    <n v="4610972789"/>
    <s v="Útgerðarfélagið Haukur hf"/>
    <n v="463291"/>
    <n v="7.7704941386731019E-5"/>
  </r>
  <r>
    <s v="29.10.2018"/>
    <n v="1819"/>
    <n v="1"/>
    <n v="1"/>
    <x v="36"/>
    <s v="Gunnar Bjarnason"/>
    <n v="2701"/>
    <s v="Sandkoli norðursvæði"/>
    <n v="27"/>
    <s v="Sandkoli"/>
    <s v="IS"/>
    <s v="Ísland"/>
    <n v="89"/>
    <n v="89"/>
    <n v="96.74"/>
    <n v="22.25"/>
    <x v="36"/>
    <n v="4610972789"/>
    <x v="35"/>
    <s v="Ennisbraut 8"/>
    <s v="355 Ólafsvík"/>
    <n v="4610972789"/>
    <s v="Útgerðarfélagið Haukur hf"/>
    <n v="463291"/>
    <n v="1.9210388287275169E-4"/>
  </r>
  <r>
    <s v="26.10.2018"/>
    <n v="1819"/>
    <n v="1"/>
    <n v="1"/>
    <x v="36"/>
    <s v="Gunnar Bjarnason"/>
    <n v="2701"/>
    <s v="Sandkoli norðursvæði"/>
    <n v="27"/>
    <s v="Sandkoli"/>
    <s v="IS"/>
    <s v="Ísland"/>
    <n v="6"/>
    <n v="6"/>
    <n v="6.52"/>
    <n v="1.5"/>
    <x v="36"/>
    <n v="4610972789"/>
    <x v="35"/>
    <s v="Ennisbraut 8"/>
    <s v="355 Ólafsvík"/>
    <n v="4610972789"/>
    <s v="Útgerðarfélagið Haukur hf"/>
    <n v="463291"/>
    <n v="1.2950823564455169E-5"/>
  </r>
  <r>
    <s v="25.10.2018"/>
    <n v="1819"/>
    <n v="1"/>
    <n v="1"/>
    <x v="36"/>
    <s v="Gunnar Bjarnason"/>
    <n v="2701"/>
    <s v="Sandkoli norðursvæði"/>
    <n v="27"/>
    <s v="Sandkoli"/>
    <s v="IS"/>
    <s v="Ísland"/>
    <n v="52"/>
    <n v="52"/>
    <n v="56.52"/>
    <n v="13"/>
    <x v="36"/>
    <n v="4610972789"/>
    <x v="35"/>
    <s v="Ennisbraut 8"/>
    <s v="355 Ólafsvík"/>
    <n v="4610972789"/>
    <s v="Útgerðarfélagið Haukur hf"/>
    <n v="463291"/>
    <n v="1.122404708919448E-4"/>
  </r>
  <r>
    <s v="23.10.2018"/>
    <n v="1819"/>
    <n v="1"/>
    <n v="1"/>
    <x v="36"/>
    <s v="Gunnar Bjarnason"/>
    <n v="2701"/>
    <s v="Sandkoli norðursvæði"/>
    <n v="27"/>
    <s v="Sandkoli"/>
    <s v="IS"/>
    <s v="Ísland"/>
    <n v="53"/>
    <n v="53"/>
    <n v="57.61"/>
    <n v="13.25"/>
    <x v="36"/>
    <n v="4610972789"/>
    <x v="35"/>
    <s v="Ennisbraut 8"/>
    <s v="355 Ólafsvík"/>
    <n v="4610972789"/>
    <s v="Útgerðarfélagið Haukur hf"/>
    <n v="463291"/>
    <n v="1.1439894148602067E-4"/>
  </r>
  <r>
    <s v="22.10.2018"/>
    <n v="1819"/>
    <n v="1"/>
    <n v="1"/>
    <x v="36"/>
    <s v="Gunnar Bjarnason"/>
    <n v="2701"/>
    <s v="Sandkoli norðursvæði"/>
    <n v="27"/>
    <s v="Sandkoli"/>
    <s v="IS"/>
    <s v="Ísland"/>
    <n v="61"/>
    <n v="61"/>
    <n v="66.3"/>
    <n v="15.25"/>
    <x v="36"/>
    <n v="4610972789"/>
    <x v="35"/>
    <s v="Ennisbraut 8"/>
    <s v="355 Ólafsvík"/>
    <n v="4610972789"/>
    <s v="Útgerðarfélagið Haukur hf"/>
    <n v="463291"/>
    <n v="1.3166670623862757E-4"/>
  </r>
  <r>
    <s v="19.10.2018"/>
    <n v="1819"/>
    <n v="1"/>
    <n v="1"/>
    <x v="36"/>
    <s v="Gunnar Bjarnason"/>
    <n v="2701"/>
    <s v="Sandkoli norðursvæði"/>
    <n v="27"/>
    <s v="Sandkoli"/>
    <s v="IS"/>
    <s v="Ísland"/>
    <n v="53"/>
    <n v="53"/>
    <n v="57.61"/>
    <n v="13.25"/>
    <x v="36"/>
    <n v="4610972789"/>
    <x v="35"/>
    <s v="Ennisbraut 8"/>
    <s v="355 Ólafsvík"/>
    <n v="4610972789"/>
    <s v="Útgerðarfélagið Haukur hf"/>
    <n v="463291"/>
    <n v="1.1439894148602067E-4"/>
  </r>
  <r>
    <s v="18.10.2018"/>
    <n v="1819"/>
    <n v="1"/>
    <n v="1"/>
    <x v="36"/>
    <s v="Gunnar Bjarnason"/>
    <n v="2701"/>
    <s v="Sandkoli norðursvæði"/>
    <n v="27"/>
    <s v="Sandkoli"/>
    <s v="IS"/>
    <s v="Ísland"/>
    <n v="235"/>
    <n v="235"/>
    <n v="255.43"/>
    <n v="58.75"/>
    <x v="36"/>
    <n v="4610972789"/>
    <x v="35"/>
    <s v="Ennisbraut 8"/>
    <s v="355 Ólafsvík"/>
    <n v="4610972789"/>
    <s v="Útgerðarfélagið Haukur hf"/>
    <n v="463291"/>
    <n v="5.0724058960782746E-4"/>
  </r>
  <r>
    <s v="18.10.2018"/>
    <n v="1819"/>
    <n v="1"/>
    <n v="1"/>
    <x v="36"/>
    <s v="Gunnar Bjarnason"/>
    <n v="2701"/>
    <s v="Sandkoli norðursvæði"/>
    <n v="27"/>
    <s v="Sandkoli"/>
    <s v="IS"/>
    <s v="Ísland"/>
    <n v="718"/>
    <n v="718"/>
    <n v="780.43"/>
    <n v="179.5"/>
    <x v="36"/>
    <n v="4610972789"/>
    <x v="35"/>
    <s v="Ennisbraut 8"/>
    <s v="355 Ólafsvík"/>
    <n v="4610972789"/>
    <s v="Útgerðarfélagið Haukur hf"/>
    <n v="463291"/>
    <n v="1.5497818865464687E-3"/>
  </r>
  <r>
    <s v="16.10.2018"/>
    <n v="1819"/>
    <n v="1"/>
    <n v="1"/>
    <x v="36"/>
    <s v="Gunnar Bjarnason"/>
    <n v="2701"/>
    <s v="Sandkoli norðursvæði"/>
    <n v="27"/>
    <s v="Sandkoli"/>
    <s v="IS"/>
    <s v="Ísland"/>
    <n v="179"/>
    <n v="179"/>
    <n v="194.57"/>
    <n v="44.75"/>
    <x v="36"/>
    <n v="4610972789"/>
    <x v="35"/>
    <s v="Ennisbraut 8"/>
    <s v="355 Ólafsvík"/>
    <n v="4610972789"/>
    <s v="Útgerðarfélagið Haukur hf"/>
    <n v="463291"/>
    <n v="3.8636623633957922E-4"/>
  </r>
  <r>
    <s v="15.10.2018"/>
    <n v="1819"/>
    <n v="1"/>
    <n v="1"/>
    <x v="36"/>
    <s v="Gunnar Bjarnason"/>
    <n v="2701"/>
    <s v="Sandkoli norðursvæði"/>
    <n v="27"/>
    <s v="Sandkoli"/>
    <s v="IS"/>
    <s v="Ísland"/>
    <n v="175"/>
    <n v="175"/>
    <n v="190.22"/>
    <n v="43.75"/>
    <x v="36"/>
    <n v="4610972789"/>
    <x v="35"/>
    <s v="Ennisbraut 8"/>
    <s v="355 Ólafsvík"/>
    <n v="4610972789"/>
    <s v="Útgerðarfélagið Haukur hf"/>
    <n v="463291"/>
    <n v="3.7773235396327577E-4"/>
  </r>
  <r>
    <s v="13.10.2018"/>
    <n v="1819"/>
    <n v="1"/>
    <n v="1"/>
    <x v="36"/>
    <s v="Gunnar Bjarnason"/>
    <n v="2701"/>
    <s v="Sandkoli norðursvæði"/>
    <n v="27"/>
    <s v="Sandkoli"/>
    <s v="IS"/>
    <s v="Ísland"/>
    <n v="370"/>
    <n v="370"/>
    <n v="402.17"/>
    <n v="92.5"/>
    <x v="36"/>
    <n v="4610972789"/>
    <x v="35"/>
    <s v="Ennisbraut 8"/>
    <s v="355 Ólafsvík"/>
    <n v="4610972789"/>
    <s v="Útgerðarfélagið Haukur hf"/>
    <n v="463291"/>
    <n v="7.9863411980806885E-4"/>
  </r>
  <r>
    <s v="13.02.2019"/>
    <n v="1819"/>
    <n v="1"/>
    <n v="1"/>
    <x v="36"/>
    <s v="Gunnar Bjarnason"/>
    <n v="2701"/>
    <s v="Sandkoli norðursvæði"/>
    <n v="27"/>
    <s v="Sandkoli"/>
    <s v="IS"/>
    <s v="Ísland"/>
    <n v="143"/>
    <n v="143"/>
    <n v="155.43"/>
    <n v="35.75"/>
    <x v="36"/>
    <n v="4610972789"/>
    <x v="35"/>
    <s v="Ennisbraut 8"/>
    <s v="355 Ólafsvík"/>
    <n v="4610972789"/>
    <s v="Útgerðarfélagið Haukur hf"/>
    <n v="463291"/>
    <n v="3.0866129495284823E-4"/>
  </r>
  <r>
    <s v="12.02.2019"/>
    <n v="1819"/>
    <n v="1"/>
    <n v="1"/>
    <x v="36"/>
    <s v="Gunnar Bjarnason"/>
    <n v="2701"/>
    <s v="Sandkoli norðursvæði"/>
    <n v="27"/>
    <s v="Sandkoli"/>
    <s v="IS"/>
    <s v="Ísland"/>
    <n v="37"/>
    <n v="37"/>
    <n v="40.22"/>
    <n v="9.25"/>
    <x v="36"/>
    <n v="4610972789"/>
    <x v="35"/>
    <s v="Ennisbraut 8"/>
    <s v="355 Ólafsvík"/>
    <n v="4610972789"/>
    <s v="Útgerðarfélagið Haukur hf"/>
    <n v="463291"/>
    <n v="7.9863411980806882E-5"/>
  </r>
  <r>
    <s v="31.01.2019"/>
    <n v="1819"/>
    <n v="1"/>
    <n v="1"/>
    <x v="36"/>
    <s v="Gunnar Bjarnason"/>
    <n v="2701"/>
    <s v="Sandkoli norðursvæði"/>
    <n v="27"/>
    <s v="Sandkoli"/>
    <s v="IS"/>
    <s v="Ísland"/>
    <n v="19"/>
    <n v="19"/>
    <n v="20.65"/>
    <n v="4.75"/>
    <x v="36"/>
    <n v="4610972789"/>
    <x v="35"/>
    <s v="Ennisbraut 8"/>
    <s v="355 Ólafsvík"/>
    <n v="4610972789"/>
    <s v="Útgerðarfélagið Haukur hf"/>
    <n v="463291"/>
    <n v="4.1010941287441372E-5"/>
  </r>
  <r>
    <s v="30.01.2019"/>
    <n v="1819"/>
    <n v="1"/>
    <n v="1"/>
    <x v="36"/>
    <s v="Gunnar Bjarnason"/>
    <n v="2701"/>
    <s v="Sandkoli norðursvæði"/>
    <n v="27"/>
    <s v="Sandkoli"/>
    <s v="IS"/>
    <s v="Ísland"/>
    <n v="23"/>
    <n v="23"/>
    <n v="25"/>
    <n v="5.75"/>
    <x v="36"/>
    <n v="4610972789"/>
    <x v="35"/>
    <s v="Ennisbraut 8"/>
    <s v="355 Ólafsvík"/>
    <n v="4610972789"/>
    <s v="Útgerðarfélagið Haukur hf"/>
    <n v="463291"/>
    <n v="4.9644823663744815E-5"/>
  </r>
  <r>
    <s v="27.12.2018"/>
    <n v="1819"/>
    <n v="1"/>
    <n v="1"/>
    <x v="36"/>
    <s v="Gunnar Bjarnason"/>
    <n v="2701"/>
    <s v="Sandkoli norðursvæði"/>
    <n v="27"/>
    <s v="Sandkoli"/>
    <s v="IS"/>
    <s v="Ísland"/>
    <n v="14"/>
    <n v="14"/>
    <n v="15.22"/>
    <n v="3.5"/>
    <x v="36"/>
    <n v="4610972789"/>
    <x v="35"/>
    <s v="Ennisbraut 8"/>
    <s v="355 Ólafsvík"/>
    <n v="4610972789"/>
    <s v="Útgerðarfélagið Haukur hf"/>
    <n v="463291"/>
    <n v="3.0218588317062063E-5"/>
  </r>
  <r>
    <s v="08.05.2019"/>
    <n v="1819"/>
    <n v="1"/>
    <n v="1"/>
    <x v="36"/>
    <s v="Gunnar Bjarnason"/>
    <n v="2701"/>
    <s v="Sandkoli norðursvæði"/>
    <n v="27"/>
    <s v="Sandkoli"/>
    <s v="IS"/>
    <s v="Ísland"/>
    <n v="20"/>
    <n v="20"/>
    <n v="21.74"/>
    <n v="5"/>
    <x v="36"/>
    <n v="4610972789"/>
    <x v="35"/>
    <s v="Ennisbraut 8"/>
    <s v="355 Ólafsvík"/>
    <n v="4610972789"/>
    <s v="Útgerðarfélagið Haukur hf"/>
    <n v="463291"/>
    <n v="4.3169411881517235E-5"/>
  </r>
  <r>
    <s v="06.05.2019"/>
    <n v="1819"/>
    <n v="1"/>
    <n v="1"/>
    <x v="36"/>
    <s v="Gunnar Bjarnason"/>
    <n v="2701"/>
    <s v="Sandkoli norðursvæði"/>
    <n v="27"/>
    <s v="Sandkoli"/>
    <s v="IS"/>
    <s v="Ísland"/>
    <n v="218"/>
    <n v="218"/>
    <n v="236.96"/>
    <n v="54.5"/>
    <x v="36"/>
    <n v="4610972789"/>
    <x v="35"/>
    <s v="Ennisbraut 8"/>
    <s v="355 Ólafsvík"/>
    <n v="4610972789"/>
    <s v="Útgerðarfélagið Haukur hf"/>
    <n v="463291"/>
    <n v="4.7054658950853781E-4"/>
  </r>
  <r>
    <s v="25.04.2019"/>
    <n v="1819"/>
    <n v="1"/>
    <n v="1"/>
    <x v="36"/>
    <s v="Gunnar Bjarnason"/>
    <n v="2701"/>
    <s v="Sandkoli norðursvæði"/>
    <n v="27"/>
    <s v="Sandkoli"/>
    <s v="IS"/>
    <s v="Ísland"/>
    <n v="90"/>
    <n v="90"/>
    <n v="97.83"/>
    <n v="22.5"/>
    <x v="36"/>
    <n v="4610972789"/>
    <x v="35"/>
    <s v="Ennisbraut 8"/>
    <s v="355 Ólafsvík"/>
    <n v="4610972789"/>
    <s v="Útgerðarfélagið Haukur hf"/>
    <n v="463291"/>
    <n v="1.9426235346682753E-4"/>
  </r>
  <r>
    <s v="24.04.2019"/>
    <n v="1819"/>
    <n v="1"/>
    <n v="1"/>
    <x v="36"/>
    <s v="Gunnar Bjarnason"/>
    <n v="2701"/>
    <s v="Sandkoli norðursvæði"/>
    <n v="27"/>
    <s v="Sandkoli"/>
    <s v="IS"/>
    <s v="Ísland"/>
    <n v="40"/>
    <n v="40"/>
    <n v="43.48"/>
    <n v="10"/>
    <x v="36"/>
    <n v="4610972789"/>
    <x v="35"/>
    <s v="Ennisbraut 8"/>
    <s v="355 Ólafsvík"/>
    <n v="4610972789"/>
    <s v="Útgerðarfélagið Haukur hf"/>
    <n v="463291"/>
    <n v="8.6338823763034469E-5"/>
  </r>
  <r>
    <s v="26.03.2019"/>
    <n v="1819"/>
    <n v="1"/>
    <n v="1"/>
    <x v="36"/>
    <s v="Gunnar Bjarnason"/>
    <n v="2701"/>
    <s v="Sandkoli norðursvæði"/>
    <n v="27"/>
    <s v="Sandkoli"/>
    <s v="IS"/>
    <s v="Ísland"/>
    <n v="83"/>
    <n v="83"/>
    <n v="90.22"/>
    <n v="20.75"/>
    <x v="36"/>
    <n v="4610972789"/>
    <x v="35"/>
    <s v="Ennisbraut 8"/>
    <s v="355 Ólafsvík"/>
    <n v="4610972789"/>
    <s v="Útgerðarfélagið Haukur hf"/>
    <n v="463291"/>
    <n v="1.7915305930829651E-4"/>
  </r>
  <r>
    <s v="25.03.2019"/>
    <n v="1819"/>
    <n v="1"/>
    <n v="1"/>
    <x v="36"/>
    <s v="Gunnar Bjarnason"/>
    <n v="2701"/>
    <s v="Sandkoli norðursvæði"/>
    <n v="27"/>
    <s v="Sandkoli"/>
    <s v="IS"/>
    <s v="Ísland"/>
    <n v="45"/>
    <n v="45"/>
    <n v="48.91"/>
    <n v="11.25"/>
    <x v="36"/>
    <n v="4610972789"/>
    <x v="35"/>
    <s v="Ennisbraut 8"/>
    <s v="355 Ólafsvík"/>
    <n v="4610972789"/>
    <s v="Útgerðarfélagið Haukur hf"/>
    <n v="463291"/>
    <n v="9.7131176733413767E-5"/>
  </r>
  <r>
    <s v="21.03.2019"/>
    <n v="1819"/>
    <n v="1"/>
    <n v="1"/>
    <x v="36"/>
    <s v="Gunnar Bjarnason"/>
    <n v="2701"/>
    <s v="Sandkoli norðursvæði"/>
    <n v="27"/>
    <s v="Sandkoli"/>
    <s v="IS"/>
    <s v="Ísland"/>
    <n v="48"/>
    <n v="48"/>
    <n v="52.17"/>
    <n v="12"/>
    <x v="36"/>
    <n v="4610972789"/>
    <x v="35"/>
    <s v="Ennisbraut 8"/>
    <s v="355 Ólafsvík"/>
    <n v="4610972789"/>
    <s v="Útgerðarfélagið Haukur hf"/>
    <n v="463291"/>
    <n v="1.0360658851564135E-4"/>
  </r>
  <r>
    <s v="19.03.2019"/>
    <n v="1819"/>
    <n v="1"/>
    <n v="1"/>
    <x v="36"/>
    <s v="Gunnar Bjarnason"/>
    <n v="2701"/>
    <s v="Sandkoli norðursvæði"/>
    <n v="27"/>
    <s v="Sandkoli"/>
    <s v="IS"/>
    <s v="Ísland"/>
    <n v="220"/>
    <n v="220"/>
    <n v="239.13"/>
    <n v="55"/>
    <x v="36"/>
    <n v="4610972789"/>
    <x v="35"/>
    <s v="Ennisbraut 8"/>
    <s v="355 Ólafsvík"/>
    <n v="4610972789"/>
    <s v="Útgerðarfélagið Haukur hf"/>
    <n v="463291"/>
    <n v="4.7486353069668957E-4"/>
  </r>
  <r>
    <s v="18.03.2019"/>
    <n v="1819"/>
    <n v="1"/>
    <n v="1"/>
    <x v="36"/>
    <s v="Gunnar Bjarnason"/>
    <n v="2701"/>
    <s v="Sandkoli norðursvæði"/>
    <n v="27"/>
    <s v="Sandkoli"/>
    <s v="IS"/>
    <s v="Ísland"/>
    <n v="78"/>
    <n v="78"/>
    <n v="84.78"/>
    <n v="19.5"/>
    <x v="36"/>
    <n v="4610972789"/>
    <x v="35"/>
    <s v="Ennisbraut 8"/>
    <s v="355 Ólafsvík"/>
    <n v="4610972789"/>
    <s v="Útgerðarfélagið Haukur hf"/>
    <n v="463291"/>
    <n v="1.6836070633791721E-4"/>
  </r>
  <r>
    <s v="11.03.2019"/>
    <n v="1819"/>
    <n v="1"/>
    <n v="1"/>
    <x v="36"/>
    <s v="Gunnar Bjarnason"/>
    <n v="2701"/>
    <s v="Sandkoli norðursvæði"/>
    <n v="27"/>
    <s v="Sandkoli"/>
    <s v="IS"/>
    <s v="Ísland"/>
    <n v="137"/>
    <n v="137"/>
    <n v="148.91"/>
    <n v="34.25"/>
    <x v="36"/>
    <n v="4610972789"/>
    <x v="35"/>
    <s v="Ennisbraut 8"/>
    <s v="355 Ólafsvík"/>
    <n v="4610972789"/>
    <s v="Útgerðarfélagið Haukur hf"/>
    <n v="463291"/>
    <n v="2.9571047138839303E-4"/>
  </r>
  <r>
    <s v="06.03.2019"/>
    <n v="1819"/>
    <n v="1"/>
    <n v="1"/>
    <x v="36"/>
    <s v="Gunnar Bjarnason"/>
    <n v="2701"/>
    <s v="Sandkoli norðursvæði"/>
    <n v="27"/>
    <s v="Sandkoli"/>
    <s v="IS"/>
    <s v="Ísland"/>
    <n v="35"/>
    <n v="35"/>
    <n v="38.04"/>
    <n v="8.75"/>
    <x v="36"/>
    <n v="4610972789"/>
    <x v="35"/>
    <s v="Ennisbraut 8"/>
    <s v="355 Ólafsvík"/>
    <n v="4610972789"/>
    <s v="Útgerðarfélagið Haukur hf"/>
    <n v="463291"/>
    <n v="7.5546470792655157E-5"/>
  </r>
  <r>
    <s v="05.03.2019"/>
    <n v="1819"/>
    <n v="1"/>
    <n v="1"/>
    <x v="36"/>
    <s v="Gunnar Bjarnason"/>
    <n v="2701"/>
    <s v="Sandkoli norðursvæði"/>
    <n v="27"/>
    <s v="Sandkoli"/>
    <s v="IS"/>
    <s v="Ísland"/>
    <n v="143"/>
    <n v="143"/>
    <n v="155.43"/>
    <n v="35.75"/>
    <x v="36"/>
    <n v="4610972789"/>
    <x v="35"/>
    <s v="Ennisbraut 8"/>
    <s v="355 Ólafsvík"/>
    <n v="4610972789"/>
    <s v="Útgerðarfélagið Haukur hf"/>
    <n v="463291"/>
    <n v="3.0866129495284823E-4"/>
  </r>
  <r>
    <s v="28.02.2019"/>
    <n v="1819"/>
    <n v="1"/>
    <n v="1"/>
    <x v="36"/>
    <s v="Gunnar Bjarnason"/>
    <n v="2701"/>
    <s v="Sandkoli norðursvæði"/>
    <n v="27"/>
    <s v="Sandkoli"/>
    <s v="IS"/>
    <s v="Ísland"/>
    <n v="39"/>
    <n v="39"/>
    <n v="42.39"/>
    <n v="9.75"/>
    <x v="36"/>
    <n v="4610972789"/>
    <x v="35"/>
    <s v="Ennisbraut 8"/>
    <s v="355 Ólafsvík"/>
    <n v="4610972789"/>
    <s v="Útgerðarfélagið Haukur hf"/>
    <n v="463291"/>
    <n v="8.4180353168958607E-5"/>
  </r>
  <r>
    <s v="25.02.2019"/>
    <n v="1819"/>
    <n v="1"/>
    <n v="1"/>
    <x v="36"/>
    <s v="Gunnar Bjarnason"/>
    <n v="2701"/>
    <s v="Sandkoli norðursvæði"/>
    <n v="27"/>
    <s v="Sandkoli"/>
    <s v="IS"/>
    <s v="Ísland"/>
    <n v="262"/>
    <n v="262"/>
    <n v="284.77999999999997"/>
    <n v="65.5"/>
    <x v="36"/>
    <n v="4610972789"/>
    <x v="35"/>
    <s v="Ennisbraut 8"/>
    <s v="355 Ólafsvík"/>
    <n v="4610972789"/>
    <s v="Útgerðarfélagið Haukur hf"/>
    <n v="463291"/>
    <n v="5.6551929564787576E-4"/>
  </r>
  <r>
    <s v="30.10.2019"/>
    <n v="1920"/>
    <n v="1"/>
    <n v="1"/>
    <x v="36"/>
    <s v="Gunnar Bjarnason"/>
    <n v="2701"/>
    <s v="Sandkoli norðursvæði"/>
    <n v="27"/>
    <s v="Sandkoli"/>
    <s v="IS"/>
    <s v="Ísland"/>
    <n v="165"/>
    <n v="165"/>
    <n v="179.35"/>
    <n v="44.55"/>
    <x v="36"/>
    <n v="4610972789"/>
    <x v="35"/>
    <s v="Ennisbraut 8"/>
    <s v="355 Ólafsvík"/>
    <n v="4610972789"/>
    <s v="Útgerðarfélagið Haukur hf"/>
    <n v="463291"/>
    <n v="3.5614764802251717E-4"/>
  </r>
  <r>
    <s v="29.10.2019"/>
    <n v="1920"/>
    <n v="1"/>
    <n v="1"/>
    <x v="36"/>
    <s v="Gunnar Bjarnason"/>
    <n v="2701"/>
    <s v="Sandkoli norðursvæði"/>
    <n v="27"/>
    <s v="Sandkoli"/>
    <s v="IS"/>
    <s v="Ísland"/>
    <n v="243"/>
    <n v="243"/>
    <n v="264.13"/>
    <n v="65.61"/>
    <x v="36"/>
    <n v="4610972789"/>
    <x v="35"/>
    <s v="Ennisbraut 8"/>
    <s v="355 Ólafsvík"/>
    <n v="4610972789"/>
    <s v="Útgerðarfélagið Haukur hf"/>
    <n v="463291"/>
    <n v="5.2450835436043436E-4"/>
  </r>
  <r>
    <s v="28.10.2019"/>
    <n v="1920"/>
    <n v="1"/>
    <n v="1"/>
    <x v="36"/>
    <s v="Gunnar Bjarnason"/>
    <n v="2701"/>
    <s v="Sandkoli norðursvæði"/>
    <n v="27"/>
    <s v="Sandkoli"/>
    <s v="IS"/>
    <s v="Ísland"/>
    <n v="92"/>
    <n v="92"/>
    <n v="100"/>
    <n v="24.84"/>
    <x v="36"/>
    <n v="4610972789"/>
    <x v="35"/>
    <s v="Ennisbraut 8"/>
    <s v="355 Ólafsvík"/>
    <n v="4610972789"/>
    <s v="Útgerðarfélagið Haukur hf"/>
    <n v="463291"/>
    <n v="1.9857929465497926E-4"/>
  </r>
  <r>
    <s v="25.10.2019"/>
    <n v="1920"/>
    <n v="1"/>
    <n v="1"/>
    <x v="36"/>
    <s v="Gunnar Bjarnason"/>
    <n v="2701"/>
    <s v="Sandkoli norðursvæði"/>
    <n v="27"/>
    <s v="Sandkoli"/>
    <s v="IS"/>
    <s v="Ísland"/>
    <n v="283"/>
    <n v="283"/>
    <n v="307.61"/>
    <n v="76.41"/>
    <x v="36"/>
    <n v="4610972789"/>
    <x v="35"/>
    <s v="Ennisbraut 8"/>
    <s v="355 Ólafsvík"/>
    <n v="4610972789"/>
    <s v="Útgerðarfélagið Haukur hf"/>
    <n v="463291"/>
    <n v="6.1084717812346886E-4"/>
  </r>
  <r>
    <s v="18.10.2019"/>
    <n v="1920"/>
    <n v="1"/>
    <n v="1"/>
    <x v="36"/>
    <s v="Gunnar Bjarnason"/>
    <n v="2701"/>
    <s v="Sandkoli norðursvæði"/>
    <n v="27"/>
    <s v="Sandkoli"/>
    <s v="IS"/>
    <s v="Ísland"/>
    <n v="230"/>
    <n v="230"/>
    <n v="250"/>
    <n v="62.1"/>
    <x v="36"/>
    <n v="4610972789"/>
    <x v="35"/>
    <s v="Ennisbraut 8"/>
    <s v="355 Ólafsvík"/>
    <n v="4610972789"/>
    <s v="Útgerðarfélagið Haukur hf"/>
    <n v="463291"/>
    <n v="4.9644823663744816E-4"/>
  </r>
  <r>
    <s v="15.10.2019"/>
    <n v="1920"/>
    <n v="1"/>
    <n v="1"/>
    <x v="36"/>
    <s v="Gunnar Bjarnason"/>
    <n v="2701"/>
    <s v="Sandkoli norðursvæði"/>
    <n v="27"/>
    <s v="Sandkoli"/>
    <s v="IS"/>
    <s v="Ísland"/>
    <n v="270"/>
    <n v="270"/>
    <n v="293.48"/>
    <n v="72.900000000000006"/>
    <x v="36"/>
    <n v="4610972789"/>
    <x v="35"/>
    <s v="Ennisbraut 8"/>
    <s v="355 Ólafsvík"/>
    <n v="4610972789"/>
    <s v="Útgerðarfélagið Haukur hf"/>
    <n v="463291"/>
    <n v="5.8278706040048266E-4"/>
  </r>
  <r>
    <s v="14.10.2019"/>
    <n v="1920"/>
    <n v="1"/>
    <n v="1"/>
    <x v="36"/>
    <s v="Gunnar Bjarnason"/>
    <n v="2701"/>
    <s v="Sandkoli norðursvæði"/>
    <n v="27"/>
    <s v="Sandkoli"/>
    <s v="IS"/>
    <s v="Ísland"/>
    <n v="209"/>
    <n v="209"/>
    <n v="227.17"/>
    <n v="56.43"/>
    <x v="36"/>
    <n v="4610972789"/>
    <x v="35"/>
    <s v="Ennisbraut 8"/>
    <s v="355 Ólafsvík"/>
    <n v="4610972789"/>
    <s v="Útgerðarfélagið Haukur hf"/>
    <n v="463291"/>
    <n v="4.5112035416185507E-4"/>
  </r>
  <r>
    <s v="08.10.2019"/>
    <n v="1920"/>
    <n v="1"/>
    <n v="1"/>
    <x v="36"/>
    <s v="Gunnar Bjarnason"/>
    <n v="2701"/>
    <s v="Sandkoli norðursvæði"/>
    <n v="27"/>
    <s v="Sandkoli"/>
    <s v="IS"/>
    <s v="Ísland"/>
    <n v="374"/>
    <n v="374"/>
    <n v="406.52"/>
    <n v="100.98"/>
    <x v="36"/>
    <n v="4610972789"/>
    <x v="35"/>
    <s v="Ennisbraut 8"/>
    <s v="355 Ólafsvík"/>
    <n v="4610972789"/>
    <s v="Útgerðarfélagið Haukur hf"/>
    <n v="463291"/>
    <n v="8.0726800218437224E-4"/>
  </r>
  <r>
    <s v="07.10.2019"/>
    <n v="1920"/>
    <n v="1"/>
    <n v="1"/>
    <x v="36"/>
    <s v="Gunnar Bjarnason"/>
    <n v="2701"/>
    <s v="Sandkoli norðursvæði"/>
    <n v="27"/>
    <s v="Sandkoli"/>
    <s v="IS"/>
    <s v="Ísland"/>
    <n v="58"/>
    <n v="58"/>
    <n v="63.04"/>
    <n v="15.66"/>
    <x v="36"/>
    <n v="4610972789"/>
    <x v="35"/>
    <s v="Ennisbraut 8"/>
    <s v="355 Ólafsvík"/>
    <n v="4610972789"/>
    <s v="Útgerðarfélagið Haukur hf"/>
    <n v="463291"/>
    <n v="1.2519129445639997E-4"/>
  </r>
  <r>
    <s v="02.10.2019"/>
    <n v="1920"/>
    <n v="1"/>
    <n v="1"/>
    <x v="36"/>
    <s v="Gunnar Bjarnason"/>
    <n v="2701"/>
    <s v="Sandkoli norðursvæði"/>
    <n v="27"/>
    <s v="Sandkoli"/>
    <s v="IS"/>
    <s v="Ísland"/>
    <n v="83"/>
    <n v="83"/>
    <n v="90.22"/>
    <n v="22.41"/>
    <x v="36"/>
    <n v="4610972789"/>
    <x v="35"/>
    <s v="Ennisbraut 8"/>
    <s v="355 Ólafsvík"/>
    <n v="4610972789"/>
    <s v="Útgerðarfélagið Haukur hf"/>
    <n v="463291"/>
    <n v="1.7915305930829651E-4"/>
  </r>
  <r>
    <s v="17.09.2019"/>
    <n v="1920"/>
    <n v="1"/>
    <n v="1"/>
    <x v="36"/>
    <s v="Gunnar Bjarnason"/>
    <n v="2701"/>
    <s v="Sandkoli norðursvæði"/>
    <n v="27"/>
    <s v="Sandkoli"/>
    <s v="IS"/>
    <s v="Ísland"/>
    <n v="26"/>
    <n v="26"/>
    <n v="28.26"/>
    <n v="7.02"/>
    <x v="36"/>
    <n v="4610972789"/>
    <x v="35"/>
    <s v="Ennisbraut 8"/>
    <s v="355 Ólafsvík"/>
    <n v="4610972789"/>
    <s v="Útgerðarfélagið Haukur hf"/>
    <n v="463291"/>
    <n v="5.6120235445972402E-5"/>
  </r>
  <r>
    <s v="16.09.2019"/>
    <n v="1920"/>
    <n v="1"/>
    <n v="1"/>
    <x v="36"/>
    <s v="Gunnar Bjarnason"/>
    <n v="2701"/>
    <s v="Sandkoli norðursvæði"/>
    <n v="27"/>
    <s v="Sandkoli"/>
    <s v="IS"/>
    <s v="Ísland"/>
    <n v="544"/>
    <n v="544"/>
    <n v="591.29999999999995"/>
    <n v="146.88"/>
    <x v="36"/>
    <n v="4610972789"/>
    <x v="35"/>
    <s v="Ennisbraut 8"/>
    <s v="355 Ólafsvík"/>
    <n v="4610972789"/>
    <s v="Útgerðarfélagið Haukur hf"/>
    <n v="463291"/>
    <n v="1.1742080031772687E-3"/>
  </r>
  <r>
    <s v="12.09.2019"/>
    <n v="1920"/>
    <n v="1"/>
    <n v="1"/>
    <x v="36"/>
    <s v="Gunnar Bjarnason"/>
    <n v="2701"/>
    <s v="Sandkoli norðursvæði"/>
    <n v="27"/>
    <s v="Sandkoli"/>
    <s v="IS"/>
    <s v="Ísland"/>
    <n v="234"/>
    <n v="234"/>
    <n v="254.35"/>
    <n v="63.18"/>
    <x v="36"/>
    <n v="4610972789"/>
    <x v="35"/>
    <s v="Ennisbraut 8"/>
    <s v="355 Ólafsvík"/>
    <n v="4610972789"/>
    <s v="Útgerðarfélagið Haukur hf"/>
    <n v="463291"/>
    <n v="5.0508211901375167E-4"/>
  </r>
  <r>
    <s v="11.09.2019"/>
    <n v="1920"/>
    <n v="1"/>
    <n v="1"/>
    <x v="36"/>
    <s v="Gunnar Bjarnason"/>
    <n v="2701"/>
    <s v="Sandkoli norðursvæði"/>
    <n v="27"/>
    <s v="Sandkoli"/>
    <s v="IS"/>
    <s v="Ísland"/>
    <n v="392"/>
    <n v="392"/>
    <n v="426.09"/>
    <n v="105.84"/>
    <x v="36"/>
    <n v="4610972789"/>
    <x v="35"/>
    <s v="Ennisbraut 8"/>
    <s v="355 Ólafsvík"/>
    <n v="4610972789"/>
    <s v="Útgerðarfélagið Haukur hf"/>
    <n v="463291"/>
    <n v="8.4612047287773774E-4"/>
  </r>
  <r>
    <s v="10.09.2019"/>
    <n v="1920"/>
    <n v="1"/>
    <n v="1"/>
    <x v="36"/>
    <s v="Gunnar Bjarnason"/>
    <n v="2701"/>
    <s v="Sandkoli norðursvæði"/>
    <n v="27"/>
    <s v="Sandkoli"/>
    <s v="IS"/>
    <s v="Ísland"/>
    <n v="13"/>
    <n v="13"/>
    <n v="14.13"/>
    <n v="3.51"/>
    <x v="36"/>
    <n v="4610972789"/>
    <x v="35"/>
    <s v="Ennisbraut 8"/>
    <s v="355 Ólafsvík"/>
    <n v="4610972789"/>
    <s v="Útgerðarfélagið Haukur hf"/>
    <n v="463291"/>
    <n v="2.8060117722986201E-5"/>
  </r>
  <r>
    <s v="09.09.2019"/>
    <n v="1920"/>
    <n v="1"/>
    <n v="1"/>
    <x v="36"/>
    <s v="Gunnar Bjarnason"/>
    <n v="2701"/>
    <s v="Sandkoli norðursvæði"/>
    <n v="27"/>
    <s v="Sandkoli"/>
    <s v="IS"/>
    <s v="Ísland"/>
    <n v="87"/>
    <n v="87"/>
    <n v="94.57"/>
    <n v="23.49"/>
    <x v="36"/>
    <n v="4610972789"/>
    <x v="35"/>
    <s v="Ennisbraut 8"/>
    <s v="355 Ólafsvík"/>
    <n v="4610972789"/>
    <s v="Útgerðarfélagið Haukur hf"/>
    <n v="463291"/>
    <n v="1.8778694168459996E-4"/>
  </r>
  <r>
    <s v="06.09.2019"/>
    <n v="1920"/>
    <n v="1"/>
    <n v="1"/>
    <x v="36"/>
    <s v="Gunnar Bjarnason"/>
    <n v="2701"/>
    <s v="Sandkoli norðursvæði"/>
    <n v="27"/>
    <s v="Sandkoli"/>
    <s v="IS"/>
    <s v="Ísland"/>
    <n v="497"/>
    <n v="497"/>
    <n v="540.22"/>
    <n v="134.19"/>
    <x v="36"/>
    <n v="4610972789"/>
    <x v="35"/>
    <s v="Ennisbraut 8"/>
    <s v="355 Ólafsvík"/>
    <n v="4610972789"/>
    <s v="Útgerðarfélagið Haukur hf"/>
    <n v="463291"/>
    <n v="1.0727598852557031E-3"/>
  </r>
  <r>
    <s v="05.09.2019"/>
    <n v="1920"/>
    <n v="1"/>
    <n v="1"/>
    <x v="36"/>
    <s v="Gunnar Bjarnason"/>
    <n v="2701"/>
    <s v="Sandkoli norðursvæði"/>
    <n v="27"/>
    <s v="Sandkoli"/>
    <s v="IS"/>
    <s v="Ísland"/>
    <n v="25"/>
    <n v="25"/>
    <n v="27.17"/>
    <n v="6.75"/>
    <x v="36"/>
    <n v="4610972789"/>
    <x v="35"/>
    <s v="Ennisbraut 8"/>
    <s v="355 Ólafsvík"/>
    <n v="4610972789"/>
    <s v="Útgerðarfélagið Haukur hf"/>
    <n v="463291"/>
    <n v="5.396176485189654E-5"/>
  </r>
  <r>
    <s v="04.09.2019"/>
    <n v="1920"/>
    <n v="1"/>
    <n v="1"/>
    <x v="36"/>
    <s v="Gunnar Bjarnason"/>
    <n v="2701"/>
    <s v="Sandkoli norðursvæði"/>
    <n v="27"/>
    <s v="Sandkoli"/>
    <s v="IS"/>
    <s v="Ísland"/>
    <n v="40"/>
    <n v="40"/>
    <n v="43.48"/>
    <n v="10.8"/>
    <x v="36"/>
    <n v="4610972789"/>
    <x v="35"/>
    <s v="Ennisbraut 8"/>
    <s v="355 Ólafsvík"/>
    <n v="4610972789"/>
    <s v="Útgerðarfélagið Haukur hf"/>
    <n v="463291"/>
    <n v="8.6338823763034469E-5"/>
  </r>
  <r>
    <s v="03.09.2019"/>
    <n v="1920"/>
    <n v="1"/>
    <n v="1"/>
    <x v="36"/>
    <s v="Gunnar Bjarnason"/>
    <n v="2701"/>
    <s v="Sandkoli norðursvæði"/>
    <n v="27"/>
    <s v="Sandkoli"/>
    <s v="IS"/>
    <s v="Ísland"/>
    <n v="105"/>
    <n v="105"/>
    <n v="114.13"/>
    <n v="28.35"/>
    <x v="36"/>
    <n v="4610972789"/>
    <x v="35"/>
    <s v="Ennisbraut 8"/>
    <s v="355 Ólafsvík"/>
    <n v="4610972789"/>
    <s v="Útgerðarfélagið Haukur hf"/>
    <n v="463291"/>
    <n v="2.2663941237796546E-4"/>
  </r>
  <r>
    <s v="02.09.2019"/>
    <n v="1920"/>
    <n v="1"/>
    <n v="1"/>
    <x v="36"/>
    <s v="Gunnar Bjarnason"/>
    <n v="2701"/>
    <s v="Sandkoli norðursvæði"/>
    <n v="27"/>
    <s v="Sandkoli"/>
    <s v="IS"/>
    <s v="Ísland"/>
    <n v="192"/>
    <n v="192"/>
    <n v="208.7"/>
    <n v="51.84"/>
    <x v="36"/>
    <n v="4610972789"/>
    <x v="35"/>
    <s v="Ennisbraut 8"/>
    <s v="355 Ólafsvík"/>
    <n v="4610972789"/>
    <s v="Útgerðarfélagið Haukur hf"/>
    <n v="463291"/>
    <n v="4.1442635406256542E-4"/>
  </r>
  <r>
    <s v="30.01.2020"/>
    <n v="1920"/>
    <n v="1"/>
    <n v="1"/>
    <x v="36"/>
    <s v="Gunnar Bjarnason"/>
    <n v="2701"/>
    <s v="Sandkoli norðursvæði"/>
    <n v="27"/>
    <s v="Sandkoli"/>
    <s v="IS"/>
    <s v="Ísland"/>
    <n v="38"/>
    <n v="38"/>
    <n v="41.3"/>
    <n v="10.26"/>
    <x v="36"/>
    <n v="4610972789"/>
    <x v="35"/>
    <s v="Ennisbraut 8"/>
    <s v="355 Ólafsvík"/>
    <n v="4610972789"/>
    <s v="Útgerðarfélagið Haukur hf"/>
    <n v="463291"/>
    <n v="8.2021882574882744E-5"/>
  </r>
  <r>
    <s v="29.01.2020"/>
    <n v="1920"/>
    <n v="1"/>
    <n v="1"/>
    <x v="36"/>
    <s v="Gunnar Bjarnason"/>
    <n v="2701"/>
    <s v="Sandkoli norðursvæði"/>
    <n v="27"/>
    <s v="Sandkoli"/>
    <s v="IS"/>
    <s v="Ísland"/>
    <n v="46"/>
    <n v="46"/>
    <n v="50"/>
    <n v="12.42"/>
    <x v="36"/>
    <n v="4610972789"/>
    <x v="35"/>
    <s v="Ennisbraut 8"/>
    <s v="355 Ólafsvík"/>
    <n v="4610972789"/>
    <s v="Útgerðarfélagið Haukur hf"/>
    <n v="463291"/>
    <n v="9.928964732748963E-5"/>
  </r>
  <r>
    <s v="28.01.2020"/>
    <n v="1920"/>
    <n v="1"/>
    <n v="1"/>
    <x v="36"/>
    <s v="Gunnar Bjarnason"/>
    <n v="2701"/>
    <s v="Sandkoli norðursvæði"/>
    <n v="27"/>
    <s v="Sandkoli"/>
    <s v="IS"/>
    <s v="Ísland"/>
    <n v="47"/>
    <n v="47"/>
    <n v="51.09"/>
    <n v="12.69"/>
    <x v="36"/>
    <n v="4610972789"/>
    <x v="35"/>
    <s v="Ennisbraut 8"/>
    <s v="355 Ólafsvík"/>
    <n v="4610972789"/>
    <s v="Útgerðarfélagið Haukur hf"/>
    <n v="463291"/>
    <n v="1.0144811792156549E-4"/>
  </r>
  <r>
    <s v="27.01.2020"/>
    <n v="1920"/>
    <n v="1"/>
    <n v="1"/>
    <x v="36"/>
    <s v="Gunnar Bjarnason"/>
    <n v="2701"/>
    <s v="Sandkoli norðursvæði"/>
    <n v="27"/>
    <s v="Sandkoli"/>
    <s v="IS"/>
    <s v="Ísland"/>
    <n v="166"/>
    <n v="166"/>
    <n v="180.43"/>
    <n v="44.82"/>
    <x v="36"/>
    <n v="4610972789"/>
    <x v="35"/>
    <s v="Ennisbraut 8"/>
    <s v="355 Ólafsvík"/>
    <n v="4610972789"/>
    <s v="Útgerðarfélagið Haukur hf"/>
    <n v="463291"/>
    <n v="3.5830611861659302E-4"/>
  </r>
  <r>
    <s v="24.01.2020"/>
    <n v="1920"/>
    <n v="1"/>
    <n v="1"/>
    <x v="36"/>
    <s v="Gunnar Bjarnason"/>
    <n v="2701"/>
    <s v="Sandkoli norðursvæði"/>
    <n v="27"/>
    <s v="Sandkoli"/>
    <s v="IS"/>
    <s v="Ísland"/>
    <n v="123"/>
    <n v="123"/>
    <n v="133.69999999999999"/>
    <n v="33.21"/>
    <x v="36"/>
    <n v="4610972789"/>
    <x v="35"/>
    <s v="Ennisbraut 8"/>
    <s v="355 Ólafsvík"/>
    <n v="4610972789"/>
    <s v="Útgerðarfélagið Haukur hf"/>
    <n v="463291"/>
    <n v="2.6549188307133098E-4"/>
  </r>
  <r>
    <s v="22.01.2020"/>
    <n v="1920"/>
    <n v="1"/>
    <n v="1"/>
    <x v="36"/>
    <s v="Gunnar Bjarnason"/>
    <n v="2701"/>
    <s v="Sandkoli norðursvæði"/>
    <n v="27"/>
    <s v="Sandkoli"/>
    <s v="IS"/>
    <s v="Ísland"/>
    <n v="197"/>
    <n v="197"/>
    <n v="214.13"/>
    <n v="53.19"/>
    <x v="36"/>
    <n v="4610972789"/>
    <x v="35"/>
    <s v="Ennisbraut 8"/>
    <s v="355 Ólafsvík"/>
    <n v="4610972789"/>
    <s v="Útgerðarfélagið Haukur hf"/>
    <n v="463291"/>
    <n v="4.2521870703294472E-4"/>
  </r>
  <r>
    <s v="21.01.2020"/>
    <n v="1920"/>
    <n v="1"/>
    <n v="1"/>
    <x v="36"/>
    <s v="Gunnar Bjarnason"/>
    <n v="2701"/>
    <s v="Sandkoli norðursvæði"/>
    <n v="27"/>
    <s v="Sandkoli"/>
    <s v="IS"/>
    <s v="Ísland"/>
    <n v="241"/>
    <n v="241"/>
    <n v="261.95999999999998"/>
    <n v="65.069999999999993"/>
    <x v="36"/>
    <n v="4610972789"/>
    <x v="35"/>
    <s v="Ennisbraut 8"/>
    <s v="355 Ólafsvík"/>
    <n v="4610972789"/>
    <s v="Útgerðarfélagið Haukur hf"/>
    <n v="463291"/>
    <n v="5.2019141317228266E-4"/>
  </r>
  <r>
    <s v="18.01.2020"/>
    <n v="1920"/>
    <n v="1"/>
    <n v="1"/>
    <x v="36"/>
    <s v="Gunnar Bjarnason"/>
    <n v="2701"/>
    <s v="Sandkoli norðursvæði"/>
    <n v="27"/>
    <s v="Sandkoli"/>
    <s v="IS"/>
    <s v="Ísland"/>
    <n v="47"/>
    <n v="47"/>
    <n v="51.09"/>
    <n v="12.69"/>
    <x v="36"/>
    <n v="4610972789"/>
    <x v="35"/>
    <s v="Ennisbraut 8"/>
    <s v="355 Ólafsvík"/>
    <n v="4610972789"/>
    <s v="Útgerðarfélagið Haukur hf"/>
    <n v="463291"/>
    <n v="1.0144811792156549E-4"/>
  </r>
  <r>
    <s v="17.01.2020"/>
    <n v="1920"/>
    <n v="1"/>
    <n v="1"/>
    <x v="36"/>
    <s v="Gunnar Bjarnason"/>
    <n v="2701"/>
    <s v="Sandkoli norðursvæði"/>
    <n v="27"/>
    <s v="Sandkoli"/>
    <s v="IS"/>
    <s v="Ísland"/>
    <n v="39"/>
    <n v="39"/>
    <n v="42.39"/>
    <n v="10.53"/>
    <x v="36"/>
    <n v="4610972789"/>
    <x v="35"/>
    <s v="Ennisbraut 8"/>
    <s v="355 Ólafsvík"/>
    <n v="4610972789"/>
    <s v="Útgerðarfélagið Haukur hf"/>
    <n v="463291"/>
    <n v="8.4180353168958607E-5"/>
  </r>
  <r>
    <s v="16.01.2020"/>
    <n v="1920"/>
    <n v="1"/>
    <n v="1"/>
    <x v="36"/>
    <s v="Gunnar Bjarnason"/>
    <n v="2701"/>
    <s v="Sandkoli norðursvæði"/>
    <n v="27"/>
    <s v="Sandkoli"/>
    <s v="IS"/>
    <s v="Ísland"/>
    <n v="108"/>
    <n v="108"/>
    <n v="117.39"/>
    <n v="29.16"/>
    <x v="36"/>
    <n v="4610972789"/>
    <x v="35"/>
    <s v="Ennisbraut 8"/>
    <s v="355 Ólafsvík"/>
    <n v="4610972789"/>
    <s v="Útgerðarfélagið Haukur hf"/>
    <n v="463291"/>
    <n v="2.3311482416019306E-4"/>
  </r>
  <r>
    <s v="12.01.2020"/>
    <n v="1920"/>
    <n v="1"/>
    <n v="1"/>
    <x v="36"/>
    <s v="Gunnar Bjarnason"/>
    <n v="2701"/>
    <s v="Sandkoli norðursvæði"/>
    <n v="27"/>
    <s v="Sandkoli"/>
    <s v="IS"/>
    <s v="Ísland"/>
    <n v="249"/>
    <n v="249"/>
    <n v="270.64999999999998"/>
    <n v="67.23"/>
    <x v="36"/>
    <n v="4610972789"/>
    <x v="35"/>
    <s v="Ennisbraut 8"/>
    <s v="355 Ólafsvík"/>
    <n v="4610972789"/>
    <s v="Útgerðarfélagið Haukur hf"/>
    <n v="463291"/>
    <n v="5.3745917792488956E-4"/>
  </r>
  <r>
    <s v="06.01.2020"/>
    <n v="1920"/>
    <n v="1"/>
    <n v="1"/>
    <x v="36"/>
    <s v="Gunnar Bjarnason"/>
    <n v="2701"/>
    <s v="Sandkoli norðursvæði"/>
    <n v="27"/>
    <s v="Sandkoli"/>
    <s v="IS"/>
    <s v="Ísland"/>
    <n v="6"/>
    <n v="6"/>
    <n v="6.52"/>
    <n v="1.62"/>
    <x v="36"/>
    <n v="4610972789"/>
    <x v="35"/>
    <s v="Ennisbraut 8"/>
    <s v="355 Ólafsvík"/>
    <n v="4610972789"/>
    <s v="Útgerðarfélagið Haukur hf"/>
    <n v="463291"/>
    <n v="1.2950823564455169E-5"/>
  </r>
  <r>
    <s v="14.12.2019"/>
    <n v="1920"/>
    <n v="1"/>
    <n v="1"/>
    <x v="36"/>
    <s v="Gunnar Bjarnason"/>
    <n v="2701"/>
    <s v="Sandkoli norðursvæði"/>
    <n v="27"/>
    <s v="Sandkoli"/>
    <s v="IS"/>
    <s v="Ísland"/>
    <n v="59"/>
    <n v="59"/>
    <n v="64.13"/>
    <n v="15.93"/>
    <x v="36"/>
    <n v="4610972789"/>
    <x v="35"/>
    <s v="Ennisbraut 8"/>
    <s v="355 Ólafsvík"/>
    <n v="4610972789"/>
    <s v="Útgerðarfélagið Haukur hf"/>
    <n v="463291"/>
    <n v="1.2734976505047584E-4"/>
  </r>
  <r>
    <s v="06.12.2019"/>
    <n v="1920"/>
    <n v="1"/>
    <n v="1"/>
    <x v="36"/>
    <s v="Gunnar Bjarnason"/>
    <n v="2701"/>
    <s v="Sandkoli norðursvæði"/>
    <n v="27"/>
    <s v="Sandkoli"/>
    <s v="IS"/>
    <s v="Ísland"/>
    <n v="30"/>
    <n v="30"/>
    <n v="32.61"/>
    <n v="8.1"/>
    <x v="36"/>
    <n v="4610972789"/>
    <x v="35"/>
    <s v="Ennisbraut 8"/>
    <s v="355 Ólafsvík"/>
    <n v="4610972789"/>
    <s v="Útgerðarfélagið Haukur hf"/>
    <n v="463291"/>
    <n v="6.4754117822275845E-5"/>
  </r>
  <r>
    <s v="05.12.2019"/>
    <n v="1920"/>
    <n v="1"/>
    <n v="1"/>
    <x v="36"/>
    <s v="Gunnar Bjarnason"/>
    <n v="2701"/>
    <s v="Sandkoli norðursvæði"/>
    <n v="27"/>
    <s v="Sandkoli"/>
    <s v="IS"/>
    <s v="Ísland"/>
    <n v="41"/>
    <n v="41"/>
    <n v="44.57"/>
    <n v="11.07"/>
    <x v="36"/>
    <n v="4610972789"/>
    <x v="35"/>
    <s v="Ennisbraut 8"/>
    <s v="355 Ólafsvík"/>
    <n v="4610972789"/>
    <s v="Útgerðarfélagið Haukur hf"/>
    <n v="463291"/>
    <n v="8.8497294357110331E-5"/>
  </r>
  <r>
    <s v="04.12.2019"/>
    <n v="1920"/>
    <n v="1"/>
    <n v="1"/>
    <x v="36"/>
    <s v="Gunnar Bjarnason"/>
    <n v="2701"/>
    <s v="Sandkoli norðursvæði"/>
    <n v="27"/>
    <s v="Sandkoli"/>
    <s v="IS"/>
    <s v="Ísland"/>
    <n v="41"/>
    <n v="41"/>
    <n v="44.57"/>
    <n v="11.07"/>
    <x v="36"/>
    <n v="4610972789"/>
    <x v="35"/>
    <s v="Ennisbraut 8"/>
    <s v="355 Ólafsvík"/>
    <n v="4610972789"/>
    <s v="Útgerðarfélagið Haukur hf"/>
    <n v="463291"/>
    <n v="8.8497294357110331E-5"/>
  </r>
  <r>
    <s v="03.12.2019"/>
    <n v="1920"/>
    <n v="1"/>
    <n v="1"/>
    <x v="36"/>
    <s v="Gunnar Bjarnason"/>
    <n v="2701"/>
    <s v="Sandkoli norðursvæði"/>
    <n v="27"/>
    <s v="Sandkoli"/>
    <s v="IS"/>
    <s v="Ísland"/>
    <n v="12"/>
    <n v="12"/>
    <n v="13.04"/>
    <n v="3.24"/>
    <x v="36"/>
    <n v="4610972789"/>
    <x v="35"/>
    <s v="Ennisbraut 8"/>
    <s v="355 Ólafsvík"/>
    <n v="4610972789"/>
    <s v="Útgerðarfélagið Haukur hf"/>
    <n v="463291"/>
    <n v="2.5901647128910339E-5"/>
  </r>
  <r>
    <s v="25.11.2019"/>
    <n v="1920"/>
    <n v="1"/>
    <n v="1"/>
    <x v="36"/>
    <s v="Gunnar Bjarnason"/>
    <n v="2701"/>
    <s v="Sandkoli norðursvæði"/>
    <n v="27"/>
    <s v="Sandkoli"/>
    <s v="IS"/>
    <s v="Ísland"/>
    <n v="65"/>
    <n v="65"/>
    <n v="70.650000000000006"/>
    <n v="17.55"/>
    <x v="36"/>
    <n v="4610972789"/>
    <x v="35"/>
    <s v="Ennisbraut 8"/>
    <s v="355 Ólafsvík"/>
    <n v="4610972789"/>
    <s v="Útgerðarfélagið Haukur hf"/>
    <n v="463291"/>
    <n v="1.4030058861493102E-4"/>
  </r>
  <r>
    <s v="22.11.2019"/>
    <n v="1920"/>
    <n v="1"/>
    <n v="1"/>
    <x v="36"/>
    <s v="Gunnar Bjarnason"/>
    <n v="2701"/>
    <s v="Sandkoli norðursvæði"/>
    <n v="27"/>
    <s v="Sandkoli"/>
    <s v="IS"/>
    <s v="Ísland"/>
    <n v="41"/>
    <n v="41"/>
    <n v="44.57"/>
    <n v="11.07"/>
    <x v="36"/>
    <n v="4610972789"/>
    <x v="35"/>
    <s v="Ennisbraut 8"/>
    <s v="355 Ólafsvík"/>
    <n v="4610972789"/>
    <s v="Útgerðarfélagið Haukur hf"/>
    <n v="463291"/>
    <n v="8.8497294357110331E-5"/>
  </r>
  <r>
    <s v="21.11.2019"/>
    <n v="1920"/>
    <n v="1"/>
    <n v="1"/>
    <x v="36"/>
    <s v="Gunnar Bjarnason"/>
    <n v="2701"/>
    <s v="Sandkoli norðursvæði"/>
    <n v="27"/>
    <s v="Sandkoli"/>
    <s v="IS"/>
    <s v="Ísland"/>
    <n v="40"/>
    <n v="40"/>
    <n v="43.48"/>
    <n v="10.8"/>
    <x v="36"/>
    <n v="4610972789"/>
    <x v="35"/>
    <s v="Ennisbraut 8"/>
    <s v="355 Ólafsvík"/>
    <n v="4610972789"/>
    <s v="Útgerðarfélagið Haukur hf"/>
    <n v="463291"/>
    <n v="8.6338823763034469E-5"/>
  </r>
  <r>
    <s v="20.11.2019"/>
    <n v="1920"/>
    <n v="1"/>
    <n v="1"/>
    <x v="36"/>
    <s v="Gunnar Bjarnason"/>
    <n v="2701"/>
    <s v="Sandkoli norðursvæði"/>
    <n v="27"/>
    <s v="Sandkoli"/>
    <s v="IS"/>
    <s v="Ísland"/>
    <n v="27"/>
    <n v="27"/>
    <n v="29.35"/>
    <n v="7.29"/>
    <x v="36"/>
    <n v="4610972789"/>
    <x v="35"/>
    <s v="Ennisbraut 8"/>
    <s v="355 Ólafsvík"/>
    <n v="4610972789"/>
    <s v="Útgerðarfélagið Haukur hf"/>
    <n v="463291"/>
    <n v="5.8278706040048265E-5"/>
  </r>
  <r>
    <s v="18.11.2019"/>
    <n v="1920"/>
    <n v="1"/>
    <n v="1"/>
    <x v="36"/>
    <s v="Gunnar Bjarnason"/>
    <n v="2701"/>
    <s v="Sandkoli norðursvæði"/>
    <n v="27"/>
    <s v="Sandkoli"/>
    <s v="IS"/>
    <s v="Ísland"/>
    <n v="11"/>
    <n v="11"/>
    <n v="11.96"/>
    <n v="2.97"/>
    <x v="36"/>
    <n v="4610972789"/>
    <x v="35"/>
    <s v="Ennisbraut 8"/>
    <s v="355 Ólafsvík"/>
    <n v="4610972789"/>
    <s v="Útgerðarfélagið Haukur hf"/>
    <n v="463291"/>
    <n v="2.3743176534834476E-5"/>
  </r>
  <r>
    <s v="15.11.2019"/>
    <n v="1920"/>
    <n v="1"/>
    <n v="1"/>
    <x v="36"/>
    <s v="Gunnar Bjarnason"/>
    <n v="2701"/>
    <s v="Sandkoli norðursvæði"/>
    <n v="27"/>
    <s v="Sandkoli"/>
    <s v="IS"/>
    <s v="Ísland"/>
    <n v="7"/>
    <n v="7"/>
    <n v="7.61"/>
    <n v="1.89"/>
    <x v="36"/>
    <n v="4610972789"/>
    <x v="35"/>
    <s v="Ennisbraut 8"/>
    <s v="355 Ólafsvík"/>
    <n v="4610972789"/>
    <s v="Útgerðarfélagið Haukur hf"/>
    <n v="463291"/>
    <n v="1.5109294158531032E-5"/>
  </r>
  <r>
    <s v="14.11.2019"/>
    <n v="1920"/>
    <n v="1"/>
    <n v="1"/>
    <x v="36"/>
    <s v="Gunnar Bjarnason"/>
    <n v="2701"/>
    <s v="Sandkoli norðursvæði"/>
    <n v="27"/>
    <s v="Sandkoli"/>
    <s v="IS"/>
    <s v="Ísland"/>
    <n v="8"/>
    <n v="8"/>
    <n v="8.6999999999999993"/>
    <n v="2.16"/>
    <x v="36"/>
    <n v="4610972789"/>
    <x v="35"/>
    <s v="Ennisbraut 8"/>
    <s v="355 Ólafsvík"/>
    <n v="4610972789"/>
    <s v="Útgerðarfélagið Haukur hf"/>
    <n v="463291"/>
    <n v="1.7267764752606892E-5"/>
  </r>
  <r>
    <s v="13.11.2019"/>
    <n v="1920"/>
    <n v="1"/>
    <n v="1"/>
    <x v="36"/>
    <s v="Gunnar Bjarnason"/>
    <n v="2701"/>
    <s v="Sandkoli norðursvæði"/>
    <n v="27"/>
    <s v="Sandkoli"/>
    <s v="IS"/>
    <s v="Ísland"/>
    <n v="48"/>
    <n v="48"/>
    <n v="52.17"/>
    <n v="12.96"/>
    <x v="36"/>
    <n v="4610972789"/>
    <x v="35"/>
    <s v="Ennisbraut 8"/>
    <s v="355 Ólafsvík"/>
    <n v="4610972789"/>
    <s v="Útgerðarfélagið Haukur hf"/>
    <n v="463291"/>
    <n v="1.0360658851564135E-4"/>
  </r>
  <r>
    <s v="12.11.2019"/>
    <n v="1920"/>
    <n v="1"/>
    <n v="1"/>
    <x v="36"/>
    <s v="Gunnar Bjarnason"/>
    <n v="2701"/>
    <s v="Sandkoli norðursvæði"/>
    <n v="27"/>
    <s v="Sandkoli"/>
    <s v="IS"/>
    <s v="Ísland"/>
    <n v="39"/>
    <n v="39"/>
    <n v="42.39"/>
    <n v="10.53"/>
    <x v="36"/>
    <n v="4610972789"/>
    <x v="35"/>
    <s v="Ennisbraut 8"/>
    <s v="355 Ólafsvík"/>
    <n v="4610972789"/>
    <s v="Útgerðarfélagið Haukur hf"/>
    <n v="463291"/>
    <n v="8.4180353168958607E-5"/>
  </r>
  <r>
    <s v="11.11.2019"/>
    <n v="1920"/>
    <n v="1"/>
    <n v="1"/>
    <x v="36"/>
    <s v="Gunnar Bjarnason"/>
    <n v="2701"/>
    <s v="Sandkoli norðursvæði"/>
    <n v="27"/>
    <s v="Sandkoli"/>
    <s v="IS"/>
    <s v="Ísland"/>
    <n v="107"/>
    <n v="107"/>
    <n v="116.3"/>
    <n v="28.89"/>
    <x v="36"/>
    <n v="4610972789"/>
    <x v="35"/>
    <s v="Ennisbraut 8"/>
    <s v="355 Ólafsvík"/>
    <n v="4610972789"/>
    <s v="Útgerðarfélagið Haukur hf"/>
    <n v="463291"/>
    <n v="2.3095635356611718E-4"/>
  </r>
  <r>
    <s v="07.11.2019"/>
    <n v="1920"/>
    <n v="1"/>
    <n v="1"/>
    <x v="36"/>
    <s v="Gunnar Bjarnason"/>
    <n v="2701"/>
    <s v="Sandkoli norðursvæði"/>
    <n v="27"/>
    <s v="Sandkoli"/>
    <s v="IS"/>
    <s v="Ísland"/>
    <n v="192"/>
    <n v="192"/>
    <n v="208.7"/>
    <n v="51.84"/>
    <x v="36"/>
    <n v="4610972789"/>
    <x v="35"/>
    <s v="Ennisbraut 8"/>
    <s v="355 Ólafsvík"/>
    <n v="4610972789"/>
    <s v="Útgerðarfélagið Haukur hf"/>
    <n v="463291"/>
    <n v="4.1442635406256542E-4"/>
  </r>
  <r>
    <s v="06.11.2019"/>
    <n v="1920"/>
    <n v="1"/>
    <n v="1"/>
    <x v="36"/>
    <s v="Gunnar Bjarnason"/>
    <n v="2701"/>
    <s v="Sandkoli norðursvæði"/>
    <n v="27"/>
    <s v="Sandkoli"/>
    <s v="IS"/>
    <s v="Ísland"/>
    <n v="469"/>
    <n v="469"/>
    <n v="509.78"/>
    <n v="126.63"/>
    <x v="36"/>
    <n v="4610972789"/>
    <x v="35"/>
    <s v="Ennisbraut 8"/>
    <s v="355 Ólafsvík"/>
    <n v="4610972789"/>
    <s v="Útgerðarfélagið Haukur hf"/>
    <n v="463291"/>
    <n v="1.0123227086215791E-3"/>
  </r>
  <r>
    <s v="01.11.2019"/>
    <n v="1920"/>
    <n v="1"/>
    <n v="1"/>
    <x v="36"/>
    <s v="Gunnar Bjarnason"/>
    <n v="2701"/>
    <s v="Sandkoli norðursvæði"/>
    <n v="27"/>
    <s v="Sandkoli"/>
    <s v="IS"/>
    <s v="Ísland"/>
    <n v="298"/>
    <n v="298"/>
    <n v="323.91000000000003"/>
    <n v="80.459999999999994"/>
    <x v="36"/>
    <n v="4610972789"/>
    <x v="35"/>
    <s v="Ennisbraut 8"/>
    <s v="355 Ólafsvík"/>
    <n v="4610972789"/>
    <s v="Útgerðarfélagið Haukur hf"/>
    <n v="463291"/>
    <n v="6.4322423703460675E-4"/>
  </r>
  <r>
    <s v="31.10.2019"/>
    <n v="1920"/>
    <n v="1"/>
    <n v="1"/>
    <x v="36"/>
    <s v="Gunnar Bjarnason"/>
    <n v="2701"/>
    <s v="Sandkoli norðursvæði"/>
    <n v="27"/>
    <s v="Sandkoli"/>
    <s v="IS"/>
    <s v="Ísland"/>
    <n v="500"/>
    <n v="500"/>
    <n v="543.48"/>
    <n v="135"/>
    <x v="36"/>
    <n v="4610972789"/>
    <x v="35"/>
    <s v="Ennisbraut 8"/>
    <s v="355 Ólafsvík"/>
    <n v="4610972789"/>
    <s v="Útgerðarfélagið Haukur hf"/>
    <n v="463291"/>
    <n v="1.0792352970379307E-3"/>
  </r>
  <r>
    <s v="22.06.2020"/>
    <n v="1920"/>
    <n v="1"/>
    <n v="1"/>
    <x v="36"/>
    <s v="Gunnar Bjarnason"/>
    <n v="2701"/>
    <s v="Sandkoli norðursvæði"/>
    <n v="27"/>
    <s v="Sandkoli"/>
    <s v="IS"/>
    <s v="Ísland"/>
    <n v="18"/>
    <n v="18"/>
    <n v="19.57"/>
    <n v="4.8600000000000003"/>
    <x v="36"/>
    <n v="4610972789"/>
    <x v="35"/>
    <s v="Ennisbraut 8"/>
    <s v="355 Ólafsvík"/>
    <n v="4610972789"/>
    <s v="Útgerðarfélagið Haukur hf"/>
    <n v="463291"/>
    <n v="3.885247069336551E-5"/>
  </r>
  <r>
    <s v="17.06.2020"/>
    <n v="1920"/>
    <n v="1"/>
    <n v="1"/>
    <x v="36"/>
    <s v="Gunnar Bjarnason"/>
    <n v="2701"/>
    <s v="Sandkoli norðursvæði"/>
    <n v="27"/>
    <s v="Sandkoli"/>
    <s v="IS"/>
    <s v="Ísland"/>
    <n v="13"/>
    <n v="13"/>
    <n v="14.13"/>
    <n v="3.51"/>
    <x v="36"/>
    <n v="4610972789"/>
    <x v="35"/>
    <s v="Ennisbraut 8"/>
    <s v="355 Ólafsvík"/>
    <n v="4610972789"/>
    <s v="Útgerðarfélagið Haukur hf"/>
    <n v="463291"/>
    <n v="2.8060117722986201E-5"/>
  </r>
  <r>
    <s v="16.06.2020"/>
    <n v="1920"/>
    <n v="1"/>
    <n v="1"/>
    <x v="36"/>
    <s v="Gunnar Bjarnason"/>
    <n v="2701"/>
    <s v="Sandkoli norðursvæði"/>
    <n v="27"/>
    <s v="Sandkoli"/>
    <s v="IS"/>
    <s v="Ísland"/>
    <n v="24"/>
    <n v="24"/>
    <n v="26.09"/>
    <n v="6.48"/>
    <x v="36"/>
    <n v="4610972789"/>
    <x v="35"/>
    <s v="Ennisbraut 8"/>
    <s v="355 Ólafsvík"/>
    <n v="4610972789"/>
    <s v="Útgerðarfélagið Haukur hf"/>
    <n v="463291"/>
    <n v="5.1803294257820677E-5"/>
  </r>
  <r>
    <s v="15.06.2020"/>
    <n v="1920"/>
    <n v="1"/>
    <n v="1"/>
    <x v="36"/>
    <s v="Gunnar Bjarnason"/>
    <n v="2701"/>
    <s v="Sandkoli norðursvæði"/>
    <n v="27"/>
    <s v="Sandkoli"/>
    <s v="IS"/>
    <s v="Ísland"/>
    <n v="16"/>
    <n v="16"/>
    <n v="17.39"/>
    <n v="4.32"/>
    <x v="36"/>
    <n v="4610972789"/>
    <x v="35"/>
    <s v="Ennisbraut 8"/>
    <s v="355 Ólafsvík"/>
    <n v="4610972789"/>
    <s v="Útgerðarfélagið Haukur hf"/>
    <n v="463291"/>
    <n v="3.4535529505213785E-5"/>
  </r>
  <r>
    <s v="10.06.2020"/>
    <n v="1920"/>
    <n v="1"/>
    <n v="1"/>
    <x v="36"/>
    <s v="Gunnar Bjarnason"/>
    <n v="2701"/>
    <s v="Sandkoli norðursvæði"/>
    <n v="27"/>
    <s v="Sandkoli"/>
    <s v="IS"/>
    <s v="Ísland"/>
    <n v="20"/>
    <n v="20"/>
    <n v="21.74"/>
    <n v="5.4"/>
    <x v="36"/>
    <n v="4610972789"/>
    <x v="35"/>
    <s v="Ennisbraut 8"/>
    <s v="355 Ólafsvík"/>
    <n v="4610972789"/>
    <s v="Útgerðarfélagið Haukur hf"/>
    <n v="463291"/>
    <n v="4.3169411881517235E-5"/>
  </r>
  <r>
    <s v="09.06.2020"/>
    <n v="1920"/>
    <n v="1"/>
    <n v="1"/>
    <x v="36"/>
    <s v="Gunnar Bjarnason"/>
    <n v="2701"/>
    <s v="Sandkoli norðursvæði"/>
    <n v="27"/>
    <s v="Sandkoli"/>
    <s v="IS"/>
    <s v="Ísland"/>
    <n v="112"/>
    <n v="112"/>
    <n v="121.74"/>
    <n v="30.24"/>
    <x v="36"/>
    <n v="4610972789"/>
    <x v="35"/>
    <s v="Ennisbraut 8"/>
    <s v="355 Ólafsvík"/>
    <n v="4610972789"/>
    <s v="Útgerðarfélagið Haukur hf"/>
    <n v="463291"/>
    <n v="2.4174870653649651E-4"/>
  </r>
  <r>
    <s v="28.04.2020"/>
    <n v="1920"/>
    <n v="1"/>
    <n v="1"/>
    <x v="36"/>
    <s v="Gunnar Bjarnason"/>
    <n v="2701"/>
    <s v="Sandkoli norðursvæði"/>
    <n v="27"/>
    <s v="Sandkoli"/>
    <s v="IS"/>
    <s v="Ísland"/>
    <n v="46"/>
    <n v="46"/>
    <n v="50"/>
    <n v="12.42"/>
    <x v="36"/>
    <n v="4610972789"/>
    <x v="35"/>
    <s v="Ennisbraut 8"/>
    <s v="355 Ólafsvík"/>
    <n v="4610972789"/>
    <s v="Útgerðarfélagið Haukur hf"/>
    <n v="463291"/>
    <n v="9.928964732748963E-5"/>
  </r>
  <r>
    <s v="27.04.2020"/>
    <n v="1920"/>
    <n v="1"/>
    <n v="1"/>
    <x v="36"/>
    <s v="Gunnar Bjarnason"/>
    <n v="2701"/>
    <s v="Sandkoli norðursvæði"/>
    <n v="27"/>
    <s v="Sandkoli"/>
    <s v="IS"/>
    <s v="Ísland"/>
    <n v="19"/>
    <n v="19"/>
    <n v="20.65"/>
    <n v="5.13"/>
    <x v="36"/>
    <n v="4610972789"/>
    <x v="35"/>
    <s v="Ennisbraut 8"/>
    <s v="355 Ólafsvík"/>
    <n v="4610972789"/>
    <s v="Útgerðarfélagið Haukur hf"/>
    <n v="463291"/>
    <n v="4.1010941287441372E-5"/>
  </r>
  <r>
    <s v="22.04.2020"/>
    <n v="1920"/>
    <n v="1"/>
    <n v="1"/>
    <x v="36"/>
    <s v="Gunnar Bjarnason"/>
    <n v="2701"/>
    <s v="Sandkoli norðursvæði"/>
    <n v="27"/>
    <s v="Sandkoli"/>
    <s v="IS"/>
    <s v="Ísland"/>
    <n v="68"/>
    <n v="68"/>
    <n v="73.91"/>
    <n v="18.36"/>
    <x v="36"/>
    <n v="4610972789"/>
    <x v="35"/>
    <s v="Ennisbraut 8"/>
    <s v="355 Ólafsvík"/>
    <n v="4610972789"/>
    <s v="Útgerðarfélagið Haukur hf"/>
    <n v="463291"/>
    <n v="1.4677600039715859E-4"/>
  </r>
  <r>
    <s v="21.04.2020"/>
    <n v="1920"/>
    <n v="1"/>
    <n v="1"/>
    <x v="36"/>
    <s v="Gunnar Bjarnason"/>
    <n v="2701"/>
    <s v="Sandkoli norðursvæði"/>
    <n v="27"/>
    <s v="Sandkoli"/>
    <s v="IS"/>
    <s v="Ísland"/>
    <n v="57"/>
    <n v="57"/>
    <n v="61.96"/>
    <n v="15.39"/>
    <x v="36"/>
    <n v="4610972789"/>
    <x v="35"/>
    <s v="Ennisbraut 8"/>
    <s v="355 Ólafsvík"/>
    <n v="4610972789"/>
    <s v="Útgerðarfélagið Haukur hf"/>
    <n v="463291"/>
    <n v="1.2303282386232412E-4"/>
  </r>
  <r>
    <s v="25.03.2020"/>
    <n v="1920"/>
    <n v="1"/>
    <n v="1"/>
    <x v="36"/>
    <s v="Gunnar Bjarnason"/>
    <n v="2701"/>
    <s v="Sandkoli norðursvæði"/>
    <n v="27"/>
    <s v="Sandkoli"/>
    <s v="IS"/>
    <s v="Ísland"/>
    <n v="84"/>
    <n v="84"/>
    <n v="91.3"/>
    <n v="22.68"/>
    <x v="36"/>
    <n v="4610972789"/>
    <x v="35"/>
    <s v="Ennisbraut 8"/>
    <s v="355 Ólafsvík"/>
    <n v="4610972789"/>
    <s v="Útgerðarfélagið Haukur hf"/>
    <n v="463291"/>
    <n v="1.8131152990237239E-4"/>
  </r>
  <r>
    <s v="24.03.2020"/>
    <n v="1920"/>
    <n v="1"/>
    <n v="1"/>
    <x v="36"/>
    <s v="Gunnar Bjarnason"/>
    <n v="2701"/>
    <s v="Sandkoli norðursvæði"/>
    <n v="27"/>
    <s v="Sandkoli"/>
    <s v="IS"/>
    <s v="Ísland"/>
    <n v="36"/>
    <n v="36"/>
    <n v="39.130000000000003"/>
    <n v="9.7200000000000006"/>
    <x v="36"/>
    <n v="4610972789"/>
    <x v="35"/>
    <s v="Ennisbraut 8"/>
    <s v="355 Ólafsvík"/>
    <n v="4610972789"/>
    <s v="Útgerðarfélagið Haukur hf"/>
    <n v="463291"/>
    <n v="7.7704941386731019E-5"/>
  </r>
  <r>
    <s v="23.03.2020"/>
    <n v="1920"/>
    <n v="1"/>
    <n v="1"/>
    <x v="36"/>
    <s v="Gunnar Bjarnason"/>
    <n v="2701"/>
    <s v="Sandkoli norðursvæði"/>
    <n v="27"/>
    <s v="Sandkoli"/>
    <s v="IS"/>
    <s v="Ísland"/>
    <n v="51"/>
    <n v="51"/>
    <n v="55.43"/>
    <n v="13.77"/>
    <x v="36"/>
    <n v="4610972789"/>
    <x v="35"/>
    <s v="Ennisbraut 8"/>
    <s v="355 Ólafsvík"/>
    <n v="4610972789"/>
    <s v="Útgerðarfélagið Haukur hf"/>
    <n v="463291"/>
    <n v="1.1008200029786894E-4"/>
  </r>
  <r>
    <s v="19.03.2020"/>
    <n v="1920"/>
    <n v="1"/>
    <n v="1"/>
    <x v="36"/>
    <s v="Gunnar Bjarnason"/>
    <n v="2701"/>
    <s v="Sandkoli norðursvæði"/>
    <n v="27"/>
    <s v="Sandkoli"/>
    <s v="IS"/>
    <s v="Ísland"/>
    <n v="27"/>
    <n v="27"/>
    <n v="29.35"/>
    <n v="7.29"/>
    <x v="36"/>
    <n v="4610972789"/>
    <x v="35"/>
    <s v="Ennisbraut 8"/>
    <s v="355 Ólafsvík"/>
    <n v="4610972789"/>
    <s v="Útgerðarfélagið Haukur hf"/>
    <n v="463291"/>
    <n v="5.8278706040048265E-5"/>
  </r>
  <r>
    <s v="18.03.2020"/>
    <n v="1920"/>
    <n v="1"/>
    <n v="1"/>
    <x v="36"/>
    <s v="Gunnar Bjarnason"/>
    <n v="2701"/>
    <s v="Sandkoli norðursvæði"/>
    <n v="27"/>
    <s v="Sandkoli"/>
    <s v="IS"/>
    <s v="Ísland"/>
    <n v="18"/>
    <n v="18"/>
    <n v="19.57"/>
    <n v="4.8600000000000003"/>
    <x v="36"/>
    <n v="4610972789"/>
    <x v="35"/>
    <s v="Ennisbraut 8"/>
    <s v="355 Ólafsvík"/>
    <n v="4610972789"/>
    <s v="Útgerðarfélagið Haukur hf"/>
    <n v="463291"/>
    <n v="3.885247069336551E-5"/>
  </r>
  <r>
    <s v="16.03.2020"/>
    <n v="1920"/>
    <n v="1"/>
    <n v="1"/>
    <x v="36"/>
    <s v="Gunnar Bjarnason"/>
    <n v="2701"/>
    <s v="Sandkoli norðursvæði"/>
    <n v="27"/>
    <s v="Sandkoli"/>
    <s v="IS"/>
    <s v="Ísland"/>
    <n v="65"/>
    <n v="65"/>
    <n v="70.650000000000006"/>
    <n v="17.55"/>
    <x v="36"/>
    <n v="4610972789"/>
    <x v="35"/>
    <s v="Ennisbraut 8"/>
    <s v="355 Ólafsvík"/>
    <n v="4610972789"/>
    <s v="Útgerðarfélagið Haukur hf"/>
    <n v="463291"/>
    <n v="1.4030058861493102E-4"/>
  </r>
  <r>
    <s v="04.03.2020"/>
    <n v="1920"/>
    <n v="1"/>
    <n v="1"/>
    <x v="36"/>
    <s v="Gunnar Bjarnason"/>
    <n v="2701"/>
    <s v="Sandkoli norðursvæði"/>
    <n v="27"/>
    <s v="Sandkoli"/>
    <s v="IS"/>
    <s v="Ísland"/>
    <n v="28"/>
    <n v="28"/>
    <n v="30.43"/>
    <n v="7.56"/>
    <x v="36"/>
    <n v="4610972789"/>
    <x v="35"/>
    <s v="Ennisbraut 8"/>
    <s v="355 Ólafsvík"/>
    <n v="4610972789"/>
    <s v="Útgerðarfélagið Haukur hf"/>
    <n v="463291"/>
    <n v="6.0437176634124127E-5"/>
  </r>
  <r>
    <s v="03.03.2020"/>
    <n v="1920"/>
    <n v="1"/>
    <n v="1"/>
    <x v="36"/>
    <s v="Gunnar Bjarnason"/>
    <n v="2701"/>
    <s v="Sandkoli norðursvæði"/>
    <n v="27"/>
    <s v="Sandkoli"/>
    <s v="IS"/>
    <s v="Ísland"/>
    <n v="19"/>
    <n v="19"/>
    <n v="20.65"/>
    <n v="5.13"/>
    <x v="36"/>
    <n v="4610972789"/>
    <x v="35"/>
    <s v="Ennisbraut 8"/>
    <s v="355 Ólafsvík"/>
    <n v="4610972789"/>
    <s v="Útgerðarfélagið Haukur hf"/>
    <n v="463291"/>
    <n v="4.1010941287441372E-5"/>
  </r>
  <r>
    <s v="02.03.2020"/>
    <n v="1920"/>
    <n v="1"/>
    <n v="1"/>
    <x v="36"/>
    <s v="Gunnar Bjarnason"/>
    <n v="2701"/>
    <s v="Sandkoli norðursvæði"/>
    <n v="27"/>
    <s v="Sandkoli"/>
    <s v="IS"/>
    <s v="Ísland"/>
    <n v="320"/>
    <n v="320"/>
    <n v="347.83"/>
    <n v="86.4"/>
    <x v="36"/>
    <n v="4610972789"/>
    <x v="35"/>
    <s v="Ennisbraut 8"/>
    <s v="355 Ólafsvík"/>
    <n v="4610972789"/>
    <s v="Útgerðarfélagið Haukur hf"/>
    <n v="463291"/>
    <n v="6.9071059010427575E-4"/>
  </r>
  <r>
    <s v="25.02.2020"/>
    <n v="1920"/>
    <n v="1"/>
    <n v="1"/>
    <x v="36"/>
    <s v="Gunnar Bjarnason"/>
    <n v="2701"/>
    <s v="Sandkoli norðursvæði"/>
    <n v="27"/>
    <s v="Sandkoli"/>
    <s v="IS"/>
    <s v="Ísland"/>
    <n v="28"/>
    <n v="28"/>
    <n v="30.43"/>
    <n v="7.56"/>
    <x v="36"/>
    <n v="4610972789"/>
    <x v="35"/>
    <s v="Ennisbraut 8"/>
    <s v="355 Ólafsvík"/>
    <n v="4610972789"/>
    <s v="Útgerðarfélagið Haukur hf"/>
    <n v="463291"/>
    <n v="6.0437176634124127E-5"/>
  </r>
  <r>
    <s v="24.02.2020"/>
    <n v="1920"/>
    <n v="1"/>
    <n v="1"/>
    <x v="36"/>
    <s v="Gunnar Bjarnason"/>
    <n v="2701"/>
    <s v="Sandkoli norðursvæði"/>
    <n v="27"/>
    <s v="Sandkoli"/>
    <s v="IS"/>
    <s v="Ísland"/>
    <n v="30"/>
    <n v="30"/>
    <n v="32.61"/>
    <n v="8.1"/>
    <x v="36"/>
    <n v="4610972789"/>
    <x v="35"/>
    <s v="Ennisbraut 8"/>
    <s v="355 Ólafsvík"/>
    <n v="4610972789"/>
    <s v="Útgerðarfélagið Haukur hf"/>
    <n v="463291"/>
    <n v="6.4754117822275845E-5"/>
  </r>
  <r>
    <s v="13.02.2020"/>
    <n v="1920"/>
    <n v="1"/>
    <n v="1"/>
    <x v="36"/>
    <s v="Gunnar Bjarnason"/>
    <n v="2701"/>
    <s v="Sandkoli norðursvæði"/>
    <n v="27"/>
    <s v="Sandkoli"/>
    <s v="IS"/>
    <s v="Ísland"/>
    <n v="8"/>
    <n v="8"/>
    <n v="8.6999999999999993"/>
    <n v="2.16"/>
    <x v="36"/>
    <n v="4610972789"/>
    <x v="35"/>
    <s v="Ennisbraut 8"/>
    <s v="355 Ólafsvík"/>
    <n v="4610972789"/>
    <s v="Útgerðarfélagið Haukur hf"/>
    <n v="463291"/>
    <n v="1.7267764752606892E-5"/>
  </r>
  <r>
    <s v="05.02.2020"/>
    <n v="1920"/>
    <n v="1"/>
    <n v="1"/>
    <x v="36"/>
    <s v="Gunnar Bjarnason"/>
    <n v="2701"/>
    <s v="Sandkoli norðursvæði"/>
    <n v="27"/>
    <s v="Sandkoli"/>
    <s v="IS"/>
    <s v="Ísland"/>
    <n v="35"/>
    <n v="35"/>
    <n v="38.04"/>
    <n v="9.4499999999999993"/>
    <x v="36"/>
    <n v="4610972789"/>
    <x v="35"/>
    <s v="Ennisbraut 8"/>
    <s v="355 Ólafsvík"/>
    <n v="4610972789"/>
    <s v="Útgerðarfélagið Haukur hf"/>
    <n v="463291"/>
    <n v="7.5546470792655157E-5"/>
  </r>
  <r>
    <s v="03.02.2020"/>
    <n v="1920"/>
    <n v="1"/>
    <n v="1"/>
    <x v="36"/>
    <s v="Gunnar Bjarnason"/>
    <n v="2701"/>
    <s v="Sandkoli norðursvæði"/>
    <n v="27"/>
    <s v="Sandkoli"/>
    <s v="IS"/>
    <s v="Ísland"/>
    <n v="5"/>
    <n v="5"/>
    <n v="5.43"/>
    <n v="1.35"/>
    <x v="36"/>
    <n v="4610972789"/>
    <x v="35"/>
    <s v="Ennisbraut 8"/>
    <s v="355 Ólafsvík"/>
    <n v="4610972789"/>
    <s v="Útgerðarfélagið Haukur hf"/>
    <n v="463291"/>
    <n v="1.0792352970379309E-5"/>
  </r>
  <r>
    <s v="31.01.2020"/>
    <n v="1920"/>
    <n v="1"/>
    <n v="1"/>
    <x v="36"/>
    <s v="Gunnar Bjarnason"/>
    <n v="2701"/>
    <s v="Sandkoli norðursvæði"/>
    <n v="27"/>
    <s v="Sandkoli"/>
    <s v="IS"/>
    <s v="Ísland"/>
    <n v="90"/>
    <n v="90"/>
    <n v="97.83"/>
    <n v="24.3"/>
    <x v="36"/>
    <n v="4610972789"/>
    <x v="35"/>
    <s v="Ennisbraut 8"/>
    <s v="355 Ólafsvík"/>
    <n v="4610972789"/>
    <s v="Útgerðarfélagið Haukur hf"/>
    <n v="463291"/>
    <n v="1.9426235346682753E-4"/>
  </r>
  <r>
    <s v="05.11.2019"/>
    <n v="1920"/>
    <n v="1"/>
    <n v="1"/>
    <x v="37"/>
    <s v="Matthías"/>
    <n v="2701"/>
    <s v="Sandkoli norðursvæði"/>
    <n v="27"/>
    <s v="Sandkoli"/>
    <s v="IS"/>
    <s v="Ísland"/>
    <n v="69"/>
    <n v="69"/>
    <n v="75"/>
    <n v="18.63"/>
    <x v="37"/>
    <n v="5501042020"/>
    <x v="36"/>
    <s v="Bárðarási 6"/>
    <s v="360 Hellissandur"/>
    <n v="5501042020"/>
    <s v="Nónvarða ehf"/>
    <n v="463291"/>
    <n v="1.4893447099123444E-4"/>
  </r>
  <r>
    <s v="04.11.2019"/>
    <n v="1920"/>
    <n v="1"/>
    <n v="1"/>
    <x v="37"/>
    <s v="Matthías"/>
    <n v="2701"/>
    <s v="Sandkoli norðursvæði"/>
    <n v="27"/>
    <s v="Sandkoli"/>
    <s v="IS"/>
    <s v="Ísland"/>
    <n v="396"/>
    <n v="396"/>
    <n v="430.43"/>
    <n v="106.92"/>
    <x v="37"/>
    <n v="5501042020"/>
    <x v="36"/>
    <s v="Bárðarási 6"/>
    <s v="360 Hellissandur"/>
    <n v="5501042020"/>
    <s v="Nónvarða ehf"/>
    <n v="463291"/>
    <n v="8.5475435525404124E-4"/>
  </r>
  <r>
    <s v="25.03.2020"/>
    <n v="1920"/>
    <n v="1"/>
    <n v="1"/>
    <x v="37"/>
    <s v="Matthías"/>
    <n v="2701"/>
    <s v="Sandkoli norðursvæði"/>
    <n v="27"/>
    <s v="Sandkoli"/>
    <s v="IS"/>
    <s v="Ísland"/>
    <n v="38"/>
    <n v="38"/>
    <n v="41.3"/>
    <n v="10.26"/>
    <x v="37"/>
    <n v="5501042020"/>
    <x v="36"/>
    <s v="Bárðarási 6"/>
    <s v="360 Hellissandur"/>
    <n v="5501042020"/>
    <s v="Nónvarða ehf"/>
    <n v="463291"/>
    <n v="8.2021882574882744E-5"/>
  </r>
  <r>
    <s v="13.03.2020"/>
    <n v="1920"/>
    <n v="1"/>
    <n v="1"/>
    <x v="37"/>
    <s v="Matthías"/>
    <n v="2701"/>
    <s v="Sandkoli norðursvæði"/>
    <n v="27"/>
    <s v="Sandkoli"/>
    <s v="IS"/>
    <s v="Ísland"/>
    <n v="11"/>
    <n v="11"/>
    <n v="11.96"/>
    <n v="2.97"/>
    <x v="37"/>
    <n v="5501042020"/>
    <x v="36"/>
    <s v="Bárðarási 6"/>
    <s v="360 Hellissandur"/>
    <n v="5501042020"/>
    <s v="Nónvarða ehf"/>
    <n v="463291"/>
    <n v="2.3743176534834476E-5"/>
  </r>
  <r>
    <s v="12.03.2020"/>
    <n v="1920"/>
    <n v="1"/>
    <n v="1"/>
    <x v="37"/>
    <s v="Matthías"/>
    <n v="2701"/>
    <s v="Sandkoli norðursvæði"/>
    <n v="27"/>
    <s v="Sandkoli"/>
    <s v="IS"/>
    <s v="Ísland"/>
    <n v="26"/>
    <n v="26"/>
    <n v="28.26"/>
    <n v="7.02"/>
    <x v="37"/>
    <n v="5501042020"/>
    <x v="36"/>
    <s v="Bárðarási 6"/>
    <s v="360 Hellissandur"/>
    <n v="5501042020"/>
    <s v="Nónvarða ehf"/>
    <n v="463291"/>
    <n v="5.6120235445972402E-5"/>
  </r>
  <r>
    <s v="05.03.2020"/>
    <n v="1920"/>
    <n v="1"/>
    <n v="1"/>
    <x v="37"/>
    <s v="Matthías"/>
    <n v="2701"/>
    <s v="Sandkoli norðursvæði"/>
    <n v="27"/>
    <s v="Sandkoli"/>
    <s v="IS"/>
    <s v="Ísland"/>
    <n v="45"/>
    <n v="45"/>
    <n v="48.91"/>
    <n v="12.15"/>
    <x v="37"/>
    <n v="5501042020"/>
    <x v="36"/>
    <s v="Bárðarási 6"/>
    <s v="360 Hellissandur"/>
    <n v="5501042020"/>
    <s v="Nónvarða ehf"/>
    <n v="463291"/>
    <n v="9.7131176733413767E-5"/>
  </r>
  <r>
    <s v="03.03.2020"/>
    <n v="1920"/>
    <n v="1"/>
    <n v="1"/>
    <x v="37"/>
    <s v="Matthías"/>
    <n v="2701"/>
    <s v="Sandkoli norðursvæði"/>
    <n v="27"/>
    <s v="Sandkoli"/>
    <s v="IS"/>
    <s v="Ísland"/>
    <n v="55"/>
    <n v="55"/>
    <n v="59.78"/>
    <n v="14.85"/>
    <x v="37"/>
    <n v="5501042020"/>
    <x v="36"/>
    <s v="Bárðarási 6"/>
    <s v="360 Hellissandur"/>
    <n v="5501042020"/>
    <s v="Nónvarða ehf"/>
    <n v="463291"/>
    <n v="1.1871588267417239E-4"/>
  </r>
  <r>
    <s v="11.02.2020"/>
    <n v="1920"/>
    <n v="1"/>
    <n v="1"/>
    <x v="37"/>
    <s v="Matthías"/>
    <n v="2701"/>
    <s v="Sandkoli norðursvæði"/>
    <n v="27"/>
    <s v="Sandkoli"/>
    <s v="IS"/>
    <s v="Ísland"/>
    <n v="5"/>
    <n v="5"/>
    <n v="5.43"/>
    <n v="1.35"/>
    <x v="37"/>
    <n v="5501042020"/>
    <x v="36"/>
    <s v="Bárðarási 6"/>
    <s v="360 Hellissandur"/>
    <n v="5501042020"/>
    <s v="Nónvarða ehf"/>
    <n v="463291"/>
    <n v="1.0792352970379309E-5"/>
  </r>
  <r>
    <s v="30.10.2018"/>
    <n v="1819"/>
    <n v="1"/>
    <n v="1"/>
    <x v="37"/>
    <s v="Matthías"/>
    <n v="2701"/>
    <s v="Sandkoli norðursvæði"/>
    <n v="27"/>
    <s v="Sandkoli"/>
    <s v="IS"/>
    <s v="Ísland"/>
    <n v="21"/>
    <n v="21"/>
    <n v="22.83"/>
    <n v="5.25"/>
    <x v="37"/>
    <n v="5501042020"/>
    <x v="36"/>
    <s v="Bárðarási 6"/>
    <s v="360 Hellissandur"/>
    <n v="5501042020"/>
    <s v="Nónvarða ehf"/>
    <n v="463291"/>
    <n v="4.5327882475593097E-5"/>
  </r>
  <r>
    <s v="29.10.2018"/>
    <n v="1819"/>
    <n v="1"/>
    <n v="1"/>
    <x v="37"/>
    <s v="Matthías"/>
    <n v="2701"/>
    <s v="Sandkoli norðursvæði"/>
    <n v="27"/>
    <s v="Sandkoli"/>
    <s v="IS"/>
    <s v="Ísland"/>
    <n v="165"/>
    <n v="165"/>
    <n v="179.35"/>
    <n v="41.25"/>
    <x v="37"/>
    <n v="5501042020"/>
    <x v="36"/>
    <s v="Bárðarási 6"/>
    <s v="360 Hellissandur"/>
    <n v="5501042020"/>
    <s v="Nónvarða ehf"/>
    <n v="463291"/>
    <n v="3.5614764802251717E-4"/>
  </r>
  <r>
    <s v="23.10.2018"/>
    <n v="1819"/>
    <n v="1"/>
    <n v="1"/>
    <x v="37"/>
    <s v="Matthías"/>
    <n v="2701"/>
    <s v="Sandkoli norðursvæði"/>
    <n v="27"/>
    <s v="Sandkoli"/>
    <s v="IS"/>
    <s v="Ísland"/>
    <n v="149"/>
    <n v="149"/>
    <n v="161.96"/>
    <n v="37.25"/>
    <x v="37"/>
    <n v="5501042020"/>
    <x v="36"/>
    <s v="Bárðarási 6"/>
    <s v="360 Hellissandur"/>
    <n v="5501042020"/>
    <s v="Nónvarða ehf"/>
    <n v="463291"/>
    <n v="3.2161211851730338E-4"/>
  </r>
  <r>
    <s v="22.10.2018"/>
    <n v="1819"/>
    <n v="1"/>
    <n v="1"/>
    <x v="37"/>
    <s v="Matthías"/>
    <n v="2701"/>
    <s v="Sandkoli norðursvæði"/>
    <n v="27"/>
    <s v="Sandkoli"/>
    <s v="IS"/>
    <s v="Ísland"/>
    <n v="88"/>
    <n v="88"/>
    <n v="95.65"/>
    <n v="22"/>
    <x v="37"/>
    <n v="5501042020"/>
    <x v="36"/>
    <s v="Bárðarási 6"/>
    <s v="360 Hellissandur"/>
    <n v="5501042020"/>
    <s v="Nónvarða ehf"/>
    <n v="463291"/>
    <n v="1.8994541227867581E-4"/>
  </r>
  <r>
    <s v="18.10.2018"/>
    <n v="1819"/>
    <n v="1"/>
    <n v="1"/>
    <x v="37"/>
    <s v="Matthías"/>
    <n v="2701"/>
    <s v="Sandkoli norðursvæði"/>
    <n v="27"/>
    <s v="Sandkoli"/>
    <s v="IS"/>
    <s v="Ísland"/>
    <n v="128"/>
    <n v="128"/>
    <n v="139.13"/>
    <n v="32"/>
    <x v="37"/>
    <n v="5501042020"/>
    <x v="36"/>
    <s v="Bárðarási 6"/>
    <s v="360 Hellissandur"/>
    <n v="5501042020"/>
    <s v="Nónvarða ehf"/>
    <n v="463291"/>
    <n v="2.7628423604171028E-4"/>
  </r>
  <r>
    <s v="16.10.2018"/>
    <n v="1819"/>
    <n v="1"/>
    <n v="1"/>
    <x v="37"/>
    <s v="Matthías"/>
    <n v="2701"/>
    <s v="Sandkoli norðursvæði"/>
    <n v="27"/>
    <s v="Sandkoli"/>
    <s v="IS"/>
    <s v="Ísland"/>
    <n v="485"/>
    <n v="485"/>
    <n v="527.16999999999996"/>
    <n v="121.25"/>
    <x v="37"/>
    <n v="5501042020"/>
    <x v="36"/>
    <s v="Bárðarási 6"/>
    <s v="360 Hellissandur"/>
    <n v="5501042020"/>
    <s v="Nónvarða ehf"/>
    <n v="463291"/>
    <n v="1.0468582381267929E-3"/>
  </r>
  <r>
    <s v="15.10.2018"/>
    <n v="1819"/>
    <n v="1"/>
    <n v="1"/>
    <x v="37"/>
    <s v="Matthías"/>
    <n v="2701"/>
    <s v="Sandkoli norðursvæði"/>
    <n v="27"/>
    <s v="Sandkoli"/>
    <s v="IS"/>
    <s v="Ísland"/>
    <n v="933"/>
    <n v="933"/>
    <n v="1014.13"/>
    <n v="233.25"/>
    <x v="37"/>
    <n v="5501042020"/>
    <x v="36"/>
    <s v="Bárðarási 6"/>
    <s v="360 Hellissandur"/>
    <n v="5501042020"/>
    <s v="Nónvarða ehf"/>
    <n v="463291"/>
    <n v="2.0138530642727788E-3"/>
  </r>
  <r>
    <s v="18.02.2019"/>
    <n v="1819"/>
    <n v="1"/>
    <n v="1"/>
    <x v="37"/>
    <s v="Matthías"/>
    <n v="2701"/>
    <s v="Sandkoli norðursvæði"/>
    <n v="27"/>
    <s v="Sandkoli"/>
    <s v="IS"/>
    <s v="Ísland"/>
    <n v="5"/>
    <n v="5"/>
    <n v="5.43"/>
    <n v="1.25"/>
    <x v="37"/>
    <n v="5501042020"/>
    <x v="36"/>
    <s v="Bárðarási 6"/>
    <s v="360 Hellissandur"/>
    <n v="5501042020"/>
    <s v="Nónvarða ehf"/>
    <n v="463291"/>
    <n v="1.0792352970379309E-5"/>
  </r>
  <r>
    <s v="14.02.2019"/>
    <n v="1819"/>
    <n v="1"/>
    <n v="1"/>
    <x v="37"/>
    <s v="Matthías"/>
    <n v="2701"/>
    <s v="Sandkoli norðursvæði"/>
    <n v="27"/>
    <s v="Sandkoli"/>
    <s v="IS"/>
    <s v="Ísland"/>
    <n v="102"/>
    <n v="102"/>
    <n v="110.87"/>
    <n v="25.5"/>
    <x v="37"/>
    <n v="5501042020"/>
    <x v="36"/>
    <s v="Bárðarási 6"/>
    <s v="360 Hellissandur"/>
    <n v="5501042020"/>
    <s v="Nónvarða ehf"/>
    <n v="463291"/>
    <n v="2.2016400059573788E-4"/>
  </r>
  <r>
    <s v="10.02.2019"/>
    <n v="1819"/>
    <n v="1"/>
    <n v="1"/>
    <x v="37"/>
    <s v="Matthías"/>
    <n v="2701"/>
    <s v="Sandkoli norðursvæði"/>
    <n v="27"/>
    <s v="Sandkoli"/>
    <s v="IS"/>
    <s v="Ísland"/>
    <n v="6"/>
    <n v="6"/>
    <n v="6.52"/>
    <n v="1.5"/>
    <x v="37"/>
    <n v="5501042020"/>
    <x v="36"/>
    <s v="Bárðarási 6"/>
    <s v="360 Hellissandur"/>
    <n v="5501042020"/>
    <s v="Nónvarða ehf"/>
    <n v="463291"/>
    <n v="1.2950823564455169E-5"/>
  </r>
  <r>
    <s v="07.02.2019"/>
    <n v="1819"/>
    <n v="1"/>
    <n v="1"/>
    <x v="37"/>
    <s v="Matthías"/>
    <n v="2701"/>
    <s v="Sandkoli norðursvæði"/>
    <n v="27"/>
    <s v="Sandkoli"/>
    <s v="IS"/>
    <s v="Ísland"/>
    <n v="15"/>
    <n v="15"/>
    <n v="16.3"/>
    <n v="3.75"/>
    <x v="37"/>
    <n v="5501042020"/>
    <x v="36"/>
    <s v="Bárðarási 6"/>
    <s v="360 Hellissandur"/>
    <n v="5501042020"/>
    <s v="Nónvarða ehf"/>
    <n v="463291"/>
    <n v="3.2377058911137922E-5"/>
  </r>
  <r>
    <s v="04.02.2019"/>
    <n v="1819"/>
    <n v="1"/>
    <n v="1"/>
    <x v="37"/>
    <s v="Matthías"/>
    <n v="2701"/>
    <s v="Sandkoli norðursvæði"/>
    <n v="27"/>
    <s v="Sandkoli"/>
    <s v="IS"/>
    <s v="Ísland"/>
    <n v="46"/>
    <n v="46"/>
    <n v="50"/>
    <n v="11.5"/>
    <x v="37"/>
    <n v="5501042020"/>
    <x v="36"/>
    <s v="Bárðarási 6"/>
    <s v="360 Hellissandur"/>
    <n v="5501042020"/>
    <s v="Nónvarða ehf"/>
    <n v="463291"/>
    <n v="9.928964732748963E-5"/>
  </r>
  <r>
    <s v="30.01.2019"/>
    <n v="1819"/>
    <n v="1"/>
    <n v="1"/>
    <x v="37"/>
    <s v="Matthías"/>
    <n v="2701"/>
    <s v="Sandkoli norðursvæði"/>
    <n v="27"/>
    <s v="Sandkoli"/>
    <s v="IS"/>
    <s v="Ísland"/>
    <n v="7"/>
    <n v="7"/>
    <n v="7.61"/>
    <n v="1.75"/>
    <x v="37"/>
    <n v="5501042020"/>
    <x v="36"/>
    <s v="Bárðarási 6"/>
    <s v="360 Hellissandur"/>
    <n v="5501042020"/>
    <s v="Nónvarða ehf"/>
    <n v="463291"/>
    <n v="1.5109294158531032E-5"/>
  </r>
  <r>
    <s v="29.01.2019"/>
    <n v="1819"/>
    <n v="1"/>
    <n v="1"/>
    <x v="37"/>
    <s v="Matthías"/>
    <n v="2701"/>
    <s v="Sandkoli norðursvæði"/>
    <n v="27"/>
    <s v="Sandkoli"/>
    <s v="IS"/>
    <s v="Ísland"/>
    <n v="253"/>
    <n v="253"/>
    <n v="275"/>
    <n v="63.25"/>
    <x v="37"/>
    <n v="5501042020"/>
    <x v="36"/>
    <s v="Bárðarási 6"/>
    <s v="360 Hellissandur"/>
    <n v="5501042020"/>
    <s v="Nónvarða ehf"/>
    <n v="463291"/>
    <n v="5.4609306030119296E-4"/>
  </r>
  <r>
    <s v="28.01.2019"/>
    <n v="1819"/>
    <n v="1"/>
    <n v="1"/>
    <x v="37"/>
    <s v="Matthías"/>
    <n v="2701"/>
    <s v="Sandkoli norðursvæði"/>
    <n v="27"/>
    <s v="Sandkoli"/>
    <s v="IS"/>
    <s v="Ísland"/>
    <n v="67"/>
    <n v="67"/>
    <n v="72.83"/>
    <n v="16.75"/>
    <x v="37"/>
    <n v="5501042020"/>
    <x v="36"/>
    <s v="Bárðarási 6"/>
    <s v="360 Hellissandur"/>
    <n v="5501042020"/>
    <s v="Nónvarða ehf"/>
    <n v="463291"/>
    <n v="1.4461752980308274E-4"/>
  </r>
  <r>
    <s v="21.01.2019"/>
    <n v="1819"/>
    <n v="1"/>
    <n v="1"/>
    <x v="37"/>
    <s v="Matthías"/>
    <n v="2701"/>
    <s v="Sandkoli norðursvæði"/>
    <n v="27"/>
    <s v="Sandkoli"/>
    <s v="IS"/>
    <s v="Ísland"/>
    <n v="24"/>
    <n v="24"/>
    <n v="26.09"/>
    <n v="6"/>
    <x v="37"/>
    <n v="5501042020"/>
    <x v="36"/>
    <s v="Bárðarási 6"/>
    <s v="360 Hellissandur"/>
    <n v="5501042020"/>
    <s v="Nónvarða ehf"/>
    <n v="463291"/>
    <n v="5.1803294257820677E-5"/>
  </r>
  <r>
    <s v="16.01.2019"/>
    <n v="1819"/>
    <n v="1"/>
    <n v="1"/>
    <x v="37"/>
    <s v="Matthías"/>
    <n v="2701"/>
    <s v="Sandkoli norðursvæði"/>
    <n v="27"/>
    <s v="Sandkoli"/>
    <s v="IS"/>
    <s v="Ísland"/>
    <n v="86"/>
    <n v="86"/>
    <n v="93.48"/>
    <n v="21.5"/>
    <x v="37"/>
    <n v="5501042020"/>
    <x v="36"/>
    <s v="Bárðarási 6"/>
    <s v="360 Hellissandur"/>
    <n v="5501042020"/>
    <s v="Nónvarða ehf"/>
    <n v="463291"/>
    <n v="1.8562847109052409E-4"/>
  </r>
  <r>
    <s v="04.01.2019"/>
    <n v="1819"/>
    <n v="1"/>
    <n v="1"/>
    <x v="37"/>
    <s v="Matthías"/>
    <n v="2701"/>
    <s v="Sandkoli norðursvæði"/>
    <n v="27"/>
    <s v="Sandkoli"/>
    <s v="IS"/>
    <s v="Ísland"/>
    <n v="14"/>
    <n v="14"/>
    <n v="15.22"/>
    <n v="3.5"/>
    <x v="37"/>
    <n v="5501042020"/>
    <x v="36"/>
    <s v="Bárðarási 6"/>
    <s v="360 Hellissandur"/>
    <n v="5501042020"/>
    <s v="Nónvarða ehf"/>
    <n v="463291"/>
    <n v="3.0218588317062063E-5"/>
  </r>
  <r>
    <s v="20.12.2018"/>
    <n v="1819"/>
    <n v="1"/>
    <n v="1"/>
    <x v="37"/>
    <s v="Matthías"/>
    <n v="2701"/>
    <s v="Sandkoli norðursvæði"/>
    <n v="27"/>
    <s v="Sandkoli"/>
    <s v="IS"/>
    <s v="Ísland"/>
    <n v="1"/>
    <n v="1"/>
    <n v="1.0900000000000001"/>
    <n v="0.25"/>
    <x v="37"/>
    <n v="5501042020"/>
    <x v="36"/>
    <s v="Bárðarási 6"/>
    <s v="360 Hellissandur"/>
    <n v="5501042020"/>
    <s v="Nónvarða ehf"/>
    <n v="463291"/>
    <n v="2.1584705940758616E-6"/>
  </r>
  <r>
    <s v="07.05.2019"/>
    <n v="1819"/>
    <n v="1"/>
    <n v="1"/>
    <x v="37"/>
    <s v="Matthías"/>
    <n v="2701"/>
    <s v="Sandkoli norðursvæði"/>
    <n v="27"/>
    <s v="Sandkoli"/>
    <s v="IS"/>
    <s v="Ísland"/>
    <n v="99"/>
    <n v="99"/>
    <n v="107.61"/>
    <n v="24.75"/>
    <x v="37"/>
    <n v="5501042020"/>
    <x v="36"/>
    <s v="Bárðarási 6"/>
    <s v="360 Hellissandur"/>
    <n v="5501042020"/>
    <s v="Nónvarða ehf"/>
    <n v="463291"/>
    <n v="2.1368858881351031E-4"/>
  </r>
  <r>
    <s v="06.05.2019"/>
    <n v="1819"/>
    <n v="1"/>
    <n v="1"/>
    <x v="37"/>
    <s v="Matthías"/>
    <n v="2701"/>
    <s v="Sandkoli norðursvæði"/>
    <n v="27"/>
    <s v="Sandkoli"/>
    <s v="IS"/>
    <s v="Ísland"/>
    <n v="124"/>
    <n v="124"/>
    <n v="134.78"/>
    <n v="31"/>
    <x v="37"/>
    <n v="5501042020"/>
    <x v="36"/>
    <s v="Bárðarási 6"/>
    <s v="360 Hellissandur"/>
    <n v="5501042020"/>
    <s v="Nónvarða ehf"/>
    <n v="463291"/>
    <n v="2.6765035366540683E-4"/>
  </r>
  <r>
    <s v="09.04.2019"/>
    <n v="1819"/>
    <n v="1"/>
    <n v="1"/>
    <x v="37"/>
    <s v="Matthías"/>
    <n v="2701"/>
    <s v="Sandkoli norðursvæði"/>
    <n v="27"/>
    <s v="Sandkoli"/>
    <s v="IS"/>
    <s v="Ísland"/>
    <n v="138"/>
    <n v="138"/>
    <n v="150"/>
    <n v="34.5"/>
    <x v="37"/>
    <n v="5501042020"/>
    <x v="36"/>
    <s v="Bárðarási 6"/>
    <s v="360 Hellissandur"/>
    <n v="5501042020"/>
    <s v="Nónvarða ehf"/>
    <n v="463291"/>
    <n v="2.9786894198246888E-4"/>
  </r>
  <r>
    <s v="08.04.2019"/>
    <n v="1819"/>
    <n v="1"/>
    <n v="1"/>
    <x v="37"/>
    <s v="Matthías"/>
    <n v="2701"/>
    <s v="Sandkoli norðursvæði"/>
    <n v="27"/>
    <s v="Sandkoli"/>
    <s v="IS"/>
    <s v="Ísland"/>
    <n v="189"/>
    <n v="189"/>
    <n v="205.43"/>
    <n v="47.25"/>
    <x v="37"/>
    <n v="5501042020"/>
    <x v="36"/>
    <s v="Bárðarási 6"/>
    <s v="360 Hellissandur"/>
    <n v="5501042020"/>
    <s v="Nónvarða ehf"/>
    <n v="463291"/>
    <n v="4.0795094228033782E-4"/>
  </r>
  <r>
    <s v="29.03.2019"/>
    <n v="1819"/>
    <n v="1"/>
    <n v="1"/>
    <x v="37"/>
    <s v="Matthías"/>
    <n v="2701"/>
    <s v="Sandkoli norðursvæði"/>
    <n v="27"/>
    <s v="Sandkoli"/>
    <s v="IS"/>
    <s v="Ísland"/>
    <n v="26"/>
    <n v="26"/>
    <n v="28.26"/>
    <n v="6.5"/>
    <x v="37"/>
    <n v="5501042020"/>
    <x v="36"/>
    <s v="Bárðarási 6"/>
    <s v="360 Hellissandur"/>
    <n v="5501042020"/>
    <s v="Nónvarða ehf"/>
    <n v="463291"/>
    <n v="5.6120235445972402E-5"/>
  </r>
  <r>
    <s v="21.03.2019"/>
    <n v="1819"/>
    <n v="1"/>
    <n v="1"/>
    <x v="37"/>
    <s v="Matthías"/>
    <n v="2701"/>
    <s v="Sandkoli norðursvæði"/>
    <n v="27"/>
    <s v="Sandkoli"/>
    <s v="IS"/>
    <s v="Ísland"/>
    <n v="17"/>
    <n v="17"/>
    <n v="18.48"/>
    <n v="4.25"/>
    <x v="37"/>
    <n v="5501042020"/>
    <x v="36"/>
    <s v="Bárðarási 6"/>
    <s v="360 Hellissandur"/>
    <n v="5501042020"/>
    <s v="Nónvarða ehf"/>
    <n v="463291"/>
    <n v="3.6694000099289647E-5"/>
  </r>
  <r>
    <s v="18.03.2019"/>
    <n v="1819"/>
    <n v="1"/>
    <n v="1"/>
    <x v="37"/>
    <s v="Matthías"/>
    <n v="2701"/>
    <s v="Sandkoli norðursvæði"/>
    <n v="27"/>
    <s v="Sandkoli"/>
    <s v="IS"/>
    <s v="Ísland"/>
    <n v="23"/>
    <n v="23"/>
    <n v="25"/>
    <n v="5.75"/>
    <x v="37"/>
    <n v="5501042020"/>
    <x v="36"/>
    <s v="Bárðarási 6"/>
    <s v="360 Hellissandur"/>
    <n v="5501042020"/>
    <s v="Nónvarða ehf"/>
    <n v="463291"/>
    <n v="4.9644823663744815E-5"/>
  </r>
  <r>
    <s v="14.03.2019"/>
    <n v="1819"/>
    <n v="1"/>
    <n v="1"/>
    <x v="37"/>
    <s v="Matthías"/>
    <n v="2701"/>
    <s v="Sandkoli norðursvæði"/>
    <n v="27"/>
    <s v="Sandkoli"/>
    <s v="IS"/>
    <s v="Ísland"/>
    <n v="13"/>
    <n v="13"/>
    <n v="14.13"/>
    <n v="3.25"/>
    <x v="37"/>
    <n v="5501042020"/>
    <x v="36"/>
    <s v="Bárðarási 6"/>
    <s v="360 Hellissandur"/>
    <n v="5501042020"/>
    <s v="Nónvarða ehf"/>
    <n v="463291"/>
    <n v="2.8060117722986201E-5"/>
  </r>
  <r>
    <s v="13.03.2019"/>
    <n v="1819"/>
    <n v="1"/>
    <n v="1"/>
    <x v="37"/>
    <s v="Matthías"/>
    <n v="2701"/>
    <s v="Sandkoli norðursvæði"/>
    <n v="27"/>
    <s v="Sandkoli"/>
    <s v="IS"/>
    <s v="Ísland"/>
    <n v="29"/>
    <n v="29"/>
    <n v="31.52"/>
    <n v="7.25"/>
    <x v="37"/>
    <n v="5501042020"/>
    <x v="36"/>
    <s v="Bárðarási 6"/>
    <s v="360 Hellissandur"/>
    <n v="5501042020"/>
    <s v="Nónvarða ehf"/>
    <n v="463291"/>
    <n v="6.2595647228199983E-5"/>
  </r>
  <r>
    <s v="07.03.2019"/>
    <n v="1819"/>
    <n v="1"/>
    <n v="1"/>
    <x v="37"/>
    <s v="Matthías"/>
    <n v="2701"/>
    <s v="Sandkoli norðursvæði"/>
    <n v="27"/>
    <s v="Sandkoli"/>
    <s v="IS"/>
    <s v="Ísland"/>
    <n v="20"/>
    <n v="20"/>
    <n v="21.74"/>
    <n v="5"/>
    <x v="37"/>
    <n v="5501042020"/>
    <x v="36"/>
    <s v="Bárðarási 6"/>
    <s v="360 Hellissandur"/>
    <n v="5501042020"/>
    <s v="Nónvarða ehf"/>
    <n v="463291"/>
    <n v="4.3169411881517235E-5"/>
  </r>
  <r>
    <s v="06.03.2019"/>
    <n v="1819"/>
    <n v="1"/>
    <n v="1"/>
    <x v="37"/>
    <s v="Matthías"/>
    <n v="2701"/>
    <s v="Sandkoli norðursvæði"/>
    <n v="27"/>
    <s v="Sandkoli"/>
    <s v="IS"/>
    <s v="Ísland"/>
    <n v="24"/>
    <n v="24"/>
    <n v="26.09"/>
    <n v="6"/>
    <x v="37"/>
    <n v="5501042020"/>
    <x v="36"/>
    <s v="Bárðarási 6"/>
    <s v="360 Hellissandur"/>
    <n v="5501042020"/>
    <s v="Nónvarða ehf"/>
    <n v="463291"/>
    <n v="5.1803294257820677E-5"/>
  </r>
  <r>
    <s v="05.03.2019"/>
    <n v="1819"/>
    <n v="1"/>
    <n v="1"/>
    <x v="37"/>
    <s v="Matthías"/>
    <n v="2701"/>
    <s v="Sandkoli norðursvæði"/>
    <n v="27"/>
    <s v="Sandkoli"/>
    <s v="IS"/>
    <s v="Ísland"/>
    <n v="13"/>
    <n v="13"/>
    <n v="14.13"/>
    <n v="3.25"/>
    <x v="37"/>
    <n v="5501042020"/>
    <x v="36"/>
    <s v="Bárðarási 6"/>
    <s v="360 Hellissandur"/>
    <n v="5501042020"/>
    <s v="Nónvarða ehf"/>
    <n v="463291"/>
    <n v="2.8060117722986201E-5"/>
  </r>
  <r>
    <s v="30.10.2019"/>
    <n v="1920"/>
    <n v="1"/>
    <n v="1"/>
    <x v="37"/>
    <s v="Matthías"/>
    <n v="2701"/>
    <s v="Sandkoli norðursvæði"/>
    <n v="27"/>
    <s v="Sandkoli"/>
    <s v="IS"/>
    <s v="Ísland"/>
    <n v="332"/>
    <n v="332"/>
    <n v="360.87"/>
    <n v="89.64"/>
    <x v="37"/>
    <n v="5501042020"/>
    <x v="36"/>
    <s v="Bárðarási 6"/>
    <s v="360 Hellissandur"/>
    <n v="5501042020"/>
    <s v="Nónvarða ehf"/>
    <n v="463291"/>
    <n v="7.1661223723318605E-4"/>
  </r>
  <r>
    <s v="28.10.2019"/>
    <n v="1920"/>
    <n v="1"/>
    <n v="1"/>
    <x v="37"/>
    <s v="Matthías"/>
    <n v="2701"/>
    <s v="Sandkoli norðursvæði"/>
    <n v="27"/>
    <s v="Sandkoli"/>
    <s v="IS"/>
    <s v="Ísland"/>
    <n v="569"/>
    <n v="569"/>
    <n v="618.48"/>
    <n v="153.63"/>
    <x v="37"/>
    <n v="5501042020"/>
    <x v="36"/>
    <s v="Bárðarási 6"/>
    <s v="360 Hellissandur"/>
    <n v="5501042020"/>
    <s v="Nónvarða ehf"/>
    <n v="463291"/>
    <n v="1.2281697680291653E-3"/>
  </r>
  <r>
    <s v="19.10.2019"/>
    <n v="1920"/>
    <n v="1"/>
    <n v="1"/>
    <x v="37"/>
    <s v="Matthías"/>
    <n v="2701"/>
    <s v="Sandkoli norðursvæði"/>
    <n v="27"/>
    <s v="Sandkoli"/>
    <s v="IS"/>
    <s v="Ísland"/>
    <n v="186"/>
    <n v="186"/>
    <n v="202.17"/>
    <n v="50.22"/>
    <x v="37"/>
    <n v="5501042020"/>
    <x v="36"/>
    <s v="Bárðarási 6"/>
    <s v="360 Hellissandur"/>
    <n v="5501042020"/>
    <s v="Nónvarða ehf"/>
    <n v="463291"/>
    <n v="4.0147553049811027E-4"/>
  </r>
  <r>
    <s v="18.10.2019"/>
    <n v="1920"/>
    <n v="1"/>
    <n v="1"/>
    <x v="37"/>
    <s v="Matthías"/>
    <n v="2701"/>
    <s v="Sandkoli norðursvæði"/>
    <n v="27"/>
    <s v="Sandkoli"/>
    <s v="IS"/>
    <s v="Ísland"/>
    <n v="399"/>
    <n v="399"/>
    <n v="433.7"/>
    <n v="107.73"/>
    <x v="37"/>
    <n v="5501042020"/>
    <x v="36"/>
    <s v="Bárðarási 6"/>
    <s v="360 Hellissandur"/>
    <n v="5501042020"/>
    <s v="Nónvarða ehf"/>
    <n v="463291"/>
    <n v="8.6122976703626873E-4"/>
  </r>
  <r>
    <s v="14.10.2019"/>
    <n v="1920"/>
    <n v="1"/>
    <n v="1"/>
    <x v="37"/>
    <s v="Matthías"/>
    <n v="2701"/>
    <s v="Sandkoli norðursvæði"/>
    <n v="27"/>
    <s v="Sandkoli"/>
    <s v="IS"/>
    <s v="Ísland"/>
    <n v="381"/>
    <n v="381"/>
    <n v="414.13"/>
    <n v="102.87"/>
    <x v="37"/>
    <n v="5501042020"/>
    <x v="36"/>
    <s v="Bárðarási 6"/>
    <s v="360 Hellissandur"/>
    <n v="5501042020"/>
    <s v="Nónvarða ehf"/>
    <n v="463291"/>
    <n v="8.2237729634290324E-4"/>
  </r>
  <r>
    <s v="08.10.2019"/>
    <n v="1920"/>
    <n v="1"/>
    <n v="1"/>
    <x v="37"/>
    <s v="Matthías"/>
    <n v="2701"/>
    <s v="Sandkoli norðursvæði"/>
    <n v="27"/>
    <s v="Sandkoli"/>
    <s v="IS"/>
    <s v="Ísland"/>
    <n v="214"/>
    <n v="214"/>
    <n v="232.61"/>
    <n v="57.78"/>
    <x v="37"/>
    <n v="5501042020"/>
    <x v="36"/>
    <s v="Bárðarási 6"/>
    <s v="360 Hellissandur"/>
    <n v="5501042020"/>
    <s v="Nónvarða ehf"/>
    <n v="463291"/>
    <n v="4.6191270713223436E-4"/>
  </r>
  <r>
    <s v="07.10.2019"/>
    <n v="1920"/>
    <n v="1"/>
    <n v="1"/>
    <x v="37"/>
    <s v="Matthías"/>
    <n v="2701"/>
    <s v="Sandkoli norðursvæði"/>
    <n v="27"/>
    <s v="Sandkoli"/>
    <s v="IS"/>
    <s v="Ísland"/>
    <n v="634"/>
    <n v="634"/>
    <n v="689.13"/>
    <n v="171.18"/>
    <x v="37"/>
    <n v="5501042020"/>
    <x v="36"/>
    <s v="Bárðarási 6"/>
    <s v="360 Hellissandur"/>
    <n v="5501042020"/>
    <s v="Nónvarða ehf"/>
    <n v="463291"/>
    <n v="1.3684703566440963E-3"/>
  </r>
  <r>
    <s v="29.09.2019"/>
    <n v="1920"/>
    <n v="1"/>
    <n v="1"/>
    <x v="37"/>
    <s v="Matthías"/>
    <n v="2701"/>
    <s v="Sandkoli norðursvæði"/>
    <n v="27"/>
    <s v="Sandkoli"/>
    <s v="IS"/>
    <s v="Ísland"/>
    <n v="681"/>
    <n v="681"/>
    <n v="740.22"/>
    <n v="183.87"/>
    <x v="37"/>
    <n v="5501042020"/>
    <x v="36"/>
    <s v="Bárðarási 6"/>
    <s v="360 Hellissandur"/>
    <n v="5501042020"/>
    <s v="Nónvarða ehf"/>
    <n v="463291"/>
    <n v="1.4699184745656617E-3"/>
  </r>
  <r>
    <s v="25.09.2019"/>
    <n v="1920"/>
    <n v="1"/>
    <n v="1"/>
    <x v="37"/>
    <s v="Matthías"/>
    <n v="2701"/>
    <s v="Sandkoli norðursvæði"/>
    <n v="27"/>
    <s v="Sandkoli"/>
    <s v="IS"/>
    <s v="Ísland"/>
    <n v="181"/>
    <n v="181"/>
    <n v="196.74"/>
    <n v="48.87"/>
    <x v="37"/>
    <n v="5501042020"/>
    <x v="36"/>
    <s v="Bárðarási 6"/>
    <s v="360 Hellissandur"/>
    <n v="5501042020"/>
    <s v="Nónvarða ehf"/>
    <n v="463291"/>
    <n v="3.9068317752773097E-4"/>
  </r>
  <r>
    <s v="03.09.2019"/>
    <n v="1920"/>
    <n v="1"/>
    <n v="1"/>
    <x v="37"/>
    <s v="Matthías"/>
    <n v="2701"/>
    <s v="Sandkoli norðursvæði"/>
    <n v="27"/>
    <s v="Sandkoli"/>
    <s v="IS"/>
    <s v="Ísland"/>
    <n v="24"/>
    <n v="24"/>
    <n v="26.09"/>
    <n v="6.48"/>
    <x v="37"/>
    <n v="5501042020"/>
    <x v="36"/>
    <s v="Bárðarási 6"/>
    <s v="360 Hellissandur"/>
    <n v="5501042020"/>
    <s v="Nónvarða ehf"/>
    <n v="463291"/>
    <n v="5.1803294257820677E-5"/>
  </r>
  <r>
    <s v="24.05.2019"/>
    <n v="1819"/>
    <n v="1"/>
    <n v="1"/>
    <x v="37"/>
    <s v="Matthías"/>
    <n v="2701"/>
    <s v="Sandkoli norðursvæði"/>
    <n v="27"/>
    <s v="Sandkoli"/>
    <s v="IS"/>
    <s v="Ísland"/>
    <n v="1"/>
    <n v="1"/>
    <n v="1.0900000000000001"/>
    <n v="0.25"/>
    <x v="37"/>
    <n v="5501042020"/>
    <x v="36"/>
    <s v="Bárðarási 6"/>
    <s v="360 Hellissandur"/>
    <n v="5501042020"/>
    <s v="Nónvarða ehf"/>
    <n v="463291"/>
    <n v="2.1584705940758616E-6"/>
  </r>
  <r>
    <s v="23.05.2019"/>
    <n v="1819"/>
    <n v="1"/>
    <n v="1"/>
    <x v="37"/>
    <s v="Matthías"/>
    <n v="2701"/>
    <s v="Sandkoli norðursvæði"/>
    <n v="27"/>
    <s v="Sandkoli"/>
    <s v="IS"/>
    <s v="Ísland"/>
    <n v="13"/>
    <n v="13"/>
    <n v="14.13"/>
    <n v="3.25"/>
    <x v="37"/>
    <n v="5501042020"/>
    <x v="36"/>
    <s v="Bárðarási 6"/>
    <s v="360 Hellissandur"/>
    <n v="5501042020"/>
    <s v="Nónvarða ehf"/>
    <n v="463291"/>
    <n v="2.8060117722986201E-5"/>
  </r>
  <r>
    <s v="22.05.2019"/>
    <n v="1819"/>
    <n v="1"/>
    <n v="1"/>
    <x v="37"/>
    <s v="Matthías"/>
    <n v="2701"/>
    <s v="Sandkoli norðursvæði"/>
    <n v="27"/>
    <s v="Sandkoli"/>
    <s v="IS"/>
    <s v="Ísland"/>
    <n v="24"/>
    <n v="24"/>
    <n v="26.09"/>
    <n v="6"/>
    <x v="37"/>
    <n v="5501042020"/>
    <x v="36"/>
    <s v="Bárðarási 6"/>
    <s v="360 Hellissandur"/>
    <n v="5501042020"/>
    <s v="Nónvarða ehf"/>
    <n v="463291"/>
    <n v="5.1803294257820677E-5"/>
  </r>
  <r>
    <s v="30.01.2020"/>
    <n v="1920"/>
    <n v="1"/>
    <n v="1"/>
    <x v="37"/>
    <s v="Matthías"/>
    <n v="2701"/>
    <s v="Sandkoli norðursvæði"/>
    <n v="27"/>
    <s v="Sandkoli"/>
    <s v="IS"/>
    <s v="Ísland"/>
    <n v="114"/>
    <n v="114"/>
    <n v="123.91"/>
    <n v="30.78"/>
    <x v="37"/>
    <n v="5501042020"/>
    <x v="36"/>
    <s v="Bárðarási 6"/>
    <s v="360 Hellissandur"/>
    <n v="5501042020"/>
    <s v="Nónvarða ehf"/>
    <n v="463291"/>
    <n v="2.4606564772464823E-4"/>
  </r>
  <r>
    <s v="29.01.2020"/>
    <n v="1920"/>
    <n v="1"/>
    <n v="1"/>
    <x v="37"/>
    <s v="Matthías"/>
    <n v="2701"/>
    <s v="Sandkoli norðursvæði"/>
    <n v="27"/>
    <s v="Sandkoli"/>
    <s v="IS"/>
    <s v="Ísland"/>
    <n v="281"/>
    <n v="281"/>
    <n v="305.43"/>
    <n v="75.87"/>
    <x v="37"/>
    <n v="5501042020"/>
    <x v="36"/>
    <s v="Bárðarási 6"/>
    <s v="360 Hellissandur"/>
    <n v="5501042020"/>
    <s v="Nónvarða ehf"/>
    <n v="463291"/>
    <n v="6.0653023693531716E-4"/>
  </r>
  <r>
    <s v="28.01.2020"/>
    <n v="1920"/>
    <n v="1"/>
    <n v="1"/>
    <x v="37"/>
    <s v="Matthías"/>
    <n v="2701"/>
    <s v="Sandkoli norðursvæði"/>
    <n v="27"/>
    <s v="Sandkoli"/>
    <s v="IS"/>
    <s v="Ísland"/>
    <n v="308"/>
    <n v="308"/>
    <n v="334.78"/>
    <n v="83.16"/>
    <x v="37"/>
    <n v="5501042020"/>
    <x v="36"/>
    <s v="Bárðarási 6"/>
    <s v="360 Hellissandur"/>
    <n v="5501042020"/>
    <s v="Nónvarða ehf"/>
    <n v="463291"/>
    <n v="6.6480894297536535E-4"/>
  </r>
  <r>
    <s v="27.01.2020"/>
    <n v="1920"/>
    <n v="1"/>
    <n v="1"/>
    <x v="37"/>
    <s v="Matthías"/>
    <n v="2701"/>
    <s v="Sandkoli norðursvæði"/>
    <n v="27"/>
    <s v="Sandkoli"/>
    <s v="IS"/>
    <s v="Ísland"/>
    <n v="16"/>
    <n v="16"/>
    <n v="17.39"/>
    <n v="4.32"/>
    <x v="37"/>
    <n v="5501042020"/>
    <x v="36"/>
    <s v="Bárðarási 6"/>
    <s v="360 Hellissandur"/>
    <n v="5501042020"/>
    <s v="Nónvarða ehf"/>
    <n v="463291"/>
    <n v="3.4535529505213785E-5"/>
  </r>
  <r>
    <s v="24.01.2020"/>
    <n v="1920"/>
    <n v="1"/>
    <n v="1"/>
    <x v="37"/>
    <s v="Matthías"/>
    <n v="2701"/>
    <s v="Sandkoli norðursvæði"/>
    <n v="27"/>
    <s v="Sandkoli"/>
    <s v="IS"/>
    <s v="Ísland"/>
    <n v="8"/>
    <n v="8"/>
    <n v="8.6999999999999993"/>
    <n v="2.16"/>
    <x v="37"/>
    <n v="5501042020"/>
    <x v="36"/>
    <s v="Bárðarási 6"/>
    <s v="360 Hellissandur"/>
    <n v="5501042020"/>
    <s v="Nónvarða ehf"/>
    <n v="463291"/>
    <n v="1.7267764752606892E-5"/>
  </r>
  <r>
    <s v="21.01.2020"/>
    <n v="1920"/>
    <n v="1"/>
    <n v="1"/>
    <x v="37"/>
    <s v="Matthías"/>
    <n v="2701"/>
    <s v="Sandkoli norðursvæði"/>
    <n v="27"/>
    <s v="Sandkoli"/>
    <s v="IS"/>
    <s v="Ísland"/>
    <n v="22"/>
    <n v="22"/>
    <n v="23.91"/>
    <n v="5.94"/>
    <x v="37"/>
    <n v="5501042020"/>
    <x v="36"/>
    <s v="Bárðarási 6"/>
    <s v="360 Hellissandur"/>
    <n v="5501042020"/>
    <s v="Nónvarða ehf"/>
    <n v="463291"/>
    <n v="4.7486353069668953E-5"/>
  </r>
  <r>
    <s v="18.01.2020"/>
    <n v="1920"/>
    <n v="1"/>
    <n v="1"/>
    <x v="37"/>
    <s v="Matthías"/>
    <n v="2701"/>
    <s v="Sandkoli norðursvæði"/>
    <n v="27"/>
    <s v="Sandkoli"/>
    <s v="IS"/>
    <s v="Ísland"/>
    <n v="78"/>
    <n v="78"/>
    <n v="84.78"/>
    <n v="21.06"/>
    <x v="37"/>
    <n v="5501042020"/>
    <x v="36"/>
    <s v="Bárðarási 6"/>
    <s v="360 Hellissandur"/>
    <n v="5501042020"/>
    <s v="Nónvarða ehf"/>
    <n v="463291"/>
    <n v="1.6836070633791721E-4"/>
  </r>
  <r>
    <s v="17.01.2020"/>
    <n v="1920"/>
    <n v="1"/>
    <n v="1"/>
    <x v="37"/>
    <s v="Matthías"/>
    <n v="2701"/>
    <s v="Sandkoli norðursvæði"/>
    <n v="27"/>
    <s v="Sandkoli"/>
    <s v="IS"/>
    <s v="Ísland"/>
    <n v="49"/>
    <n v="49"/>
    <n v="53.26"/>
    <n v="13.23"/>
    <x v="37"/>
    <n v="5501042020"/>
    <x v="36"/>
    <s v="Bárðarási 6"/>
    <s v="360 Hellissandur"/>
    <n v="5501042020"/>
    <s v="Nónvarða ehf"/>
    <n v="463291"/>
    <n v="1.0576505910971722E-4"/>
  </r>
  <r>
    <s v="14.12.2019"/>
    <n v="1920"/>
    <n v="1"/>
    <n v="1"/>
    <x v="37"/>
    <s v="Matthías"/>
    <n v="2701"/>
    <s v="Sandkoli norðursvæði"/>
    <n v="27"/>
    <s v="Sandkoli"/>
    <s v="IS"/>
    <s v="Ísland"/>
    <n v="54"/>
    <n v="54"/>
    <n v="58.7"/>
    <n v="14.58"/>
    <x v="37"/>
    <n v="5501042020"/>
    <x v="36"/>
    <s v="Bárðarási 6"/>
    <s v="360 Hellissandur"/>
    <n v="5501042020"/>
    <s v="Nónvarða ehf"/>
    <n v="463291"/>
    <n v="1.1655741208009653E-4"/>
  </r>
  <r>
    <s v="13.12.2019"/>
    <n v="1920"/>
    <n v="1"/>
    <n v="1"/>
    <x v="37"/>
    <s v="Matthías"/>
    <n v="2701"/>
    <s v="Sandkoli norðursvæði"/>
    <n v="27"/>
    <s v="Sandkoli"/>
    <s v="IS"/>
    <s v="Ísland"/>
    <n v="85"/>
    <n v="85"/>
    <n v="92.39"/>
    <n v="22.95"/>
    <x v="37"/>
    <n v="5501042020"/>
    <x v="36"/>
    <s v="Bárðarási 6"/>
    <s v="360 Hellissandur"/>
    <n v="5501042020"/>
    <s v="Nónvarða ehf"/>
    <n v="463291"/>
    <n v="1.8347000049644824E-4"/>
  </r>
  <r>
    <s v="04.12.2019"/>
    <n v="1920"/>
    <n v="1"/>
    <n v="1"/>
    <x v="37"/>
    <s v="Matthías"/>
    <n v="2701"/>
    <s v="Sandkoli norðursvæði"/>
    <n v="27"/>
    <s v="Sandkoli"/>
    <s v="IS"/>
    <s v="Ísland"/>
    <n v="78"/>
    <n v="78"/>
    <n v="84.78"/>
    <n v="21.06"/>
    <x v="37"/>
    <n v="5501042020"/>
    <x v="36"/>
    <s v="Bárðarási 6"/>
    <s v="360 Hellissandur"/>
    <n v="5501042020"/>
    <s v="Nónvarða ehf"/>
    <n v="463291"/>
    <n v="1.6836070633791721E-4"/>
  </r>
  <r>
    <s v="03.12.2019"/>
    <n v="1920"/>
    <n v="1"/>
    <n v="1"/>
    <x v="37"/>
    <s v="Matthías"/>
    <n v="2701"/>
    <s v="Sandkoli norðursvæði"/>
    <n v="27"/>
    <s v="Sandkoli"/>
    <s v="IS"/>
    <s v="Ísland"/>
    <n v="16"/>
    <n v="16"/>
    <n v="17.39"/>
    <n v="4.32"/>
    <x v="37"/>
    <n v="5501042020"/>
    <x v="36"/>
    <s v="Bárðarási 6"/>
    <s v="360 Hellissandur"/>
    <n v="5501042020"/>
    <s v="Nónvarða ehf"/>
    <n v="463291"/>
    <n v="3.4535529505213785E-5"/>
  </r>
  <r>
    <s v="26.11.2019"/>
    <n v="1920"/>
    <n v="1"/>
    <n v="1"/>
    <x v="37"/>
    <s v="Matthías"/>
    <n v="2701"/>
    <s v="Sandkoli norðursvæði"/>
    <n v="27"/>
    <s v="Sandkoli"/>
    <s v="IS"/>
    <s v="Ísland"/>
    <n v="66"/>
    <n v="66"/>
    <n v="71.739999999999995"/>
    <n v="17.82"/>
    <x v="37"/>
    <n v="5501042020"/>
    <x v="36"/>
    <s v="Bárðarási 6"/>
    <s v="360 Hellissandur"/>
    <n v="5501042020"/>
    <s v="Nónvarða ehf"/>
    <n v="463291"/>
    <n v="1.4245905920900686E-4"/>
  </r>
  <r>
    <s v="25.11.2019"/>
    <n v="1920"/>
    <n v="1"/>
    <n v="1"/>
    <x v="37"/>
    <s v="Matthías"/>
    <n v="2701"/>
    <s v="Sandkoli norðursvæði"/>
    <n v="27"/>
    <s v="Sandkoli"/>
    <s v="IS"/>
    <s v="Ísland"/>
    <n v="45"/>
    <n v="45"/>
    <n v="48.91"/>
    <n v="12.15"/>
    <x v="37"/>
    <n v="5501042020"/>
    <x v="36"/>
    <s v="Bárðarási 6"/>
    <s v="360 Hellissandur"/>
    <n v="5501042020"/>
    <s v="Nónvarða ehf"/>
    <n v="463291"/>
    <n v="9.7131176733413767E-5"/>
  </r>
  <r>
    <s v="22.11.2019"/>
    <n v="1920"/>
    <n v="1"/>
    <n v="1"/>
    <x v="37"/>
    <s v="Matthías"/>
    <n v="2701"/>
    <s v="Sandkoli norðursvæði"/>
    <n v="27"/>
    <s v="Sandkoli"/>
    <s v="IS"/>
    <s v="Ísland"/>
    <n v="65"/>
    <n v="65"/>
    <n v="70.650000000000006"/>
    <n v="17.55"/>
    <x v="37"/>
    <n v="5501042020"/>
    <x v="36"/>
    <s v="Bárðarási 6"/>
    <s v="360 Hellissandur"/>
    <n v="5501042020"/>
    <s v="Nónvarða ehf"/>
    <n v="463291"/>
    <n v="1.4030058861493102E-4"/>
  </r>
  <r>
    <s v="21.11.2019"/>
    <n v="1920"/>
    <n v="1"/>
    <n v="1"/>
    <x v="37"/>
    <s v="Matthías"/>
    <n v="2701"/>
    <s v="Sandkoli norðursvæði"/>
    <n v="27"/>
    <s v="Sandkoli"/>
    <s v="IS"/>
    <s v="Ísland"/>
    <n v="76"/>
    <n v="76"/>
    <n v="82.61"/>
    <n v="20.52"/>
    <x v="37"/>
    <n v="5501042020"/>
    <x v="36"/>
    <s v="Bárðarási 6"/>
    <s v="360 Hellissandur"/>
    <n v="5501042020"/>
    <s v="Nónvarða ehf"/>
    <n v="463291"/>
    <n v="1.6404376514976549E-4"/>
  </r>
  <r>
    <s v="20.11.2019"/>
    <n v="1920"/>
    <n v="1"/>
    <n v="1"/>
    <x v="37"/>
    <s v="Matthías"/>
    <n v="2701"/>
    <s v="Sandkoli norðursvæði"/>
    <n v="27"/>
    <s v="Sandkoli"/>
    <s v="IS"/>
    <s v="Ísland"/>
    <n v="81"/>
    <n v="81"/>
    <n v="88.04"/>
    <n v="21.87"/>
    <x v="37"/>
    <n v="5501042020"/>
    <x v="36"/>
    <s v="Bárðarási 6"/>
    <s v="360 Hellissandur"/>
    <n v="5501042020"/>
    <s v="Nónvarða ehf"/>
    <n v="463291"/>
    <n v="1.7483611812014479E-4"/>
  </r>
  <r>
    <s v="13.11.2019"/>
    <n v="1920"/>
    <n v="1"/>
    <n v="1"/>
    <x v="37"/>
    <s v="Matthías"/>
    <n v="2701"/>
    <s v="Sandkoli norðursvæði"/>
    <n v="27"/>
    <s v="Sandkoli"/>
    <s v="IS"/>
    <s v="Ísland"/>
    <n v="90"/>
    <n v="90"/>
    <n v="97.83"/>
    <n v="24.3"/>
    <x v="37"/>
    <n v="5501042020"/>
    <x v="36"/>
    <s v="Bárðarási 6"/>
    <s v="360 Hellissandur"/>
    <n v="5501042020"/>
    <s v="Nónvarða ehf"/>
    <n v="463291"/>
    <n v="1.9426235346682753E-4"/>
  </r>
  <r>
    <s v="12.11.2019"/>
    <n v="1920"/>
    <n v="1"/>
    <n v="1"/>
    <x v="37"/>
    <s v="Matthías"/>
    <n v="2701"/>
    <s v="Sandkoli norðursvæði"/>
    <n v="27"/>
    <s v="Sandkoli"/>
    <s v="IS"/>
    <s v="Ísland"/>
    <n v="74"/>
    <n v="74"/>
    <n v="80.430000000000007"/>
    <n v="19.98"/>
    <x v="37"/>
    <n v="5501042020"/>
    <x v="36"/>
    <s v="Bárðarási 6"/>
    <s v="360 Hellissandur"/>
    <n v="5501042020"/>
    <s v="Nónvarða ehf"/>
    <n v="463291"/>
    <n v="1.5972682396161376E-4"/>
  </r>
  <r>
    <s v="07.11.2019"/>
    <n v="1920"/>
    <n v="1"/>
    <n v="1"/>
    <x v="37"/>
    <s v="Matthías"/>
    <n v="2701"/>
    <s v="Sandkoli norðursvæði"/>
    <n v="27"/>
    <s v="Sandkoli"/>
    <s v="IS"/>
    <s v="Ísland"/>
    <n v="263"/>
    <n v="263"/>
    <n v="285.87"/>
    <n v="71.010000000000005"/>
    <x v="37"/>
    <n v="5501042020"/>
    <x v="36"/>
    <s v="Bárðarási 6"/>
    <s v="360 Hellissandur"/>
    <n v="5501042020"/>
    <s v="Nónvarða ehf"/>
    <n v="463291"/>
    <n v="5.6767776624195155E-4"/>
  </r>
  <r>
    <s v="10.11.2017"/>
    <n v="1718"/>
    <n v="1"/>
    <n v="1"/>
    <x v="37"/>
    <s v="Matthías"/>
    <n v="2701"/>
    <s v="Sandkoli norðursvæði"/>
    <n v="27"/>
    <s v="Sandkoli"/>
    <s v="IS"/>
    <s v="Ísland"/>
    <n v="60"/>
    <n v="60"/>
    <n v="65.22"/>
    <n v="11.4"/>
    <x v="37"/>
    <n v="5501042020"/>
    <x v="36"/>
    <s v="Bárðarási 6"/>
    <s v="360 Hellissandur"/>
    <n v="5501042020"/>
    <s v="Nónvarða ehf"/>
    <n v="463291"/>
    <n v="1.2950823564455169E-4"/>
  </r>
  <r>
    <s v="09.11.2017"/>
    <n v="1718"/>
    <n v="1"/>
    <n v="1"/>
    <x v="37"/>
    <s v="Matthías"/>
    <n v="2701"/>
    <s v="Sandkoli norðursvæði"/>
    <n v="27"/>
    <s v="Sandkoli"/>
    <s v="IS"/>
    <s v="Ísland"/>
    <n v="82"/>
    <n v="82"/>
    <n v="89.13"/>
    <n v="15.58"/>
    <x v="37"/>
    <n v="5501042020"/>
    <x v="36"/>
    <s v="Bárðarási 6"/>
    <s v="360 Hellissandur"/>
    <n v="5501042020"/>
    <s v="Nónvarða ehf"/>
    <n v="463291"/>
    <n v="1.7699458871422066E-4"/>
  </r>
  <r>
    <s v="07.11.2017"/>
    <n v="1718"/>
    <n v="1"/>
    <n v="1"/>
    <x v="37"/>
    <s v="Matthías"/>
    <n v="2701"/>
    <s v="Sandkoli norðursvæði"/>
    <n v="27"/>
    <s v="Sandkoli"/>
    <s v="IS"/>
    <s v="Ísland"/>
    <n v="50"/>
    <n v="50"/>
    <n v="54.35"/>
    <n v="9.5"/>
    <x v="37"/>
    <n v="5501042020"/>
    <x v="36"/>
    <s v="Bárðarási 6"/>
    <s v="360 Hellissandur"/>
    <n v="5501042020"/>
    <s v="Nónvarða ehf"/>
    <n v="463291"/>
    <n v="1.0792352970379308E-4"/>
  </r>
  <r>
    <s v="06.11.2017"/>
    <n v="1718"/>
    <n v="1"/>
    <n v="1"/>
    <x v="37"/>
    <s v="Matthías"/>
    <n v="2701"/>
    <s v="Sandkoli norðursvæði"/>
    <n v="27"/>
    <s v="Sandkoli"/>
    <s v="IS"/>
    <s v="Ísland"/>
    <n v="321"/>
    <n v="321"/>
    <n v="348.91"/>
    <n v="60.99"/>
    <x v="37"/>
    <n v="5501042020"/>
    <x v="36"/>
    <s v="Bárðarási 6"/>
    <s v="360 Hellissandur"/>
    <n v="5501042020"/>
    <s v="Nónvarða ehf"/>
    <n v="463291"/>
    <n v="6.9286906069835155E-4"/>
  </r>
  <r>
    <s v="01.11.2017"/>
    <n v="1718"/>
    <n v="1"/>
    <n v="1"/>
    <x v="37"/>
    <s v="Matthías"/>
    <n v="2701"/>
    <s v="Sandkoli norðursvæði"/>
    <n v="27"/>
    <s v="Sandkoli"/>
    <s v="IS"/>
    <s v="Ísland"/>
    <n v="182"/>
    <n v="182"/>
    <n v="197.83"/>
    <n v="34.58"/>
    <x v="37"/>
    <n v="5501042020"/>
    <x v="36"/>
    <s v="Bárðarási 6"/>
    <s v="360 Hellissandur"/>
    <n v="5501042020"/>
    <s v="Nónvarða ehf"/>
    <n v="463291"/>
    <n v="3.9284164812180682E-4"/>
  </r>
  <r>
    <s v="31.10.2017"/>
    <n v="1718"/>
    <n v="1"/>
    <n v="1"/>
    <x v="37"/>
    <s v="Matthías"/>
    <n v="2701"/>
    <s v="Sandkoli norðursvæði"/>
    <n v="27"/>
    <s v="Sandkoli"/>
    <s v="IS"/>
    <s v="Ísland"/>
    <n v="304"/>
    <n v="304"/>
    <n v="330.43"/>
    <n v="57.76"/>
    <x v="37"/>
    <n v="5501042020"/>
    <x v="36"/>
    <s v="Bárðarási 6"/>
    <s v="360 Hellissandur"/>
    <n v="5501042020"/>
    <s v="Nónvarða ehf"/>
    <n v="463291"/>
    <n v="6.5617506059906195E-4"/>
  </r>
  <r>
    <s v="23.01.2018"/>
    <n v="1718"/>
    <n v="1"/>
    <n v="1"/>
    <x v="37"/>
    <s v="Matthías"/>
    <n v="2701"/>
    <s v="Sandkoli norðursvæði"/>
    <n v="27"/>
    <s v="Sandkoli"/>
    <s v="IS"/>
    <s v="Ísland"/>
    <n v="18"/>
    <n v="18"/>
    <n v="19.57"/>
    <n v="3.42"/>
    <x v="37"/>
    <n v="5501042020"/>
    <x v="36"/>
    <s v="Bárðarási 6"/>
    <s v="360 Hellissandur"/>
    <n v="5501042020"/>
    <s v="Nónvarða ehf"/>
    <n v="463291"/>
    <n v="3.885247069336551E-5"/>
  </r>
  <r>
    <s v="19.01.2018"/>
    <n v="1718"/>
    <n v="1"/>
    <n v="1"/>
    <x v="37"/>
    <s v="Matthías"/>
    <n v="2701"/>
    <s v="Sandkoli norðursvæði"/>
    <n v="27"/>
    <s v="Sandkoli"/>
    <s v="IS"/>
    <s v="Ísland"/>
    <n v="35"/>
    <n v="35"/>
    <n v="38.04"/>
    <n v="6.65"/>
    <x v="37"/>
    <n v="5501042020"/>
    <x v="36"/>
    <s v="Bárðarási 6"/>
    <s v="360 Hellissandur"/>
    <n v="5501042020"/>
    <s v="Nónvarða ehf"/>
    <n v="463291"/>
    <n v="7.5546470792655157E-5"/>
  </r>
  <r>
    <s v="10.01.2018"/>
    <n v="1718"/>
    <n v="1"/>
    <n v="1"/>
    <x v="37"/>
    <s v="Matthías"/>
    <n v="2701"/>
    <s v="Sandkoli norðursvæði"/>
    <n v="27"/>
    <s v="Sandkoli"/>
    <s v="IS"/>
    <s v="Ísland"/>
    <n v="4"/>
    <n v="4"/>
    <n v="4.3499999999999996"/>
    <n v="0.76"/>
    <x v="37"/>
    <n v="5501042020"/>
    <x v="36"/>
    <s v="Bárðarási 6"/>
    <s v="360 Hellissandur"/>
    <n v="5501042020"/>
    <s v="Nónvarða ehf"/>
    <n v="463291"/>
    <n v="8.6338823763034462E-6"/>
  </r>
  <r>
    <s v="08.01.2018"/>
    <n v="1718"/>
    <n v="1"/>
    <n v="1"/>
    <x v="37"/>
    <s v="Matthías"/>
    <n v="2701"/>
    <s v="Sandkoli norðursvæði"/>
    <n v="27"/>
    <s v="Sandkoli"/>
    <s v="IS"/>
    <s v="Ísland"/>
    <n v="8"/>
    <n v="8"/>
    <n v="8.6999999999999993"/>
    <n v="1.52"/>
    <x v="37"/>
    <n v="5501042020"/>
    <x v="36"/>
    <s v="Bárðarási 6"/>
    <s v="360 Hellissandur"/>
    <n v="5501042020"/>
    <s v="Nónvarða ehf"/>
    <n v="463291"/>
    <n v="1.7267764752606892E-5"/>
  </r>
  <r>
    <s v="04.01.2018"/>
    <n v="1718"/>
    <n v="1"/>
    <n v="1"/>
    <x v="37"/>
    <s v="Matthías"/>
    <n v="2701"/>
    <s v="Sandkoli norðursvæði"/>
    <n v="27"/>
    <s v="Sandkoli"/>
    <s v="IS"/>
    <s v="Ísland"/>
    <n v="24"/>
    <n v="24"/>
    <n v="26.09"/>
    <n v="4.5599999999999996"/>
    <x v="37"/>
    <n v="5501042020"/>
    <x v="36"/>
    <s v="Bárðarási 6"/>
    <s v="360 Hellissandur"/>
    <n v="5501042020"/>
    <s v="Nónvarða ehf"/>
    <n v="463291"/>
    <n v="5.1803294257820677E-5"/>
  </r>
  <r>
    <s v="02.01.2018"/>
    <n v="1718"/>
    <n v="1"/>
    <n v="1"/>
    <x v="37"/>
    <s v="Matthías"/>
    <n v="2701"/>
    <s v="Sandkoli norðursvæði"/>
    <n v="27"/>
    <s v="Sandkoli"/>
    <s v="IS"/>
    <s v="Ísland"/>
    <n v="163"/>
    <n v="163"/>
    <n v="177.17"/>
    <n v="30.97"/>
    <x v="37"/>
    <n v="5501042020"/>
    <x v="36"/>
    <s v="Bárðarási 6"/>
    <s v="360 Hellissandur"/>
    <n v="5501042020"/>
    <s v="Nónvarða ehf"/>
    <n v="463291"/>
    <n v="3.5183070683436542E-4"/>
  </r>
  <r>
    <s v="29.12.2017"/>
    <n v="1718"/>
    <n v="1"/>
    <n v="1"/>
    <x v="37"/>
    <s v="Matthías"/>
    <n v="2701"/>
    <s v="Sandkoli norðursvæði"/>
    <n v="27"/>
    <s v="Sandkoli"/>
    <s v="IS"/>
    <s v="Ísland"/>
    <n v="302"/>
    <n v="302"/>
    <n v="328.26"/>
    <n v="57.38"/>
    <x v="37"/>
    <n v="5501042020"/>
    <x v="36"/>
    <s v="Bárðarási 6"/>
    <s v="360 Hellissandur"/>
    <n v="5501042020"/>
    <s v="Nónvarða ehf"/>
    <n v="463291"/>
    <n v="6.5185811941091026E-4"/>
  </r>
  <r>
    <s v="28.12.2017"/>
    <n v="1718"/>
    <n v="1"/>
    <n v="1"/>
    <x v="37"/>
    <s v="Matthías"/>
    <n v="2701"/>
    <s v="Sandkoli norðursvæði"/>
    <n v="27"/>
    <s v="Sandkoli"/>
    <s v="IS"/>
    <s v="Ísland"/>
    <n v="391"/>
    <n v="391"/>
    <n v="425"/>
    <n v="74.290000000000006"/>
    <x v="37"/>
    <n v="5501042020"/>
    <x v="36"/>
    <s v="Bárðarási 6"/>
    <s v="360 Hellissandur"/>
    <n v="5501042020"/>
    <s v="Nónvarða ehf"/>
    <n v="463291"/>
    <n v="8.4396200228366194E-4"/>
  </r>
  <r>
    <s v="15.12.2017"/>
    <n v="1718"/>
    <n v="1"/>
    <n v="1"/>
    <x v="37"/>
    <s v="Matthías"/>
    <n v="2701"/>
    <s v="Sandkoli norðursvæði"/>
    <n v="27"/>
    <s v="Sandkoli"/>
    <s v="IS"/>
    <s v="Ísland"/>
    <n v="78"/>
    <n v="78"/>
    <n v="84.78"/>
    <n v="14.82"/>
    <x v="37"/>
    <n v="5501042020"/>
    <x v="36"/>
    <s v="Bárðarási 6"/>
    <s v="360 Hellissandur"/>
    <n v="5501042020"/>
    <s v="Nónvarða ehf"/>
    <n v="463291"/>
    <n v="1.6836070633791721E-4"/>
  </r>
  <r>
    <s v="14.12.2017"/>
    <n v="1718"/>
    <n v="1"/>
    <n v="1"/>
    <x v="37"/>
    <s v="Matthías"/>
    <n v="2701"/>
    <s v="Sandkoli norðursvæði"/>
    <n v="27"/>
    <s v="Sandkoli"/>
    <s v="IS"/>
    <s v="Ísland"/>
    <n v="44"/>
    <n v="44"/>
    <n v="47.83"/>
    <n v="8.36"/>
    <x v="37"/>
    <n v="5501042020"/>
    <x v="36"/>
    <s v="Bárðarási 6"/>
    <s v="360 Hellissandur"/>
    <n v="5501042020"/>
    <s v="Nónvarða ehf"/>
    <n v="463291"/>
    <n v="9.4972706139337905E-5"/>
  </r>
  <r>
    <s v="12.12.2017"/>
    <n v="1718"/>
    <n v="1"/>
    <n v="1"/>
    <x v="37"/>
    <s v="Matthías"/>
    <n v="2701"/>
    <s v="Sandkoli norðursvæði"/>
    <n v="27"/>
    <s v="Sandkoli"/>
    <s v="IS"/>
    <s v="Ísland"/>
    <n v="20"/>
    <n v="20"/>
    <n v="21.74"/>
    <n v="3.8"/>
    <x v="37"/>
    <n v="5501042020"/>
    <x v="36"/>
    <s v="Bárðarási 6"/>
    <s v="360 Hellissandur"/>
    <n v="5501042020"/>
    <s v="Nónvarða ehf"/>
    <n v="463291"/>
    <n v="4.3169411881517235E-5"/>
  </r>
  <r>
    <s v="07.12.2017"/>
    <n v="1718"/>
    <n v="1"/>
    <n v="1"/>
    <x v="37"/>
    <s v="Matthías"/>
    <n v="2701"/>
    <s v="Sandkoli norðursvæði"/>
    <n v="27"/>
    <s v="Sandkoli"/>
    <s v="IS"/>
    <s v="Ísland"/>
    <n v="281"/>
    <n v="281"/>
    <n v="305.43"/>
    <n v="53.39"/>
    <x v="37"/>
    <n v="5501042020"/>
    <x v="36"/>
    <s v="Bárðarási 6"/>
    <s v="360 Hellissandur"/>
    <n v="5501042020"/>
    <s v="Nónvarða ehf"/>
    <n v="463291"/>
    <n v="6.0653023693531716E-4"/>
  </r>
  <r>
    <s v="04.12.2017"/>
    <n v="1718"/>
    <n v="1"/>
    <n v="1"/>
    <x v="37"/>
    <s v="Matthías"/>
    <n v="2701"/>
    <s v="Sandkoli norðursvæði"/>
    <n v="27"/>
    <s v="Sandkoli"/>
    <s v="IS"/>
    <s v="Ísland"/>
    <n v="155"/>
    <n v="155"/>
    <n v="168.48"/>
    <n v="29.45"/>
    <x v="37"/>
    <n v="5501042020"/>
    <x v="36"/>
    <s v="Bárðarási 6"/>
    <s v="360 Hellissandur"/>
    <n v="5501042020"/>
    <s v="Nónvarða ehf"/>
    <n v="463291"/>
    <n v="3.3456294208175852E-4"/>
  </r>
  <r>
    <s v="29.11.2017"/>
    <n v="1718"/>
    <n v="1"/>
    <n v="1"/>
    <x v="37"/>
    <s v="Matthías"/>
    <n v="2701"/>
    <s v="Sandkoli norðursvæði"/>
    <n v="27"/>
    <s v="Sandkoli"/>
    <s v="IS"/>
    <s v="Ísland"/>
    <n v="55"/>
    <n v="55"/>
    <n v="59.78"/>
    <n v="10.45"/>
    <x v="37"/>
    <n v="5501042020"/>
    <x v="36"/>
    <s v="Bárðarási 6"/>
    <s v="360 Hellissandur"/>
    <n v="5501042020"/>
    <s v="Nónvarða ehf"/>
    <n v="463291"/>
    <n v="1.1871588267417239E-4"/>
  </r>
  <r>
    <s v="27.11.2017"/>
    <n v="1718"/>
    <n v="1"/>
    <n v="1"/>
    <x v="37"/>
    <s v="Matthías"/>
    <n v="2701"/>
    <s v="Sandkoli norðursvæði"/>
    <n v="27"/>
    <s v="Sandkoli"/>
    <s v="IS"/>
    <s v="Ísland"/>
    <n v="116"/>
    <n v="116"/>
    <n v="126.09"/>
    <n v="22.04"/>
    <x v="37"/>
    <n v="5501042020"/>
    <x v="36"/>
    <s v="Bárðarási 6"/>
    <s v="360 Hellissandur"/>
    <n v="5501042020"/>
    <s v="Nónvarða ehf"/>
    <n v="463291"/>
    <n v="2.5038258891279993E-4"/>
  </r>
  <r>
    <s v="25.11.2017"/>
    <n v="1718"/>
    <n v="1"/>
    <n v="1"/>
    <x v="37"/>
    <s v="Matthías"/>
    <n v="2701"/>
    <s v="Sandkoli norðursvæði"/>
    <n v="27"/>
    <s v="Sandkoli"/>
    <s v="IS"/>
    <s v="Ísland"/>
    <n v="166"/>
    <n v="166"/>
    <n v="180.43"/>
    <n v="31.54"/>
    <x v="37"/>
    <n v="5501042020"/>
    <x v="36"/>
    <s v="Bárðarási 6"/>
    <s v="360 Hellissandur"/>
    <n v="5501042020"/>
    <s v="Nónvarða ehf"/>
    <n v="463291"/>
    <n v="3.5830611861659302E-4"/>
  </r>
  <r>
    <s v="15.11.2017"/>
    <n v="1718"/>
    <n v="1"/>
    <n v="1"/>
    <x v="37"/>
    <s v="Matthías"/>
    <n v="2701"/>
    <s v="Sandkoli norðursvæði"/>
    <n v="27"/>
    <s v="Sandkoli"/>
    <s v="IS"/>
    <s v="Ísland"/>
    <n v="31"/>
    <n v="31"/>
    <n v="33.700000000000003"/>
    <n v="5.89"/>
    <x v="37"/>
    <n v="5501042020"/>
    <x v="36"/>
    <s v="Bárðarási 6"/>
    <s v="360 Hellissandur"/>
    <n v="5501042020"/>
    <s v="Nónvarða ehf"/>
    <n v="463291"/>
    <n v="6.6912588416351707E-5"/>
  </r>
  <r>
    <s v="20.03.2018"/>
    <n v="1718"/>
    <n v="1"/>
    <n v="1"/>
    <x v="37"/>
    <s v="Matthías"/>
    <n v="2701"/>
    <s v="Sandkoli norðursvæði"/>
    <n v="27"/>
    <s v="Sandkoli"/>
    <s v="IS"/>
    <s v="Ísland"/>
    <n v="74"/>
    <n v="74"/>
    <n v="80.430000000000007"/>
    <n v="14.06"/>
    <x v="37"/>
    <n v="5501042020"/>
    <x v="36"/>
    <s v="Bárðarási 6"/>
    <s v="360 Hellissandur"/>
    <n v="5501042020"/>
    <s v="Nónvarða ehf"/>
    <n v="463291"/>
    <n v="1.5972682396161376E-4"/>
  </r>
  <r>
    <s v="19.03.2018"/>
    <n v="1718"/>
    <n v="1"/>
    <n v="1"/>
    <x v="37"/>
    <s v="Matthías"/>
    <n v="2701"/>
    <s v="Sandkoli norðursvæði"/>
    <n v="27"/>
    <s v="Sandkoli"/>
    <s v="IS"/>
    <s v="Ísland"/>
    <n v="55"/>
    <n v="55"/>
    <n v="59.78"/>
    <n v="10.45"/>
    <x v="37"/>
    <n v="5501042020"/>
    <x v="36"/>
    <s v="Bárðarási 6"/>
    <s v="360 Hellissandur"/>
    <n v="5501042020"/>
    <s v="Nónvarða ehf"/>
    <n v="463291"/>
    <n v="1.1871588267417239E-4"/>
  </r>
  <r>
    <s v="08.03.2018"/>
    <n v="1718"/>
    <n v="1"/>
    <n v="1"/>
    <x v="37"/>
    <s v="Matthías"/>
    <n v="2701"/>
    <s v="Sandkoli norðursvæði"/>
    <n v="27"/>
    <s v="Sandkoli"/>
    <s v="IS"/>
    <s v="Ísland"/>
    <n v="38"/>
    <n v="38"/>
    <n v="41.3"/>
    <n v="7.22"/>
    <x v="37"/>
    <n v="5501042020"/>
    <x v="36"/>
    <s v="Bárðarási 6"/>
    <s v="360 Hellissandur"/>
    <n v="5501042020"/>
    <s v="Nónvarða ehf"/>
    <n v="463291"/>
    <n v="8.2021882574882744E-5"/>
  </r>
  <r>
    <s v="06.03.2018"/>
    <n v="1718"/>
    <n v="1"/>
    <n v="1"/>
    <x v="37"/>
    <s v="Matthías"/>
    <n v="2701"/>
    <s v="Sandkoli norðursvæði"/>
    <n v="27"/>
    <s v="Sandkoli"/>
    <s v="IS"/>
    <s v="Ísland"/>
    <n v="17"/>
    <n v="17"/>
    <n v="18.48"/>
    <n v="3.23"/>
    <x v="37"/>
    <n v="5501042020"/>
    <x v="36"/>
    <s v="Bárðarási 6"/>
    <s v="360 Hellissandur"/>
    <n v="5501042020"/>
    <s v="Nónvarða ehf"/>
    <n v="463291"/>
    <n v="3.6694000099289647E-5"/>
  </r>
  <r>
    <s v="05.03.2018"/>
    <n v="1718"/>
    <n v="1"/>
    <n v="1"/>
    <x v="37"/>
    <s v="Matthías"/>
    <n v="2701"/>
    <s v="Sandkoli norðursvæði"/>
    <n v="27"/>
    <s v="Sandkoli"/>
    <s v="IS"/>
    <s v="Ísland"/>
    <n v="34"/>
    <n v="34"/>
    <n v="36.96"/>
    <n v="6.46"/>
    <x v="37"/>
    <n v="5501042020"/>
    <x v="36"/>
    <s v="Bárðarási 6"/>
    <s v="360 Hellissandur"/>
    <n v="5501042020"/>
    <s v="Nónvarða ehf"/>
    <n v="463291"/>
    <n v="7.3388000198579295E-5"/>
  </r>
  <r>
    <s v="28.02.2018"/>
    <n v="1718"/>
    <n v="1"/>
    <n v="1"/>
    <x v="37"/>
    <s v="Matthías"/>
    <n v="2701"/>
    <s v="Sandkoli norðursvæði"/>
    <n v="27"/>
    <s v="Sandkoli"/>
    <s v="IS"/>
    <s v="Ísland"/>
    <n v="82"/>
    <n v="82"/>
    <n v="89.13"/>
    <n v="15.58"/>
    <x v="37"/>
    <n v="5501042020"/>
    <x v="36"/>
    <s v="Bárðarási 6"/>
    <s v="360 Hellissandur"/>
    <n v="5501042020"/>
    <s v="Nónvarða ehf"/>
    <n v="463291"/>
    <n v="1.7699458871422066E-4"/>
  </r>
  <r>
    <s v="27.02.2018"/>
    <n v="1718"/>
    <n v="1"/>
    <n v="1"/>
    <x v="37"/>
    <s v="Matthías"/>
    <n v="2701"/>
    <s v="Sandkoli norðursvæði"/>
    <n v="27"/>
    <s v="Sandkoli"/>
    <s v="IS"/>
    <s v="Ísland"/>
    <n v="124"/>
    <n v="124"/>
    <n v="134.78"/>
    <n v="23.56"/>
    <x v="37"/>
    <n v="5501042020"/>
    <x v="36"/>
    <s v="Bárðarási 6"/>
    <s v="360 Hellissandur"/>
    <n v="5501042020"/>
    <s v="Nónvarða ehf"/>
    <n v="463291"/>
    <n v="2.6765035366540683E-4"/>
  </r>
  <r>
    <s v="22.02.2018"/>
    <n v="1718"/>
    <n v="1"/>
    <n v="1"/>
    <x v="37"/>
    <s v="Matthías"/>
    <n v="2701"/>
    <s v="Sandkoli norðursvæði"/>
    <n v="27"/>
    <s v="Sandkoli"/>
    <s v="IS"/>
    <s v="Ísland"/>
    <n v="110"/>
    <n v="110"/>
    <n v="119.57"/>
    <n v="20.9"/>
    <x v="37"/>
    <n v="5501042020"/>
    <x v="36"/>
    <s v="Bárðarási 6"/>
    <s v="360 Hellissandur"/>
    <n v="5501042020"/>
    <s v="Nónvarða ehf"/>
    <n v="463291"/>
    <n v="2.3743176534834478E-4"/>
  </r>
  <r>
    <s v="19.02.2018"/>
    <n v="1718"/>
    <n v="1"/>
    <n v="1"/>
    <x v="37"/>
    <s v="Matthías"/>
    <n v="2701"/>
    <s v="Sandkoli norðursvæði"/>
    <n v="27"/>
    <s v="Sandkoli"/>
    <s v="IS"/>
    <s v="Ísland"/>
    <n v="6"/>
    <n v="6"/>
    <n v="6.52"/>
    <n v="1.1399999999999999"/>
    <x v="37"/>
    <n v="5501042020"/>
    <x v="36"/>
    <s v="Bárðarási 6"/>
    <s v="360 Hellissandur"/>
    <n v="5501042020"/>
    <s v="Nónvarða ehf"/>
    <n v="463291"/>
    <n v="1.2950823564455169E-5"/>
  </r>
  <r>
    <s v="17.02.2018"/>
    <n v="1718"/>
    <n v="1"/>
    <n v="1"/>
    <x v="37"/>
    <s v="Matthías"/>
    <n v="2701"/>
    <s v="Sandkoli norðursvæði"/>
    <n v="27"/>
    <s v="Sandkoli"/>
    <s v="IS"/>
    <s v="Ísland"/>
    <n v="25"/>
    <n v="25"/>
    <n v="27.17"/>
    <n v="4.75"/>
    <x v="37"/>
    <n v="5501042020"/>
    <x v="36"/>
    <s v="Bárðarási 6"/>
    <s v="360 Hellissandur"/>
    <n v="5501042020"/>
    <s v="Nónvarða ehf"/>
    <n v="463291"/>
    <n v="5.396176485189654E-5"/>
  </r>
  <r>
    <s v="15.02.2018"/>
    <n v="1718"/>
    <n v="1"/>
    <n v="1"/>
    <x v="37"/>
    <s v="Matthías"/>
    <n v="2701"/>
    <s v="Sandkoli norðursvæði"/>
    <n v="27"/>
    <s v="Sandkoli"/>
    <s v="IS"/>
    <s v="Ísland"/>
    <n v="296"/>
    <n v="296"/>
    <n v="321.74"/>
    <n v="56.24"/>
    <x v="37"/>
    <n v="5501042020"/>
    <x v="36"/>
    <s v="Bárðarási 6"/>
    <s v="360 Hellissandur"/>
    <n v="5501042020"/>
    <s v="Nónvarða ehf"/>
    <n v="463291"/>
    <n v="6.3890729584645505E-4"/>
  </r>
  <r>
    <s v="13.02.2018"/>
    <n v="1718"/>
    <n v="1"/>
    <n v="1"/>
    <x v="37"/>
    <s v="Matthías"/>
    <n v="2701"/>
    <s v="Sandkoli norðursvæði"/>
    <n v="27"/>
    <s v="Sandkoli"/>
    <s v="IS"/>
    <s v="Ísland"/>
    <n v="31"/>
    <n v="31"/>
    <n v="33.700000000000003"/>
    <n v="5.89"/>
    <x v="37"/>
    <n v="5501042020"/>
    <x v="36"/>
    <s v="Bárðarási 6"/>
    <s v="360 Hellissandur"/>
    <n v="5501042020"/>
    <s v="Nónvarða ehf"/>
    <n v="463291"/>
    <n v="6.6912588416351707E-5"/>
  </r>
  <r>
    <s v="30.01.2018"/>
    <n v="1718"/>
    <n v="1"/>
    <n v="1"/>
    <x v="37"/>
    <s v="Matthías"/>
    <n v="2701"/>
    <s v="Sandkoli norðursvæði"/>
    <n v="27"/>
    <s v="Sandkoli"/>
    <s v="IS"/>
    <s v="Ísland"/>
    <n v="12"/>
    <n v="12"/>
    <n v="13.04"/>
    <n v="2.2799999999999998"/>
    <x v="37"/>
    <n v="5501042020"/>
    <x v="36"/>
    <s v="Bárðarási 6"/>
    <s v="360 Hellissandur"/>
    <n v="5501042020"/>
    <s v="Nónvarða ehf"/>
    <n v="463291"/>
    <n v="2.5901647128910339E-5"/>
  </r>
  <r>
    <s v="29.01.2018"/>
    <n v="1718"/>
    <n v="1"/>
    <n v="1"/>
    <x v="37"/>
    <s v="Matthías"/>
    <n v="2701"/>
    <s v="Sandkoli norðursvæði"/>
    <n v="27"/>
    <s v="Sandkoli"/>
    <s v="IS"/>
    <s v="Ísland"/>
    <n v="30"/>
    <n v="30"/>
    <n v="32.61"/>
    <n v="5.7"/>
    <x v="37"/>
    <n v="5501042020"/>
    <x v="36"/>
    <s v="Bárðarási 6"/>
    <s v="360 Hellissandur"/>
    <n v="5501042020"/>
    <s v="Nónvarða ehf"/>
    <n v="463291"/>
    <n v="6.4754117822275845E-5"/>
  </r>
  <r>
    <s v="25.01.2018"/>
    <n v="1718"/>
    <n v="1"/>
    <n v="1"/>
    <x v="37"/>
    <s v="Matthías"/>
    <n v="2701"/>
    <s v="Sandkoli norðursvæði"/>
    <n v="27"/>
    <s v="Sandkoli"/>
    <s v="IS"/>
    <s v="Ísland"/>
    <n v="82"/>
    <n v="82"/>
    <n v="89.13"/>
    <n v="15.58"/>
    <x v="37"/>
    <n v="5501042020"/>
    <x v="36"/>
    <s v="Bárðarási 6"/>
    <s v="360 Hellissandur"/>
    <n v="5501042020"/>
    <s v="Nónvarða ehf"/>
    <n v="463291"/>
    <n v="1.7699458871422066E-4"/>
  </r>
  <r>
    <s v="10.10.2018"/>
    <n v="1819"/>
    <n v="1"/>
    <n v="1"/>
    <x v="37"/>
    <s v="Matthías"/>
    <n v="2701"/>
    <s v="Sandkoli norðursvæði"/>
    <n v="27"/>
    <s v="Sandkoli"/>
    <s v="IS"/>
    <s v="Ísland"/>
    <n v="298"/>
    <n v="298"/>
    <n v="323.91000000000003"/>
    <n v="74.5"/>
    <x v="37"/>
    <n v="5501042020"/>
    <x v="36"/>
    <s v="Bárðarási 6"/>
    <s v="360 Hellissandur"/>
    <n v="5501042020"/>
    <s v="Nónvarða ehf"/>
    <n v="463291"/>
    <n v="6.4322423703460675E-4"/>
  </r>
  <r>
    <s v="09.10.2018"/>
    <n v="1819"/>
    <n v="1"/>
    <n v="1"/>
    <x v="37"/>
    <s v="Matthías"/>
    <n v="2701"/>
    <s v="Sandkoli norðursvæði"/>
    <n v="27"/>
    <s v="Sandkoli"/>
    <s v="IS"/>
    <s v="Ísland"/>
    <n v="350"/>
    <n v="350"/>
    <n v="380.43"/>
    <n v="87.5"/>
    <x v="37"/>
    <n v="5501042020"/>
    <x v="36"/>
    <s v="Bárðarási 6"/>
    <s v="360 Hellissandur"/>
    <n v="5501042020"/>
    <s v="Nónvarða ehf"/>
    <n v="463291"/>
    <n v="7.5546470792655154E-4"/>
  </r>
  <r>
    <s v="08.10.2018"/>
    <n v="1819"/>
    <n v="1"/>
    <n v="1"/>
    <x v="37"/>
    <s v="Matthías"/>
    <n v="2701"/>
    <s v="Sandkoli norðursvæði"/>
    <n v="27"/>
    <s v="Sandkoli"/>
    <s v="IS"/>
    <s v="Ísland"/>
    <n v="130"/>
    <n v="130"/>
    <n v="141.30000000000001"/>
    <n v="32.5"/>
    <x v="37"/>
    <n v="5501042020"/>
    <x v="36"/>
    <s v="Bárðarási 6"/>
    <s v="360 Hellissandur"/>
    <n v="5501042020"/>
    <s v="Nónvarða ehf"/>
    <n v="463291"/>
    <n v="2.8060117722986203E-4"/>
  </r>
  <r>
    <s v="02.10.2018"/>
    <n v="1819"/>
    <n v="1"/>
    <n v="1"/>
    <x v="37"/>
    <s v="Matthías"/>
    <n v="2701"/>
    <s v="Sandkoli norðursvæði"/>
    <n v="27"/>
    <s v="Sandkoli"/>
    <s v="IS"/>
    <s v="Ísland"/>
    <n v="210"/>
    <n v="210"/>
    <n v="228.26"/>
    <n v="52.5"/>
    <x v="37"/>
    <n v="5501042020"/>
    <x v="36"/>
    <s v="Bárðarási 6"/>
    <s v="360 Hellissandur"/>
    <n v="5501042020"/>
    <s v="Nónvarða ehf"/>
    <n v="463291"/>
    <n v="4.5327882475593091E-4"/>
  </r>
  <r>
    <s v="27.09.2018"/>
    <n v="1819"/>
    <n v="1"/>
    <n v="1"/>
    <x v="37"/>
    <s v="Matthías"/>
    <n v="2701"/>
    <s v="Sandkoli norðursvæði"/>
    <n v="27"/>
    <s v="Sandkoli"/>
    <s v="IS"/>
    <s v="Ísland"/>
    <n v="860"/>
    <n v="860"/>
    <n v="934.78"/>
    <n v="215"/>
    <x v="37"/>
    <n v="5501042020"/>
    <x v="36"/>
    <s v="Bárðarási 6"/>
    <s v="360 Hellissandur"/>
    <n v="5501042020"/>
    <s v="Nónvarða ehf"/>
    <n v="463291"/>
    <n v="1.8562847109052411E-3"/>
  </r>
  <r>
    <s v="26.09.2018"/>
    <n v="1819"/>
    <n v="1"/>
    <n v="1"/>
    <x v="37"/>
    <s v="Matthías"/>
    <n v="2701"/>
    <s v="Sandkoli norðursvæði"/>
    <n v="27"/>
    <s v="Sandkoli"/>
    <s v="IS"/>
    <s v="Ísland"/>
    <n v="23"/>
    <n v="23"/>
    <n v="25"/>
    <n v="5.75"/>
    <x v="37"/>
    <n v="5501042020"/>
    <x v="36"/>
    <s v="Bárðarási 6"/>
    <s v="360 Hellissandur"/>
    <n v="5501042020"/>
    <s v="Nónvarða ehf"/>
    <n v="463291"/>
    <n v="4.9644823663744815E-5"/>
  </r>
  <r>
    <s v="25.09.2018"/>
    <n v="1819"/>
    <n v="1"/>
    <n v="1"/>
    <x v="37"/>
    <s v="Matthías"/>
    <n v="2701"/>
    <s v="Sandkoli norðursvæði"/>
    <n v="27"/>
    <s v="Sandkoli"/>
    <s v="IS"/>
    <s v="Ísland"/>
    <n v="64"/>
    <n v="64"/>
    <n v="69.569999999999993"/>
    <n v="16"/>
    <x v="37"/>
    <n v="5501042020"/>
    <x v="36"/>
    <s v="Bárðarási 6"/>
    <s v="360 Hellissandur"/>
    <n v="5501042020"/>
    <s v="Nónvarða ehf"/>
    <n v="463291"/>
    <n v="1.3814211802085514E-4"/>
  </r>
  <r>
    <s v="24.05.2018"/>
    <n v="1718"/>
    <n v="1"/>
    <n v="1"/>
    <x v="37"/>
    <s v="Matthías"/>
    <n v="2701"/>
    <s v="Sandkoli norðursvæði"/>
    <n v="27"/>
    <s v="Sandkoli"/>
    <s v="IS"/>
    <s v="Ísland"/>
    <n v="1"/>
    <n v="1"/>
    <n v="1.0900000000000001"/>
    <n v="0.19"/>
    <x v="37"/>
    <n v="5501042020"/>
    <x v="36"/>
    <s v="Bárðarási 6"/>
    <s v="360 Hellissandur"/>
    <n v="5501042020"/>
    <s v="Nónvarða ehf"/>
    <n v="463291"/>
    <n v="2.1584705940758616E-6"/>
  </r>
  <r>
    <s v="16.05.2018"/>
    <n v="1718"/>
    <n v="1"/>
    <n v="1"/>
    <x v="37"/>
    <s v="Matthías"/>
    <n v="2701"/>
    <s v="Sandkoli norðursvæði"/>
    <n v="27"/>
    <s v="Sandkoli"/>
    <s v="IS"/>
    <s v="Ísland"/>
    <n v="10"/>
    <n v="10"/>
    <n v="10.87"/>
    <n v="1.9"/>
    <x v="37"/>
    <n v="5501042020"/>
    <x v="36"/>
    <s v="Bárðarási 6"/>
    <s v="360 Hellissandur"/>
    <n v="5501042020"/>
    <s v="Nónvarða ehf"/>
    <n v="463291"/>
    <n v="2.1584705940758617E-5"/>
  </r>
  <r>
    <s v="14.05.2018"/>
    <n v="1718"/>
    <n v="1"/>
    <n v="1"/>
    <x v="37"/>
    <s v="Matthías"/>
    <n v="2701"/>
    <s v="Sandkoli norðursvæði"/>
    <n v="27"/>
    <s v="Sandkoli"/>
    <s v="IS"/>
    <s v="Ísland"/>
    <n v="29"/>
    <n v="29"/>
    <n v="31.52"/>
    <n v="5.51"/>
    <x v="37"/>
    <n v="5501042020"/>
    <x v="36"/>
    <s v="Bárðarási 6"/>
    <s v="360 Hellissandur"/>
    <n v="5501042020"/>
    <s v="Nónvarða ehf"/>
    <n v="463291"/>
    <n v="6.2595647228199983E-5"/>
  </r>
  <r>
    <s v="08.05.2018"/>
    <n v="1718"/>
    <n v="1"/>
    <n v="1"/>
    <x v="37"/>
    <s v="Matthías"/>
    <n v="2701"/>
    <s v="Sandkoli norðursvæði"/>
    <n v="27"/>
    <s v="Sandkoli"/>
    <s v="IS"/>
    <s v="Ísland"/>
    <n v="28"/>
    <n v="28"/>
    <n v="30.43"/>
    <n v="5.32"/>
    <x v="37"/>
    <n v="5501042020"/>
    <x v="36"/>
    <s v="Bárðarási 6"/>
    <s v="360 Hellissandur"/>
    <n v="5501042020"/>
    <s v="Nónvarða ehf"/>
    <n v="463291"/>
    <n v="6.0437176634124127E-5"/>
  </r>
  <r>
    <s v="02.05.2018"/>
    <n v="1718"/>
    <n v="1"/>
    <n v="1"/>
    <x v="37"/>
    <s v="Matthías"/>
    <n v="2701"/>
    <s v="Sandkoli norðursvæði"/>
    <n v="27"/>
    <s v="Sandkoli"/>
    <s v="IS"/>
    <s v="Ísland"/>
    <n v="105"/>
    <n v="105"/>
    <n v="114.13"/>
    <n v="19.95"/>
    <x v="37"/>
    <n v="5501042020"/>
    <x v="36"/>
    <s v="Bárðarási 6"/>
    <s v="360 Hellissandur"/>
    <n v="5501042020"/>
    <s v="Nónvarða ehf"/>
    <n v="463291"/>
    <n v="2.2663941237796546E-4"/>
  </r>
  <r>
    <s v="19.12.2018"/>
    <n v="1819"/>
    <n v="1"/>
    <n v="1"/>
    <x v="37"/>
    <s v="Matthías"/>
    <n v="2701"/>
    <s v="Sandkoli norðursvæði"/>
    <n v="27"/>
    <s v="Sandkoli"/>
    <s v="IS"/>
    <s v="Ísland"/>
    <n v="5"/>
    <n v="5"/>
    <n v="5.43"/>
    <n v="1.25"/>
    <x v="37"/>
    <n v="5501042020"/>
    <x v="36"/>
    <s v="Bárðarási 6"/>
    <s v="360 Hellissandur"/>
    <n v="5501042020"/>
    <s v="Nónvarða ehf"/>
    <n v="463291"/>
    <n v="1.0792352970379309E-5"/>
  </r>
  <r>
    <s v="14.12.2018"/>
    <n v="1819"/>
    <n v="1"/>
    <n v="1"/>
    <x v="37"/>
    <s v="Matthías"/>
    <n v="2701"/>
    <s v="Sandkoli norðursvæði"/>
    <n v="27"/>
    <s v="Sandkoli"/>
    <s v="IS"/>
    <s v="Ísland"/>
    <n v="30"/>
    <n v="30"/>
    <n v="32.61"/>
    <n v="7.5"/>
    <x v="37"/>
    <n v="5501042020"/>
    <x v="36"/>
    <s v="Bárðarási 6"/>
    <s v="360 Hellissandur"/>
    <n v="5501042020"/>
    <s v="Nónvarða ehf"/>
    <n v="463291"/>
    <n v="6.4754117822275845E-5"/>
  </r>
  <r>
    <s v="13.12.2018"/>
    <n v="1819"/>
    <n v="1"/>
    <n v="1"/>
    <x v="37"/>
    <s v="Matthías"/>
    <n v="2701"/>
    <s v="Sandkoli norðursvæði"/>
    <n v="27"/>
    <s v="Sandkoli"/>
    <s v="IS"/>
    <s v="Ísland"/>
    <n v="30"/>
    <n v="30"/>
    <n v="32.61"/>
    <n v="7.5"/>
    <x v="37"/>
    <n v="5501042020"/>
    <x v="36"/>
    <s v="Bárðarási 6"/>
    <s v="360 Hellissandur"/>
    <n v="5501042020"/>
    <s v="Nónvarða ehf"/>
    <n v="463291"/>
    <n v="6.4754117822275845E-5"/>
  </r>
  <r>
    <s v="09.12.2018"/>
    <n v="1819"/>
    <n v="1"/>
    <n v="1"/>
    <x v="37"/>
    <s v="Matthías"/>
    <n v="2701"/>
    <s v="Sandkoli norðursvæði"/>
    <n v="27"/>
    <s v="Sandkoli"/>
    <s v="IS"/>
    <s v="Ísland"/>
    <n v="21"/>
    <n v="21"/>
    <n v="22.83"/>
    <n v="5.25"/>
    <x v="37"/>
    <n v="5501042020"/>
    <x v="36"/>
    <s v="Bárðarási 6"/>
    <s v="360 Hellissandur"/>
    <n v="5501042020"/>
    <s v="Nónvarða ehf"/>
    <n v="463291"/>
    <n v="4.5327882475593097E-5"/>
  </r>
  <r>
    <s v="05.12.2018"/>
    <n v="1819"/>
    <n v="1"/>
    <n v="1"/>
    <x v="37"/>
    <s v="Matthías"/>
    <n v="2701"/>
    <s v="Sandkoli norðursvæði"/>
    <n v="27"/>
    <s v="Sandkoli"/>
    <s v="IS"/>
    <s v="Ísland"/>
    <n v="27"/>
    <n v="27"/>
    <n v="29.35"/>
    <n v="6.75"/>
    <x v="37"/>
    <n v="5501042020"/>
    <x v="36"/>
    <s v="Bárðarási 6"/>
    <s v="360 Hellissandur"/>
    <n v="5501042020"/>
    <s v="Nónvarða ehf"/>
    <n v="463291"/>
    <n v="5.8278706040048265E-5"/>
  </r>
  <r>
    <s v="04.12.2018"/>
    <n v="1819"/>
    <n v="1"/>
    <n v="1"/>
    <x v="37"/>
    <s v="Matthías"/>
    <n v="2701"/>
    <s v="Sandkoli norðursvæði"/>
    <n v="27"/>
    <s v="Sandkoli"/>
    <s v="IS"/>
    <s v="Ísland"/>
    <n v="23"/>
    <n v="23"/>
    <n v="25"/>
    <n v="5.75"/>
    <x v="37"/>
    <n v="5501042020"/>
    <x v="36"/>
    <s v="Bárðarási 6"/>
    <s v="360 Hellissandur"/>
    <n v="5501042020"/>
    <s v="Nónvarða ehf"/>
    <n v="463291"/>
    <n v="4.9644823663744815E-5"/>
  </r>
  <r>
    <s v="03.12.2018"/>
    <n v="1819"/>
    <n v="1"/>
    <n v="1"/>
    <x v="37"/>
    <s v="Matthías"/>
    <n v="2701"/>
    <s v="Sandkoli norðursvæði"/>
    <n v="27"/>
    <s v="Sandkoli"/>
    <s v="IS"/>
    <s v="Ísland"/>
    <n v="15"/>
    <n v="15"/>
    <n v="16.3"/>
    <n v="3.75"/>
    <x v="37"/>
    <n v="5501042020"/>
    <x v="36"/>
    <s v="Bárðarási 6"/>
    <s v="360 Hellissandur"/>
    <n v="5501042020"/>
    <s v="Nónvarða ehf"/>
    <n v="463291"/>
    <n v="3.2377058911137922E-5"/>
  </r>
  <r>
    <s v="27.11.2018"/>
    <n v="1819"/>
    <n v="1"/>
    <n v="1"/>
    <x v="37"/>
    <s v="Matthías"/>
    <n v="2701"/>
    <s v="Sandkoli norðursvæði"/>
    <n v="27"/>
    <s v="Sandkoli"/>
    <s v="IS"/>
    <s v="Ísland"/>
    <n v="16"/>
    <n v="16"/>
    <n v="17.39"/>
    <n v="4"/>
    <x v="37"/>
    <n v="5501042020"/>
    <x v="36"/>
    <s v="Bárðarási 6"/>
    <s v="360 Hellissandur"/>
    <n v="5501042020"/>
    <s v="Nónvarða ehf"/>
    <n v="463291"/>
    <n v="3.4535529505213785E-5"/>
  </r>
  <r>
    <s v="22.11.2018"/>
    <n v="1819"/>
    <n v="1"/>
    <n v="1"/>
    <x v="37"/>
    <s v="Matthías"/>
    <n v="2701"/>
    <s v="Sandkoli norðursvæði"/>
    <n v="27"/>
    <s v="Sandkoli"/>
    <s v="IS"/>
    <s v="Ísland"/>
    <n v="15"/>
    <n v="15"/>
    <n v="16.3"/>
    <n v="3.75"/>
    <x v="37"/>
    <n v="5501042020"/>
    <x v="36"/>
    <s v="Bárðarási 6"/>
    <s v="360 Hellissandur"/>
    <n v="5501042020"/>
    <s v="Nónvarða ehf"/>
    <n v="463291"/>
    <n v="3.2377058911137922E-5"/>
  </r>
  <r>
    <s v="21.11.2018"/>
    <n v="1819"/>
    <n v="1"/>
    <n v="1"/>
    <x v="37"/>
    <s v="Matthías"/>
    <n v="2701"/>
    <s v="Sandkoli norðursvæði"/>
    <n v="27"/>
    <s v="Sandkoli"/>
    <s v="IS"/>
    <s v="Ísland"/>
    <n v="299"/>
    <n v="299"/>
    <n v="325"/>
    <n v="74.75"/>
    <x v="37"/>
    <n v="5501042020"/>
    <x v="36"/>
    <s v="Bárðarási 6"/>
    <s v="360 Hellissandur"/>
    <n v="5501042020"/>
    <s v="Nónvarða ehf"/>
    <n v="463291"/>
    <n v="6.4538270762868266E-4"/>
  </r>
  <r>
    <s v="20.11.2018"/>
    <n v="1819"/>
    <n v="1"/>
    <n v="1"/>
    <x v="37"/>
    <s v="Matthías"/>
    <n v="2701"/>
    <s v="Sandkoli norðursvæði"/>
    <n v="27"/>
    <s v="Sandkoli"/>
    <s v="IS"/>
    <s v="Ísland"/>
    <n v="18"/>
    <n v="18"/>
    <n v="19.57"/>
    <n v="4.5"/>
    <x v="37"/>
    <n v="5501042020"/>
    <x v="36"/>
    <s v="Bárðarási 6"/>
    <s v="360 Hellissandur"/>
    <n v="5501042020"/>
    <s v="Nónvarða ehf"/>
    <n v="463291"/>
    <n v="3.885247069336551E-5"/>
  </r>
  <r>
    <s v="13.11.2018"/>
    <n v="1819"/>
    <n v="1"/>
    <n v="1"/>
    <x v="37"/>
    <s v="Matthías"/>
    <n v="2701"/>
    <s v="Sandkoli norðursvæði"/>
    <n v="27"/>
    <s v="Sandkoli"/>
    <s v="IS"/>
    <s v="Ísland"/>
    <n v="252"/>
    <n v="252"/>
    <n v="273.91000000000003"/>
    <n v="63"/>
    <x v="37"/>
    <n v="5501042020"/>
    <x v="36"/>
    <s v="Bárðarási 6"/>
    <s v="360 Hellissandur"/>
    <n v="5501042020"/>
    <s v="Nónvarða ehf"/>
    <n v="463291"/>
    <n v="5.4393458970711716E-4"/>
  </r>
  <r>
    <s v="12.11.2018"/>
    <n v="1819"/>
    <n v="1"/>
    <n v="1"/>
    <x v="37"/>
    <s v="Matthías"/>
    <n v="2701"/>
    <s v="Sandkoli norðursvæði"/>
    <n v="27"/>
    <s v="Sandkoli"/>
    <s v="IS"/>
    <s v="Ísland"/>
    <n v="97"/>
    <n v="97"/>
    <n v="105.43"/>
    <n v="24.25"/>
    <x v="37"/>
    <n v="5501042020"/>
    <x v="36"/>
    <s v="Bárðarási 6"/>
    <s v="360 Hellissandur"/>
    <n v="5501042020"/>
    <s v="Nónvarða ehf"/>
    <n v="463291"/>
    <n v="2.0937164762535859E-4"/>
  </r>
  <r>
    <s v="09.11.2018"/>
    <n v="1819"/>
    <n v="1"/>
    <n v="1"/>
    <x v="37"/>
    <s v="Matthías"/>
    <n v="2701"/>
    <s v="Sandkoli norðursvæði"/>
    <n v="27"/>
    <s v="Sandkoli"/>
    <s v="IS"/>
    <s v="Ísland"/>
    <n v="589"/>
    <n v="589"/>
    <n v="640.22"/>
    <n v="147.25"/>
    <x v="37"/>
    <n v="5501042020"/>
    <x v="36"/>
    <s v="Bárðarási 6"/>
    <s v="360 Hellissandur"/>
    <n v="5501042020"/>
    <s v="Nónvarða ehf"/>
    <n v="463291"/>
    <n v="1.2713391799106825E-3"/>
  </r>
  <r>
    <s v="05.11.2018"/>
    <n v="1819"/>
    <n v="1"/>
    <n v="1"/>
    <x v="38"/>
    <s v="Vinur"/>
    <n v="2701"/>
    <s v="Sandkoli norðursvæði"/>
    <n v="27"/>
    <s v="Sandkoli"/>
    <s v="IS"/>
    <s v="Ísland"/>
    <n v="1.84"/>
    <n v="2"/>
    <n v="2"/>
    <n v="0.5"/>
    <x v="38"/>
    <n v="4511013150"/>
    <x v="37"/>
    <s v="Fellasneið 24"/>
    <s v="350 Grundarfjörður"/>
    <n v="4511013150"/>
    <s v="Háigarður ehf"/>
    <n v="463291"/>
    <n v="4.3169411881517231E-6"/>
  </r>
  <r>
    <s v="04.06.2020"/>
    <n v="1920"/>
    <n v="1"/>
    <n v="1"/>
    <x v="39"/>
    <s v="Bárður"/>
    <n v="2701"/>
    <s v="Sandkoli norðursvæði"/>
    <n v="27"/>
    <s v="Sandkoli"/>
    <s v="IS"/>
    <s v="Ísland"/>
    <n v="11"/>
    <n v="11"/>
    <n v="11.96"/>
    <n v="2.97"/>
    <x v="39"/>
    <n v="5504023430"/>
    <x v="38"/>
    <s v="Staðarbakka"/>
    <s v="356 Snæfellsbær"/>
    <n v="5504023430"/>
    <s v="Bárður SH 81 ehf."/>
    <n v="463291"/>
    <n v="2.3743176534834476E-5"/>
  </r>
  <r>
    <s v="02.06.2020"/>
    <n v="1920"/>
    <n v="1"/>
    <n v="1"/>
    <x v="39"/>
    <s v="Bárður"/>
    <n v="2701"/>
    <s v="Sandkoli norðursvæði"/>
    <n v="27"/>
    <s v="Sandkoli"/>
    <s v="IS"/>
    <s v="Ísland"/>
    <n v="2"/>
    <n v="2"/>
    <n v="2.17"/>
    <n v="0.54"/>
    <x v="39"/>
    <n v="5504023430"/>
    <x v="38"/>
    <s v="Staðarbakka"/>
    <s v="356 Snæfellsbær"/>
    <n v="5504023430"/>
    <s v="Bárður SH 81 ehf."/>
    <n v="463291"/>
    <n v="4.3169411881517231E-6"/>
  </r>
  <r>
    <s v="03.05.2020"/>
    <n v="1920"/>
    <n v="1"/>
    <n v="1"/>
    <x v="39"/>
    <s v="Bárður"/>
    <n v="2701"/>
    <s v="Sandkoli norðursvæði"/>
    <n v="27"/>
    <s v="Sandkoli"/>
    <s v="IS"/>
    <s v="Ísland"/>
    <n v="1"/>
    <n v="1"/>
    <n v="1.0900000000000001"/>
    <n v="0.27"/>
    <x v="39"/>
    <n v="5504023430"/>
    <x v="38"/>
    <s v="Staðarbakka"/>
    <s v="356 Snæfellsbær"/>
    <n v="5504023430"/>
    <s v="Bárður SH 81 ehf."/>
    <n v="463291"/>
    <n v="2.1584705940758616E-6"/>
  </r>
  <r>
    <s v="02.05.2020"/>
    <n v="1920"/>
    <n v="1"/>
    <n v="1"/>
    <x v="39"/>
    <s v="Bárður"/>
    <n v="2701"/>
    <s v="Sandkoli norðursvæði"/>
    <n v="27"/>
    <s v="Sandkoli"/>
    <s v="IS"/>
    <s v="Ísland"/>
    <n v="10"/>
    <n v="10"/>
    <n v="10.87"/>
    <n v="2.7"/>
    <x v="39"/>
    <n v="5504023430"/>
    <x v="38"/>
    <s v="Staðarbakka"/>
    <s v="356 Snæfellsbær"/>
    <n v="5504023430"/>
    <s v="Bárður SH 81 ehf."/>
    <n v="463291"/>
    <n v="2.1584705940758617E-5"/>
  </r>
  <r>
    <s v="29.04.2020"/>
    <n v="1920"/>
    <n v="1"/>
    <n v="1"/>
    <x v="39"/>
    <s v="Bárður"/>
    <n v="2701"/>
    <s v="Sandkoli norðursvæði"/>
    <n v="27"/>
    <s v="Sandkoli"/>
    <s v="IS"/>
    <s v="Ísland"/>
    <n v="2"/>
    <n v="2"/>
    <n v="2.17"/>
    <n v="0.54"/>
    <x v="39"/>
    <n v="5504023430"/>
    <x v="38"/>
    <s v="Staðarbakka"/>
    <s v="356 Snæfellsbær"/>
    <n v="5504023430"/>
    <s v="Bárður SH 81 ehf."/>
    <n v="463291"/>
    <n v="4.3169411881517231E-6"/>
  </r>
  <r>
    <s v="28.04.2020"/>
    <n v="1920"/>
    <n v="1"/>
    <n v="1"/>
    <x v="39"/>
    <s v="Bárður"/>
    <n v="2701"/>
    <s v="Sandkoli norðursvæði"/>
    <n v="27"/>
    <s v="Sandkoli"/>
    <s v="IS"/>
    <s v="Ísland"/>
    <n v="2"/>
    <n v="2"/>
    <n v="2.17"/>
    <n v="0.54"/>
    <x v="39"/>
    <n v="5504023430"/>
    <x v="38"/>
    <s v="Staðarbakka"/>
    <s v="356 Snæfellsbær"/>
    <n v="5504023430"/>
    <s v="Bárður SH 81 ehf."/>
    <n v="463291"/>
    <n v="4.3169411881517231E-6"/>
  </r>
  <r>
    <s v="26.04.2020"/>
    <n v="1920"/>
    <n v="1"/>
    <n v="1"/>
    <x v="39"/>
    <s v="Bárður"/>
    <n v="2701"/>
    <s v="Sandkoli norðursvæði"/>
    <n v="27"/>
    <s v="Sandkoli"/>
    <s v="IS"/>
    <s v="Ísland"/>
    <n v="1"/>
    <n v="1"/>
    <n v="1.0900000000000001"/>
    <n v="0.27"/>
    <x v="39"/>
    <n v="5504023430"/>
    <x v="38"/>
    <s v="Staðarbakka"/>
    <s v="356 Snæfellsbær"/>
    <n v="5504023430"/>
    <s v="Bárður SH 81 ehf."/>
    <n v="463291"/>
    <n v="2.1584705940758616E-6"/>
  </r>
  <r>
    <s v="24.04.2020"/>
    <n v="1920"/>
    <n v="1"/>
    <n v="1"/>
    <x v="39"/>
    <s v="Bárður"/>
    <n v="2701"/>
    <s v="Sandkoli norðursvæði"/>
    <n v="27"/>
    <s v="Sandkoli"/>
    <s v="IS"/>
    <s v="Ísland"/>
    <n v="8"/>
    <n v="8"/>
    <n v="8.6999999999999993"/>
    <n v="2.16"/>
    <x v="39"/>
    <n v="5504023430"/>
    <x v="38"/>
    <s v="Staðarbakka"/>
    <s v="356 Snæfellsbær"/>
    <n v="5504023430"/>
    <s v="Bárður SH 81 ehf."/>
    <n v="463291"/>
    <n v="1.7267764752606892E-5"/>
  </r>
  <r>
    <s v="23.04.2020"/>
    <n v="1920"/>
    <n v="1"/>
    <n v="1"/>
    <x v="39"/>
    <s v="Bárður"/>
    <n v="2701"/>
    <s v="Sandkoli norðursvæði"/>
    <n v="27"/>
    <s v="Sandkoli"/>
    <s v="IS"/>
    <s v="Ísland"/>
    <n v="5"/>
    <n v="5"/>
    <n v="5.43"/>
    <n v="1.35"/>
    <x v="39"/>
    <n v="5504023430"/>
    <x v="38"/>
    <s v="Staðarbakka"/>
    <s v="356 Snæfellsbær"/>
    <n v="5504023430"/>
    <s v="Bárður SH 81 ehf."/>
    <n v="463291"/>
    <n v="1.0792352970379309E-5"/>
  </r>
  <r>
    <s v="27.03.2020"/>
    <n v="1920"/>
    <n v="1"/>
    <n v="1"/>
    <x v="39"/>
    <s v="Bárður"/>
    <n v="2701"/>
    <s v="Sandkoli norðursvæði"/>
    <n v="27"/>
    <s v="Sandkoli"/>
    <s v="IS"/>
    <s v="Ísland"/>
    <n v="1"/>
    <n v="1"/>
    <n v="1.0900000000000001"/>
    <n v="0.27"/>
    <x v="39"/>
    <n v="5504023430"/>
    <x v="38"/>
    <s v="Staðarbakka"/>
    <s v="356 Snæfellsbær"/>
    <n v="5504023430"/>
    <s v="Bárður SH 81 ehf."/>
    <n v="463291"/>
    <n v="2.1584705940758616E-6"/>
  </r>
  <r>
    <s v="26.03.2020"/>
    <n v="1920"/>
    <n v="1"/>
    <n v="1"/>
    <x v="39"/>
    <s v="Bárður"/>
    <n v="2701"/>
    <s v="Sandkoli norðursvæði"/>
    <n v="27"/>
    <s v="Sandkoli"/>
    <s v="IS"/>
    <s v="Ísland"/>
    <n v="1"/>
    <n v="1"/>
    <n v="1.0900000000000001"/>
    <n v="0.27"/>
    <x v="39"/>
    <n v="5504023430"/>
    <x v="38"/>
    <s v="Staðarbakka"/>
    <s v="356 Snæfellsbær"/>
    <n v="5504023430"/>
    <s v="Bárður SH 81 ehf."/>
    <n v="463291"/>
    <n v="2.1584705940758616E-6"/>
  </r>
  <r>
    <s v="25.03.2020"/>
    <n v="1920"/>
    <n v="1"/>
    <n v="1"/>
    <x v="39"/>
    <s v="Bárður"/>
    <n v="2701"/>
    <s v="Sandkoli norðursvæði"/>
    <n v="27"/>
    <s v="Sandkoli"/>
    <s v="IS"/>
    <s v="Ísland"/>
    <n v="3"/>
    <n v="3"/>
    <n v="3.26"/>
    <n v="0.81"/>
    <x v="39"/>
    <n v="5504023430"/>
    <x v="38"/>
    <s v="Staðarbakka"/>
    <s v="356 Snæfellsbær"/>
    <n v="5504023430"/>
    <s v="Bárður SH 81 ehf."/>
    <n v="463291"/>
    <n v="6.4754117822275847E-6"/>
  </r>
  <r>
    <s v="24.03.2020"/>
    <n v="1920"/>
    <n v="1"/>
    <n v="1"/>
    <x v="39"/>
    <s v="Bárður"/>
    <n v="2701"/>
    <s v="Sandkoli norðursvæði"/>
    <n v="27"/>
    <s v="Sandkoli"/>
    <s v="IS"/>
    <s v="Ísland"/>
    <n v="1"/>
    <n v="1"/>
    <n v="1.0900000000000001"/>
    <n v="0.27"/>
    <x v="39"/>
    <n v="5504023430"/>
    <x v="38"/>
    <s v="Staðarbakka"/>
    <s v="356 Snæfellsbær"/>
    <n v="5504023430"/>
    <s v="Bárður SH 81 ehf."/>
    <n v="463291"/>
    <n v="2.1584705940758616E-6"/>
  </r>
  <r>
    <s v="31.03.2019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24.03.2019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18.03.2019"/>
    <n v="1819"/>
    <n v="1"/>
    <n v="1"/>
    <x v="39"/>
    <s v="Bárður"/>
    <n v="2701"/>
    <s v="Sandkoli norðursvæði"/>
    <n v="27"/>
    <s v="Sandkoli"/>
    <s v="IS"/>
    <s v="Ísland"/>
    <n v="15"/>
    <n v="15"/>
    <n v="16.3"/>
    <n v="3.75"/>
    <x v="39"/>
    <n v="5504023430"/>
    <x v="38"/>
    <s v="Staðarbakka"/>
    <s v="356 Snæfellsbær"/>
    <n v="5504023430"/>
    <s v="Bárður SH 81 ehf."/>
    <n v="463291"/>
    <n v="3.2377058911137922E-5"/>
  </r>
  <r>
    <s v="16.03.2019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13.03.2019"/>
    <n v="1819"/>
    <n v="1"/>
    <n v="1"/>
    <x v="39"/>
    <s v="Bárður"/>
    <n v="2701"/>
    <s v="Sandkoli norðursvæði"/>
    <n v="27"/>
    <s v="Sandkoli"/>
    <s v="IS"/>
    <s v="Ísland"/>
    <n v="3"/>
    <n v="3"/>
    <n v="3.26"/>
    <n v="0.75"/>
    <x v="39"/>
    <n v="5504023430"/>
    <x v="38"/>
    <s v="Staðarbakka"/>
    <s v="356 Snæfellsbær"/>
    <n v="5504023430"/>
    <s v="Bárður SH 81 ehf."/>
    <n v="463291"/>
    <n v="6.4754117822275847E-6"/>
  </r>
  <r>
    <s v="10.03.2019"/>
    <n v="1819"/>
    <n v="1"/>
    <n v="1"/>
    <x v="39"/>
    <s v="Bárður"/>
    <n v="2701"/>
    <s v="Sandkoli norðursvæði"/>
    <n v="27"/>
    <s v="Sandkoli"/>
    <s v="IS"/>
    <s v="Ísland"/>
    <n v="11"/>
    <n v="11"/>
    <n v="11.96"/>
    <n v="2.75"/>
    <x v="39"/>
    <n v="5504023430"/>
    <x v="38"/>
    <s v="Staðarbakka"/>
    <s v="356 Snæfellsbær"/>
    <n v="5504023430"/>
    <s v="Bárður SH 81 ehf."/>
    <n v="463291"/>
    <n v="2.3743176534834476E-5"/>
  </r>
  <r>
    <s v="08.03.2019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07.03.2019"/>
    <n v="1819"/>
    <n v="1"/>
    <n v="1"/>
    <x v="39"/>
    <s v="Bárður"/>
    <n v="2701"/>
    <s v="Sandkoli norðursvæði"/>
    <n v="27"/>
    <s v="Sandkoli"/>
    <s v="IS"/>
    <s v="Ísland"/>
    <n v="7"/>
    <n v="7"/>
    <n v="7.61"/>
    <n v="1.75"/>
    <x v="39"/>
    <n v="5504023430"/>
    <x v="38"/>
    <s v="Staðarbakka"/>
    <s v="356 Snæfellsbær"/>
    <n v="5504023430"/>
    <s v="Bárður SH 81 ehf."/>
    <n v="463291"/>
    <n v="1.5109294158531032E-5"/>
  </r>
  <r>
    <s v="06.03.2019"/>
    <n v="1819"/>
    <n v="1"/>
    <n v="1"/>
    <x v="39"/>
    <s v="Bárður"/>
    <n v="2701"/>
    <s v="Sandkoli norðursvæði"/>
    <n v="27"/>
    <s v="Sandkoli"/>
    <s v="IS"/>
    <s v="Ísland"/>
    <n v="15"/>
    <n v="15"/>
    <n v="16.3"/>
    <n v="3.75"/>
    <x v="39"/>
    <n v="5504023430"/>
    <x v="38"/>
    <s v="Staðarbakka"/>
    <s v="356 Snæfellsbær"/>
    <n v="5504023430"/>
    <s v="Bárður SH 81 ehf."/>
    <n v="463291"/>
    <n v="3.2377058911137922E-5"/>
  </r>
  <r>
    <s v="05.03.2019"/>
    <n v="1819"/>
    <n v="1"/>
    <n v="1"/>
    <x v="39"/>
    <s v="Bárður"/>
    <n v="2701"/>
    <s v="Sandkoli norðursvæði"/>
    <n v="27"/>
    <s v="Sandkoli"/>
    <s v="IS"/>
    <s v="Ísland"/>
    <n v="7"/>
    <n v="7"/>
    <n v="7.61"/>
    <n v="1.75"/>
    <x v="39"/>
    <n v="5504023430"/>
    <x v="38"/>
    <s v="Staðarbakka"/>
    <s v="356 Snæfellsbær"/>
    <n v="5504023430"/>
    <s v="Bárður SH 81 ehf."/>
    <n v="463291"/>
    <n v="1.5109294158531032E-5"/>
  </r>
  <r>
    <s v="04.03.2019"/>
    <n v="1819"/>
    <n v="1"/>
    <n v="1"/>
    <x v="39"/>
    <s v="Bárður"/>
    <n v="2701"/>
    <s v="Sandkoli norðursvæði"/>
    <n v="27"/>
    <s v="Sandkoli"/>
    <s v="IS"/>
    <s v="Ísland"/>
    <n v="5"/>
    <n v="5"/>
    <n v="5.43"/>
    <n v="1.25"/>
    <x v="39"/>
    <n v="5504023430"/>
    <x v="38"/>
    <s v="Staðarbakka"/>
    <s v="356 Snæfellsbær"/>
    <n v="5504023430"/>
    <s v="Bárður SH 81 ehf."/>
    <n v="463291"/>
    <n v="1.0792352970379309E-5"/>
  </r>
  <r>
    <s v="02.03.2019"/>
    <n v="1819"/>
    <n v="1"/>
    <n v="1"/>
    <x v="39"/>
    <s v="Bárður"/>
    <n v="2701"/>
    <s v="Sandkoli norðursvæði"/>
    <n v="27"/>
    <s v="Sandkoli"/>
    <s v="IS"/>
    <s v="Ísland"/>
    <n v="3"/>
    <n v="3"/>
    <n v="3.26"/>
    <n v="0.75"/>
    <x v="39"/>
    <n v="5504023430"/>
    <x v="38"/>
    <s v="Staðarbakka"/>
    <s v="356 Snæfellsbær"/>
    <n v="5504023430"/>
    <s v="Bárður SH 81 ehf."/>
    <n v="463291"/>
    <n v="6.4754117822275847E-6"/>
  </r>
  <r>
    <s v="28.02.2019"/>
    <n v="1819"/>
    <n v="1"/>
    <n v="1"/>
    <x v="39"/>
    <s v="Bárður"/>
    <n v="2701"/>
    <s v="Sandkoli norðursvæði"/>
    <n v="27"/>
    <s v="Sandkoli"/>
    <s v="IS"/>
    <s v="Ísland"/>
    <n v="30"/>
    <n v="30"/>
    <n v="32.61"/>
    <n v="7.5"/>
    <x v="39"/>
    <n v="5504023430"/>
    <x v="38"/>
    <s v="Staðarbakka"/>
    <s v="356 Snæfellsbær"/>
    <n v="5504023430"/>
    <s v="Bárður SH 81 ehf."/>
    <n v="463291"/>
    <n v="6.4754117822275845E-5"/>
  </r>
  <r>
    <s v="28.02.2019"/>
    <n v="1819"/>
    <n v="1"/>
    <n v="1"/>
    <x v="39"/>
    <s v="Bárður"/>
    <n v="2701"/>
    <s v="Sandkoli norðursvæði"/>
    <n v="27"/>
    <s v="Sandkoli"/>
    <s v="IS"/>
    <s v="Ísland"/>
    <n v="44"/>
    <n v="44"/>
    <n v="47.83"/>
    <n v="11"/>
    <x v="39"/>
    <n v="5504023430"/>
    <x v="38"/>
    <s v="Staðarbakka"/>
    <s v="356 Snæfellsbær"/>
    <n v="5504023430"/>
    <s v="Bárður SH 81 ehf."/>
    <n v="463291"/>
    <n v="9.4972706139337905E-5"/>
  </r>
  <r>
    <s v="27.02.2019"/>
    <n v="1819"/>
    <n v="1"/>
    <n v="1"/>
    <x v="39"/>
    <s v="Bárður"/>
    <n v="2701"/>
    <s v="Sandkoli norðursvæði"/>
    <n v="27"/>
    <s v="Sandkoli"/>
    <s v="IS"/>
    <s v="Ísland"/>
    <n v="25"/>
    <n v="25"/>
    <n v="27.17"/>
    <n v="6.25"/>
    <x v="39"/>
    <n v="5504023430"/>
    <x v="38"/>
    <s v="Staðarbakka"/>
    <s v="356 Snæfellsbær"/>
    <n v="5504023430"/>
    <s v="Bárður SH 81 ehf."/>
    <n v="463291"/>
    <n v="5.396176485189654E-5"/>
  </r>
  <r>
    <s v="22.02.2019"/>
    <n v="1819"/>
    <n v="1"/>
    <n v="1"/>
    <x v="39"/>
    <s v="Bárður"/>
    <n v="2701"/>
    <s v="Sandkoli norðursvæði"/>
    <n v="27"/>
    <s v="Sandkoli"/>
    <s v="IS"/>
    <s v="Ísland"/>
    <n v="30"/>
    <n v="30"/>
    <n v="32.61"/>
    <n v="7.5"/>
    <x v="39"/>
    <n v="5504023430"/>
    <x v="38"/>
    <s v="Staðarbakka"/>
    <s v="356 Snæfellsbær"/>
    <n v="5504023430"/>
    <s v="Bárður SH 81 ehf."/>
    <n v="463291"/>
    <n v="6.4754117822275845E-5"/>
  </r>
  <r>
    <s v="21.02.2019"/>
    <n v="1819"/>
    <n v="1"/>
    <n v="1"/>
    <x v="39"/>
    <s v="Bárður"/>
    <n v="2701"/>
    <s v="Sandkoli norðursvæði"/>
    <n v="27"/>
    <s v="Sandkoli"/>
    <s v="IS"/>
    <s v="Ísland"/>
    <n v="66"/>
    <n v="66"/>
    <n v="71.739999999999995"/>
    <n v="16.5"/>
    <x v="39"/>
    <n v="5504023430"/>
    <x v="38"/>
    <s v="Staðarbakka"/>
    <s v="356 Snæfellsbær"/>
    <n v="5504023430"/>
    <s v="Bárður SH 81 ehf."/>
    <n v="463291"/>
    <n v="1.4245905920900686E-4"/>
  </r>
  <r>
    <s v="16.07.2019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15.07.2019"/>
    <n v="1819"/>
    <n v="1"/>
    <n v="1"/>
    <x v="39"/>
    <s v="Bárður"/>
    <n v="2701"/>
    <s v="Sandkoli norðursvæði"/>
    <n v="27"/>
    <s v="Sandkoli"/>
    <s v="IS"/>
    <s v="Ísland"/>
    <n v="2"/>
    <n v="2"/>
    <n v="2.17"/>
    <n v="0.5"/>
    <x v="39"/>
    <n v="5504023430"/>
    <x v="38"/>
    <s v="Staðarbakka"/>
    <s v="356 Snæfellsbær"/>
    <n v="5504023430"/>
    <s v="Bárður SH 81 ehf."/>
    <n v="463291"/>
    <n v="4.3169411881517231E-6"/>
  </r>
  <r>
    <s v="12.07.2019"/>
    <n v="1819"/>
    <n v="1"/>
    <n v="1"/>
    <x v="39"/>
    <s v="Bárður"/>
    <n v="2701"/>
    <s v="Sandkoli norðursvæði"/>
    <n v="27"/>
    <s v="Sandkoli"/>
    <s v="IS"/>
    <s v="Ísland"/>
    <n v="24"/>
    <n v="24"/>
    <n v="26.09"/>
    <n v="6"/>
    <x v="39"/>
    <n v="5504023430"/>
    <x v="38"/>
    <s v="Staðarbakka"/>
    <s v="356 Snæfellsbær"/>
    <n v="5504023430"/>
    <s v="Bárður SH 81 ehf."/>
    <n v="463291"/>
    <n v="5.1803294257820677E-5"/>
  </r>
  <r>
    <s v="11.07.2019"/>
    <n v="1819"/>
    <n v="1"/>
    <n v="1"/>
    <x v="39"/>
    <s v="Bárður"/>
    <n v="2701"/>
    <s v="Sandkoli norðursvæði"/>
    <n v="27"/>
    <s v="Sandkoli"/>
    <s v="IS"/>
    <s v="Ísland"/>
    <n v="32"/>
    <n v="32"/>
    <n v="34.78"/>
    <n v="8"/>
    <x v="39"/>
    <n v="5504023430"/>
    <x v="38"/>
    <s v="Staðarbakka"/>
    <s v="356 Snæfellsbær"/>
    <n v="5504023430"/>
    <s v="Bárður SH 81 ehf."/>
    <n v="463291"/>
    <n v="6.907105901042757E-5"/>
  </r>
  <r>
    <s v="10.07.2019"/>
    <n v="1819"/>
    <n v="1"/>
    <n v="1"/>
    <x v="39"/>
    <s v="Bárður"/>
    <n v="2701"/>
    <s v="Sandkoli norðursvæði"/>
    <n v="27"/>
    <s v="Sandkoli"/>
    <s v="IS"/>
    <s v="Ísland"/>
    <n v="18"/>
    <n v="18"/>
    <n v="19.57"/>
    <n v="4.5"/>
    <x v="39"/>
    <n v="5504023430"/>
    <x v="38"/>
    <s v="Staðarbakka"/>
    <s v="356 Snæfellsbær"/>
    <n v="5504023430"/>
    <s v="Bárður SH 81 ehf."/>
    <n v="463291"/>
    <n v="3.885247069336551E-5"/>
  </r>
  <r>
    <s v="09.07.2019"/>
    <n v="1819"/>
    <n v="1"/>
    <n v="1"/>
    <x v="39"/>
    <s v="Bárður"/>
    <n v="2701"/>
    <s v="Sandkoli norðursvæði"/>
    <n v="27"/>
    <s v="Sandkoli"/>
    <s v="IS"/>
    <s v="Ísland"/>
    <n v="17"/>
    <n v="17"/>
    <n v="18.48"/>
    <n v="4.25"/>
    <x v="39"/>
    <n v="5504023430"/>
    <x v="38"/>
    <s v="Staðarbakka"/>
    <s v="356 Snæfellsbær"/>
    <n v="5504023430"/>
    <s v="Bárður SH 81 ehf."/>
    <n v="463291"/>
    <n v="3.6694000099289647E-5"/>
  </r>
  <r>
    <s v="08.07.2019"/>
    <n v="1819"/>
    <n v="1"/>
    <n v="1"/>
    <x v="39"/>
    <s v="Bárður"/>
    <n v="2701"/>
    <s v="Sandkoli norðursvæði"/>
    <n v="27"/>
    <s v="Sandkoli"/>
    <s v="IS"/>
    <s v="Ísland"/>
    <n v="22"/>
    <n v="22"/>
    <n v="23.91"/>
    <n v="5.5"/>
    <x v="39"/>
    <n v="5504023430"/>
    <x v="38"/>
    <s v="Staðarbakka"/>
    <s v="356 Snæfellsbær"/>
    <n v="5504023430"/>
    <s v="Bárður SH 81 ehf."/>
    <n v="463291"/>
    <n v="4.7486353069668953E-5"/>
  </r>
  <r>
    <s v="02.07.2019"/>
    <n v="1819"/>
    <n v="1"/>
    <n v="1"/>
    <x v="39"/>
    <s v="Bárður"/>
    <n v="2701"/>
    <s v="Sandkoli norðursvæði"/>
    <n v="27"/>
    <s v="Sandkoli"/>
    <s v="IS"/>
    <s v="Ísland"/>
    <n v="4"/>
    <n v="4"/>
    <n v="4.3499999999999996"/>
    <n v="1"/>
    <x v="39"/>
    <n v="5504023430"/>
    <x v="38"/>
    <s v="Staðarbakka"/>
    <s v="356 Snæfellsbær"/>
    <n v="5504023430"/>
    <s v="Bárður SH 81 ehf."/>
    <n v="463291"/>
    <n v="8.6338823763034462E-6"/>
  </r>
  <r>
    <s v="24.06.2019"/>
    <n v="1819"/>
    <n v="1"/>
    <n v="1"/>
    <x v="39"/>
    <s v="Bárður"/>
    <n v="2701"/>
    <s v="Sandkoli norðursvæði"/>
    <n v="27"/>
    <s v="Sandkoli"/>
    <s v="IS"/>
    <s v="Ísland"/>
    <n v="25"/>
    <n v="25"/>
    <n v="27.17"/>
    <n v="6.25"/>
    <x v="39"/>
    <n v="5504023430"/>
    <x v="38"/>
    <s v="Staðarbakka"/>
    <s v="356 Snæfellsbær"/>
    <n v="5504023430"/>
    <s v="Bárður SH 81 ehf."/>
    <n v="463291"/>
    <n v="5.396176485189654E-5"/>
  </r>
  <r>
    <s v="21.06.2019"/>
    <n v="1819"/>
    <n v="1"/>
    <n v="1"/>
    <x v="39"/>
    <s v="Bárður"/>
    <n v="2701"/>
    <s v="Sandkoli norðursvæði"/>
    <n v="27"/>
    <s v="Sandkoli"/>
    <s v="IS"/>
    <s v="Ísland"/>
    <n v="20"/>
    <n v="20"/>
    <n v="21.74"/>
    <n v="5"/>
    <x v="39"/>
    <n v="5504023430"/>
    <x v="38"/>
    <s v="Staðarbakka"/>
    <s v="356 Snæfellsbær"/>
    <n v="5504023430"/>
    <s v="Bárður SH 81 ehf."/>
    <n v="463291"/>
    <n v="4.3169411881517235E-5"/>
  </r>
  <r>
    <s v="20.06.2019"/>
    <n v="1819"/>
    <n v="1"/>
    <n v="1"/>
    <x v="39"/>
    <s v="Bárður"/>
    <n v="2701"/>
    <s v="Sandkoli norðursvæði"/>
    <n v="27"/>
    <s v="Sandkoli"/>
    <s v="IS"/>
    <s v="Ísland"/>
    <n v="41"/>
    <n v="41"/>
    <n v="44.57"/>
    <n v="10.25"/>
    <x v="39"/>
    <n v="5504023430"/>
    <x v="38"/>
    <s v="Staðarbakka"/>
    <s v="356 Snæfellsbær"/>
    <n v="5504023430"/>
    <s v="Bárður SH 81 ehf."/>
    <n v="463291"/>
    <n v="8.8497294357110331E-5"/>
  </r>
  <r>
    <s v="19.06.2019"/>
    <n v="1819"/>
    <n v="1"/>
    <n v="1"/>
    <x v="39"/>
    <s v="Bárður"/>
    <n v="2701"/>
    <s v="Sandkoli norðursvæði"/>
    <n v="27"/>
    <s v="Sandkoli"/>
    <s v="IS"/>
    <s v="Ísland"/>
    <n v="29"/>
    <n v="29"/>
    <n v="31.52"/>
    <n v="7.25"/>
    <x v="39"/>
    <n v="5504023430"/>
    <x v="38"/>
    <s v="Staðarbakka"/>
    <s v="356 Snæfellsbær"/>
    <n v="5504023430"/>
    <s v="Bárður SH 81 ehf."/>
    <n v="463291"/>
    <n v="6.2595647228199983E-5"/>
  </r>
  <r>
    <s v="18.06.2019"/>
    <n v="1819"/>
    <n v="1"/>
    <n v="1"/>
    <x v="39"/>
    <s v="Bárður"/>
    <n v="2701"/>
    <s v="Sandkoli norðursvæði"/>
    <n v="27"/>
    <s v="Sandkoli"/>
    <s v="IS"/>
    <s v="Ísland"/>
    <n v="51"/>
    <n v="51"/>
    <n v="55.43"/>
    <n v="12.75"/>
    <x v="39"/>
    <n v="5504023430"/>
    <x v="38"/>
    <s v="Staðarbakka"/>
    <s v="356 Snæfellsbær"/>
    <n v="5504023430"/>
    <s v="Bárður SH 81 ehf."/>
    <n v="463291"/>
    <n v="1.1008200029786894E-4"/>
  </r>
  <r>
    <s v="14.06.2019"/>
    <n v="1819"/>
    <n v="1"/>
    <n v="1"/>
    <x v="39"/>
    <s v="Bárður"/>
    <n v="2701"/>
    <s v="Sandkoli norðursvæði"/>
    <n v="27"/>
    <s v="Sandkoli"/>
    <s v="IS"/>
    <s v="Ísland"/>
    <n v="13"/>
    <n v="13"/>
    <n v="14.13"/>
    <n v="3.25"/>
    <x v="39"/>
    <n v="5504023430"/>
    <x v="38"/>
    <s v="Staðarbakka"/>
    <s v="356 Snæfellsbær"/>
    <n v="5504023430"/>
    <s v="Bárður SH 81 ehf."/>
    <n v="463291"/>
    <n v="2.8060117722986201E-5"/>
  </r>
  <r>
    <s v="30.05.2019"/>
    <n v="1819"/>
    <n v="1"/>
    <n v="1"/>
    <x v="39"/>
    <s v="Bárður"/>
    <n v="2701"/>
    <s v="Sandkoli norðursvæði"/>
    <n v="27"/>
    <s v="Sandkoli"/>
    <s v="IS"/>
    <s v="Ísland"/>
    <n v="19"/>
    <n v="19"/>
    <n v="20.65"/>
    <n v="4.75"/>
    <x v="39"/>
    <n v="5504023430"/>
    <x v="38"/>
    <s v="Staðarbakka"/>
    <s v="356 Snæfellsbær"/>
    <n v="5504023430"/>
    <s v="Bárður SH 81 ehf."/>
    <n v="463291"/>
    <n v="4.1010941287441372E-5"/>
  </r>
  <r>
    <s v="27.05.2019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26.05.2019"/>
    <n v="1819"/>
    <n v="1"/>
    <n v="1"/>
    <x v="39"/>
    <s v="Bárður"/>
    <n v="2701"/>
    <s v="Sandkoli norðursvæði"/>
    <n v="27"/>
    <s v="Sandkoli"/>
    <s v="IS"/>
    <s v="Ísland"/>
    <n v="10"/>
    <n v="10"/>
    <n v="10.87"/>
    <n v="2.5"/>
    <x v="39"/>
    <n v="5504023430"/>
    <x v="38"/>
    <s v="Staðarbakka"/>
    <s v="356 Snæfellsbær"/>
    <n v="5504023430"/>
    <s v="Bárður SH 81 ehf."/>
    <n v="463291"/>
    <n v="2.1584705940758617E-5"/>
  </r>
  <r>
    <s v="20.05.2019"/>
    <n v="1819"/>
    <n v="1"/>
    <n v="1"/>
    <x v="39"/>
    <s v="Bárður"/>
    <n v="2701"/>
    <s v="Sandkoli norðursvæði"/>
    <n v="27"/>
    <s v="Sandkoli"/>
    <s v="IS"/>
    <s v="Ísland"/>
    <n v="3"/>
    <n v="3"/>
    <n v="3.26"/>
    <n v="0.75"/>
    <x v="39"/>
    <n v="5504023430"/>
    <x v="38"/>
    <s v="Staðarbakka"/>
    <s v="356 Snæfellsbær"/>
    <n v="5504023430"/>
    <s v="Bárður SH 81 ehf."/>
    <n v="463291"/>
    <n v="6.4754117822275847E-6"/>
  </r>
  <r>
    <s v="19.05.2019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18.05.2019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12.05.2019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11.05.2019"/>
    <n v="1819"/>
    <n v="1"/>
    <n v="1"/>
    <x v="39"/>
    <s v="Bárður"/>
    <n v="2701"/>
    <s v="Sandkoli norðursvæði"/>
    <n v="27"/>
    <s v="Sandkoli"/>
    <s v="IS"/>
    <s v="Ísland"/>
    <n v="2"/>
    <n v="2"/>
    <n v="2.17"/>
    <n v="0.5"/>
    <x v="39"/>
    <n v="5504023430"/>
    <x v="38"/>
    <s v="Staðarbakka"/>
    <s v="356 Snæfellsbær"/>
    <n v="5504023430"/>
    <s v="Bárður SH 81 ehf."/>
    <n v="463291"/>
    <n v="4.3169411881517231E-6"/>
  </r>
  <r>
    <s v="11.05.2019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03.01.2020"/>
    <n v="1920"/>
    <n v="1"/>
    <n v="1"/>
    <x v="39"/>
    <s v="Bárður"/>
    <n v="2701"/>
    <s v="Sandkoli norðursvæði"/>
    <n v="27"/>
    <s v="Sandkoli"/>
    <s v="IS"/>
    <s v="Ísland"/>
    <n v="41"/>
    <n v="41"/>
    <n v="44.57"/>
    <n v="11.07"/>
    <x v="39"/>
    <n v="5504023430"/>
    <x v="38"/>
    <s v="Staðarbakka"/>
    <s v="356 Snæfellsbær"/>
    <n v="5504023430"/>
    <s v="Bárður SH 81 ehf."/>
    <n v="463291"/>
    <n v="8.8497294357110331E-5"/>
  </r>
  <r>
    <s v="02.01.2020"/>
    <n v="1920"/>
    <n v="1"/>
    <n v="1"/>
    <x v="39"/>
    <s v="Bárður"/>
    <n v="2701"/>
    <s v="Sandkoli norðursvæði"/>
    <n v="27"/>
    <s v="Sandkoli"/>
    <s v="IS"/>
    <s v="Ísland"/>
    <n v="13"/>
    <n v="13"/>
    <n v="14.13"/>
    <n v="3.51"/>
    <x v="39"/>
    <n v="5504023430"/>
    <x v="38"/>
    <s v="Staðarbakka"/>
    <s v="356 Snæfellsbær"/>
    <n v="5504023430"/>
    <s v="Bárður SH 81 ehf."/>
    <n v="463291"/>
    <n v="2.8060117722986201E-5"/>
  </r>
  <r>
    <s v="30.12.2019"/>
    <n v="1920"/>
    <n v="1"/>
    <n v="1"/>
    <x v="39"/>
    <s v="Bárður"/>
    <n v="2701"/>
    <s v="Sandkoli norðursvæði"/>
    <n v="27"/>
    <s v="Sandkoli"/>
    <s v="IS"/>
    <s v="Ísland"/>
    <n v="39"/>
    <n v="39"/>
    <n v="42.39"/>
    <n v="10.53"/>
    <x v="39"/>
    <n v="5504023430"/>
    <x v="38"/>
    <s v="Staðarbakka"/>
    <s v="356 Snæfellsbær"/>
    <n v="5504023430"/>
    <s v="Bárður SH 81 ehf."/>
    <n v="463291"/>
    <n v="8.4180353168958607E-5"/>
  </r>
  <r>
    <s v="15.12.2019"/>
    <n v="1920"/>
    <n v="1"/>
    <n v="1"/>
    <x v="39"/>
    <s v="Bárður"/>
    <n v="2701"/>
    <s v="Sandkoli norðursvæði"/>
    <n v="27"/>
    <s v="Sandkoli"/>
    <s v="IS"/>
    <s v="Ísland"/>
    <n v="10"/>
    <n v="10"/>
    <n v="10.87"/>
    <n v="2.7"/>
    <x v="39"/>
    <n v="5504023430"/>
    <x v="38"/>
    <s v="Staðarbakka"/>
    <s v="356 Snæfellsbær"/>
    <n v="5504023430"/>
    <s v="Bárður SH 81 ehf."/>
    <n v="463291"/>
    <n v="2.1584705940758617E-5"/>
  </r>
  <r>
    <s v="14.12.2019"/>
    <n v="1920"/>
    <n v="1"/>
    <n v="1"/>
    <x v="39"/>
    <s v="Bárður"/>
    <n v="2701"/>
    <s v="Sandkoli norðursvæði"/>
    <n v="27"/>
    <s v="Sandkoli"/>
    <s v="IS"/>
    <s v="Ísland"/>
    <n v="11"/>
    <n v="11"/>
    <n v="11.96"/>
    <n v="2.97"/>
    <x v="39"/>
    <n v="5504023430"/>
    <x v="38"/>
    <s v="Staðarbakka"/>
    <s v="356 Snæfellsbær"/>
    <n v="5504023430"/>
    <s v="Bárður SH 81 ehf."/>
    <n v="463291"/>
    <n v="2.3743176534834476E-5"/>
  </r>
  <r>
    <s v="05.12.2019"/>
    <n v="1920"/>
    <n v="1"/>
    <n v="1"/>
    <x v="39"/>
    <s v="Bárður"/>
    <n v="2701"/>
    <s v="Sandkoli norðursvæði"/>
    <n v="27"/>
    <s v="Sandkoli"/>
    <s v="IS"/>
    <s v="Ísland"/>
    <n v="11"/>
    <n v="11"/>
    <n v="11.96"/>
    <n v="2.97"/>
    <x v="39"/>
    <n v="5504023430"/>
    <x v="38"/>
    <s v="Staðarbakka"/>
    <s v="356 Snæfellsbær"/>
    <n v="5504023430"/>
    <s v="Bárður SH 81 ehf."/>
    <n v="463291"/>
    <n v="2.3743176534834476E-5"/>
  </r>
  <r>
    <s v="27.08.2020"/>
    <n v="1920"/>
    <n v="1"/>
    <n v="1"/>
    <x v="39"/>
    <s v="Bárður"/>
    <n v="2701"/>
    <s v="Sandkoli norðursvæði"/>
    <n v="27"/>
    <s v="Sandkoli"/>
    <s v="IS"/>
    <s v="Ísland"/>
    <n v="1"/>
    <n v="1"/>
    <n v="1.0900000000000001"/>
    <n v="0.27"/>
    <x v="39"/>
    <n v="5504023430"/>
    <x v="38"/>
    <s v="Staðarbakka"/>
    <s v="356 Snæfellsbær"/>
    <n v="5504023430"/>
    <s v="Bárður SH 81 ehf."/>
    <n v="463291"/>
    <n v="2.1584705940758616E-6"/>
  </r>
  <r>
    <s v="25.08.2020"/>
    <n v="1920"/>
    <n v="1"/>
    <n v="1"/>
    <x v="39"/>
    <s v="Bárður"/>
    <n v="2701"/>
    <s v="Sandkoli norðursvæði"/>
    <n v="27"/>
    <s v="Sandkoli"/>
    <s v="IS"/>
    <s v="Ísland"/>
    <n v="1"/>
    <n v="1"/>
    <n v="1.0900000000000001"/>
    <n v="0.27"/>
    <x v="39"/>
    <n v="5504023430"/>
    <x v="38"/>
    <s v="Staðarbakka"/>
    <s v="356 Snæfellsbær"/>
    <n v="5504023430"/>
    <s v="Bárður SH 81 ehf."/>
    <n v="463291"/>
    <n v="2.1584705940758616E-6"/>
  </r>
  <r>
    <s v="24.08.2020"/>
    <n v="1920"/>
    <n v="1"/>
    <n v="1"/>
    <x v="39"/>
    <s v="Bárður"/>
    <n v="2701"/>
    <s v="Sandkoli norðursvæði"/>
    <n v="27"/>
    <s v="Sandkoli"/>
    <s v="IS"/>
    <s v="Ísland"/>
    <n v="12"/>
    <n v="12"/>
    <n v="13.04"/>
    <n v="3.24"/>
    <x v="39"/>
    <n v="5504023430"/>
    <x v="38"/>
    <s v="Staðarbakka"/>
    <s v="356 Snæfellsbær"/>
    <n v="5504023430"/>
    <s v="Bárður SH 81 ehf."/>
    <n v="463291"/>
    <n v="2.5901647128910339E-5"/>
  </r>
  <r>
    <s v="21.08.2020"/>
    <n v="1920"/>
    <n v="1"/>
    <n v="1"/>
    <x v="39"/>
    <s v="Bárður"/>
    <n v="2701"/>
    <s v="Sandkoli norðursvæði"/>
    <n v="27"/>
    <s v="Sandkoli"/>
    <s v="IS"/>
    <s v="Ísland"/>
    <n v="6"/>
    <n v="6"/>
    <n v="6.52"/>
    <n v="1.62"/>
    <x v="39"/>
    <n v="5504023430"/>
    <x v="38"/>
    <s v="Staðarbakka"/>
    <s v="356 Snæfellsbær"/>
    <n v="5504023430"/>
    <s v="Bárður SH 81 ehf."/>
    <n v="463291"/>
    <n v="1.2950823564455169E-5"/>
  </r>
  <r>
    <s v="20.08.2020"/>
    <n v="1920"/>
    <n v="1"/>
    <n v="1"/>
    <x v="39"/>
    <s v="Bárður"/>
    <n v="2701"/>
    <s v="Sandkoli norðursvæði"/>
    <n v="27"/>
    <s v="Sandkoli"/>
    <s v="IS"/>
    <s v="Ísland"/>
    <n v="6"/>
    <n v="6"/>
    <n v="6.52"/>
    <n v="1.62"/>
    <x v="39"/>
    <n v="5504023430"/>
    <x v="38"/>
    <s v="Staðarbakka"/>
    <s v="356 Snæfellsbær"/>
    <n v="5504023430"/>
    <s v="Bárður SH 81 ehf."/>
    <n v="463291"/>
    <n v="1.2950823564455169E-5"/>
  </r>
  <r>
    <s v="19.08.2020"/>
    <n v="1920"/>
    <n v="1"/>
    <n v="1"/>
    <x v="39"/>
    <s v="Bárður"/>
    <n v="2701"/>
    <s v="Sandkoli norðursvæði"/>
    <n v="27"/>
    <s v="Sandkoli"/>
    <s v="IS"/>
    <s v="Ísland"/>
    <n v="11"/>
    <n v="11"/>
    <n v="11.96"/>
    <n v="2.97"/>
    <x v="39"/>
    <n v="5504023430"/>
    <x v="38"/>
    <s v="Staðarbakka"/>
    <s v="356 Snæfellsbær"/>
    <n v="5504023430"/>
    <s v="Bárður SH 81 ehf."/>
    <n v="463291"/>
    <n v="2.3743176534834476E-5"/>
  </r>
  <r>
    <s v="18.08.2020"/>
    <n v="1920"/>
    <n v="1"/>
    <n v="1"/>
    <x v="39"/>
    <s v="Bárður"/>
    <n v="2701"/>
    <s v="Sandkoli norðursvæði"/>
    <n v="27"/>
    <s v="Sandkoli"/>
    <s v="IS"/>
    <s v="Ísland"/>
    <n v="12"/>
    <n v="12"/>
    <n v="13.04"/>
    <n v="3.24"/>
    <x v="39"/>
    <n v="5504023430"/>
    <x v="38"/>
    <s v="Staðarbakka"/>
    <s v="356 Snæfellsbær"/>
    <n v="5504023430"/>
    <s v="Bárður SH 81 ehf."/>
    <n v="463291"/>
    <n v="2.5901647128910339E-5"/>
  </r>
  <r>
    <s v="17.08.2020"/>
    <n v="1920"/>
    <n v="1"/>
    <n v="1"/>
    <x v="39"/>
    <s v="Bárður"/>
    <n v="2701"/>
    <s v="Sandkoli norðursvæði"/>
    <n v="27"/>
    <s v="Sandkoli"/>
    <s v="IS"/>
    <s v="Ísland"/>
    <n v="11"/>
    <n v="11"/>
    <n v="11.96"/>
    <n v="2.97"/>
    <x v="39"/>
    <n v="5504023430"/>
    <x v="38"/>
    <s v="Staðarbakka"/>
    <s v="356 Snæfellsbær"/>
    <n v="5504023430"/>
    <s v="Bárður SH 81 ehf."/>
    <n v="463291"/>
    <n v="2.3743176534834476E-5"/>
  </r>
  <r>
    <s v="14.08.2020"/>
    <n v="1920"/>
    <n v="1"/>
    <n v="1"/>
    <x v="39"/>
    <s v="Bárður"/>
    <n v="2701"/>
    <s v="Sandkoli norðursvæði"/>
    <n v="27"/>
    <s v="Sandkoli"/>
    <s v="IS"/>
    <s v="Ísland"/>
    <n v="18"/>
    <n v="18"/>
    <n v="19.57"/>
    <n v="4.8600000000000003"/>
    <x v="39"/>
    <n v="5504023430"/>
    <x v="38"/>
    <s v="Staðarbakka"/>
    <s v="356 Snæfellsbær"/>
    <n v="5504023430"/>
    <s v="Bárður SH 81 ehf."/>
    <n v="463291"/>
    <n v="3.885247069336551E-5"/>
  </r>
  <r>
    <s v="12.08.2020"/>
    <n v="1920"/>
    <n v="1"/>
    <n v="1"/>
    <x v="39"/>
    <s v="Bárður"/>
    <n v="2701"/>
    <s v="Sandkoli norðursvæði"/>
    <n v="27"/>
    <s v="Sandkoli"/>
    <s v="IS"/>
    <s v="Ísland"/>
    <n v="30"/>
    <n v="30"/>
    <n v="32.61"/>
    <n v="8.1"/>
    <x v="39"/>
    <n v="5504023430"/>
    <x v="38"/>
    <s v="Staðarbakka"/>
    <s v="356 Snæfellsbær"/>
    <n v="5504023430"/>
    <s v="Bárður SH 81 ehf."/>
    <n v="463291"/>
    <n v="6.4754117822275845E-5"/>
  </r>
  <r>
    <s v="10.08.2020"/>
    <n v="1920"/>
    <n v="1"/>
    <n v="1"/>
    <x v="39"/>
    <s v="Bárður"/>
    <n v="2701"/>
    <s v="Sandkoli norðursvæði"/>
    <n v="27"/>
    <s v="Sandkoli"/>
    <s v="IS"/>
    <s v="Ísland"/>
    <n v="15"/>
    <n v="15"/>
    <n v="16.3"/>
    <n v="4.05"/>
    <x v="39"/>
    <n v="5504023430"/>
    <x v="38"/>
    <s v="Staðarbakka"/>
    <s v="356 Snæfellsbær"/>
    <n v="5504023430"/>
    <s v="Bárður SH 81 ehf."/>
    <n v="463291"/>
    <n v="3.2377058911137922E-5"/>
  </r>
  <r>
    <s v="06.08.2020"/>
    <n v="1920"/>
    <n v="1"/>
    <n v="1"/>
    <x v="39"/>
    <s v="Bárður"/>
    <n v="2701"/>
    <s v="Sandkoli norðursvæði"/>
    <n v="27"/>
    <s v="Sandkoli"/>
    <s v="IS"/>
    <s v="Ísland"/>
    <n v="22"/>
    <n v="22"/>
    <n v="23.91"/>
    <n v="5.94"/>
    <x v="39"/>
    <n v="5504023430"/>
    <x v="38"/>
    <s v="Staðarbakka"/>
    <s v="356 Snæfellsbær"/>
    <n v="5504023430"/>
    <s v="Bárður SH 81 ehf."/>
    <n v="463291"/>
    <n v="4.7486353069668953E-5"/>
  </r>
  <r>
    <s v="05.08.2020"/>
    <n v="1920"/>
    <n v="1"/>
    <n v="1"/>
    <x v="39"/>
    <s v="Bárður"/>
    <n v="2701"/>
    <s v="Sandkoli norðursvæði"/>
    <n v="27"/>
    <s v="Sandkoli"/>
    <s v="IS"/>
    <s v="Ísland"/>
    <n v="48"/>
    <n v="48"/>
    <n v="52.17"/>
    <n v="12.96"/>
    <x v="39"/>
    <n v="5504023430"/>
    <x v="38"/>
    <s v="Staðarbakka"/>
    <s v="356 Snæfellsbær"/>
    <n v="5504023430"/>
    <s v="Bárður SH 81 ehf."/>
    <n v="463291"/>
    <n v="1.0360658851564135E-4"/>
  </r>
  <r>
    <s v="08.07.2020"/>
    <n v="1920"/>
    <n v="1"/>
    <n v="1"/>
    <x v="39"/>
    <s v="Bárður"/>
    <n v="2701"/>
    <s v="Sandkoli norðursvæði"/>
    <n v="27"/>
    <s v="Sandkoli"/>
    <s v="IS"/>
    <s v="Ísland"/>
    <n v="6"/>
    <n v="6"/>
    <n v="6.52"/>
    <n v="1.62"/>
    <x v="39"/>
    <n v="5504023430"/>
    <x v="38"/>
    <s v="Staðarbakka"/>
    <s v="356 Snæfellsbær"/>
    <n v="5504023430"/>
    <s v="Bárður SH 81 ehf."/>
    <n v="463291"/>
    <n v="1.2950823564455169E-5"/>
  </r>
  <r>
    <s v="07.07.2020"/>
    <n v="1920"/>
    <n v="1"/>
    <n v="1"/>
    <x v="39"/>
    <s v="Bárður"/>
    <n v="2701"/>
    <s v="Sandkoli norðursvæði"/>
    <n v="27"/>
    <s v="Sandkoli"/>
    <s v="IS"/>
    <s v="Ísland"/>
    <n v="40"/>
    <n v="40"/>
    <n v="43.48"/>
    <n v="10.8"/>
    <x v="39"/>
    <n v="5504023430"/>
    <x v="38"/>
    <s v="Staðarbakka"/>
    <s v="356 Snæfellsbær"/>
    <n v="5504023430"/>
    <s v="Bárður SH 81 ehf."/>
    <n v="463291"/>
    <n v="8.6338823763034469E-5"/>
  </r>
  <r>
    <s v="02.07.2020"/>
    <n v="1920"/>
    <n v="1"/>
    <n v="1"/>
    <x v="39"/>
    <s v="Bárður"/>
    <n v="2701"/>
    <s v="Sandkoli norðursvæði"/>
    <n v="27"/>
    <s v="Sandkoli"/>
    <s v="IS"/>
    <s v="Ísland"/>
    <n v="23"/>
    <n v="23"/>
    <n v="25"/>
    <n v="6.21"/>
    <x v="39"/>
    <n v="5504023430"/>
    <x v="38"/>
    <s v="Staðarbakka"/>
    <s v="356 Snæfellsbær"/>
    <n v="5504023430"/>
    <s v="Bárður SH 81 ehf."/>
    <n v="463291"/>
    <n v="4.9644823663744815E-5"/>
  </r>
  <r>
    <s v="30.06.2020"/>
    <n v="1920"/>
    <n v="1"/>
    <n v="1"/>
    <x v="39"/>
    <s v="Bárður"/>
    <n v="2701"/>
    <s v="Sandkoli norðursvæði"/>
    <n v="27"/>
    <s v="Sandkoli"/>
    <s v="IS"/>
    <s v="Ísland"/>
    <n v="13"/>
    <n v="13"/>
    <n v="14.13"/>
    <n v="3.51"/>
    <x v="39"/>
    <n v="5504023430"/>
    <x v="38"/>
    <s v="Staðarbakka"/>
    <s v="356 Snæfellsbær"/>
    <n v="5504023430"/>
    <s v="Bárður SH 81 ehf."/>
    <n v="463291"/>
    <n v="2.8060117722986201E-5"/>
  </r>
  <r>
    <s v="23.06.2020"/>
    <n v="1920"/>
    <n v="1"/>
    <n v="1"/>
    <x v="39"/>
    <s v="Bárður"/>
    <n v="2701"/>
    <s v="Sandkoli norðursvæði"/>
    <n v="27"/>
    <s v="Sandkoli"/>
    <s v="IS"/>
    <s v="Ísland"/>
    <n v="44"/>
    <n v="44"/>
    <n v="47.83"/>
    <n v="11.88"/>
    <x v="39"/>
    <n v="5504023430"/>
    <x v="38"/>
    <s v="Staðarbakka"/>
    <s v="356 Snæfellsbær"/>
    <n v="5504023430"/>
    <s v="Bárður SH 81 ehf."/>
    <n v="463291"/>
    <n v="9.4972706139337905E-5"/>
  </r>
  <r>
    <s v="19.02.2019"/>
    <n v="1819"/>
    <n v="1"/>
    <n v="1"/>
    <x v="39"/>
    <s v="Bárður"/>
    <n v="2701"/>
    <s v="Sandkoli norðursvæði"/>
    <n v="27"/>
    <s v="Sandkoli"/>
    <s v="IS"/>
    <s v="Ísland"/>
    <n v="36"/>
    <n v="36"/>
    <n v="39.130000000000003"/>
    <n v="9"/>
    <x v="39"/>
    <n v="5504023430"/>
    <x v="38"/>
    <s v="Staðarbakka"/>
    <s v="356 Snæfellsbær"/>
    <n v="5504023430"/>
    <s v="Bárður SH 81 ehf."/>
    <n v="463291"/>
    <n v="7.7704941386731019E-5"/>
  </r>
  <r>
    <s v="16.02.2019"/>
    <n v="1819"/>
    <n v="1"/>
    <n v="1"/>
    <x v="39"/>
    <s v="Bárður"/>
    <n v="2701"/>
    <s v="Sandkoli norðursvæði"/>
    <n v="27"/>
    <s v="Sandkoli"/>
    <s v="IS"/>
    <s v="Ísland"/>
    <n v="9"/>
    <n v="9"/>
    <n v="9.7799999999999994"/>
    <n v="2.25"/>
    <x v="39"/>
    <n v="5504023430"/>
    <x v="38"/>
    <s v="Staðarbakka"/>
    <s v="356 Snæfellsbær"/>
    <n v="5504023430"/>
    <s v="Bárður SH 81 ehf."/>
    <n v="463291"/>
    <n v="1.9426235346682755E-5"/>
  </r>
  <r>
    <s v="15.02.2019"/>
    <n v="1819"/>
    <n v="1"/>
    <n v="1"/>
    <x v="39"/>
    <s v="Bárður"/>
    <n v="2701"/>
    <s v="Sandkoli norðursvæði"/>
    <n v="27"/>
    <s v="Sandkoli"/>
    <s v="IS"/>
    <s v="Ísland"/>
    <n v="45"/>
    <n v="45"/>
    <n v="48.91"/>
    <n v="11.25"/>
    <x v="39"/>
    <n v="5504023430"/>
    <x v="38"/>
    <s v="Staðarbakka"/>
    <s v="356 Snæfellsbær"/>
    <n v="5504023430"/>
    <s v="Bárður SH 81 ehf."/>
    <n v="463291"/>
    <n v="9.7131176733413767E-5"/>
  </r>
  <r>
    <s v="14.02.2019"/>
    <n v="1819"/>
    <n v="1"/>
    <n v="1"/>
    <x v="39"/>
    <s v="Bárður"/>
    <n v="2701"/>
    <s v="Sandkoli norðursvæði"/>
    <n v="27"/>
    <s v="Sandkoli"/>
    <s v="IS"/>
    <s v="Ísland"/>
    <n v="12"/>
    <n v="12"/>
    <n v="13.04"/>
    <n v="3"/>
    <x v="39"/>
    <n v="5504023430"/>
    <x v="38"/>
    <s v="Staðarbakka"/>
    <s v="356 Snæfellsbær"/>
    <n v="5504023430"/>
    <s v="Bárður SH 81 ehf."/>
    <n v="463291"/>
    <n v="2.5901647128910339E-5"/>
  </r>
  <r>
    <s v="14.02.2019"/>
    <n v="1819"/>
    <n v="1"/>
    <n v="1"/>
    <x v="39"/>
    <s v="Bárður"/>
    <n v="2701"/>
    <s v="Sandkoli norðursvæði"/>
    <n v="27"/>
    <s v="Sandkoli"/>
    <s v="IS"/>
    <s v="Ísland"/>
    <n v="39"/>
    <n v="39"/>
    <n v="42.39"/>
    <n v="9.75"/>
    <x v="39"/>
    <n v="5504023430"/>
    <x v="38"/>
    <s v="Staðarbakka"/>
    <s v="356 Snæfellsbær"/>
    <n v="5504023430"/>
    <s v="Bárður SH 81 ehf."/>
    <n v="463291"/>
    <n v="8.4180353168958607E-5"/>
  </r>
  <r>
    <s v="13.02.2019"/>
    <n v="1819"/>
    <n v="1"/>
    <n v="1"/>
    <x v="39"/>
    <s v="Bárður"/>
    <n v="2701"/>
    <s v="Sandkoli norðursvæði"/>
    <n v="27"/>
    <s v="Sandkoli"/>
    <s v="IS"/>
    <s v="Ísland"/>
    <n v="72"/>
    <n v="72"/>
    <n v="78.260000000000005"/>
    <n v="18"/>
    <x v="39"/>
    <n v="5504023430"/>
    <x v="38"/>
    <s v="Staðarbakka"/>
    <s v="356 Snæfellsbær"/>
    <n v="5504023430"/>
    <s v="Bárður SH 81 ehf."/>
    <n v="463291"/>
    <n v="1.5540988277346204E-4"/>
  </r>
  <r>
    <s v="12.02.2019"/>
    <n v="1819"/>
    <n v="1"/>
    <n v="1"/>
    <x v="39"/>
    <s v="Bárður"/>
    <n v="2701"/>
    <s v="Sandkoli norðursvæði"/>
    <n v="27"/>
    <s v="Sandkoli"/>
    <s v="IS"/>
    <s v="Ísland"/>
    <n v="9"/>
    <n v="9"/>
    <n v="9.7799999999999994"/>
    <n v="2.25"/>
    <x v="39"/>
    <n v="5504023430"/>
    <x v="38"/>
    <s v="Staðarbakka"/>
    <s v="356 Snæfellsbær"/>
    <n v="5504023430"/>
    <s v="Bárður SH 81 ehf."/>
    <n v="463291"/>
    <n v="1.9426235346682755E-5"/>
  </r>
  <r>
    <s v="11.02.2019"/>
    <n v="1819"/>
    <n v="1"/>
    <n v="1"/>
    <x v="39"/>
    <s v="Bárður"/>
    <n v="2701"/>
    <s v="Sandkoli norðursvæði"/>
    <n v="27"/>
    <s v="Sandkoli"/>
    <s v="IS"/>
    <s v="Ísland"/>
    <n v="102"/>
    <n v="102"/>
    <n v="110.87"/>
    <n v="25.5"/>
    <x v="39"/>
    <n v="5504023430"/>
    <x v="38"/>
    <s v="Staðarbakka"/>
    <s v="356 Snæfellsbær"/>
    <n v="5504023430"/>
    <s v="Bárður SH 81 ehf."/>
    <n v="463291"/>
    <n v="2.2016400059573788E-4"/>
  </r>
  <r>
    <s v="10.02.2019"/>
    <n v="1819"/>
    <n v="1"/>
    <n v="1"/>
    <x v="39"/>
    <s v="Bárður"/>
    <n v="2701"/>
    <s v="Sandkoli norðursvæði"/>
    <n v="27"/>
    <s v="Sandkoli"/>
    <s v="IS"/>
    <s v="Ísland"/>
    <n v="11"/>
    <n v="11"/>
    <n v="11.96"/>
    <n v="2.75"/>
    <x v="39"/>
    <n v="5504023430"/>
    <x v="38"/>
    <s v="Staðarbakka"/>
    <s v="356 Snæfellsbær"/>
    <n v="5504023430"/>
    <s v="Bárður SH 81 ehf."/>
    <n v="463291"/>
    <n v="2.3743176534834476E-5"/>
  </r>
  <r>
    <s v="04.02.2019"/>
    <n v="1819"/>
    <n v="1"/>
    <n v="1"/>
    <x v="39"/>
    <s v="Bárður"/>
    <n v="2701"/>
    <s v="Sandkoli norðursvæði"/>
    <n v="27"/>
    <s v="Sandkoli"/>
    <s v="IS"/>
    <s v="Ísland"/>
    <n v="37"/>
    <n v="37"/>
    <n v="40.22"/>
    <n v="9.25"/>
    <x v="39"/>
    <n v="5504023430"/>
    <x v="38"/>
    <s v="Staðarbakka"/>
    <s v="356 Snæfellsbær"/>
    <n v="5504023430"/>
    <s v="Bárður SH 81 ehf."/>
    <n v="463291"/>
    <n v="7.9863411980806882E-5"/>
  </r>
  <r>
    <s v="03.02.2019"/>
    <n v="1819"/>
    <n v="1"/>
    <n v="1"/>
    <x v="39"/>
    <s v="Bárður"/>
    <n v="2701"/>
    <s v="Sandkoli norðursvæði"/>
    <n v="27"/>
    <s v="Sandkoli"/>
    <s v="IS"/>
    <s v="Ísland"/>
    <n v="41"/>
    <n v="41"/>
    <n v="44.57"/>
    <n v="10.25"/>
    <x v="39"/>
    <n v="5504023430"/>
    <x v="38"/>
    <s v="Staðarbakka"/>
    <s v="356 Snæfellsbær"/>
    <n v="5504023430"/>
    <s v="Bárður SH 81 ehf."/>
    <n v="463291"/>
    <n v="8.8497294357110331E-5"/>
  </r>
  <r>
    <s v="02.02.2019"/>
    <n v="1819"/>
    <n v="1"/>
    <n v="1"/>
    <x v="39"/>
    <s v="Bárður"/>
    <n v="2701"/>
    <s v="Sandkoli norðursvæði"/>
    <n v="27"/>
    <s v="Sandkoli"/>
    <s v="IS"/>
    <s v="Ísland"/>
    <n v="55"/>
    <n v="55"/>
    <n v="59.78"/>
    <n v="13.75"/>
    <x v="39"/>
    <n v="5504023430"/>
    <x v="38"/>
    <s v="Staðarbakka"/>
    <s v="356 Snæfellsbær"/>
    <n v="5504023430"/>
    <s v="Bárður SH 81 ehf."/>
    <n v="463291"/>
    <n v="1.1871588267417239E-4"/>
  </r>
  <r>
    <s v="01.02.2019"/>
    <n v="1819"/>
    <n v="1"/>
    <n v="1"/>
    <x v="39"/>
    <s v="Bárður"/>
    <n v="2701"/>
    <s v="Sandkoli norðursvæði"/>
    <n v="27"/>
    <s v="Sandkoli"/>
    <s v="IS"/>
    <s v="Ísland"/>
    <n v="131"/>
    <n v="131"/>
    <n v="142.38999999999999"/>
    <n v="32.75"/>
    <x v="39"/>
    <n v="5504023430"/>
    <x v="38"/>
    <s v="Staðarbakka"/>
    <s v="356 Snæfellsbær"/>
    <n v="5504023430"/>
    <s v="Bárður SH 81 ehf."/>
    <n v="463291"/>
    <n v="2.8275964782393788E-4"/>
  </r>
  <r>
    <s v="31.01.2019"/>
    <n v="1819"/>
    <n v="1"/>
    <n v="1"/>
    <x v="39"/>
    <s v="Bárður"/>
    <n v="2701"/>
    <s v="Sandkoli norðursvæði"/>
    <n v="27"/>
    <s v="Sandkoli"/>
    <s v="IS"/>
    <s v="Ísland"/>
    <n v="23"/>
    <n v="23"/>
    <n v="25"/>
    <n v="5.75"/>
    <x v="39"/>
    <n v="5504023430"/>
    <x v="38"/>
    <s v="Staðarbakka"/>
    <s v="356 Snæfellsbær"/>
    <n v="5504023430"/>
    <s v="Bárður SH 81 ehf."/>
    <n v="463291"/>
    <n v="4.9644823663744815E-5"/>
  </r>
  <r>
    <s v="30.01.2019"/>
    <n v="1819"/>
    <n v="1"/>
    <n v="1"/>
    <x v="39"/>
    <s v="Bárður"/>
    <n v="2701"/>
    <s v="Sandkoli norðursvæði"/>
    <n v="27"/>
    <s v="Sandkoli"/>
    <s v="IS"/>
    <s v="Ísland"/>
    <n v="14"/>
    <n v="14"/>
    <n v="15.22"/>
    <n v="3.5"/>
    <x v="39"/>
    <n v="5504023430"/>
    <x v="38"/>
    <s v="Staðarbakka"/>
    <s v="356 Snæfellsbær"/>
    <n v="5504023430"/>
    <s v="Bárður SH 81 ehf."/>
    <n v="463291"/>
    <n v="3.0218588317062063E-5"/>
  </r>
  <r>
    <s v="29.01.2019"/>
    <n v="1819"/>
    <n v="1"/>
    <n v="1"/>
    <x v="39"/>
    <s v="Bárður"/>
    <n v="2701"/>
    <s v="Sandkoli norðursvæði"/>
    <n v="27"/>
    <s v="Sandkoli"/>
    <s v="IS"/>
    <s v="Ísland"/>
    <n v="15"/>
    <n v="15"/>
    <n v="16.3"/>
    <n v="3.75"/>
    <x v="39"/>
    <n v="5504023430"/>
    <x v="38"/>
    <s v="Staðarbakka"/>
    <s v="356 Snæfellsbær"/>
    <n v="5504023430"/>
    <s v="Bárður SH 81 ehf."/>
    <n v="463291"/>
    <n v="3.2377058911137922E-5"/>
  </r>
  <r>
    <s v="29.01.2019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28.01.2019"/>
    <n v="1819"/>
    <n v="1"/>
    <n v="1"/>
    <x v="39"/>
    <s v="Bárður"/>
    <n v="2701"/>
    <s v="Sandkoli norðursvæði"/>
    <n v="27"/>
    <s v="Sandkoli"/>
    <s v="IS"/>
    <s v="Ísland"/>
    <n v="34"/>
    <n v="34"/>
    <n v="36.96"/>
    <n v="8.5"/>
    <x v="39"/>
    <n v="5504023430"/>
    <x v="38"/>
    <s v="Staðarbakka"/>
    <s v="356 Snæfellsbær"/>
    <n v="5504023430"/>
    <s v="Bárður SH 81 ehf."/>
    <n v="463291"/>
    <n v="7.3388000198579295E-5"/>
  </r>
  <r>
    <s v="27.01.2019"/>
    <n v="1819"/>
    <n v="1"/>
    <n v="1"/>
    <x v="39"/>
    <s v="Bárður"/>
    <n v="2701"/>
    <s v="Sandkoli norðursvæði"/>
    <n v="27"/>
    <s v="Sandkoli"/>
    <s v="IS"/>
    <s v="Ísland"/>
    <n v="45"/>
    <n v="45"/>
    <n v="48.91"/>
    <n v="11.25"/>
    <x v="39"/>
    <n v="5504023430"/>
    <x v="38"/>
    <s v="Staðarbakka"/>
    <s v="356 Snæfellsbær"/>
    <n v="5504023430"/>
    <s v="Bárður SH 81 ehf."/>
    <n v="463291"/>
    <n v="9.7131176733413767E-5"/>
  </r>
  <r>
    <s v="26.01.2019"/>
    <n v="1819"/>
    <n v="1"/>
    <n v="1"/>
    <x v="39"/>
    <s v="Bárður"/>
    <n v="2701"/>
    <s v="Sandkoli norðursvæði"/>
    <n v="27"/>
    <s v="Sandkoli"/>
    <s v="IS"/>
    <s v="Ísland"/>
    <n v="31"/>
    <n v="31"/>
    <n v="33.700000000000003"/>
    <n v="7.75"/>
    <x v="39"/>
    <n v="5504023430"/>
    <x v="38"/>
    <s v="Staðarbakka"/>
    <s v="356 Snæfellsbær"/>
    <n v="5504023430"/>
    <s v="Bárður SH 81 ehf."/>
    <n v="463291"/>
    <n v="6.6912588416351707E-5"/>
  </r>
  <r>
    <s v="25.01.2019"/>
    <n v="1819"/>
    <n v="1"/>
    <n v="1"/>
    <x v="39"/>
    <s v="Bárður"/>
    <n v="2701"/>
    <s v="Sandkoli norðursvæði"/>
    <n v="27"/>
    <s v="Sandkoli"/>
    <s v="IS"/>
    <s v="Ísland"/>
    <n v="6"/>
    <n v="6"/>
    <n v="6.52"/>
    <n v="1.5"/>
    <x v="39"/>
    <n v="5504023430"/>
    <x v="38"/>
    <s v="Staðarbakka"/>
    <s v="356 Snæfellsbær"/>
    <n v="5504023430"/>
    <s v="Bárður SH 81 ehf."/>
    <n v="463291"/>
    <n v="1.2950823564455169E-5"/>
  </r>
  <r>
    <s v="24.01.2019"/>
    <n v="1819"/>
    <n v="1"/>
    <n v="1"/>
    <x v="39"/>
    <s v="Bárður"/>
    <n v="2701"/>
    <s v="Sandkoli norðursvæði"/>
    <n v="27"/>
    <s v="Sandkoli"/>
    <s v="IS"/>
    <s v="Ísland"/>
    <n v="16"/>
    <n v="16"/>
    <n v="17.39"/>
    <n v="4"/>
    <x v="39"/>
    <n v="5504023430"/>
    <x v="38"/>
    <s v="Staðarbakka"/>
    <s v="356 Snæfellsbær"/>
    <n v="5504023430"/>
    <s v="Bárður SH 81 ehf."/>
    <n v="463291"/>
    <n v="3.4535529505213785E-5"/>
  </r>
  <r>
    <s v="23.01.2019"/>
    <n v="1819"/>
    <n v="1"/>
    <n v="1"/>
    <x v="39"/>
    <s v="Bárður"/>
    <n v="2701"/>
    <s v="Sandkoli norðursvæði"/>
    <n v="27"/>
    <s v="Sandkoli"/>
    <s v="IS"/>
    <s v="Ísland"/>
    <n v="8"/>
    <n v="8"/>
    <n v="8.6999999999999993"/>
    <n v="2"/>
    <x v="39"/>
    <n v="5504023430"/>
    <x v="38"/>
    <s v="Staðarbakka"/>
    <s v="356 Snæfellsbær"/>
    <n v="5504023430"/>
    <s v="Bárður SH 81 ehf."/>
    <n v="463291"/>
    <n v="1.7267764752606892E-5"/>
  </r>
  <r>
    <s v="22.01.2019"/>
    <n v="1819"/>
    <n v="1"/>
    <n v="1"/>
    <x v="39"/>
    <s v="Bárður"/>
    <n v="2701"/>
    <s v="Sandkoli norðursvæði"/>
    <n v="27"/>
    <s v="Sandkoli"/>
    <s v="IS"/>
    <s v="Ísland"/>
    <n v="16"/>
    <n v="16"/>
    <n v="17.39"/>
    <n v="4"/>
    <x v="39"/>
    <n v="5504023430"/>
    <x v="38"/>
    <s v="Staðarbakka"/>
    <s v="356 Snæfellsbær"/>
    <n v="5504023430"/>
    <s v="Bárður SH 81 ehf."/>
    <n v="463291"/>
    <n v="3.4535529505213785E-5"/>
  </r>
  <r>
    <s v="21.01.2019"/>
    <n v="1819"/>
    <n v="1"/>
    <n v="1"/>
    <x v="39"/>
    <s v="Bárður"/>
    <n v="2701"/>
    <s v="Sandkoli norðursvæði"/>
    <n v="27"/>
    <s v="Sandkoli"/>
    <s v="IS"/>
    <s v="Ísland"/>
    <n v="27"/>
    <n v="27"/>
    <n v="29.35"/>
    <n v="6.75"/>
    <x v="39"/>
    <n v="5504023430"/>
    <x v="38"/>
    <s v="Staðarbakka"/>
    <s v="356 Snæfellsbær"/>
    <n v="5504023430"/>
    <s v="Bárður SH 81 ehf."/>
    <n v="463291"/>
    <n v="5.8278706040048265E-5"/>
  </r>
  <r>
    <s v="20.01.2019"/>
    <n v="1819"/>
    <n v="1"/>
    <n v="1"/>
    <x v="39"/>
    <s v="Bárður"/>
    <n v="2701"/>
    <s v="Sandkoli norðursvæði"/>
    <n v="27"/>
    <s v="Sandkoli"/>
    <s v="IS"/>
    <s v="Ísland"/>
    <n v="3"/>
    <n v="3"/>
    <n v="3.26"/>
    <n v="0.75"/>
    <x v="39"/>
    <n v="5504023430"/>
    <x v="38"/>
    <s v="Staðarbakka"/>
    <s v="356 Snæfellsbær"/>
    <n v="5504023430"/>
    <s v="Bárður SH 81 ehf."/>
    <n v="463291"/>
    <n v="6.4754117822275847E-6"/>
  </r>
  <r>
    <s v="19.01.2019"/>
    <n v="1819"/>
    <n v="1"/>
    <n v="1"/>
    <x v="39"/>
    <s v="Bárður"/>
    <n v="2701"/>
    <s v="Sandkoli norðursvæði"/>
    <n v="27"/>
    <s v="Sandkoli"/>
    <s v="IS"/>
    <s v="Ísland"/>
    <n v="13"/>
    <n v="13"/>
    <n v="14.13"/>
    <n v="3.25"/>
    <x v="39"/>
    <n v="5504023430"/>
    <x v="38"/>
    <s v="Staðarbakka"/>
    <s v="356 Snæfellsbær"/>
    <n v="5504023430"/>
    <s v="Bárður SH 81 ehf."/>
    <n v="463291"/>
    <n v="2.8060117722986201E-5"/>
  </r>
  <r>
    <s v="18.01.2019"/>
    <n v="1819"/>
    <n v="1"/>
    <n v="1"/>
    <x v="39"/>
    <s v="Bárður"/>
    <n v="2701"/>
    <s v="Sandkoli norðursvæði"/>
    <n v="27"/>
    <s v="Sandkoli"/>
    <s v="IS"/>
    <s v="Ísland"/>
    <n v="15"/>
    <n v="15"/>
    <n v="16.3"/>
    <n v="3.75"/>
    <x v="39"/>
    <n v="5504023430"/>
    <x v="38"/>
    <s v="Staðarbakka"/>
    <s v="356 Snæfellsbær"/>
    <n v="5504023430"/>
    <s v="Bárður SH 81 ehf."/>
    <n v="463291"/>
    <n v="3.2377058911137922E-5"/>
  </r>
  <r>
    <s v="17.01.2019"/>
    <n v="1819"/>
    <n v="1"/>
    <n v="1"/>
    <x v="39"/>
    <s v="Bárður"/>
    <n v="2701"/>
    <s v="Sandkoli norðursvæði"/>
    <n v="27"/>
    <s v="Sandkoli"/>
    <s v="IS"/>
    <s v="Ísland"/>
    <n v="14"/>
    <n v="14"/>
    <n v="15.22"/>
    <n v="3.5"/>
    <x v="39"/>
    <n v="5504023430"/>
    <x v="38"/>
    <s v="Staðarbakka"/>
    <s v="356 Snæfellsbær"/>
    <n v="5504023430"/>
    <s v="Bárður SH 81 ehf."/>
    <n v="463291"/>
    <n v="3.0218588317062063E-5"/>
  </r>
  <r>
    <s v="16.01.2019"/>
    <n v="1819"/>
    <n v="1"/>
    <n v="1"/>
    <x v="39"/>
    <s v="Bárður"/>
    <n v="2701"/>
    <s v="Sandkoli norðursvæði"/>
    <n v="27"/>
    <s v="Sandkoli"/>
    <s v="IS"/>
    <s v="Ísland"/>
    <n v="16"/>
    <n v="16"/>
    <n v="17.39"/>
    <n v="4"/>
    <x v="39"/>
    <n v="5504023430"/>
    <x v="38"/>
    <s v="Staðarbakka"/>
    <s v="356 Snæfellsbær"/>
    <n v="5504023430"/>
    <s v="Bárður SH 81 ehf."/>
    <n v="463291"/>
    <n v="3.4535529505213785E-5"/>
  </r>
  <r>
    <s v="16.01.2019"/>
    <n v="1819"/>
    <n v="1"/>
    <n v="1"/>
    <x v="39"/>
    <s v="Bárður"/>
    <n v="2701"/>
    <s v="Sandkoli norðursvæði"/>
    <n v="27"/>
    <s v="Sandkoli"/>
    <s v="IS"/>
    <s v="Ísland"/>
    <n v="4"/>
    <n v="4"/>
    <n v="4.3499999999999996"/>
    <n v="1"/>
    <x v="39"/>
    <n v="5504023430"/>
    <x v="38"/>
    <s v="Staðarbakka"/>
    <s v="356 Snæfellsbær"/>
    <n v="5504023430"/>
    <s v="Bárður SH 81 ehf."/>
    <n v="463291"/>
    <n v="8.6338823763034462E-6"/>
  </r>
  <r>
    <s v="14.01.2019"/>
    <n v="1819"/>
    <n v="1"/>
    <n v="1"/>
    <x v="39"/>
    <s v="Bárður"/>
    <n v="2701"/>
    <s v="Sandkoli norðursvæði"/>
    <n v="27"/>
    <s v="Sandkoli"/>
    <s v="IS"/>
    <s v="Ísland"/>
    <n v="7"/>
    <n v="7"/>
    <n v="7.61"/>
    <n v="1.75"/>
    <x v="39"/>
    <n v="5504023430"/>
    <x v="38"/>
    <s v="Staðarbakka"/>
    <s v="356 Snæfellsbær"/>
    <n v="5504023430"/>
    <s v="Bárður SH 81 ehf."/>
    <n v="463291"/>
    <n v="1.5109294158531032E-5"/>
  </r>
  <r>
    <s v="13.01.2019"/>
    <n v="1819"/>
    <n v="1"/>
    <n v="1"/>
    <x v="39"/>
    <s v="Bárður"/>
    <n v="2701"/>
    <s v="Sandkoli norðursvæði"/>
    <n v="27"/>
    <s v="Sandkoli"/>
    <s v="IS"/>
    <s v="Ísland"/>
    <n v="20"/>
    <n v="20"/>
    <n v="21.74"/>
    <n v="5"/>
    <x v="39"/>
    <n v="5504023430"/>
    <x v="38"/>
    <s v="Staðarbakka"/>
    <s v="356 Snæfellsbær"/>
    <n v="5504023430"/>
    <s v="Bárður SH 81 ehf."/>
    <n v="463291"/>
    <n v="4.3169411881517235E-5"/>
  </r>
  <r>
    <s v="12.01.2019"/>
    <n v="1819"/>
    <n v="1"/>
    <n v="1"/>
    <x v="39"/>
    <s v="Bárður"/>
    <n v="2701"/>
    <s v="Sandkoli norðursvæði"/>
    <n v="27"/>
    <s v="Sandkoli"/>
    <s v="IS"/>
    <s v="Ísland"/>
    <n v="5"/>
    <n v="5"/>
    <n v="5.43"/>
    <n v="1.25"/>
    <x v="39"/>
    <n v="5504023430"/>
    <x v="38"/>
    <s v="Staðarbakka"/>
    <s v="356 Snæfellsbær"/>
    <n v="5504023430"/>
    <s v="Bárður SH 81 ehf."/>
    <n v="463291"/>
    <n v="1.0792352970379309E-5"/>
  </r>
  <r>
    <s v="11.01.2019"/>
    <n v="1819"/>
    <n v="1"/>
    <n v="1"/>
    <x v="39"/>
    <s v="Bárður"/>
    <n v="2701"/>
    <s v="Sandkoli norðursvæði"/>
    <n v="27"/>
    <s v="Sandkoli"/>
    <s v="IS"/>
    <s v="Ísland"/>
    <n v="27"/>
    <n v="27"/>
    <n v="29.35"/>
    <n v="6.75"/>
    <x v="39"/>
    <n v="5504023430"/>
    <x v="38"/>
    <s v="Staðarbakka"/>
    <s v="356 Snæfellsbær"/>
    <n v="5504023430"/>
    <s v="Bárður SH 81 ehf."/>
    <n v="463291"/>
    <n v="5.8278706040048265E-5"/>
  </r>
  <r>
    <s v="10.01.2019"/>
    <n v="1819"/>
    <n v="1"/>
    <n v="1"/>
    <x v="39"/>
    <s v="Bárður"/>
    <n v="2701"/>
    <s v="Sandkoli norðursvæði"/>
    <n v="27"/>
    <s v="Sandkoli"/>
    <s v="IS"/>
    <s v="Ísland"/>
    <n v="34"/>
    <n v="34"/>
    <n v="36.96"/>
    <n v="8.5"/>
    <x v="39"/>
    <n v="5504023430"/>
    <x v="38"/>
    <s v="Staðarbakka"/>
    <s v="356 Snæfellsbær"/>
    <n v="5504023430"/>
    <s v="Bárður SH 81 ehf."/>
    <n v="463291"/>
    <n v="7.3388000198579295E-5"/>
  </r>
  <r>
    <s v="08.01.2019"/>
    <n v="1819"/>
    <n v="1"/>
    <n v="1"/>
    <x v="39"/>
    <s v="Bárður"/>
    <n v="2701"/>
    <s v="Sandkoli norðursvæði"/>
    <n v="27"/>
    <s v="Sandkoli"/>
    <s v="IS"/>
    <s v="Ísland"/>
    <n v="14"/>
    <n v="14"/>
    <n v="15.22"/>
    <n v="3.5"/>
    <x v="39"/>
    <n v="5504023430"/>
    <x v="38"/>
    <s v="Staðarbakka"/>
    <s v="356 Snæfellsbær"/>
    <n v="5504023430"/>
    <s v="Bárður SH 81 ehf."/>
    <n v="463291"/>
    <n v="3.0218588317062063E-5"/>
  </r>
  <r>
    <s v="07.01.2019"/>
    <n v="1819"/>
    <n v="1"/>
    <n v="1"/>
    <x v="39"/>
    <s v="Bárður"/>
    <n v="2701"/>
    <s v="Sandkoli norðursvæði"/>
    <n v="27"/>
    <s v="Sandkoli"/>
    <s v="IS"/>
    <s v="Ísland"/>
    <n v="14"/>
    <n v="14"/>
    <n v="15.22"/>
    <n v="3.5"/>
    <x v="39"/>
    <n v="5504023430"/>
    <x v="38"/>
    <s v="Staðarbakka"/>
    <s v="356 Snæfellsbær"/>
    <n v="5504023430"/>
    <s v="Bárður SH 81 ehf."/>
    <n v="463291"/>
    <n v="3.0218588317062063E-5"/>
  </r>
  <r>
    <s v="06.01.2019"/>
    <n v="1819"/>
    <n v="1"/>
    <n v="1"/>
    <x v="39"/>
    <s v="Bárður"/>
    <n v="2701"/>
    <s v="Sandkoli norðursvæði"/>
    <n v="27"/>
    <s v="Sandkoli"/>
    <s v="IS"/>
    <s v="Ísland"/>
    <n v="13"/>
    <n v="13"/>
    <n v="14.13"/>
    <n v="3.25"/>
    <x v="39"/>
    <n v="5504023430"/>
    <x v="38"/>
    <s v="Staðarbakka"/>
    <s v="356 Snæfellsbær"/>
    <n v="5504023430"/>
    <s v="Bárður SH 81 ehf."/>
    <n v="463291"/>
    <n v="2.8060117722986201E-5"/>
  </r>
  <r>
    <s v="05.01.2019"/>
    <n v="1819"/>
    <n v="1"/>
    <n v="1"/>
    <x v="39"/>
    <s v="Bárður"/>
    <n v="2701"/>
    <s v="Sandkoli norðursvæði"/>
    <n v="27"/>
    <s v="Sandkoli"/>
    <s v="IS"/>
    <s v="Ísland"/>
    <n v="19"/>
    <n v="19"/>
    <n v="20.65"/>
    <n v="4.75"/>
    <x v="39"/>
    <n v="5504023430"/>
    <x v="38"/>
    <s v="Staðarbakka"/>
    <s v="356 Snæfellsbær"/>
    <n v="5504023430"/>
    <s v="Bárður SH 81 ehf."/>
    <n v="463291"/>
    <n v="4.1010941287441372E-5"/>
  </r>
  <r>
    <s v="04.01.2019"/>
    <n v="1819"/>
    <n v="1"/>
    <n v="1"/>
    <x v="39"/>
    <s v="Bárður"/>
    <n v="2701"/>
    <s v="Sandkoli norðursvæði"/>
    <n v="27"/>
    <s v="Sandkoli"/>
    <s v="IS"/>
    <s v="Ísland"/>
    <n v="15"/>
    <n v="15"/>
    <n v="16.3"/>
    <n v="3.75"/>
    <x v="39"/>
    <n v="5504023430"/>
    <x v="38"/>
    <s v="Staðarbakka"/>
    <s v="356 Snæfellsbær"/>
    <n v="5504023430"/>
    <s v="Bárður SH 81 ehf."/>
    <n v="463291"/>
    <n v="3.2377058911137922E-5"/>
  </r>
  <r>
    <s v="03.01.2019"/>
    <n v="1819"/>
    <n v="1"/>
    <n v="1"/>
    <x v="39"/>
    <s v="Bárður"/>
    <n v="2701"/>
    <s v="Sandkoli norðursvæði"/>
    <n v="27"/>
    <s v="Sandkoli"/>
    <s v="IS"/>
    <s v="Ísland"/>
    <n v="24"/>
    <n v="24"/>
    <n v="26.09"/>
    <n v="6"/>
    <x v="39"/>
    <n v="5504023430"/>
    <x v="38"/>
    <s v="Staðarbakka"/>
    <s v="356 Snæfellsbær"/>
    <n v="5504023430"/>
    <s v="Bárður SH 81 ehf."/>
    <n v="463291"/>
    <n v="5.1803294257820677E-5"/>
  </r>
  <r>
    <s v="02.01.2019"/>
    <n v="1819"/>
    <n v="1"/>
    <n v="1"/>
    <x v="39"/>
    <s v="Bárður"/>
    <n v="2701"/>
    <s v="Sandkoli norðursvæði"/>
    <n v="27"/>
    <s v="Sandkoli"/>
    <s v="IS"/>
    <s v="Ísland"/>
    <n v="6"/>
    <n v="6"/>
    <n v="6.52"/>
    <n v="1.5"/>
    <x v="39"/>
    <n v="5504023430"/>
    <x v="38"/>
    <s v="Staðarbakka"/>
    <s v="356 Snæfellsbær"/>
    <n v="5504023430"/>
    <s v="Bárður SH 81 ehf."/>
    <n v="463291"/>
    <n v="1.2950823564455169E-5"/>
  </r>
  <r>
    <s v="30.12.2018"/>
    <n v="1819"/>
    <n v="1"/>
    <n v="1"/>
    <x v="39"/>
    <s v="Bárður"/>
    <n v="2701"/>
    <s v="Sandkoli norðursvæði"/>
    <n v="27"/>
    <s v="Sandkoli"/>
    <s v="IS"/>
    <s v="Ísland"/>
    <n v="10"/>
    <n v="10"/>
    <n v="10.87"/>
    <n v="2.5"/>
    <x v="39"/>
    <n v="5504023430"/>
    <x v="38"/>
    <s v="Staðarbakka"/>
    <s v="356 Snæfellsbær"/>
    <n v="5504023430"/>
    <s v="Bárður SH 81 ehf."/>
    <n v="463291"/>
    <n v="2.1584705940758617E-5"/>
  </r>
  <r>
    <s v="28.12.2018"/>
    <n v="1819"/>
    <n v="1"/>
    <n v="1"/>
    <x v="39"/>
    <s v="Bárður"/>
    <n v="2701"/>
    <s v="Sandkoli norðursvæði"/>
    <n v="27"/>
    <s v="Sandkoli"/>
    <s v="IS"/>
    <s v="Ísland"/>
    <n v="21"/>
    <n v="21"/>
    <n v="22.83"/>
    <n v="5.25"/>
    <x v="39"/>
    <n v="5504023430"/>
    <x v="38"/>
    <s v="Staðarbakka"/>
    <s v="356 Snæfellsbær"/>
    <n v="5504023430"/>
    <s v="Bárður SH 81 ehf."/>
    <n v="463291"/>
    <n v="4.5327882475593097E-5"/>
  </r>
  <r>
    <s v="27.12.2018"/>
    <n v="1819"/>
    <n v="1"/>
    <n v="1"/>
    <x v="39"/>
    <s v="Bárður"/>
    <n v="2701"/>
    <s v="Sandkoli norðursvæði"/>
    <n v="27"/>
    <s v="Sandkoli"/>
    <s v="IS"/>
    <s v="Ísland"/>
    <n v="36"/>
    <n v="36"/>
    <n v="39.130000000000003"/>
    <n v="9"/>
    <x v="39"/>
    <n v="5504023430"/>
    <x v="38"/>
    <s v="Staðarbakka"/>
    <s v="356 Snæfellsbær"/>
    <n v="5504023430"/>
    <s v="Bárður SH 81 ehf."/>
    <n v="463291"/>
    <n v="7.7704941386731019E-5"/>
  </r>
  <r>
    <s v="10.05.2019"/>
    <n v="1819"/>
    <n v="1"/>
    <n v="1"/>
    <x v="39"/>
    <s v="Bárður"/>
    <n v="2701"/>
    <s v="Sandkoli norðursvæði"/>
    <n v="27"/>
    <s v="Sandkoli"/>
    <s v="IS"/>
    <s v="Ísland"/>
    <n v="3"/>
    <n v="3"/>
    <n v="3.26"/>
    <n v="0.75"/>
    <x v="39"/>
    <n v="5504023430"/>
    <x v="38"/>
    <s v="Staðarbakka"/>
    <s v="356 Snæfellsbær"/>
    <n v="5504023430"/>
    <s v="Bárður SH 81 ehf."/>
    <n v="463291"/>
    <n v="6.4754117822275847E-6"/>
  </r>
  <r>
    <s v="09.05.2019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06.05.2019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05.05.2019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02.05.2019"/>
    <n v="1819"/>
    <n v="1"/>
    <n v="1"/>
    <x v="39"/>
    <s v="Bárður"/>
    <n v="2701"/>
    <s v="Sandkoli norðursvæði"/>
    <n v="27"/>
    <s v="Sandkoli"/>
    <s v="IS"/>
    <s v="Ísland"/>
    <n v="3"/>
    <n v="3"/>
    <n v="3.26"/>
    <n v="0.75"/>
    <x v="39"/>
    <n v="5504023430"/>
    <x v="38"/>
    <s v="Staðarbakka"/>
    <s v="356 Snæfellsbær"/>
    <n v="5504023430"/>
    <s v="Bárður SH 81 ehf."/>
    <n v="463291"/>
    <n v="6.4754117822275847E-6"/>
  </r>
  <r>
    <s v="30.04.2019"/>
    <n v="1819"/>
    <n v="1"/>
    <n v="1"/>
    <x v="39"/>
    <s v="Bárður"/>
    <n v="2701"/>
    <s v="Sandkoli norðursvæði"/>
    <n v="27"/>
    <s v="Sandkoli"/>
    <s v="IS"/>
    <s v="Ísland"/>
    <n v="11"/>
    <n v="11"/>
    <n v="11.96"/>
    <n v="2.75"/>
    <x v="39"/>
    <n v="5504023430"/>
    <x v="38"/>
    <s v="Staðarbakka"/>
    <s v="356 Snæfellsbær"/>
    <n v="5504023430"/>
    <s v="Bárður SH 81 ehf."/>
    <n v="463291"/>
    <n v="2.3743176534834476E-5"/>
  </r>
  <r>
    <s v="29.04.2019"/>
    <n v="1819"/>
    <n v="1"/>
    <n v="1"/>
    <x v="39"/>
    <s v="Bárður"/>
    <n v="2701"/>
    <s v="Sandkoli norðursvæði"/>
    <n v="27"/>
    <s v="Sandkoli"/>
    <s v="IS"/>
    <s v="Ísland"/>
    <n v="9"/>
    <n v="9"/>
    <n v="9.7799999999999994"/>
    <n v="2.25"/>
    <x v="39"/>
    <n v="5504023430"/>
    <x v="38"/>
    <s v="Staðarbakka"/>
    <s v="356 Snæfellsbær"/>
    <n v="5504023430"/>
    <s v="Bárður SH 81 ehf."/>
    <n v="463291"/>
    <n v="1.9426235346682755E-5"/>
  </r>
  <r>
    <s v="25.04.2019"/>
    <n v="1819"/>
    <n v="1"/>
    <n v="1"/>
    <x v="39"/>
    <s v="Bárður"/>
    <n v="2701"/>
    <s v="Sandkoli norðursvæði"/>
    <n v="27"/>
    <s v="Sandkoli"/>
    <s v="IS"/>
    <s v="Ísland"/>
    <n v="2"/>
    <n v="2"/>
    <n v="2.17"/>
    <n v="0.5"/>
    <x v="39"/>
    <n v="5504023430"/>
    <x v="38"/>
    <s v="Staðarbakka"/>
    <s v="356 Snæfellsbær"/>
    <n v="5504023430"/>
    <s v="Bárður SH 81 ehf."/>
    <n v="463291"/>
    <n v="4.3169411881517231E-6"/>
  </r>
  <r>
    <s v="24.04.2019"/>
    <n v="1819"/>
    <n v="1"/>
    <n v="1"/>
    <x v="39"/>
    <s v="Bárður"/>
    <n v="2701"/>
    <s v="Sandkoli norðursvæði"/>
    <n v="27"/>
    <s v="Sandkoli"/>
    <s v="IS"/>
    <s v="Ísland"/>
    <n v="2"/>
    <n v="2"/>
    <n v="2.17"/>
    <n v="0.5"/>
    <x v="39"/>
    <n v="5504023430"/>
    <x v="38"/>
    <s v="Staðarbakka"/>
    <s v="356 Snæfellsbær"/>
    <n v="5504023430"/>
    <s v="Bárður SH 81 ehf."/>
    <n v="463291"/>
    <n v="4.3169411881517231E-6"/>
  </r>
  <r>
    <s v="11.04.2019"/>
    <n v="1819"/>
    <n v="1"/>
    <n v="1"/>
    <x v="39"/>
    <s v="Bárður"/>
    <n v="2701"/>
    <s v="Sandkoli norðursvæði"/>
    <n v="27"/>
    <s v="Sandkoli"/>
    <s v="IS"/>
    <s v="Ísland"/>
    <n v="4"/>
    <n v="4"/>
    <n v="4.3499999999999996"/>
    <n v="1"/>
    <x v="39"/>
    <n v="5504023430"/>
    <x v="38"/>
    <s v="Staðarbakka"/>
    <s v="356 Snæfellsbær"/>
    <n v="5504023430"/>
    <s v="Bárður SH 81 ehf."/>
    <n v="463291"/>
    <n v="8.6338823763034462E-6"/>
  </r>
  <r>
    <s v="10.04.2019"/>
    <n v="1819"/>
    <n v="1"/>
    <n v="1"/>
    <x v="39"/>
    <s v="Bárður"/>
    <n v="2701"/>
    <s v="Sandkoli norðursvæði"/>
    <n v="27"/>
    <s v="Sandkoli"/>
    <s v="IS"/>
    <s v="Ísland"/>
    <n v="7"/>
    <n v="7"/>
    <n v="7.61"/>
    <n v="1.75"/>
    <x v="39"/>
    <n v="5504023430"/>
    <x v="38"/>
    <s v="Staðarbakka"/>
    <s v="356 Snæfellsbær"/>
    <n v="5504023430"/>
    <s v="Bárður SH 81 ehf."/>
    <n v="463291"/>
    <n v="1.5109294158531032E-5"/>
  </r>
  <r>
    <s v="09.04.2019"/>
    <n v="1819"/>
    <n v="1"/>
    <n v="1"/>
    <x v="39"/>
    <s v="Bárður"/>
    <n v="2701"/>
    <s v="Sandkoli norðursvæði"/>
    <n v="27"/>
    <s v="Sandkoli"/>
    <s v="IS"/>
    <s v="Ísland"/>
    <n v="10"/>
    <n v="10"/>
    <n v="10.87"/>
    <n v="2.5"/>
    <x v="39"/>
    <n v="5504023430"/>
    <x v="38"/>
    <s v="Staðarbakka"/>
    <s v="356 Snæfellsbær"/>
    <n v="5504023430"/>
    <s v="Bárður SH 81 ehf."/>
    <n v="463291"/>
    <n v="2.1584705940758617E-5"/>
  </r>
  <r>
    <s v="08.04.2019"/>
    <n v="1819"/>
    <n v="1"/>
    <n v="1"/>
    <x v="39"/>
    <s v="Bárður"/>
    <n v="2701"/>
    <s v="Sandkoli norðursvæði"/>
    <n v="27"/>
    <s v="Sandkoli"/>
    <s v="IS"/>
    <s v="Ísland"/>
    <n v="8"/>
    <n v="8"/>
    <n v="8.6999999999999993"/>
    <n v="2"/>
    <x v="39"/>
    <n v="5504023430"/>
    <x v="38"/>
    <s v="Staðarbakka"/>
    <s v="356 Snæfellsbær"/>
    <n v="5504023430"/>
    <s v="Bárður SH 81 ehf."/>
    <n v="463291"/>
    <n v="1.7267764752606892E-5"/>
  </r>
  <r>
    <s v="07.04.2019"/>
    <n v="1819"/>
    <n v="1"/>
    <n v="1"/>
    <x v="39"/>
    <s v="Bárður"/>
    <n v="2701"/>
    <s v="Sandkoli norðursvæði"/>
    <n v="27"/>
    <s v="Sandkoli"/>
    <s v="IS"/>
    <s v="Ísland"/>
    <n v="8"/>
    <n v="8"/>
    <n v="8.6999999999999993"/>
    <n v="2"/>
    <x v="39"/>
    <n v="5504023430"/>
    <x v="38"/>
    <s v="Staðarbakka"/>
    <s v="356 Snæfellsbær"/>
    <n v="5504023430"/>
    <s v="Bárður SH 81 ehf."/>
    <n v="463291"/>
    <n v="1.7267764752606892E-5"/>
  </r>
  <r>
    <s v="06.04.2019"/>
    <n v="1819"/>
    <n v="1"/>
    <n v="1"/>
    <x v="39"/>
    <s v="Bárður"/>
    <n v="2701"/>
    <s v="Sandkoli norðursvæði"/>
    <n v="27"/>
    <s v="Sandkoli"/>
    <s v="IS"/>
    <s v="Ísland"/>
    <n v="7"/>
    <n v="7"/>
    <n v="7.61"/>
    <n v="1.75"/>
    <x v="39"/>
    <n v="5504023430"/>
    <x v="38"/>
    <s v="Staðarbakka"/>
    <s v="356 Snæfellsbær"/>
    <n v="5504023430"/>
    <s v="Bárður SH 81 ehf."/>
    <n v="463291"/>
    <n v="1.5109294158531032E-5"/>
  </r>
  <r>
    <s v="05.04.2019"/>
    <n v="1819"/>
    <n v="1"/>
    <n v="1"/>
    <x v="39"/>
    <s v="Bárður"/>
    <n v="2701"/>
    <s v="Sandkoli norðursvæði"/>
    <n v="27"/>
    <s v="Sandkoli"/>
    <s v="IS"/>
    <s v="Ísland"/>
    <n v="4"/>
    <n v="4"/>
    <n v="4.3499999999999996"/>
    <n v="1"/>
    <x v="39"/>
    <n v="5504023430"/>
    <x v="38"/>
    <s v="Staðarbakka"/>
    <s v="356 Snæfellsbær"/>
    <n v="5504023430"/>
    <s v="Bárður SH 81 ehf."/>
    <n v="463291"/>
    <n v="8.6338823763034462E-6"/>
  </r>
  <r>
    <s v="04.04.2019"/>
    <n v="1819"/>
    <n v="1"/>
    <n v="1"/>
    <x v="39"/>
    <s v="Bárður"/>
    <n v="2701"/>
    <s v="Sandkoli norðursvæði"/>
    <n v="27"/>
    <s v="Sandkoli"/>
    <s v="IS"/>
    <s v="Ísland"/>
    <n v="6"/>
    <n v="6"/>
    <n v="6.52"/>
    <n v="1.5"/>
    <x v="39"/>
    <n v="5504023430"/>
    <x v="38"/>
    <s v="Staðarbakka"/>
    <s v="356 Snæfellsbær"/>
    <n v="5504023430"/>
    <s v="Bárður SH 81 ehf."/>
    <n v="463291"/>
    <n v="1.2950823564455169E-5"/>
  </r>
  <r>
    <s v="02.04.2019"/>
    <n v="1819"/>
    <n v="1"/>
    <n v="1"/>
    <x v="39"/>
    <s v="Bárður"/>
    <n v="2701"/>
    <s v="Sandkoli norðursvæði"/>
    <n v="27"/>
    <s v="Sandkoli"/>
    <s v="IS"/>
    <s v="Ísland"/>
    <n v="5"/>
    <n v="5"/>
    <n v="5.43"/>
    <n v="1.25"/>
    <x v="39"/>
    <n v="5504023430"/>
    <x v="38"/>
    <s v="Staðarbakka"/>
    <s v="356 Snæfellsbær"/>
    <n v="5504023430"/>
    <s v="Bárður SH 81 ehf."/>
    <n v="463291"/>
    <n v="1.0792352970379309E-5"/>
  </r>
  <r>
    <s v="03.02.2018"/>
    <n v="1718"/>
    <n v="1"/>
    <n v="1"/>
    <x v="39"/>
    <s v="Bárður"/>
    <n v="2701"/>
    <s v="Sandkoli norðursvæði"/>
    <n v="27"/>
    <s v="Sandkoli"/>
    <s v="IS"/>
    <s v="Ísland"/>
    <n v="3"/>
    <n v="3"/>
    <n v="3.26"/>
    <n v="0.56999999999999995"/>
    <x v="39"/>
    <n v="5504023430"/>
    <x v="38"/>
    <s v="Staðarbakka"/>
    <s v="356 Snæfellsbær"/>
    <n v="5504023430"/>
    <s v="Bárður SH 81 ehf."/>
    <n v="463291"/>
    <n v="6.4754117822275847E-6"/>
  </r>
  <r>
    <s v="02.02.2018"/>
    <n v="1718"/>
    <n v="1"/>
    <n v="1"/>
    <x v="39"/>
    <s v="Bárður"/>
    <n v="2701"/>
    <s v="Sandkoli norðursvæði"/>
    <n v="27"/>
    <s v="Sandkoli"/>
    <s v="IS"/>
    <s v="Ísland"/>
    <n v="21.16"/>
    <n v="21"/>
    <n v="23"/>
    <n v="3.99"/>
    <x v="39"/>
    <n v="5504023430"/>
    <x v="38"/>
    <s v="Staðarbakka"/>
    <s v="356 Snæfellsbær"/>
    <n v="5504023430"/>
    <s v="Bárður SH 81 ehf."/>
    <n v="463291"/>
    <n v="4.5327882475593097E-5"/>
  </r>
  <r>
    <s v="01.02.2018"/>
    <n v="1718"/>
    <n v="1"/>
    <n v="1"/>
    <x v="39"/>
    <s v="Bárður"/>
    <n v="2701"/>
    <s v="Sandkoli norðursvæði"/>
    <n v="27"/>
    <s v="Sandkoli"/>
    <s v="IS"/>
    <s v="Ísland"/>
    <n v="23.92"/>
    <n v="24"/>
    <n v="26"/>
    <n v="4.5599999999999996"/>
    <x v="39"/>
    <n v="5504023430"/>
    <x v="38"/>
    <s v="Staðarbakka"/>
    <s v="356 Snæfellsbær"/>
    <n v="5504023430"/>
    <s v="Bárður SH 81 ehf."/>
    <n v="463291"/>
    <n v="5.1803294257820677E-5"/>
  </r>
  <r>
    <s v="31.01.2018"/>
    <n v="1718"/>
    <n v="1"/>
    <n v="1"/>
    <x v="39"/>
    <s v="Bárður"/>
    <n v="2701"/>
    <s v="Sandkoli norðursvæði"/>
    <n v="27"/>
    <s v="Sandkoli"/>
    <s v="IS"/>
    <s v="Ísland"/>
    <n v="12.88"/>
    <n v="13"/>
    <n v="14"/>
    <n v="2.4700000000000002"/>
    <x v="39"/>
    <n v="5504023430"/>
    <x v="38"/>
    <s v="Staðarbakka"/>
    <s v="356 Snæfellsbær"/>
    <n v="5504023430"/>
    <s v="Bárður SH 81 ehf."/>
    <n v="463291"/>
    <n v="2.8060117722986201E-5"/>
  </r>
  <r>
    <s v="30.01.2018"/>
    <n v="1718"/>
    <n v="1"/>
    <n v="1"/>
    <x v="39"/>
    <s v="Bárður"/>
    <n v="2701"/>
    <s v="Sandkoli norðursvæði"/>
    <n v="27"/>
    <s v="Sandkoli"/>
    <s v="IS"/>
    <s v="Ísland"/>
    <n v="9"/>
    <n v="9"/>
    <n v="9.7799999999999994"/>
    <n v="1.71"/>
    <x v="39"/>
    <n v="5504023430"/>
    <x v="38"/>
    <s v="Staðarbakka"/>
    <s v="356 Snæfellsbær"/>
    <n v="5504023430"/>
    <s v="Bárður SH 81 ehf."/>
    <n v="463291"/>
    <n v="1.9426235346682755E-5"/>
  </r>
  <r>
    <s v="29.01.2018"/>
    <n v="1718"/>
    <n v="1"/>
    <n v="1"/>
    <x v="39"/>
    <s v="Bárður"/>
    <n v="2701"/>
    <s v="Sandkoli norðursvæði"/>
    <n v="27"/>
    <s v="Sandkoli"/>
    <s v="IS"/>
    <s v="Ísland"/>
    <n v="12"/>
    <n v="12"/>
    <n v="13.04"/>
    <n v="2.2799999999999998"/>
    <x v="39"/>
    <n v="5504023430"/>
    <x v="38"/>
    <s v="Staðarbakka"/>
    <s v="356 Snæfellsbær"/>
    <n v="5504023430"/>
    <s v="Bárður SH 81 ehf."/>
    <n v="463291"/>
    <n v="2.5901647128910339E-5"/>
  </r>
  <r>
    <s v="28.01.2018"/>
    <n v="1718"/>
    <n v="1"/>
    <n v="1"/>
    <x v="39"/>
    <s v="Bárður"/>
    <n v="2701"/>
    <s v="Sandkoli norðursvæði"/>
    <n v="27"/>
    <s v="Sandkoli"/>
    <s v="IS"/>
    <s v="Ísland"/>
    <n v="27.6"/>
    <n v="28"/>
    <n v="30"/>
    <n v="5.32"/>
    <x v="39"/>
    <n v="5504023430"/>
    <x v="38"/>
    <s v="Staðarbakka"/>
    <s v="356 Snæfellsbær"/>
    <n v="5504023430"/>
    <s v="Bárður SH 81 ehf."/>
    <n v="463291"/>
    <n v="6.0437176634124127E-5"/>
  </r>
  <r>
    <s v="27.01.2018"/>
    <n v="1718"/>
    <n v="1"/>
    <n v="1"/>
    <x v="39"/>
    <s v="Bárður"/>
    <n v="2701"/>
    <s v="Sandkoli norðursvæði"/>
    <n v="27"/>
    <s v="Sandkoli"/>
    <s v="IS"/>
    <s v="Ísland"/>
    <n v="74"/>
    <n v="74"/>
    <n v="80.430000000000007"/>
    <n v="14.06"/>
    <x v="39"/>
    <n v="5504023430"/>
    <x v="38"/>
    <s v="Staðarbakka"/>
    <s v="356 Snæfellsbær"/>
    <n v="5504023430"/>
    <s v="Bárður SH 81 ehf."/>
    <n v="463291"/>
    <n v="1.5972682396161376E-4"/>
  </r>
  <r>
    <s v="26.01.2018"/>
    <n v="1718"/>
    <n v="1"/>
    <n v="1"/>
    <x v="39"/>
    <s v="Bárður"/>
    <n v="2701"/>
    <s v="Sandkoli norðursvæði"/>
    <n v="27"/>
    <s v="Sandkoli"/>
    <s v="IS"/>
    <s v="Ísland"/>
    <n v="50.6"/>
    <n v="51"/>
    <n v="55"/>
    <n v="9.69"/>
    <x v="39"/>
    <n v="5504023430"/>
    <x v="38"/>
    <s v="Staðarbakka"/>
    <s v="356 Snæfellsbær"/>
    <n v="5504023430"/>
    <s v="Bárður SH 81 ehf."/>
    <n v="463291"/>
    <n v="1.1008200029786894E-4"/>
  </r>
  <r>
    <s v="25.01.2018"/>
    <n v="1718"/>
    <n v="1"/>
    <n v="1"/>
    <x v="39"/>
    <s v="Bárður"/>
    <n v="2701"/>
    <s v="Sandkoli norðursvæði"/>
    <n v="27"/>
    <s v="Sandkoli"/>
    <s v="IS"/>
    <s v="Ísland"/>
    <n v="26.68"/>
    <n v="27"/>
    <n v="29"/>
    <n v="5.13"/>
    <x v="39"/>
    <n v="5504023430"/>
    <x v="38"/>
    <s v="Staðarbakka"/>
    <s v="356 Snæfellsbær"/>
    <n v="5504023430"/>
    <s v="Bárður SH 81 ehf."/>
    <n v="463291"/>
    <n v="5.8278706040048265E-5"/>
  </r>
  <r>
    <s v="09.10.2018"/>
    <n v="1819"/>
    <n v="1"/>
    <n v="1"/>
    <x v="39"/>
    <s v="Bárður"/>
    <n v="2701"/>
    <s v="Sandkoli norðursvæði"/>
    <n v="27"/>
    <s v="Sandkoli"/>
    <s v="IS"/>
    <s v="Ísland"/>
    <n v="1"/>
    <n v="1"/>
    <n v="1.0900000000000001"/>
    <n v="0.25"/>
    <x v="39"/>
    <n v="5504023430"/>
    <x v="38"/>
    <s v="Staðarbakka"/>
    <s v="356 Snæfellsbær"/>
    <n v="5504023430"/>
    <s v="Bárður SH 81 ehf."/>
    <n v="463291"/>
    <n v="2.1584705940758616E-6"/>
  </r>
  <r>
    <s v="01.10.2018"/>
    <n v="1819"/>
    <n v="1"/>
    <n v="1"/>
    <x v="39"/>
    <s v="Bárður"/>
    <n v="2701"/>
    <s v="Sandkoli norðursvæði"/>
    <n v="27"/>
    <s v="Sandkoli"/>
    <s v="IS"/>
    <s v="Ísland"/>
    <n v="2"/>
    <n v="2"/>
    <n v="2.17"/>
    <n v="0.5"/>
    <x v="39"/>
    <n v="5504023430"/>
    <x v="38"/>
    <s v="Staðarbakka"/>
    <s v="356 Snæfellsbær"/>
    <n v="5504023430"/>
    <s v="Bárður SH 81 ehf."/>
    <n v="463291"/>
    <n v="4.3169411881517231E-6"/>
  </r>
  <r>
    <s v="11.09.2018"/>
    <n v="1819"/>
    <n v="1"/>
    <n v="1"/>
    <x v="39"/>
    <s v="Bárður"/>
    <n v="2701"/>
    <s v="Sandkoli norðursvæði"/>
    <n v="27"/>
    <s v="Sandkoli"/>
    <s v="IS"/>
    <s v="Ísland"/>
    <n v="9"/>
    <n v="9"/>
    <n v="9.7799999999999994"/>
    <n v="2.25"/>
    <x v="39"/>
    <n v="5504023430"/>
    <x v="38"/>
    <s v="Staðarbakka"/>
    <s v="356 Snæfellsbær"/>
    <n v="5504023430"/>
    <s v="Bárður SH 81 ehf."/>
    <n v="463291"/>
    <n v="1.9426235346682755E-5"/>
  </r>
  <r>
    <s v="05.09.2018"/>
    <n v="1819"/>
    <n v="1"/>
    <n v="1"/>
    <x v="39"/>
    <s v="Bárður"/>
    <n v="2701"/>
    <s v="Sandkoli norðursvæði"/>
    <n v="27"/>
    <s v="Sandkoli"/>
    <s v="IS"/>
    <s v="Ísland"/>
    <n v="86"/>
    <n v="86"/>
    <n v="93.48"/>
    <n v="21.5"/>
    <x v="39"/>
    <n v="5504023430"/>
    <x v="38"/>
    <s v="Staðarbakka"/>
    <s v="356 Snæfellsbær"/>
    <n v="5504023430"/>
    <s v="Bárður SH 81 ehf."/>
    <n v="463291"/>
    <n v="1.8562847109052409E-4"/>
  </r>
  <r>
    <s v="29.08.2018"/>
    <n v="1718"/>
    <n v="1"/>
    <n v="1"/>
    <x v="39"/>
    <s v="Bárður"/>
    <n v="2701"/>
    <s v="Sandkoli norðursvæði"/>
    <n v="27"/>
    <s v="Sandkoli"/>
    <s v="IS"/>
    <s v="Ísland"/>
    <n v="7"/>
    <n v="7"/>
    <n v="7.61"/>
    <n v="1.33"/>
    <x v="39"/>
    <n v="5504023430"/>
    <x v="38"/>
    <s v="Staðarbakka"/>
    <s v="356 Snæfellsbær"/>
    <n v="5504023430"/>
    <s v="Bárður SH 81 ehf."/>
    <n v="463291"/>
    <n v="1.5109294158531032E-5"/>
  </r>
  <r>
    <s v="28.08.2018"/>
    <n v="1718"/>
    <n v="1"/>
    <n v="1"/>
    <x v="39"/>
    <s v="Bárður"/>
    <n v="2701"/>
    <s v="Sandkoli norðursvæði"/>
    <n v="27"/>
    <s v="Sandkoli"/>
    <s v="IS"/>
    <s v="Ísland"/>
    <n v="49"/>
    <n v="49"/>
    <n v="53.26"/>
    <n v="9.31"/>
    <x v="39"/>
    <n v="5504023430"/>
    <x v="38"/>
    <s v="Staðarbakka"/>
    <s v="356 Snæfellsbær"/>
    <n v="5504023430"/>
    <s v="Bárður SH 81 ehf."/>
    <n v="463291"/>
    <n v="1.0576505910971722E-4"/>
  </r>
  <r>
    <s v="26.08.2018"/>
    <n v="1718"/>
    <n v="1"/>
    <n v="1"/>
    <x v="39"/>
    <s v="Bárður"/>
    <n v="2701"/>
    <s v="Sandkoli norðursvæði"/>
    <n v="27"/>
    <s v="Sandkoli"/>
    <s v="IS"/>
    <s v="Ísland"/>
    <n v="35"/>
    <n v="35"/>
    <n v="38.04"/>
    <n v="6.65"/>
    <x v="39"/>
    <n v="5504023430"/>
    <x v="38"/>
    <s v="Staðarbakka"/>
    <s v="356 Snæfellsbær"/>
    <n v="5504023430"/>
    <s v="Bárður SH 81 ehf."/>
    <n v="463291"/>
    <n v="7.5546470792655157E-5"/>
  </r>
  <r>
    <s v="17.08.2018"/>
    <n v="1718"/>
    <n v="1"/>
    <n v="1"/>
    <x v="39"/>
    <s v="Bárður"/>
    <n v="2701"/>
    <s v="Sandkoli norðursvæði"/>
    <n v="27"/>
    <s v="Sandkoli"/>
    <s v="IS"/>
    <s v="Ísland"/>
    <n v="5"/>
    <n v="5"/>
    <n v="5.43"/>
    <n v="0.95"/>
    <x v="39"/>
    <n v="5504023430"/>
    <x v="38"/>
    <s v="Staðarbakka"/>
    <s v="356 Snæfellsbær"/>
    <n v="5504023430"/>
    <s v="Bárður SH 81 ehf."/>
    <n v="463291"/>
    <n v="1.0792352970379309E-5"/>
  </r>
  <r>
    <s v="13.07.2018"/>
    <n v="1718"/>
    <n v="1"/>
    <n v="1"/>
    <x v="39"/>
    <s v="Bárður"/>
    <n v="2701"/>
    <s v="Sandkoli norðursvæði"/>
    <n v="27"/>
    <s v="Sandkoli"/>
    <s v="IS"/>
    <s v="Ísland"/>
    <n v="36"/>
    <n v="36"/>
    <n v="39.130000000000003"/>
    <n v="6.84"/>
    <x v="39"/>
    <n v="5504023430"/>
    <x v="38"/>
    <s v="Staðarbakka"/>
    <s v="356 Snæfellsbær"/>
    <n v="5504023430"/>
    <s v="Bárður SH 81 ehf."/>
    <n v="463291"/>
    <n v="7.7704941386731019E-5"/>
  </r>
  <r>
    <s v="05.07.2018"/>
    <n v="1718"/>
    <n v="1"/>
    <n v="1"/>
    <x v="39"/>
    <s v="Bárður"/>
    <n v="2701"/>
    <s v="Sandkoli norðursvæði"/>
    <n v="27"/>
    <s v="Sandkoli"/>
    <s v="IS"/>
    <s v="Ísland"/>
    <n v="4"/>
    <n v="4"/>
    <n v="4.3499999999999996"/>
    <n v="0.76"/>
    <x v="39"/>
    <n v="5504023430"/>
    <x v="38"/>
    <s v="Staðarbakka"/>
    <s v="356 Snæfellsbær"/>
    <n v="5504023430"/>
    <s v="Bárður SH 81 ehf."/>
    <n v="463291"/>
    <n v="8.6338823763034462E-6"/>
  </r>
  <r>
    <s v="04.07.2018"/>
    <n v="1718"/>
    <n v="1"/>
    <n v="1"/>
    <x v="39"/>
    <s v="Bárður"/>
    <n v="2701"/>
    <s v="Sandkoli norðursvæði"/>
    <n v="27"/>
    <s v="Sandkoli"/>
    <s v="IS"/>
    <s v="Ísland"/>
    <n v="48"/>
    <n v="48"/>
    <n v="52.17"/>
    <n v="9.1199999999999992"/>
    <x v="39"/>
    <n v="5504023430"/>
    <x v="38"/>
    <s v="Staðarbakka"/>
    <s v="356 Snæfellsbær"/>
    <n v="5504023430"/>
    <s v="Bárður SH 81 ehf."/>
    <n v="463291"/>
    <n v="1.0360658851564135E-4"/>
  </r>
  <r>
    <s v="02.07.2018"/>
    <n v="1718"/>
    <n v="1"/>
    <n v="1"/>
    <x v="39"/>
    <s v="Bárður"/>
    <n v="2701"/>
    <s v="Sandkoli norðursvæði"/>
    <n v="27"/>
    <s v="Sandkoli"/>
    <s v="IS"/>
    <s v="Ísland"/>
    <n v="17"/>
    <n v="17"/>
    <n v="18.48"/>
    <n v="3.23"/>
    <x v="39"/>
    <n v="5504023430"/>
    <x v="38"/>
    <s v="Staðarbakka"/>
    <s v="356 Snæfellsbær"/>
    <n v="5504023430"/>
    <s v="Bárður SH 81 ehf."/>
    <n v="463291"/>
    <n v="3.6694000099289647E-5"/>
  </r>
  <r>
    <s v="29.06.2018"/>
    <n v="1718"/>
    <n v="1"/>
    <n v="1"/>
    <x v="39"/>
    <s v="Bárður"/>
    <n v="2701"/>
    <s v="Sandkoli norðursvæði"/>
    <n v="27"/>
    <s v="Sandkoli"/>
    <s v="IS"/>
    <s v="Ísland"/>
    <n v="3"/>
    <n v="3"/>
    <n v="3.26"/>
    <n v="0.56999999999999995"/>
    <x v="39"/>
    <n v="5504023430"/>
    <x v="38"/>
    <s v="Staðarbakka"/>
    <s v="356 Snæfellsbær"/>
    <n v="5504023430"/>
    <s v="Bárður SH 81 ehf."/>
    <n v="463291"/>
    <n v="6.4754117822275847E-6"/>
  </r>
  <r>
    <s v="28.06.2018"/>
    <n v="1718"/>
    <n v="1"/>
    <n v="1"/>
    <x v="39"/>
    <s v="Bárður"/>
    <n v="2701"/>
    <s v="Sandkoli norðursvæði"/>
    <n v="27"/>
    <s v="Sandkoli"/>
    <s v="IS"/>
    <s v="Ísland"/>
    <n v="2.76"/>
    <n v="3"/>
    <n v="3"/>
    <n v="0.56999999999999995"/>
    <x v="39"/>
    <n v="5504023430"/>
    <x v="38"/>
    <s v="Staðarbakka"/>
    <s v="356 Snæfellsbær"/>
    <n v="5504023430"/>
    <s v="Bárður SH 81 ehf."/>
    <n v="463291"/>
    <n v="6.4754117822275847E-6"/>
  </r>
  <r>
    <s v="27.06.2018"/>
    <n v="1718"/>
    <n v="1"/>
    <n v="1"/>
    <x v="39"/>
    <s v="Bárður"/>
    <n v="2701"/>
    <s v="Sandkoli norðursvæði"/>
    <n v="27"/>
    <s v="Sandkoli"/>
    <s v="IS"/>
    <s v="Ísland"/>
    <n v="6.44"/>
    <n v="6"/>
    <n v="7"/>
    <n v="1.1399999999999999"/>
    <x v="39"/>
    <n v="5504023430"/>
    <x v="38"/>
    <s v="Staðarbakka"/>
    <s v="356 Snæfellsbær"/>
    <n v="5504023430"/>
    <s v="Bárður SH 81 ehf."/>
    <n v="463291"/>
    <n v="1.2950823564455169E-5"/>
  </r>
  <r>
    <s v="26.06.2018"/>
    <n v="1718"/>
    <n v="1"/>
    <n v="1"/>
    <x v="39"/>
    <s v="Bárður"/>
    <n v="2701"/>
    <s v="Sandkoli norðursvæði"/>
    <n v="27"/>
    <s v="Sandkoli"/>
    <s v="IS"/>
    <s v="Ísland"/>
    <n v="11.04"/>
    <n v="11"/>
    <n v="12"/>
    <n v="2.09"/>
    <x v="39"/>
    <n v="5504023430"/>
    <x v="38"/>
    <s v="Staðarbakka"/>
    <s v="356 Snæfellsbær"/>
    <n v="5504023430"/>
    <s v="Bárður SH 81 ehf."/>
    <n v="463291"/>
    <n v="2.3743176534834476E-5"/>
  </r>
  <r>
    <s v="25.06.2018"/>
    <n v="1718"/>
    <n v="1"/>
    <n v="1"/>
    <x v="39"/>
    <s v="Bárður"/>
    <n v="2701"/>
    <s v="Sandkoli norðursvæði"/>
    <n v="27"/>
    <s v="Sandkoli"/>
    <s v="IS"/>
    <s v="Ísland"/>
    <n v="10.119999999999999"/>
    <n v="10"/>
    <n v="11"/>
    <n v="1.9"/>
    <x v="39"/>
    <n v="5504023430"/>
    <x v="38"/>
    <s v="Staðarbakka"/>
    <s v="356 Snæfellsbær"/>
    <n v="5504023430"/>
    <s v="Bárður SH 81 ehf."/>
    <n v="463291"/>
    <n v="2.1584705940758617E-5"/>
  </r>
  <r>
    <s v="24.06.2018"/>
    <n v="1718"/>
    <n v="1"/>
    <n v="1"/>
    <x v="39"/>
    <s v="Bárður"/>
    <n v="2701"/>
    <s v="Sandkoli norðursvæði"/>
    <n v="27"/>
    <s v="Sandkoli"/>
    <s v="IS"/>
    <s v="Ísland"/>
    <n v="16.559999999999999"/>
    <n v="17"/>
    <n v="18"/>
    <n v="3.23"/>
    <x v="39"/>
    <n v="5504023430"/>
    <x v="38"/>
    <s v="Staðarbakka"/>
    <s v="356 Snæfellsbær"/>
    <n v="5504023430"/>
    <s v="Bárður SH 81 ehf."/>
    <n v="463291"/>
    <n v="3.6694000099289647E-5"/>
  </r>
  <r>
    <s v="18.06.2018"/>
    <n v="1718"/>
    <n v="1"/>
    <n v="1"/>
    <x v="39"/>
    <s v="Bárður"/>
    <n v="2701"/>
    <s v="Sandkoli norðursvæði"/>
    <n v="27"/>
    <s v="Sandkoli"/>
    <s v="IS"/>
    <s v="Ísland"/>
    <n v="18"/>
    <n v="18"/>
    <n v="19.57"/>
    <n v="3.42"/>
    <x v="39"/>
    <n v="5504023430"/>
    <x v="38"/>
    <s v="Staðarbakka"/>
    <s v="356 Snæfellsbær"/>
    <n v="5504023430"/>
    <s v="Bárður SH 81 ehf."/>
    <n v="463291"/>
    <n v="3.885247069336551E-5"/>
  </r>
  <r>
    <s v="15.06.2018"/>
    <n v="1718"/>
    <n v="1"/>
    <n v="1"/>
    <x v="39"/>
    <s v="Bárður"/>
    <n v="2701"/>
    <s v="Sandkoli norðursvæði"/>
    <n v="27"/>
    <s v="Sandkoli"/>
    <s v="IS"/>
    <s v="Ísland"/>
    <n v="6.44"/>
    <n v="6"/>
    <n v="7"/>
    <n v="1.1399999999999999"/>
    <x v="39"/>
    <n v="5504023430"/>
    <x v="38"/>
    <s v="Staðarbakka"/>
    <s v="356 Snæfellsbær"/>
    <n v="5504023430"/>
    <s v="Bárður SH 81 ehf."/>
    <n v="463291"/>
    <n v="1.2950823564455169E-5"/>
  </r>
  <r>
    <s v="14.06.2018"/>
    <n v="1718"/>
    <n v="1"/>
    <n v="1"/>
    <x v="39"/>
    <s v="Bárður"/>
    <n v="2701"/>
    <s v="Sandkoli norðursvæði"/>
    <n v="27"/>
    <s v="Sandkoli"/>
    <s v="IS"/>
    <s v="Ísland"/>
    <n v="12"/>
    <n v="12"/>
    <n v="13.04"/>
    <n v="2.2799999999999998"/>
    <x v="39"/>
    <n v="5504023430"/>
    <x v="38"/>
    <s v="Staðarbakka"/>
    <s v="356 Snæfellsbær"/>
    <n v="5504023430"/>
    <s v="Bárður SH 81 ehf."/>
    <n v="463291"/>
    <n v="2.5901647128910339E-5"/>
  </r>
  <r>
    <s v="13.06.2018"/>
    <n v="1718"/>
    <n v="1"/>
    <n v="1"/>
    <x v="39"/>
    <s v="Bárður"/>
    <n v="2701"/>
    <s v="Sandkoli norðursvæði"/>
    <n v="27"/>
    <s v="Sandkoli"/>
    <s v="IS"/>
    <s v="Ísland"/>
    <n v="5.52"/>
    <n v="6"/>
    <n v="6"/>
    <n v="1.1399999999999999"/>
    <x v="39"/>
    <n v="5504023430"/>
    <x v="38"/>
    <s v="Staðarbakka"/>
    <s v="356 Snæfellsbær"/>
    <n v="5504023430"/>
    <s v="Bárður SH 81 ehf."/>
    <n v="463291"/>
    <n v="1.2950823564455169E-5"/>
  </r>
  <r>
    <s v="12.06.2018"/>
    <n v="1718"/>
    <n v="1"/>
    <n v="1"/>
    <x v="39"/>
    <s v="Bárður"/>
    <n v="2701"/>
    <s v="Sandkoli norðursvæði"/>
    <n v="27"/>
    <s v="Sandkoli"/>
    <s v="IS"/>
    <s v="Ísland"/>
    <n v="17"/>
    <n v="17"/>
    <n v="18.48"/>
    <n v="3.23"/>
    <x v="39"/>
    <n v="5504023430"/>
    <x v="38"/>
    <s v="Staðarbakka"/>
    <s v="356 Snæfellsbær"/>
    <n v="5504023430"/>
    <s v="Bárður SH 81 ehf."/>
    <n v="463291"/>
    <n v="3.6694000099289647E-5"/>
  </r>
  <r>
    <s v="07.06.2018"/>
    <n v="1718"/>
    <n v="1"/>
    <n v="1"/>
    <x v="39"/>
    <s v="Bárður"/>
    <n v="2701"/>
    <s v="Sandkoli norðursvæði"/>
    <n v="27"/>
    <s v="Sandkoli"/>
    <s v="IS"/>
    <s v="Ísland"/>
    <n v="6"/>
    <n v="6"/>
    <n v="6.52"/>
    <n v="1.1399999999999999"/>
    <x v="39"/>
    <n v="5504023430"/>
    <x v="38"/>
    <s v="Staðarbakka"/>
    <s v="356 Snæfellsbær"/>
    <n v="5504023430"/>
    <s v="Bárður SH 81 ehf."/>
    <n v="463291"/>
    <n v="1.2950823564455169E-5"/>
  </r>
  <r>
    <s v="06.06.2018"/>
    <n v="1718"/>
    <n v="1"/>
    <n v="1"/>
    <x v="39"/>
    <s v="Bárður"/>
    <n v="2701"/>
    <s v="Sandkoli norðursvæði"/>
    <n v="27"/>
    <s v="Sandkoli"/>
    <s v="IS"/>
    <s v="Ísland"/>
    <n v="7"/>
    <n v="7"/>
    <n v="7.61"/>
    <n v="1.33"/>
    <x v="39"/>
    <n v="5504023430"/>
    <x v="38"/>
    <s v="Staðarbakka"/>
    <s v="356 Snæfellsbær"/>
    <n v="5504023430"/>
    <s v="Bárður SH 81 ehf."/>
    <n v="463291"/>
    <n v="1.5109294158531032E-5"/>
  </r>
  <r>
    <s v="29.05.2018"/>
    <n v="1718"/>
    <n v="1"/>
    <n v="1"/>
    <x v="39"/>
    <s v="Bárður"/>
    <n v="2701"/>
    <s v="Sandkoli norðursvæði"/>
    <n v="27"/>
    <s v="Sandkoli"/>
    <s v="IS"/>
    <s v="Ísland"/>
    <n v="3"/>
    <n v="3"/>
    <n v="3.26"/>
    <n v="0.56999999999999995"/>
    <x v="39"/>
    <n v="5504023430"/>
    <x v="38"/>
    <s v="Staðarbakka"/>
    <s v="356 Snæfellsbær"/>
    <n v="5504023430"/>
    <s v="Bárður SH 81 ehf."/>
    <n v="463291"/>
    <n v="6.4754117822275847E-6"/>
  </r>
  <r>
    <s v="28.05.2018"/>
    <n v="1718"/>
    <n v="1"/>
    <n v="1"/>
    <x v="39"/>
    <s v="Bárður"/>
    <n v="2701"/>
    <s v="Sandkoli norðursvæði"/>
    <n v="27"/>
    <s v="Sandkoli"/>
    <s v="IS"/>
    <s v="Ísland"/>
    <n v="1"/>
    <n v="1"/>
    <n v="1.0900000000000001"/>
    <n v="0.19"/>
    <x v="39"/>
    <n v="5504023430"/>
    <x v="38"/>
    <s v="Staðarbakka"/>
    <s v="356 Snæfellsbær"/>
    <n v="5504023430"/>
    <s v="Bárður SH 81 ehf."/>
    <n v="463291"/>
    <n v="2.1584705940758616E-6"/>
  </r>
  <r>
    <s v="27.05.2018"/>
    <n v="1718"/>
    <n v="1"/>
    <n v="1"/>
    <x v="39"/>
    <s v="Bárður"/>
    <n v="2701"/>
    <s v="Sandkoli norðursvæði"/>
    <n v="27"/>
    <s v="Sandkoli"/>
    <s v="IS"/>
    <s v="Ísland"/>
    <n v="11"/>
    <n v="11"/>
    <n v="11.96"/>
    <n v="2.09"/>
    <x v="39"/>
    <n v="5504023430"/>
    <x v="38"/>
    <s v="Staðarbakka"/>
    <s v="356 Snæfellsbær"/>
    <n v="5504023430"/>
    <s v="Bárður SH 81 ehf."/>
    <n v="463291"/>
    <n v="2.3743176534834476E-5"/>
  </r>
  <r>
    <s v="26.05.2018"/>
    <n v="1718"/>
    <n v="1"/>
    <n v="1"/>
    <x v="39"/>
    <s v="Bárður"/>
    <n v="2701"/>
    <s v="Sandkoli norðursvæði"/>
    <n v="27"/>
    <s v="Sandkoli"/>
    <s v="IS"/>
    <s v="Ísland"/>
    <n v="7"/>
    <n v="7"/>
    <n v="7.61"/>
    <n v="1.33"/>
    <x v="39"/>
    <n v="5504023430"/>
    <x v="38"/>
    <s v="Staðarbakka"/>
    <s v="356 Snæfellsbær"/>
    <n v="5504023430"/>
    <s v="Bárður SH 81 ehf."/>
    <n v="463291"/>
    <n v="1.5109294158531032E-5"/>
  </r>
  <r>
    <s v="25.05.2018"/>
    <n v="1718"/>
    <n v="1"/>
    <n v="1"/>
    <x v="39"/>
    <s v="Bárður"/>
    <n v="2701"/>
    <s v="Sandkoli norðursvæði"/>
    <n v="27"/>
    <s v="Sandkoli"/>
    <s v="IS"/>
    <s v="Ísland"/>
    <n v="7"/>
    <n v="7"/>
    <n v="7.61"/>
    <n v="1.33"/>
    <x v="39"/>
    <n v="5504023430"/>
    <x v="38"/>
    <s v="Staðarbakka"/>
    <s v="356 Snæfellsbær"/>
    <n v="5504023430"/>
    <s v="Bárður SH 81 ehf."/>
    <n v="463291"/>
    <n v="1.5109294158531032E-5"/>
  </r>
  <r>
    <s v="24.05.2018"/>
    <n v="1718"/>
    <n v="1"/>
    <n v="1"/>
    <x v="39"/>
    <s v="Bárður"/>
    <n v="2701"/>
    <s v="Sandkoli norðursvæði"/>
    <n v="27"/>
    <s v="Sandkoli"/>
    <s v="IS"/>
    <s v="Ísland"/>
    <n v="10"/>
    <n v="10"/>
    <n v="10.87"/>
    <n v="1.9"/>
    <x v="39"/>
    <n v="5504023430"/>
    <x v="38"/>
    <s v="Staðarbakka"/>
    <s v="356 Snæfellsbær"/>
    <n v="5504023430"/>
    <s v="Bárður SH 81 ehf."/>
    <n v="463291"/>
    <n v="2.1584705940758617E-5"/>
  </r>
  <r>
    <s v="23.05.2018"/>
    <n v="1718"/>
    <n v="1"/>
    <n v="1"/>
    <x v="39"/>
    <s v="Bárður"/>
    <n v="2701"/>
    <s v="Sandkoli norðursvæði"/>
    <n v="27"/>
    <s v="Sandkoli"/>
    <s v="IS"/>
    <s v="Ísland"/>
    <n v="1"/>
    <n v="1"/>
    <n v="1.0900000000000001"/>
    <n v="0.19"/>
    <x v="39"/>
    <n v="5504023430"/>
    <x v="38"/>
    <s v="Staðarbakka"/>
    <s v="356 Snæfellsbær"/>
    <n v="5504023430"/>
    <s v="Bárður SH 81 ehf."/>
    <n v="463291"/>
    <n v="2.1584705940758616E-6"/>
  </r>
  <r>
    <s v="22.05.2018"/>
    <n v="1718"/>
    <n v="1"/>
    <n v="1"/>
    <x v="39"/>
    <s v="Bárður"/>
    <n v="2701"/>
    <s v="Sandkoli norðursvæði"/>
    <n v="27"/>
    <s v="Sandkoli"/>
    <s v="IS"/>
    <s v="Ísland"/>
    <n v="3"/>
    <n v="3"/>
    <n v="3.26"/>
    <n v="0.56999999999999995"/>
    <x v="39"/>
    <n v="5504023430"/>
    <x v="38"/>
    <s v="Staðarbakka"/>
    <s v="356 Snæfellsbær"/>
    <n v="5504023430"/>
    <s v="Bárður SH 81 ehf."/>
    <n v="463291"/>
    <n v="6.4754117822275847E-6"/>
  </r>
  <r>
    <s v="18.05.2018"/>
    <n v="1718"/>
    <n v="1"/>
    <n v="1"/>
    <x v="39"/>
    <s v="Bárður"/>
    <n v="2701"/>
    <s v="Sandkoli norðursvæði"/>
    <n v="27"/>
    <s v="Sandkoli"/>
    <s v="IS"/>
    <s v="Ísland"/>
    <n v="1"/>
    <n v="1"/>
    <n v="1.0900000000000001"/>
    <n v="0.19"/>
    <x v="39"/>
    <n v="5504023430"/>
    <x v="38"/>
    <s v="Staðarbakka"/>
    <s v="356 Snæfellsbær"/>
    <n v="5504023430"/>
    <s v="Bárður SH 81 ehf."/>
    <n v="463291"/>
    <n v="2.1584705940758616E-6"/>
  </r>
  <r>
    <s v="17.05.2018"/>
    <n v="1718"/>
    <n v="1"/>
    <n v="1"/>
    <x v="39"/>
    <s v="Bárður"/>
    <n v="2701"/>
    <s v="Sandkoli norðursvæði"/>
    <n v="27"/>
    <s v="Sandkoli"/>
    <s v="IS"/>
    <s v="Ísland"/>
    <n v="4"/>
    <n v="4"/>
    <n v="4.3499999999999996"/>
    <n v="0.76"/>
    <x v="39"/>
    <n v="5504023430"/>
    <x v="38"/>
    <s v="Staðarbakka"/>
    <s v="356 Snæfellsbær"/>
    <n v="5504023430"/>
    <s v="Bárður SH 81 ehf."/>
    <n v="463291"/>
    <n v="8.6338823763034462E-6"/>
  </r>
  <r>
    <s v="08.05.2018"/>
    <n v="1718"/>
    <n v="1"/>
    <n v="1"/>
    <x v="39"/>
    <s v="Bárður"/>
    <n v="2701"/>
    <s v="Sandkoli norðursvæði"/>
    <n v="27"/>
    <s v="Sandkoli"/>
    <s v="IS"/>
    <s v="Ísland"/>
    <n v="4"/>
    <n v="4"/>
    <n v="4.3499999999999996"/>
    <n v="0.76"/>
    <x v="39"/>
    <n v="5504023430"/>
    <x v="38"/>
    <s v="Staðarbakka"/>
    <s v="356 Snæfellsbær"/>
    <n v="5504023430"/>
    <s v="Bárður SH 81 ehf."/>
    <n v="463291"/>
    <n v="8.6338823763034462E-6"/>
  </r>
  <r>
    <s v="07.05.2018"/>
    <n v="1718"/>
    <n v="1"/>
    <n v="1"/>
    <x v="39"/>
    <s v="Bárður"/>
    <n v="2701"/>
    <s v="Sandkoli norðursvæði"/>
    <n v="27"/>
    <s v="Sandkoli"/>
    <s v="IS"/>
    <s v="Ísland"/>
    <n v="5"/>
    <n v="5"/>
    <n v="5.43"/>
    <n v="0.95"/>
    <x v="39"/>
    <n v="5504023430"/>
    <x v="38"/>
    <s v="Staðarbakka"/>
    <s v="356 Snæfellsbær"/>
    <n v="5504023430"/>
    <s v="Bárður SH 81 ehf."/>
    <n v="463291"/>
    <n v="1.0792352970379309E-5"/>
  </r>
  <r>
    <s v="06.05.2018"/>
    <n v="1718"/>
    <n v="1"/>
    <n v="1"/>
    <x v="39"/>
    <s v="Bárður"/>
    <n v="2701"/>
    <s v="Sandkoli norðursvæði"/>
    <n v="27"/>
    <s v="Sandkoli"/>
    <s v="IS"/>
    <s v="Ísland"/>
    <n v="3"/>
    <n v="3"/>
    <n v="3.26"/>
    <n v="0.56999999999999995"/>
    <x v="39"/>
    <n v="5504023430"/>
    <x v="38"/>
    <s v="Staðarbakka"/>
    <s v="356 Snæfellsbær"/>
    <n v="5504023430"/>
    <s v="Bárður SH 81 ehf."/>
    <n v="463291"/>
    <n v="6.4754117822275847E-6"/>
  </r>
  <r>
    <s v="05.05.2018"/>
    <n v="1718"/>
    <n v="1"/>
    <n v="1"/>
    <x v="39"/>
    <s v="Bárður"/>
    <n v="2701"/>
    <s v="Sandkoli norðursvæði"/>
    <n v="27"/>
    <s v="Sandkoli"/>
    <s v="IS"/>
    <s v="Ísland"/>
    <n v="3"/>
    <n v="3"/>
    <n v="3.26"/>
    <n v="0.56999999999999995"/>
    <x v="39"/>
    <n v="5504023430"/>
    <x v="38"/>
    <s v="Staðarbakka"/>
    <s v="356 Snæfellsbær"/>
    <n v="5504023430"/>
    <s v="Bárður SH 81 ehf."/>
    <n v="463291"/>
    <n v="6.4754117822275847E-6"/>
  </r>
  <r>
    <s v="03.05.2018"/>
    <n v="1718"/>
    <n v="1"/>
    <n v="1"/>
    <x v="39"/>
    <s v="Bárður"/>
    <n v="2701"/>
    <s v="Sandkoli norðursvæði"/>
    <n v="27"/>
    <s v="Sandkoli"/>
    <s v="IS"/>
    <s v="Ísland"/>
    <n v="1"/>
    <n v="1"/>
    <n v="1.0900000000000001"/>
    <n v="0.19"/>
    <x v="39"/>
    <n v="5504023430"/>
    <x v="38"/>
    <s v="Staðarbakka"/>
    <s v="356 Snæfellsbær"/>
    <n v="5504023430"/>
    <s v="Bárður SH 81 ehf."/>
    <n v="463291"/>
    <n v="2.1584705940758616E-6"/>
  </r>
  <r>
    <s v="02.05.2018"/>
    <n v="1718"/>
    <n v="1"/>
    <n v="1"/>
    <x v="39"/>
    <s v="Bárður"/>
    <n v="2701"/>
    <s v="Sandkoli norðursvæði"/>
    <n v="27"/>
    <s v="Sandkoli"/>
    <s v="IS"/>
    <s v="Ísland"/>
    <n v="4"/>
    <n v="4"/>
    <n v="4.3499999999999996"/>
    <n v="0.76"/>
    <x v="39"/>
    <n v="5504023430"/>
    <x v="38"/>
    <s v="Staðarbakka"/>
    <s v="356 Snæfellsbær"/>
    <n v="5504023430"/>
    <s v="Bárður SH 81 ehf."/>
    <n v="463291"/>
    <n v="8.6338823763034462E-6"/>
  </r>
  <r>
    <s v="20.12.2018"/>
    <n v="1819"/>
    <n v="1"/>
    <n v="1"/>
    <x v="39"/>
    <s v="Bárður"/>
    <n v="2701"/>
    <s v="Sandkoli norðursvæði"/>
    <n v="27"/>
    <s v="Sandkoli"/>
    <s v="IS"/>
    <s v="Ísland"/>
    <n v="10"/>
    <n v="10"/>
    <n v="10.87"/>
    <n v="2.5"/>
    <x v="39"/>
    <n v="5504023430"/>
    <x v="38"/>
    <s v="Staðarbakka"/>
    <s v="356 Snæfellsbær"/>
    <n v="5504023430"/>
    <s v="Bárður SH 81 ehf."/>
    <n v="463291"/>
    <n v="2.1584705940758617E-5"/>
  </r>
  <r>
    <s v="19.12.2018"/>
    <n v="1819"/>
    <n v="1"/>
    <n v="1"/>
    <x v="39"/>
    <s v="Bárður"/>
    <n v="2701"/>
    <s v="Sandkoli norðursvæði"/>
    <n v="27"/>
    <s v="Sandkoli"/>
    <s v="IS"/>
    <s v="Ísland"/>
    <n v="18"/>
    <n v="18"/>
    <n v="19.57"/>
    <n v="4.5"/>
    <x v="39"/>
    <n v="5504023430"/>
    <x v="38"/>
    <s v="Staðarbakka"/>
    <s v="356 Snæfellsbær"/>
    <n v="5504023430"/>
    <s v="Bárður SH 81 ehf."/>
    <n v="463291"/>
    <n v="3.885247069336551E-5"/>
  </r>
  <r>
    <s v="18.12.2018"/>
    <n v="1819"/>
    <n v="1"/>
    <n v="1"/>
    <x v="39"/>
    <s v="Bárður"/>
    <n v="2701"/>
    <s v="Sandkoli norðursvæði"/>
    <n v="27"/>
    <s v="Sandkoli"/>
    <s v="IS"/>
    <s v="Ísland"/>
    <n v="19"/>
    <n v="19"/>
    <n v="20.65"/>
    <n v="4.75"/>
    <x v="39"/>
    <n v="5504023430"/>
    <x v="38"/>
    <s v="Staðarbakka"/>
    <s v="356 Snæfellsbær"/>
    <n v="5504023430"/>
    <s v="Bárður SH 81 ehf."/>
    <n v="463291"/>
    <n v="4.1010941287441372E-5"/>
  </r>
  <r>
    <s v="17.12.2018"/>
    <n v="1819"/>
    <n v="1"/>
    <n v="1"/>
    <x v="39"/>
    <s v="Bárður"/>
    <n v="2701"/>
    <s v="Sandkoli norðursvæði"/>
    <n v="27"/>
    <s v="Sandkoli"/>
    <s v="IS"/>
    <s v="Ísland"/>
    <n v="56"/>
    <n v="56"/>
    <n v="60.87"/>
    <n v="14"/>
    <x v="39"/>
    <n v="5504023430"/>
    <x v="38"/>
    <s v="Staðarbakka"/>
    <s v="356 Snæfellsbær"/>
    <n v="5504023430"/>
    <s v="Bárður SH 81 ehf."/>
    <n v="463291"/>
    <n v="1.2087435326824825E-4"/>
  </r>
  <r>
    <s v="14.12.2018"/>
    <n v="1819"/>
    <n v="1"/>
    <n v="1"/>
    <x v="39"/>
    <s v="Bárður"/>
    <n v="2701"/>
    <s v="Sandkoli norðursvæði"/>
    <n v="27"/>
    <s v="Sandkoli"/>
    <s v="IS"/>
    <s v="Ísland"/>
    <n v="18"/>
    <n v="18"/>
    <n v="19.57"/>
    <n v="4.5"/>
    <x v="39"/>
    <n v="5504023430"/>
    <x v="38"/>
    <s v="Staðarbakka"/>
    <s v="356 Snæfellsbær"/>
    <n v="5504023430"/>
    <s v="Bárður SH 81 ehf."/>
    <n v="463291"/>
    <n v="3.885247069336551E-5"/>
  </r>
  <r>
    <s v="13.12.2018"/>
    <n v="1819"/>
    <n v="1"/>
    <n v="1"/>
    <x v="39"/>
    <s v="Bárður"/>
    <n v="2701"/>
    <s v="Sandkoli norðursvæði"/>
    <n v="27"/>
    <s v="Sandkoli"/>
    <s v="IS"/>
    <s v="Ísland"/>
    <n v="3"/>
    <n v="3"/>
    <n v="3.26"/>
    <n v="0.75"/>
    <x v="39"/>
    <n v="5504023430"/>
    <x v="38"/>
    <s v="Staðarbakka"/>
    <s v="356 Snæfellsbær"/>
    <n v="5504023430"/>
    <s v="Bárður SH 81 ehf."/>
    <n v="463291"/>
    <n v="6.4754117822275847E-6"/>
  </r>
  <r>
    <s v="12.12.2018"/>
    <n v="1819"/>
    <n v="1"/>
    <n v="1"/>
    <x v="39"/>
    <s v="Bárður"/>
    <n v="2701"/>
    <s v="Sandkoli norðursvæði"/>
    <n v="27"/>
    <s v="Sandkoli"/>
    <s v="IS"/>
    <s v="Ísland"/>
    <n v="30"/>
    <n v="30"/>
    <n v="32.61"/>
    <n v="7.5"/>
    <x v="39"/>
    <n v="5504023430"/>
    <x v="38"/>
    <s v="Staðarbakka"/>
    <s v="356 Snæfellsbær"/>
    <n v="5504023430"/>
    <s v="Bárður SH 81 ehf."/>
    <n v="463291"/>
    <n v="6.4754117822275845E-5"/>
  </r>
  <r>
    <s v="10.12.2018"/>
    <n v="1819"/>
    <n v="1"/>
    <n v="1"/>
    <x v="39"/>
    <s v="Bárður"/>
    <n v="2701"/>
    <s v="Sandkoli norðursvæði"/>
    <n v="27"/>
    <s v="Sandkoli"/>
    <s v="IS"/>
    <s v="Ísland"/>
    <n v="19"/>
    <n v="19"/>
    <n v="20.65"/>
    <n v="4.75"/>
    <x v="39"/>
    <n v="5504023430"/>
    <x v="38"/>
    <s v="Staðarbakka"/>
    <s v="356 Snæfellsbær"/>
    <n v="5504023430"/>
    <s v="Bárður SH 81 ehf."/>
    <n v="463291"/>
    <n v="4.1010941287441372E-5"/>
  </r>
  <r>
    <s v="27.11.2018"/>
    <n v="1819"/>
    <n v="1"/>
    <n v="1"/>
    <x v="39"/>
    <s v="Bárður"/>
    <n v="2701"/>
    <s v="Sandkoli norðursvæði"/>
    <n v="27"/>
    <s v="Sandkoli"/>
    <s v="IS"/>
    <s v="Ísland"/>
    <n v="4"/>
    <n v="4"/>
    <n v="4.3499999999999996"/>
    <n v="1"/>
    <x v="39"/>
    <n v="5504023430"/>
    <x v="38"/>
    <s v="Staðarbakka"/>
    <s v="356 Snæfellsbær"/>
    <n v="5504023430"/>
    <s v="Bárður SH 81 ehf."/>
    <n v="463291"/>
    <n v="8.6338823763034462E-6"/>
  </r>
  <r>
    <s v="26.11.2018"/>
    <n v="1819"/>
    <n v="1"/>
    <n v="1"/>
    <x v="39"/>
    <s v="Bárður"/>
    <n v="2701"/>
    <s v="Sandkoli norðursvæði"/>
    <n v="27"/>
    <s v="Sandkoli"/>
    <s v="IS"/>
    <s v="Ísland"/>
    <n v="10"/>
    <n v="10"/>
    <n v="10.87"/>
    <n v="2.5"/>
    <x v="39"/>
    <n v="5504023430"/>
    <x v="38"/>
    <s v="Staðarbakka"/>
    <s v="356 Snæfellsbær"/>
    <n v="5504023430"/>
    <s v="Bárður SH 81 ehf."/>
    <n v="463291"/>
    <n v="2.1584705940758617E-5"/>
  </r>
  <r>
    <s v="24.11.2018"/>
    <n v="1819"/>
    <n v="1"/>
    <n v="1"/>
    <x v="39"/>
    <s v="Bárður"/>
    <n v="2701"/>
    <s v="Sandkoli norðursvæði"/>
    <n v="27"/>
    <s v="Sandkoli"/>
    <s v="IS"/>
    <s v="Ísland"/>
    <n v="4"/>
    <n v="4"/>
    <n v="4.3499999999999996"/>
    <n v="1"/>
    <x v="39"/>
    <n v="5504023430"/>
    <x v="38"/>
    <s v="Staðarbakka"/>
    <s v="356 Snæfellsbær"/>
    <n v="5504023430"/>
    <s v="Bárður SH 81 ehf."/>
    <n v="463291"/>
    <n v="8.6338823763034462E-6"/>
  </r>
  <r>
    <s v="23.11.2018"/>
    <n v="1819"/>
    <n v="1"/>
    <n v="1"/>
    <x v="39"/>
    <s v="Bárður"/>
    <n v="2701"/>
    <s v="Sandkoli norðursvæði"/>
    <n v="27"/>
    <s v="Sandkoli"/>
    <s v="IS"/>
    <s v="Ísland"/>
    <n v="15"/>
    <n v="15"/>
    <n v="16.3"/>
    <n v="3.75"/>
    <x v="39"/>
    <n v="5504023430"/>
    <x v="38"/>
    <s v="Staðarbakka"/>
    <s v="356 Snæfellsbær"/>
    <n v="5504023430"/>
    <s v="Bárður SH 81 ehf."/>
    <n v="463291"/>
    <n v="3.2377058911137922E-5"/>
  </r>
  <r>
    <s v="20.02.2019"/>
    <n v="1819"/>
    <n v="1"/>
    <n v="1"/>
    <x v="39"/>
    <s v="Bárður"/>
    <n v="2701"/>
    <s v="Sandkoli norðursvæði"/>
    <n v="27"/>
    <s v="Sandkoli"/>
    <s v="IS"/>
    <s v="Ísland"/>
    <n v="37"/>
    <n v="37"/>
    <n v="40.22"/>
    <n v="9.25"/>
    <x v="39"/>
    <n v="5504023430"/>
    <x v="38"/>
    <s v="Staðarbakka"/>
    <s v="356 Snæfellsbær"/>
    <n v="5504023430"/>
    <s v="Bárður SH 81 ehf."/>
    <n v="463291"/>
    <n v="7.9863411980806882E-5"/>
  </r>
  <r>
    <s v="23.01.2018"/>
    <n v="1718"/>
    <n v="1"/>
    <n v="1"/>
    <x v="39"/>
    <s v="Bárður"/>
    <n v="2701"/>
    <s v="Sandkoli norðursvæði"/>
    <n v="27"/>
    <s v="Sandkoli"/>
    <s v="IS"/>
    <s v="Ísland"/>
    <n v="8.2799999999999994"/>
    <n v="8"/>
    <n v="9"/>
    <n v="1.52"/>
    <x v="39"/>
    <n v="5504023430"/>
    <x v="38"/>
    <s v="Staðarbakka"/>
    <s v="356 Snæfellsbær"/>
    <n v="5504023430"/>
    <s v="Bárður SH 81 ehf."/>
    <n v="463291"/>
    <n v="1.7267764752606892E-5"/>
  </r>
  <r>
    <s v="22.01.2018"/>
    <n v="1718"/>
    <n v="1"/>
    <n v="1"/>
    <x v="39"/>
    <s v="Bárður"/>
    <n v="2701"/>
    <s v="Sandkoli norðursvæði"/>
    <n v="27"/>
    <s v="Sandkoli"/>
    <s v="IS"/>
    <s v="Ísland"/>
    <n v="5"/>
    <n v="5"/>
    <n v="5.43"/>
    <n v="0.95"/>
    <x v="39"/>
    <n v="5504023430"/>
    <x v="38"/>
    <s v="Staðarbakka"/>
    <s v="356 Snæfellsbær"/>
    <n v="5504023430"/>
    <s v="Bárður SH 81 ehf."/>
    <n v="463291"/>
    <n v="1.0792352970379309E-5"/>
  </r>
  <r>
    <s v="21.01.2018"/>
    <n v="1718"/>
    <n v="1"/>
    <n v="1"/>
    <x v="39"/>
    <s v="Bárður"/>
    <n v="2701"/>
    <s v="Sandkoli norðursvæði"/>
    <n v="27"/>
    <s v="Sandkoli"/>
    <s v="IS"/>
    <s v="Ísland"/>
    <n v="28"/>
    <n v="28"/>
    <n v="30.43"/>
    <n v="5.32"/>
    <x v="39"/>
    <n v="5504023430"/>
    <x v="38"/>
    <s v="Staðarbakka"/>
    <s v="356 Snæfellsbær"/>
    <n v="5504023430"/>
    <s v="Bárður SH 81 ehf."/>
    <n v="463291"/>
    <n v="6.0437176634124127E-5"/>
  </r>
  <r>
    <s v="20.01.2018"/>
    <n v="1718"/>
    <n v="1"/>
    <n v="1"/>
    <x v="39"/>
    <s v="Bárður"/>
    <n v="2701"/>
    <s v="Sandkoli norðursvæði"/>
    <n v="27"/>
    <s v="Sandkoli"/>
    <s v="IS"/>
    <s v="Ísland"/>
    <n v="24"/>
    <n v="24"/>
    <n v="26.09"/>
    <n v="4.5599999999999996"/>
    <x v="39"/>
    <n v="5504023430"/>
    <x v="38"/>
    <s v="Staðarbakka"/>
    <s v="356 Snæfellsbær"/>
    <n v="5504023430"/>
    <s v="Bárður SH 81 ehf."/>
    <n v="463291"/>
    <n v="5.1803294257820677E-5"/>
  </r>
  <r>
    <s v="19.01.2018"/>
    <n v="1718"/>
    <n v="1"/>
    <n v="1"/>
    <x v="39"/>
    <s v="Bárður"/>
    <n v="2701"/>
    <s v="Sandkoli norðursvæði"/>
    <n v="27"/>
    <s v="Sandkoli"/>
    <s v="IS"/>
    <s v="Ísland"/>
    <n v="42"/>
    <n v="42"/>
    <n v="45.65"/>
    <n v="7.98"/>
    <x v="39"/>
    <n v="5504023430"/>
    <x v="38"/>
    <s v="Staðarbakka"/>
    <s v="356 Snæfellsbær"/>
    <n v="5504023430"/>
    <s v="Bárður SH 81 ehf."/>
    <n v="463291"/>
    <n v="9.0655764951186194E-5"/>
  </r>
  <r>
    <s v="18.01.2018"/>
    <n v="1718"/>
    <n v="1"/>
    <n v="1"/>
    <x v="39"/>
    <s v="Bárður"/>
    <n v="2701"/>
    <s v="Sandkoli norðursvæði"/>
    <n v="27"/>
    <s v="Sandkoli"/>
    <s v="IS"/>
    <s v="Ísland"/>
    <n v="18"/>
    <n v="18"/>
    <n v="19.57"/>
    <n v="3.42"/>
    <x v="39"/>
    <n v="5504023430"/>
    <x v="38"/>
    <s v="Staðarbakka"/>
    <s v="356 Snæfellsbær"/>
    <n v="5504023430"/>
    <s v="Bárður SH 81 ehf."/>
    <n v="463291"/>
    <n v="3.885247069336551E-5"/>
  </r>
  <r>
    <s v="13.01.2018"/>
    <n v="1718"/>
    <n v="1"/>
    <n v="1"/>
    <x v="39"/>
    <s v="Bárður"/>
    <n v="2701"/>
    <s v="Sandkoli norðursvæði"/>
    <n v="27"/>
    <s v="Sandkoli"/>
    <s v="IS"/>
    <s v="Ísland"/>
    <n v="21"/>
    <n v="21"/>
    <n v="22.83"/>
    <n v="3.99"/>
    <x v="39"/>
    <n v="5504023430"/>
    <x v="38"/>
    <s v="Staðarbakka"/>
    <s v="356 Snæfellsbær"/>
    <n v="5504023430"/>
    <s v="Bárður SH 81 ehf."/>
    <n v="463291"/>
    <n v="4.5327882475593097E-5"/>
  </r>
  <r>
    <s v="12.01.2018"/>
    <n v="1718"/>
    <n v="1"/>
    <n v="1"/>
    <x v="39"/>
    <s v="Bárður"/>
    <n v="2701"/>
    <s v="Sandkoli norðursvæði"/>
    <n v="27"/>
    <s v="Sandkoli"/>
    <s v="IS"/>
    <s v="Ísland"/>
    <n v="13"/>
    <n v="13"/>
    <n v="14.13"/>
    <n v="2.4700000000000002"/>
    <x v="39"/>
    <n v="5504023430"/>
    <x v="38"/>
    <s v="Staðarbakka"/>
    <s v="356 Snæfellsbær"/>
    <n v="5504023430"/>
    <s v="Bárður SH 81 ehf."/>
    <n v="463291"/>
    <n v="2.8060117722986201E-5"/>
  </r>
  <r>
    <s v="11.01.2018"/>
    <n v="1718"/>
    <n v="1"/>
    <n v="1"/>
    <x v="39"/>
    <s v="Bárður"/>
    <n v="2701"/>
    <s v="Sandkoli norðursvæði"/>
    <n v="27"/>
    <s v="Sandkoli"/>
    <s v="IS"/>
    <s v="Ísland"/>
    <n v="17"/>
    <n v="17"/>
    <n v="18.48"/>
    <n v="3.23"/>
    <x v="39"/>
    <n v="5504023430"/>
    <x v="38"/>
    <s v="Staðarbakka"/>
    <s v="356 Snæfellsbær"/>
    <n v="5504023430"/>
    <s v="Bárður SH 81 ehf."/>
    <n v="463291"/>
    <n v="3.6694000099289647E-5"/>
  </r>
  <r>
    <s v="10.01.2018"/>
    <n v="1718"/>
    <n v="1"/>
    <n v="1"/>
    <x v="39"/>
    <s v="Bárður"/>
    <n v="2701"/>
    <s v="Sandkoli norðursvæði"/>
    <n v="27"/>
    <s v="Sandkoli"/>
    <s v="IS"/>
    <s v="Ísland"/>
    <n v="21"/>
    <n v="21"/>
    <n v="22.83"/>
    <n v="3.99"/>
    <x v="39"/>
    <n v="5504023430"/>
    <x v="38"/>
    <s v="Staðarbakka"/>
    <s v="356 Snæfellsbær"/>
    <n v="5504023430"/>
    <s v="Bárður SH 81 ehf."/>
    <n v="463291"/>
    <n v="4.5327882475593097E-5"/>
  </r>
  <r>
    <s v="09.01.2018"/>
    <n v="1718"/>
    <n v="1"/>
    <n v="1"/>
    <x v="39"/>
    <s v="Bárður"/>
    <n v="2701"/>
    <s v="Sandkoli norðursvæði"/>
    <n v="27"/>
    <s v="Sandkoli"/>
    <s v="IS"/>
    <s v="Ísland"/>
    <n v="18"/>
    <n v="18"/>
    <n v="19.57"/>
    <n v="3.42"/>
    <x v="39"/>
    <n v="5504023430"/>
    <x v="38"/>
    <s v="Staðarbakka"/>
    <s v="356 Snæfellsbær"/>
    <n v="5504023430"/>
    <s v="Bárður SH 81 ehf."/>
    <n v="463291"/>
    <n v="3.885247069336551E-5"/>
  </r>
  <r>
    <s v="08.01.2018"/>
    <n v="1718"/>
    <n v="1"/>
    <n v="1"/>
    <x v="39"/>
    <s v="Bárður"/>
    <n v="2701"/>
    <s v="Sandkoli norðursvæði"/>
    <n v="27"/>
    <s v="Sandkoli"/>
    <s v="IS"/>
    <s v="Ísland"/>
    <n v="5"/>
    <n v="5"/>
    <n v="5.43"/>
    <n v="0.95"/>
    <x v="39"/>
    <n v="5504023430"/>
    <x v="38"/>
    <s v="Staðarbakka"/>
    <s v="356 Snæfellsbær"/>
    <n v="5504023430"/>
    <s v="Bárður SH 81 ehf."/>
    <n v="463291"/>
    <n v="1.0792352970379309E-5"/>
  </r>
  <r>
    <s v="07.01.2018"/>
    <n v="1718"/>
    <n v="1"/>
    <n v="1"/>
    <x v="39"/>
    <s v="Bárður"/>
    <n v="2701"/>
    <s v="Sandkoli norðursvæði"/>
    <n v="27"/>
    <s v="Sandkoli"/>
    <s v="IS"/>
    <s v="Ísland"/>
    <n v="9"/>
    <n v="9"/>
    <n v="9.7799999999999994"/>
    <n v="1.71"/>
    <x v="39"/>
    <n v="5504023430"/>
    <x v="38"/>
    <s v="Staðarbakka"/>
    <s v="356 Snæfellsbær"/>
    <n v="5504023430"/>
    <s v="Bárður SH 81 ehf."/>
    <n v="463291"/>
    <n v="1.9426235346682755E-5"/>
  </r>
  <r>
    <s v="06.01.2018"/>
    <n v="1718"/>
    <n v="1"/>
    <n v="1"/>
    <x v="39"/>
    <s v="Bárður"/>
    <n v="2701"/>
    <s v="Sandkoli norðursvæði"/>
    <n v="27"/>
    <s v="Sandkoli"/>
    <s v="IS"/>
    <s v="Ísland"/>
    <n v="8"/>
    <n v="8"/>
    <n v="8.6999999999999993"/>
    <n v="1.52"/>
    <x v="39"/>
    <n v="5504023430"/>
    <x v="38"/>
    <s v="Staðarbakka"/>
    <s v="356 Snæfellsbær"/>
    <n v="5504023430"/>
    <s v="Bárður SH 81 ehf."/>
    <n v="463291"/>
    <n v="1.7267764752606892E-5"/>
  </r>
  <r>
    <s v="05.01.2018"/>
    <n v="1718"/>
    <n v="1"/>
    <n v="1"/>
    <x v="39"/>
    <s v="Bárður"/>
    <n v="2701"/>
    <s v="Sandkoli norðursvæði"/>
    <n v="27"/>
    <s v="Sandkoli"/>
    <s v="IS"/>
    <s v="Ísland"/>
    <n v="10"/>
    <n v="10"/>
    <n v="10.87"/>
    <n v="1.9"/>
    <x v="39"/>
    <n v="5504023430"/>
    <x v="38"/>
    <s v="Staðarbakka"/>
    <s v="356 Snæfellsbær"/>
    <n v="5504023430"/>
    <s v="Bárður SH 81 ehf."/>
    <n v="463291"/>
    <n v="2.1584705940758617E-5"/>
  </r>
  <r>
    <s v="04.01.2018"/>
    <n v="1718"/>
    <n v="1"/>
    <n v="1"/>
    <x v="39"/>
    <s v="Bárður"/>
    <n v="2701"/>
    <s v="Sandkoli norðursvæði"/>
    <n v="27"/>
    <s v="Sandkoli"/>
    <s v="IS"/>
    <s v="Ísland"/>
    <n v="9.1999999999999993"/>
    <n v="9"/>
    <n v="10"/>
    <n v="1.71"/>
    <x v="39"/>
    <n v="5504023430"/>
    <x v="38"/>
    <s v="Staðarbakka"/>
    <s v="356 Snæfellsbær"/>
    <n v="5504023430"/>
    <s v="Bárður SH 81 ehf."/>
    <n v="463291"/>
    <n v="1.9426235346682755E-5"/>
  </r>
  <r>
    <s v="03.01.2018"/>
    <n v="1718"/>
    <n v="1"/>
    <n v="1"/>
    <x v="39"/>
    <s v="Bárður"/>
    <n v="2701"/>
    <s v="Sandkoli norðursvæði"/>
    <n v="27"/>
    <s v="Sandkoli"/>
    <s v="IS"/>
    <s v="Ísland"/>
    <n v="14"/>
    <n v="14"/>
    <n v="15.22"/>
    <n v="2.66"/>
    <x v="39"/>
    <n v="5504023430"/>
    <x v="38"/>
    <s v="Staðarbakka"/>
    <s v="356 Snæfellsbær"/>
    <n v="5504023430"/>
    <s v="Bárður SH 81 ehf."/>
    <n v="463291"/>
    <n v="3.0218588317062063E-5"/>
  </r>
  <r>
    <s v="02.01.2018"/>
    <n v="1718"/>
    <n v="1"/>
    <n v="1"/>
    <x v="39"/>
    <s v="Bárður"/>
    <n v="2701"/>
    <s v="Sandkoli norðursvæði"/>
    <n v="27"/>
    <s v="Sandkoli"/>
    <s v="IS"/>
    <s v="Ísland"/>
    <n v="13.8"/>
    <n v="14"/>
    <n v="15"/>
    <n v="2.66"/>
    <x v="39"/>
    <n v="5504023430"/>
    <x v="38"/>
    <s v="Staðarbakka"/>
    <s v="356 Snæfellsbær"/>
    <n v="5504023430"/>
    <s v="Bárður SH 81 ehf."/>
    <n v="463291"/>
    <n v="3.0218588317062063E-5"/>
  </r>
  <r>
    <s v="18.12.2017"/>
    <n v="1718"/>
    <n v="1"/>
    <n v="1"/>
    <x v="39"/>
    <s v="Bárður"/>
    <n v="2701"/>
    <s v="Sandkoli norðursvæði"/>
    <n v="27"/>
    <s v="Sandkoli"/>
    <s v="IS"/>
    <s v="Ísland"/>
    <n v="21"/>
    <n v="21"/>
    <n v="22.83"/>
    <n v="3.99"/>
    <x v="39"/>
    <n v="5504023430"/>
    <x v="38"/>
    <s v="Staðarbakka"/>
    <s v="356 Snæfellsbær"/>
    <n v="5504023430"/>
    <s v="Bárður SH 81 ehf."/>
    <n v="463291"/>
    <n v="4.5327882475593097E-5"/>
  </r>
  <r>
    <s v="17.12.2017"/>
    <n v="1718"/>
    <n v="1"/>
    <n v="1"/>
    <x v="39"/>
    <s v="Bárður"/>
    <n v="2701"/>
    <s v="Sandkoli norðursvæði"/>
    <n v="27"/>
    <s v="Sandkoli"/>
    <s v="IS"/>
    <s v="Ísland"/>
    <n v="32"/>
    <n v="32"/>
    <n v="34.78"/>
    <n v="6.08"/>
    <x v="39"/>
    <n v="5504023430"/>
    <x v="38"/>
    <s v="Staðarbakka"/>
    <s v="356 Snæfellsbær"/>
    <n v="5504023430"/>
    <s v="Bárður SH 81 ehf."/>
    <n v="463291"/>
    <n v="6.907105901042757E-5"/>
  </r>
  <r>
    <s v="15.12.2017"/>
    <n v="1718"/>
    <n v="1"/>
    <n v="1"/>
    <x v="39"/>
    <s v="Bárður"/>
    <n v="2701"/>
    <s v="Sandkoli norðursvæði"/>
    <n v="27"/>
    <s v="Sandkoli"/>
    <s v="IS"/>
    <s v="Ísland"/>
    <n v="34"/>
    <n v="34"/>
    <n v="36.96"/>
    <n v="6.46"/>
    <x v="39"/>
    <n v="5504023430"/>
    <x v="38"/>
    <s v="Staðarbakka"/>
    <s v="356 Snæfellsbær"/>
    <n v="5504023430"/>
    <s v="Bárður SH 81 ehf."/>
    <n v="463291"/>
    <n v="7.3388000198579295E-5"/>
  </r>
  <r>
    <s v="14.12.2017"/>
    <n v="1718"/>
    <n v="1"/>
    <n v="1"/>
    <x v="39"/>
    <s v="Bárður"/>
    <n v="2701"/>
    <s v="Sandkoli norðursvæði"/>
    <n v="27"/>
    <s v="Sandkoli"/>
    <s v="IS"/>
    <s v="Ísland"/>
    <n v="28"/>
    <n v="28"/>
    <n v="30.43"/>
    <n v="5.32"/>
    <x v="39"/>
    <n v="5504023430"/>
    <x v="38"/>
    <s v="Staðarbakka"/>
    <s v="356 Snæfellsbær"/>
    <n v="5504023430"/>
    <s v="Bárður SH 81 ehf."/>
    <n v="463291"/>
    <n v="6.0437176634124127E-5"/>
  </r>
  <r>
    <s v="12.12.2017"/>
    <n v="1718"/>
    <n v="1"/>
    <n v="1"/>
    <x v="39"/>
    <s v="Bárður"/>
    <n v="2701"/>
    <s v="Sandkoli norðursvæði"/>
    <n v="27"/>
    <s v="Sandkoli"/>
    <s v="IS"/>
    <s v="Ísland"/>
    <n v="10"/>
    <n v="10"/>
    <n v="10.87"/>
    <n v="1.9"/>
    <x v="39"/>
    <n v="5504023430"/>
    <x v="38"/>
    <s v="Staðarbakka"/>
    <s v="356 Snæfellsbær"/>
    <n v="5504023430"/>
    <s v="Bárður SH 81 ehf."/>
    <n v="463291"/>
    <n v="2.1584705940758617E-5"/>
  </r>
  <r>
    <s v="11.12.2017"/>
    <n v="1718"/>
    <n v="1"/>
    <n v="1"/>
    <x v="39"/>
    <s v="Bárður"/>
    <n v="2701"/>
    <s v="Sandkoli norðursvæði"/>
    <n v="27"/>
    <s v="Sandkoli"/>
    <s v="IS"/>
    <s v="Ísland"/>
    <n v="20"/>
    <n v="20"/>
    <n v="21.74"/>
    <n v="3.8"/>
    <x v="39"/>
    <n v="5504023430"/>
    <x v="38"/>
    <s v="Staðarbakka"/>
    <s v="356 Snæfellsbær"/>
    <n v="5504023430"/>
    <s v="Bárður SH 81 ehf."/>
    <n v="463291"/>
    <n v="4.3169411881517235E-5"/>
  </r>
  <r>
    <s v="09.12.2017"/>
    <n v="1718"/>
    <n v="1"/>
    <n v="1"/>
    <x v="39"/>
    <s v="Bárður"/>
    <n v="2701"/>
    <s v="Sandkoli norðursvæði"/>
    <n v="27"/>
    <s v="Sandkoli"/>
    <s v="IS"/>
    <s v="Ísland"/>
    <n v="8"/>
    <n v="8"/>
    <n v="8.6999999999999993"/>
    <n v="1.52"/>
    <x v="39"/>
    <n v="5504023430"/>
    <x v="38"/>
    <s v="Staðarbakka"/>
    <s v="356 Snæfellsbær"/>
    <n v="5504023430"/>
    <s v="Bárður SH 81 ehf."/>
    <n v="463291"/>
    <n v="1.7267764752606892E-5"/>
  </r>
  <r>
    <s v="07.12.2017"/>
    <n v="1718"/>
    <n v="1"/>
    <n v="1"/>
    <x v="39"/>
    <s v="Bárður"/>
    <n v="2701"/>
    <s v="Sandkoli norðursvæði"/>
    <n v="27"/>
    <s v="Sandkoli"/>
    <s v="IS"/>
    <s v="Ísland"/>
    <n v="7"/>
    <n v="7"/>
    <n v="7.61"/>
    <n v="1.33"/>
    <x v="39"/>
    <n v="5504023430"/>
    <x v="38"/>
    <s v="Staðarbakka"/>
    <s v="356 Snæfellsbær"/>
    <n v="5504023430"/>
    <s v="Bárður SH 81 ehf."/>
    <n v="463291"/>
    <n v="1.5109294158531032E-5"/>
  </r>
  <r>
    <s v="05.12.2017"/>
    <n v="1718"/>
    <n v="1"/>
    <n v="1"/>
    <x v="39"/>
    <s v="Bárður"/>
    <n v="2701"/>
    <s v="Sandkoli norðursvæði"/>
    <n v="27"/>
    <s v="Sandkoli"/>
    <s v="IS"/>
    <s v="Ísland"/>
    <n v="5"/>
    <n v="5"/>
    <n v="5.43"/>
    <n v="0.95"/>
    <x v="39"/>
    <n v="5504023430"/>
    <x v="38"/>
    <s v="Staðarbakka"/>
    <s v="356 Snæfellsbær"/>
    <n v="5504023430"/>
    <s v="Bárður SH 81 ehf."/>
    <n v="463291"/>
    <n v="1.0792352970379309E-5"/>
  </r>
  <r>
    <s v="04.12.2017"/>
    <n v="1718"/>
    <n v="1"/>
    <n v="1"/>
    <x v="39"/>
    <s v="Bárður"/>
    <n v="2701"/>
    <s v="Sandkoli norðursvæði"/>
    <n v="27"/>
    <s v="Sandkoli"/>
    <s v="IS"/>
    <s v="Ísland"/>
    <n v="15"/>
    <n v="15"/>
    <n v="16.3"/>
    <n v="2.85"/>
    <x v="39"/>
    <n v="5504023430"/>
    <x v="38"/>
    <s v="Staðarbakka"/>
    <s v="356 Snæfellsbær"/>
    <n v="5504023430"/>
    <s v="Bárður SH 81 ehf."/>
    <n v="463291"/>
    <n v="3.2377058911137922E-5"/>
  </r>
  <r>
    <s v="30.11.2017"/>
    <n v="1718"/>
    <n v="1"/>
    <n v="1"/>
    <x v="39"/>
    <s v="Bárður"/>
    <n v="2701"/>
    <s v="Sandkoli norðursvæði"/>
    <n v="27"/>
    <s v="Sandkoli"/>
    <s v="IS"/>
    <s v="Ísland"/>
    <n v="7"/>
    <n v="7"/>
    <n v="7.61"/>
    <n v="1.33"/>
    <x v="39"/>
    <n v="5504023430"/>
    <x v="38"/>
    <s v="Staðarbakka"/>
    <s v="356 Snæfellsbær"/>
    <n v="5504023430"/>
    <s v="Bárður SH 81 ehf."/>
    <n v="463291"/>
    <n v="1.5109294158531032E-5"/>
  </r>
  <r>
    <s v="29.11.2017"/>
    <n v="1718"/>
    <n v="1"/>
    <n v="1"/>
    <x v="39"/>
    <s v="Bárður"/>
    <n v="2701"/>
    <s v="Sandkoli norðursvæði"/>
    <n v="27"/>
    <s v="Sandkoli"/>
    <s v="IS"/>
    <s v="Ísland"/>
    <n v="3"/>
    <n v="3"/>
    <n v="3.26"/>
    <n v="0.56999999999999995"/>
    <x v="39"/>
    <n v="5504023430"/>
    <x v="38"/>
    <s v="Staðarbakka"/>
    <s v="356 Snæfellsbær"/>
    <n v="5504023430"/>
    <s v="Bárður SH 81 ehf."/>
    <n v="463291"/>
    <n v="6.4754117822275847E-6"/>
  </r>
  <r>
    <s v="27.11.2017"/>
    <n v="1718"/>
    <n v="1"/>
    <n v="1"/>
    <x v="39"/>
    <s v="Bárður"/>
    <n v="2701"/>
    <s v="Sandkoli norðursvæði"/>
    <n v="27"/>
    <s v="Sandkoli"/>
    <s v="IS"/>
    <s v="Ísland"/>
    <n v="19"/>
    <n v="19"/>
    <n v="20.65"/>
    <n v="3.61"/>
    <x v="39"/>
    <n v="5504023430"/>
    <x v="38"/>
    <s v="Staðarbakka"/>
    <s v="356 Snæfellsbær"/>
    <n v="5504023430"/>
    <s v="Bárður SH 81 ehf."/>
    <n v="463291"/>
    <n v="4.1010941287441372E-5"/>
  </r>
  <r>
    <s v="26.11.2017"/>
    <n v="1718"/>
    <n v="1"/>
    <n v="1"/>
    <x v="39"/>
    <s v="Bárður"/>
    <n v="2701"/>
    <s v="Sandkoli norðursvæði"/>
    <n v="27"/>
    <s v="Sandkoli"/>
    <s v="IS"/>
    <s v="Ísland"/>
    <n v="8"/>
    <n v="8"/>
    <n v="8.6999999999999993"/>
    <n v="1.52"/>
    <x v="39"/>
    <n v="5504023430"/>
    <x v="38"/>
    <s v="Staðarbakka"/>
    <s v="356 Snæfellsbær"/>
    <n v="5504023430"/>
    <s v="Bárður SH 81 ehf."/>
    <n v="463291"/>
    <n v="1.7267764752606892E-5"/>
  </r>
  <r>
    <s v="10.04.2018"/>
    <n v="1718"/>
    <n v="1"/>
    <n v="1"/>
    <x v="39"/>
    <s v="Bárður"/>
    <n v="2701"/>
    <s v="Sandkoli norðursvæði"/>
    <n v="27"/>
    <s v="Sandkoli"/>
    <s v="IS"/>
    <s v="Ísland"/>
    <n v="1.84"/>
    <n v="2"/>
    <n v="2"/>
    <n v="0.38"/>
    <x v="39"/>
    <n v="5504023430"/>
    <x v="38"/>
    <s v="Staðarbakka"/>
    <s v="356 Snæfellsbær"/>
    <n v="5504023430"/>
    <s v="Bárður SH 81 ehf."/>
    <n v="463291"/>
    <n v="4.3169411881517231E-6"/>
  </r>
  <r>
    <s v="09.04.2018"/>
    <n v="1718"/>
    <n v="1"/>
    <n v="1"/>
    <x v="39"/>
    <s v="Bárður"/>
    <n v="2701"/>
    <s v="Sandkoli norðursvæði"/>
    <n v="27"/>
    <s v="Sandkoli"/>
    <s v="IS"/>
    <s v="Ísland"/>
    <n v="6"/>
    <n v="6"/>
    <n v="6.52"/>
    <n v="1.1399999999999999"/>
    <x v="39"/>
    <n v="5504023430"/>
    <x v="38"/>
    <s v="Staðarbakka"/>
    <s v="356 Snæfellsbær"/>
    <n v="5504023430"/>
    <s v="Bárður SH 81 ehf."/>
    <n v="463291"/>
    <n v="1.2950823564455169E-5"/>
  </r>
  <r>
    <s v="08.04.2018"/>
    <n v="1718"/>
    <n v="1"/>
    <n v="1"/>
    <x v="39"/>
    <s v="Bárður"/>
    <n v="2701"/>
    <s v="Sandkoli norðursvæði"/>
    <n v="27"/>
    <s v="Sandkoli"/>
    <s v="IS"/>
    <s v="Ísland"/>
    <n v="6"/>
    <n v="6"/>
    <n v="6.52"/>
    <n v="1.1399999999999999"/>
    <x v="39"/>
    <n v="5504023430"/>
    <x v="38"/>
    <s v="Staðarbakka"/>
    <s v="356 Snæfellsbær"/>
    <n v="5504023430"/>
    <s v="Bárður SH 81 ehf."/>
    <n v="463291"/>
    <n v="1.2950823564455169E-5"/>
  </r>
  <r>
    <s v="07.04.2018"/>
    <n v="1718"/>
    <n v="1"/>
    <n v="1"/>
    <x v="39"/>
    <s v="Bárður"/>
    <n v="2701"/>
    <s v="Sandkoli norðursvæði"/>
    <n v="27"/>
    <s v="Sandkoli"/>
    <s v="IS"/>
    <s v="Ísland"/>
    <n v="2"/>
    <n v="2"/>
    <n v="2.17"/>
    <n v="0.38"/>
    <x v="39"/>
    <n v="5504023430"/>
    <x v="38"/>
    <s v="Staðarbakka"/>
    <s v="356 Snæfellsbær"/>
    <n v="5504023430"/>
    <s v="Bárður SH 81 ehf."/>
    <n v="463291"/>
    <n v="4.3169411881517231E-6"/>
  </r>
  <r>
    <s v="18.03.2018"/>
    <n v="1718"/>
    <n v="1"/>
    <n v="1"/>
    <x v="39"/>
    <s v="Bárður"/>
    <n v="2701"/>
    <s v="Sandkoli norðursvæði"/>
    <n v="27"/>
    <s v="Sandkoli"/>
    <s v="IS"/>
    <s v="Ísland"/>
    <n v="0.92"/>
    <n v="1"/>
    <n v="1"/>
    <n v="0.19"/>
    <x v="39"/>
    <n v="5504023430"/>
    <x v="38"/>
    <s v="Staðarbakka"/>
    <s v="356 Snæfellsbær"/>
    <n v="5504023430"/>
    <s v="Bárður SH 81 ehf."/>
    <n v="463291"/>
    <n v="2.1584705940758616E-6"/>
  </r>
  <r>
    <s v="17.03.2018"/>
    <n v="1718"/>
    <n v="1"/>
    <n v="1"/>
    <x v="39"/>
    <s v="Bárður"/>
    <n v="2701"/>
    <s v="Sandkoli norðursvæði"/>
    <n v="27"/>
    <s v="Sandkoli"/>
    <s v="IS"/>
    <s v="Ísland"/>
    <n v="2"/>
    <n v="2"/>
    <n v="2.17"/>
    <n v="0.38"/>
    <x v="39"/>
    <n v="5504023430"/>
    <x v="38"/>
    <s v="Staðarbakka"/>
    <s v="356 Snæfellsbær"/>
    <n v="5504023430"/>
    <s v="Bárður SH 81 ehf."/>
    <n v="463291"/>
    <n v="4.3169411881517231E-6"/>
  </r>
  <r>
    <s v="15.03.2018"/>
    <n v="1718"/>
    <n v="1"/>
    <n v="1"/>
    <x v="39"/>
    <s v="Bárður"/>
    <n v="2701"/>
    <s v="Sandkoli norðursvæði"/>
    <n v="27"/>
    <s v="Sandkoli"/>
    <s v="IS"/>
    <s v="Ísland"/>
    <n v="1.84"/>
    <n v="2"/>
    <n v="2"/>
    <n v="0.38"/>
    <x v="39"/>
    <n v="5504023430"/>
    <x v="38"/>
    <s v="Staðarbakka"/>
    <s v="356 Snæfellsbær"/>
    <n v="5504023430"/>
    <s v="Bárður SH 81 ehf."/>
    <n v="463291"/>
    <n v="4.3169411881517231E-6"/>
  </r>
  <r>
    <s v="10.03.2018"/>
    <n v="1718"/>
    <n v="1"/>
    <n v="1"/>
    <x v="39"/>
    <s v="Bárður"/>
    <n v="2701"/>
    <s v="Sandkoli norðursvæði"/>
    <n v="27"/>
    <s v="Sandkoli"/>
    <s v="IS"/>
    <s v="Ísland"/>
    <n v="1"/>
    <n v="1"/>
    <n v="1.0900000000000001"/>
    <n v="0.19"/>
    <x v="39"/>
    <n v="5504023430"/>
    <x v="38"/>
    <s v="Staðarbakka"/>
    <s v="356 Snæfellsbær"/>
    <n v="5504023430"/>
    <s v="Bárður SH 81 ehf."/>
    <n v="463291"/>
    <n v="2.1584705940758616E-6"/>
  </r>
  <r>
    <s v="09.03.2018"/>
    <n v="1718"/>
    <n v="1"/>
    <n v="1"/>
    <x v="39"/>
    <s v="Bárður"/>
    <n v="2701"/>
    <s v="Sandkoli norðursvæði"/>
    <n v="27"/>
    <s v="Sandkoli"/>
    <s v="IS"/>
    <s v="Ísland"/>
    <n v="17"/>
    <n v="17"/>
    <n v="18.48"/>
    <n v="3.23"/>
    <x v="39"/>
    <n v="5504023430"/>
    <x v="38"/>
    <s v="Staðarbakka"/>
    <s v="356 Snæfellsbær"/>
    <n v="5504023430"/>
    <s v="Bárður SH 81 ehf."/>
    <n v="463291"/>
    <n v="3.6694000099289647E-5"/>
  </r>
  <r>
    <s v="09.03.2018"/>
    <n v="1718"/>
    <n v="1"/>
    <n v="1"/>
    <x v="39"/>
    <s v="Bárður"/>
    <n v="2701"/>
    <s v="Sandkoli norðursvæði"/>
    <n v="27"/>
    <s v="Sandkoli"/>
    <s v="IS"/>
    <s v="Ísland"/>
    <n v="1"/>
    <n v="1"/>
    <n v="1.0900000000000001"/>
    <n v="0.19"/>
    <x v="39"/>
    <n v="5504023430"/>
    <x v="38"/>
    <s v="Staðarbakka"/>
    <s v="356 Snæfellsbær"/>
    <n v="5504023430"/>
    <s v="Bárður SH 81 ehf."/>
    <n v="463291"/>
    <n v="2.1584705940758616E-6"/>
  </r>
  <r>
    <s v="08.03.2018"/>
    <n v="1718"/>
    <n v="1"/>
    <n v="1"/>
    <x v="39"/>
    <s v="Bárður"/>
    <n v="2701"/>
    <s v="Sandkoli norðursvæði"/>
    <n v="27"/>
    <s v="Sandkoli"/>
    <s v="IS"/>
    <s v="Ísland"/>
    <n v="9"/>
    <n v="9"/>
    <n v="9.7799999999999994"/>
    <n v="1.71"/>
    <x v="39"/>
    <n v="5504023430"/>
    <x v="38"/>
    <s v="Staðarbakka"/>
    <s v="356 Snæfellsbær"/>
    <n v="5504023430"/>
    <s v="Bárður SH 81 ehf."/>
    <n v="463291"/>
    <n v="1.9426235346682755E-5"/>
  </r>
  <r>
    <s v="07.03.2018"/>
    <n v="1718"/>
    <n v="1"/>
    <n v="1"/>
    <x v="39"/>
    <s v="Bárður"/>
    <n v="2701"/>
    <s v="Sandkoli norðursvæði"/>
    <n v="27"/>
    <s v="Sandkoli"/>
    <s v="IS"/>
    <s v="Ísland"/>
    <n v="2"/>
    <n v="2"/>
    <n v="2.17"/>
    <n v="0.38"/>
    <x v="39"/>
    <n v="5504023430"/>
    <x v="38"/>
    <s v="Staðarbakka"/>
    <s v="356 Snæfellsbær"/>
    <n v="5504023430"/>
    <s v="Bárður SH 81 ehf."/>
    <n v="463291"/>
    <n v="4.3169411881517231E-6"/>
  </r>
  <r>
    <s v="06.03.2018"/>
    <n v="1718"/>
    <n v="1"/>
    <n v="1"/>
    <x v="39"/>
    <s v="Bárður"/>
    <n v="2701"/>
    <s v="Sandkoli norðursvæði"/>
    <n v="27"/>
    <s v="Sandkoli"/>
    <s v="IS"/>
    <s v="Ísland"/>
    <n v="1.84"/>
    <n v="2"/>
    <n v="2"/>
    <n v="0.38"/>
    <x v="39"/>
    <n v="5504023430"/>
    <x v="38"/>
    <s v="Staðarbakka"/>
    <s v="356 Snæfellsbær"/>
    <n v="5504023430"/>
    <s v="Bárður SH 81 ehf."/>
    <n v="463291"/>
    <n v="4.3169411881517231E-6"/>
  </r>
  <r>
    <s v="05.03.2018"/>
    <n v="1718"/>
    <n v="1"/>
    <n v="1"/>
    <x v="39"/>
    <s v="Bárður"/>
    <n v="2701"/>
    <s v="Sandkoli norðursvæði"/>
    <n v="27"/>
    <s v="Sandkoli"/>
    <s v="IS"/>
    <s v="Ísland"/>
    <n v="3"/>
    <n v="3"/>
    <n v="3.26"/>
    <n v="0.56999999999999995"/>
    <x v="39"/>
    <n v="5504023430"/>
    <x v="38"/>
    <s v="Staðarbakka"/>
    <s v="356 Snæfellsbær"/>
    <n v="5504023430"/>
    <s v="Bárður SH 81 ehf."/>
    <n v="463291"/>
    <n v="6.4754117822275847E-6"/>
  </r>
  <r>
    <s v="04.03.2018"/>
    <n v="1718"/>
    <n v="1"/>
    <n v="1"/>
    <x v="39"/>
    <s v="Bárður"/>
    <n v="2701"/>
    <s v="Sandkoli norðursvæði"/>
    <n v="27"/>
    <s v="Sandkoli"/>
    <s v="IS"/>
    <s v="Ísland"/>
    <n v="12"/>
    <n v="12"/>
    <n v="13.04"/>
    <n v="2.2799999999999998"/>
    <x v="39"/>
    <n v="5504023430"/>
    <x v="38"/>
    <s v="Staðarbakka"/>
    <s v="356 Snæfellsbær"/>
    <n v="5504023430"/>
    <s v="Bárður SH 81 ehf."/>
    <n v="463291"/>
    <n v="2.5901647128910339E-5"/>
  </r>
  <r>
    <s v="02.03.2018"/>
    <n v="1718"/>
    <n v="1"/>
    <n v="1"/>
    <x v="39"/>
    <s v="Bárður"/>
    <n v="2701"/>
    <s v="Sandkoli norðursvæði"/>
    <n v="27"/>
    <s v="Sandkoli"/>
    <s v="IS"/>
    <s v="Ísland"/>
    <n v="14"/>
    <n v="14"/>
    <n v="15.22"/>
    <n v="2.66"/>
    <x v="39"/>
    <n v="5504023430"/>
    <x v="38"/>
    <s v="Staðarbakka"/>
    <s v="356 Snæfellsbær"/>
    <n v="5504023430"/>
    <s v="Bárður SH 81 ehf."/>
    <n v="463291"/>
    <n v="3.0218588317062063E-5"/>
  </r>
  <r>
    <s v="01.03.2018"/>
    <n v="1718"/>
    <n v="1"/>
    <n v="1"/>
    <x v="39"/>
    <s v="Bárður"/>
    <n v="2701"/>
    <s v="Sandkoli norðursvæði"/>
    <n v="27"/>
    <s v="Sandkoli"/>
    <s v="IS"/>
    <s v="Ísland"/>
    <n v="8"/>
    <n v="8"/>
    <n v="8.6999999999999993"/>
    <n v="1.52"/>
    <x v="39"/>
    <n v="5504023430"/>
    <x v="38"/>
    <s v="Staðarbakka"/>
    <s v="356 Snæfellsbær"/>
    <n v="5504023430"/>
    <s v="Bárður SH 81 ehf."/>
    <n v="463291"/>
    <n v="1.7267764752606892E-5"/>
  </r>
  <r>
    <s v="28.02.2018"/>
    <n v="1718"/>
    <n v="1"/>
    <n v="1"/>
    <x v="39"/>
    <s v="Bárður"/>
    <n v="2701"/>
    <s v="Sandkoli norðursvæði"/>
    <n v="27"/>
    <s v="Sandkoli"/>
    <s v="IS"/>
    <s v="Ísland"/>
    <n v="14"/>
    <n v="14"/>
    <n v="15.22"/>
    <n v="2.66"/>
    <x v="39"/>
    <n v="5504023430"/>
    <x v="38"/>
    <s v="Staðarbakka"/>
    <s v="356 Snæfellsbær"/>
    <n v="5504023430"/>
    <s v="Bárður SH 81 ehf."/>
    <n v="463291"/>
    <n v="3.0218588317062063E-5"/>
  </r>
  <r>
    <s v="27.02.2018"/>
    <n v="1718"/>
    <n v="1"/>
    <n v="1"/>
    <x v="39"/>
    <s v="Bárður"/>
    <n v="2701"/>
    <s v="Sandkoli norðursvæði"/>
    <n v="27"/>
    <s v="Sandkoli"/>
    <s v="IS"/>
    <s v="Ísland"/>
    <n v="20"/>
    <n v="20"/>
    <n v="21.74"/>
    <n v="3.8"/>
    <x v="39"/>
    <n v="5504023430"/>
    <x v="38"/>
    <s v="Staðarbakka"/>
    <s v="356 Snæfellsbær"/>
    <n v="5504023430"/>
    <s v="Bárður SH 81 ehf."/>
    <n v="463291"/>
    <n v="4.3169411881517235E-5"/>
  </r>
  <r>
    <s v="25.02.2018"/>
    <n v="1718"/>
    <n v="1"/>
    <n v="1"/>
    <x v="39"/>
    <s v="Bárður"/>
    <n v="2701"/>
    <s v="Sandkoli norðursvæði"/>
    <n v="27"/>
    <s v="Sandkoli"/>
    <s v="IS"/>
    <s v="Ísland"/>
    <n v="2"/>
    <n v="2"/>
    <n v="2.17"/>
    <n v="0.38"/>
    <x v="39"/>
    <n v="5504023430"/>
    <x v="38"/>
    <s v="Staðarbakka"/>
    <s v="356 Snæfellsbær"/>
    <n v="5504023430"/>
    <s v="Bárður SH 81 ehf."/>
    <n v="463291"/>
    <n v="4.3169411881517231E-6"/>
  </r>
  <r>
    <s v="23.02.2018"/>
    <n v="1718"/>
    <n v="1"/>
    <n v="1"/>
    <x v="39"/>
    <s v="Bárður"/>
    <n v="2701"/>
    <s v="Sandkoli norðursvæði"/>
    <n v="27"/>
    <s v="Sandkoli"/>
    <s v="IS"/>
    <s v="Ísland"/>
    <n v="3"/>
    <n v="3"/>
    <n v="3.26"/>
    <n v="0.56999999999999995"/>
    <x v="39"/>
    <n v="5504023430"/>
    <x v="38"/>
    <s v="Staðarbakka"/>
    <s v="356 Snæfellsbær"/>
    <n v="5504023430"/>
    <s v="Bárður SH 81 ehf."/>
    <n v="463291"/>
    <n v="6.4754117822275847E-6"/>
  </r>
  <r>
    <s v="21.02.2018"/>
    <n v="1718"/>
    <n v="1"/>
    <n v="1"/>
    <x v="39"/>
    <s v="Bárður"/>
    <n v="2701"/>
    <s v="Sandkoli norðursvæði"/>
    <n v="27"/>
    <s v="Sandkoli"/>
    <s v="IS"/>
    <s v="Ísland"/>
    <n v="13.8"/>
    <n v="14"/>
    <n v="15"/>
    <n v="2.66"/>
    <x v="39"/>
    <n v="5504023430"/>
    <x v="38"/>
    <s v="Staðarbakka"/>
    <s v="356 Snæfellsbær"/>
    <n v="5504023430"/>
    <s v="Bárður SH 81 ehf."/>
    <n v="463291"/>
    <n v="3.0218588317062063E-5"/>
  </r>
  <r>
    <s v="20.02.2018"/>
    <n v="1718"/>
    <n v="1"/>
    <n v="1"/>
    <x v="39"/>
    <s v="Bárður"/>
    <n v="2701"/>
    <s v="Sandkoli norðursvæði"/>
    <n v="27"/>
    <s v="Sandkoli"/>
    <s v="IS"/>
    <s v="Ísland"/>
    <n v="4"/>
    <n v="4"/>
    <n v="4.3499999999999996"/>
    <n v="0.76"/>
    <x v="39"/>
    <n v="5504023430"/>
    <x v="38"/>
    <s v="Staðarbakka"/>
    <s v="356 Snæfellsbær"/>
    <n v="5504023430"/>
    <s v="Bárður SH 81 ehf."/>
    <n v="463291"/>
    <n v="8.6338823763034462E-6"/>
  </r>
  <r>
    <s v="19.02.2018"/>
    <n v="1718"/>
    <n v="1"/>
    <n v="1"/>
    <x v="39"/>
    <s v="Bárður"/>
    <n v="2701"/>
    <s v="Sandkoli norðursvæði"/>
    <n v="27"/>
    <s v="Sandkoli"/>
    <s v="IS"/>
    <s v="Ísland"/>
    <n v="8"/>
    <n v="8"/>
    <n v="8.6999999999999993"/>
    <n v="1.52"/>
    <x v="39"/>
    <n v="5504023430"/>
    <x v="38"/>
    <s v="Staðarbakka"/>
    <s v="356 Snæfellsbær"/>
    <n v="5504023430"/>
    <s v="Bárður SH 81 ehf."/>
    <n v="463291"/>
    <n v="1.7267764752606892E-5"/>
  </r>
  <r>
    <s v="18.02.2018"/>
    <n v="1718"/>
    <n v="1"/>
    <n v="1"/>
    <x v="39"/>
    <s v="Bárður"/>
    <n v="2701"/>
    <s v="Sandkoli norðursvæði"/>
    <n v="27"/>
    <s v="Sandkoli"/>
    <s v="IS"/>
    <s v="Ísland"/>
    <n v="15"/>
    <n v="15"/>
    <n v="16.3"/>
    <n v="2.85"/>
    <x v="39"/>
    <n v="5504023430"/>
    <x v="38"/>
    <s v="Staðarbakka"/>
    <s v="356 Snæfellsbær"/>
    <n v="5504023430"/>
    <s v="Bárður SH 81 ehf."/>
    <n v="463291"/>
    <n v="3.2377058911137922E-5"/>
  </r>
  <r>
    <s v="17.02.2018"/>
    <n v="1718"/>
    <n v="1"/>
    <n v="1"/>
    <x v="39"/>
    <s v="Bárður"/>
    <n v="2701"/>
    <s v="Sandkoli norðursvæði"/>
    <n v="27"/>
    <s v="Sandkoli"/>
    <s v="IS"/>
    <s v="Ísland"/>
    <n v="39"/>
    <n v="39"/>
    <n v="42.39"/>
    <n v="7.41"/>
    <x v="39"/>
    <n v="5504023430"/>
    <x v="38"/>
    <s v="Staðarbakka"/>
    <s v="356 Snæfellsbær"/>
    <n v="5504023430"/>
    <s v="Bárður SH 81 ehf."/>
    <n v="463291"/>
    <n v="8.4180353168958607E-5"/>
  </r>
  <r>
    <s v="16.02.2018"/>
    <n v="1718"/>
    <n v="1"/>
    <n v="1"/>
    <x v="39"/>
    <s v="Bárður"/>
    <n v="2701"/>
    <s v="Sandkoli norðursvæði"/>
    <n v="27"/>
    <s v="Sandkoli"/>
    <s v="IS"/>
    <s v="Ísland"/>
    <n v="62"/>
    <n v="62"/>
    <n v="67.39"/>
    <n v="11.78"/>
    <x v="39"/>
    <n v="5504023430"/>
    <x v="38"/>
    <s v="Staðarbakka"/>
    <s v="356 Snæfellsbær"/>
    <n v="5504023430"/>
    <s v="Bárður SH 81 ehf."/>
    <n v="463291"/>
    <n v="1.3382517683270341E-4"/>
  </r>
  <r>
    <s v="15.02.2018"/>
    <n v="1718"/>
    <n v="1"/>
    <n v="1"/>
    <x v="39"/>
    <s v="Bárður"/>
    <n v="2701"/>
    <s v="Sandkoli norðursvæði"/>
    <n v="27"/>
    <s v="Sandkoli"/>
    <s v="IS"/>
    <s v="Ísland"/>
    <n v="102"/>
    <n v="102"/>
    <n v="110.87"/>
    <n v="19.38"/>
    <x v="39"/>
    <n v="5504023430"/>
    <x v="38"/>
    <s v="Staðarbakka"/>
    <s v="356 Snæfellsbær"/>
    <n v="5504023430"/>
    <s v="Bárður SH 81 ehf."/>
    <n v="463291"/>
    <n v="2.2016400059573788E-4"/>
  </r>
  <r>
    <s v="08.02.2018"/>
    <n v="1718"/>
    <n v="1"/>
    <n v="1"/>
    <x v="39"/>
    <s v="Bárður"/>
    <n v="2701"/>
    <s v="Sandkoli norðursvæði"/>
    <n v="27"/>
    <s v="Sandkoli"/>
    <s v="IS"/>
    <s v="Ísland"/>
    <n v="10.119999999999999"/>
    <n v="10"/>
    <n v="11"/>
    <n v="1.9"/>
    <x v="39"/>
    <n v="5504023430"/>
    <x v="38"/>
    <s v="Staðarbakka"/>
    <s v="356 Snæfellsbær"/>
    <n v="5504023430"/>
    <s v="Bárður SH 81 ehf."/>
    <n v="463291"/>
    <n v="2.1584705940758617E-5"/>
  </r>
  <r>
    <s v="07.02.2018"/>
    <n v="1718"/>
    <n v="1"/>
    <n v="1"/>
    <x v="39"/>
    <s v="Bárður"/>
    <n v="2701"/>
    <s v="Sandkoli norðursvæði"/>
    <n v="27"/>
    <s v="Sandkoli"/>
    <s v="IS"/>
    <s v="Ísland"/>
    <n v="7.36"/>
    <n v="7"/>
    <n v="8"/>
    <n v="1.33"/>
    <x v="39"/>
    <n v="5504023430"/>
    <x v="38"/>
    <s v="Staðarbakka"/>
    <s v="356 Snæfellsbær"/>
    <n v="5504023430"/>
    <s v="Bárður SH 81 ehf."/>
    <n v="463291"/>
    <n v="1.5109294158531032E-5"/>
  </r>
  <r>
    <s v="06.02.2018"/>
    <n v="1718"/>
    <n v="1"/>
    <n v="1"/>
    <x v="39"/>
    <s v="Bárður"/>
    <n v="2701"/>
    <s v="Sandkoli norðursvæði"/>
    <n v="27"/>
    <s v="Sandkoli"/>
    <s v="IS"/>
    <s v="Ísland"/>
    <n v="11.96"/>
    <n v="12"/>
    <n v="13"/>
    <n v="2.2799999999999998"/>
    <x v="39"/>
    <n v="5504023430"/>
    <x v="38"/>
    <s v="Staðarbakka"/>
    <s v="356 Snæfellsbær"/>
    <n v="5504023430"/>
    <s v="Bárður SH 81 ehf."/>
    <n v="463291"/>
    <n v="2.5901647128910339E-5"/>
  </r>
  <r>
    <s v="04.02.2018"/>
    <n v="1718"/>
    <n v="1"/>
    <n v="1"/>
    <x v="39"/>
    <s v="Bárður"/>
    <n v="2701"/>
    <s v="Sandkoli norðursvæði"/>
    <n v="27"/>
    <s v="Sandkoli"/>
    <s v="IS"/>
    <s v="Ísland"/>
    <n v="6"/>
    <n v="6"/>
    <n v="6.52"/>
    <n v="1.1399999999999999"/>
    <x v="39"/>
    <n v="5504023430"/>
    <x v="38"/>
    <s v="Staðarbakka"/>
    <s v="356 Snæfellsbær"/>
    <n v="5504023430"/>
    <s v="Bárður SH 81 ehf."/>
    <n v="463291"/>
    <n v="1.2950823564455169E-5"/>
  </r>
  <r>
    <s v="16.04.2019"/>
    <n v="1819"/>
    <n v="1"/>
    <n v="1"/>
    <x v="40"/>
    <s v="Geirfugl"/>
    <n v="2701"/>
    <s v="Sandkoli norðursvæði"/>
    <n v="27"/>
    <s v="Sandkoli"/>
    <s v="IS"/>
    <s v="Ísland"/>
    <n v="46"/>
    <n v="46"/>
    <n v="50"/>
    <n v="11.5"/>
    <x v="40"/>
    <n v="4803881519"/>
    <x v="39"/>
    <s v="Bakkalág 15b"/>
    <s v="240 Grindavík"/>
    <n v="4803881519"/>
    <s v="Stakkavík ehf."/>
    <n v="463291"/>
    <n v="9.928964732748963E-5"/>
  </r>
  <r>
    <s v="03.02.2020"/>
    <n v="1920"/>
    <n v="1"/>
    <n v="1"/>
    <x v="41"/>
    <s v="Bergur Sterki"/>
    <n v="2701"/>
    <s v="Sandkoli norðursvæði"/>
    <n v="27"/>
    <s v="Sandkoli"/>
    <s v="IS"/>
    <s v="Ísland"/>
    <n v="3"/>
    <n v="3"/>
    <n v="3.26"/>
    <n v="0.81"/>
    <x v="41"/>
    <n v="4306022250"/>
    <x v="40"/>
    <s v="Bogabraut 14"/>
    <s v="545 Skagaströnd"/>
    <n v="4306022250"/>
    <s v="Arabella ehf."/>
    <n v="463291"/>
    <n v="6.4754117822275847E-6"/>
  </r>
  <r>
    <s v="11.05.2018"/>
    <n v="1718"/>
    <n v="1"/>
    <n v="1"/>
    <x v="42"/>
    <s v="Kári"/>
    <n v="2701"/>
    <s v="Sandkoli norðursvæði"/>
    <n v="27"/>
    <s v="Sandkoli"/>
    <s v="IS"/>
    <s v="Ísland"/>
    <n v="4"/>
    <n v="4"/>
    <n v="4.3499999999999996"/>
    <n v="0.76"/>
    <x v="42"/>
    <n v="5406962419"/>
    <x v="41"/>
    <s v="Hjallatanga 46"/>
    <s v="340 Stykkishólmur"/>
    <n v="5406962419"/>
    <s v="Útgerðarfélagið Kári ehf."/>
    <n v="463291"/>
    <n v="8.6338823763034462E-6"/>
  </r>
  <r>
    <s v="12.07.2018"/>
    <n v="1718"/>
    <n v="1"/>
    <n v="1"/>
    <x v="43"/>
    <s v="Otur II"/>
    <n v="2701"/>
    <s v="Sandkoli norðursvæði"/>
    <n v="27"/>
    <s v="Sandkoli"/>
    <s v="IS"/>
    <s v="Ísland"/>
    <n v="1"/>
    <n v="1"/>
    <n v="1.0900000000000001"/>
    <n v="0.19"/>
    <x v="43"/>
    <n v="4602033090"/>
    <x v="42"/>
    <s v="Lækjarvaði 22"/>
    <s v="110 Reykjavík"/>
    <n v="4702962169"/>
    <s v="Siglunes hf"/>
    <n v="463291"/>
    <n v="2.1584705940758616E-6"/>
  </r>
  <r>
    <s v="24.01.2019"/>
    <n v="1819"/>
    <n v="1"/>
    <n v="1"/>
    <x v="44"/>
    <s v="Signý"/>
    <n v="2701"/>
    <s v="Sandkoli norðursvæði"/>
    <n v="27"/>
    <s v="Sandkoli"/>
    <s v="IS"/>
    <s v="Ísland"/>
    <n v="9"/>
    <n v="9"/>
    <n v="9.7799999999999994"/>
    <n v="2.25"/>
    <x v="44"/>
    <n v="5903023250"/>
    <x v="43"/>
    <s v="Leiðhömrum 26"/>
    <s v="112 Reykjavík"/>
    <n v="5903023250"/>
    <s v="G.B. Magnússon ehf."/>
    <n v="463291"/>
    <n v="1.9426235346682755E-5"/>
  </r>
  <r>
    <s v="07.04.2018"/>
    <n v="1718"/>
    <n v="1"/>
    <n v="1"/>
    <x v="44"/>
    <s v="Signý"/>
    <n v="2701"/>
    <s v="Sandkoli norðursvæði"/>
    <n v="27"/>
    <s v="Sandkoli"/>
    <s v="IS"/>
    <s v="Ísland"/>
    <n v="1"/>
    <n v="1"/>
    <n v="1.0900000000000001"/>
    <n v="0.19"/>
    <x v="44"/>
    <n v="5903023250"/>
    <x v="43"/>
    <s v="Leiðhömrum 26"/>
    <s v="112 Reykjavík"/>
    <n v="5903023250"/>
    <s v="G.B. Magnússon ehf."/>
    <n v="463291"/>
    <n v="2.1584705940758616E-6"/>
  </r>
  <r>
    <s v="23.01.2019"/>
    <n v="1819"/>
    <n v="1"/>
    <n v="1"/>
    <x v="44"/>
    <s v="Signý"/>
    <n v="2701"/>
    <s v="Sandkoli norðursvæði"/>
    <n v="27"/>
    <s v="Sandkoli"/>
    <s v="IS"/>
    <s v="Ísland"/>
    <n v="2"/>
    <n v="2"/>
    <n v="2.17"/>
    <n v="0.5"/>
    <x v="44"/>
    <n v="5903023250"/>
    <x v="43"/>
    <s v="Leiðhömrum 26"/>
    <s v="112 Reykjavík"/>
    <n v="5903023250"/>
    <s v="G.B. Magnússon ehf."/>
    <n v="463291"/>
    <n v="4.3169411881517231E-6"/>
  </r>
  <r>
    <s v="28.01.2019"/>
    <n v="1819"/>
    <n v="1"/>
    <n v="1"/>
    <x v="44"/>
    <s v="Signý"/>
    <n v="2701"/>
    <s v="Sandkoli norðursvæði"/>
    <n v="27"/>
    <s v="Sandkoli"/>
    <s v="IS"/>
    <s v="Ísland"/>
    <n v="4"/>
    <n v="4"/>
    <n v="4.3499999999999996"/>
    <n v="1"/>
    <x v="44"/>
    <n v="5903023250"/>
    <x v="43"/>
    <s v="Leiðhömrum 26"/>
    <s v="112 Reykjavík"/>
    <n v="5903023250"/>
    <s v="G.B. Magnússon ehf."/>
    <n v="463291"/>
    <n v="8.6338823763034462E-6"/>
  </r>
  <r>
    <s v="09.11.2019"/>
    <n v="1920"/>
    <n v="1"/>
    <n v="1"/>
    <x v="45"/>
    <s v="Landey"/>
    <n v="2701"/>
    <s v="Sandkoli norðursvæði"/>
    <n v="27"/>
    <s v="Sandkoli"/>
    <s v="IS"/>
    <s v="Ísland"/>
    <n v="1"/>
    <n v="1"/>
    <n v="1.0900000000000001"/>
    <n v="0.27"/>
    <x v="45"/>
    <n v="4607901159"/>
    <x v="44"/>
    <s v="Furuási 6"/>
    <s v="210 Garðabær"/>
    <n v="4203690859"/>
    <s v="Þórsnes ehf."/>
    <n v="463291"/>
    <n v="2.1584705940758616E-6"/>
  </r>
  <r>
    <s v="21.11.2019"/>
    <n v="1920"/>
    <n v="1"/>
    <n v="1"/>
    <x v="45"/>
    <s v="Landey"/>
    <n v="2701"/>
    <s v="Sandkoli norðursvæði"/>
    <n v="27"/>
    <s v="Sandkoli"/>
    <s v="IS"/>
    <s v="Ísland"/>
    <n v="1"/>
    <n v="1"/>
    <n v="1.0900000000000001"/>
    <n v="0.27"/>
    <x v="45"/>
    <n v="4607901159"/>
    <x v="44"/>
    <s v="Furuási 6"/>
    <s v="210 Garðabær"/>
    <n v="4203690859"/>
    <s v="Þórsnes ehf."/>
    <n v="463291"/>
    <n v="2.1584705940758616E-6"/>
  </r>
  <r>
    <s v="17.03.2019"/>
    <n v="1819"/>
    <n v="1"/>
    <n v="1"/>
    <x v="46"/>
    <s v="Arnar II"/>
    <n v="2701"/>
    <s v="Sandkoli norðursvæði"/>
    <n v="27"/>
    <s v="Sandkoli"/>
    <s v="IS"/>
    <s v="Ísland"/>
    <n v="1"/>
    <n v="1"/>
    <n v="1.0900000000000001"/>
    <n v="0.25"/>
    <x v="46"/>
    <n v="4905060120"/>
    <x v="45"/>
    <s v="Aðalstræti 19"/>
    <s v="415 Bolungarvík"/>
    <n v="6305891269"/>
    <s v="Útgerð Arnars ehf."/>
    <n v="463291"/>
    <n v="2.1584705940758616E-6"/>
  </r>
  <r>
    <s v="16.03.2019"/>
    <n v="1819"/>
    <n v="1"/>
    <n v="1"/>
    <x v="46"/>
    <s v="Arnar II"/>
    <n v="2701"/>
    <s v="Sandkoli norðursvæði"/>
    <n v="27"/>
    <s v="Sandkoli"/>
    <s v="IS"/>
    <s v="Ísland"/>
    <n v="6"/>
    <n v="6"/>
    <n v="6.52"/>
    <n v="1.5"/>
    <x v="46"/>
    <n v="4905060120"/>
    <x v="45"/>
    <s v="Aðalstræti 19"/>
    <s v="415 Bolungarvík"/>
    <n v="6305891269"/>
    <s v="Útgerð Arnars ehf."/>
    <n v="463291"/>
    <n v="1.2950823564455169E-5"/>
  </r>
  <r>
    <s v="15.03.2019"/>
    <n v="1819"/>
    <n v="1"/>
    <n v="1"/>
    <x v="46"/>
    <s v="Arnar II"/>
    <n v="2701"/>
    <s v="Sandkoli norðursvæði"/>
    <n v="27"/>
    <s v="Sandkoli"/>
    <s v="IS"/>
    <s v="Ísland"/>
    <n v="1"/>
    <n v="1"/>
    <n v="1.0900000000000001"/>
    <n v="0.25"/>
    <x v="46"/>
    <n v="4905060120"/>
    <x v="45"/>
    <s v="Aðalstræti 19"/>
    <s v="415 Bolungarvík"/>
    <n v="6305891269"/>
    <s v="Útgerð Arnars ehf."/>
    <n v="463291"/>
    <n v="2.1584705940758616E-6"/>
  </r>
  <r>
    <s v="15.03.2019"/>
    <n v="1819"/>
    <n v="1"/>
    <n v="1"/>
    <x v="46"/>
    <s v="Arnar II"/>
    <n v="2701"/>
    <s v="Sandkoli norðursvæði"/>
    <n v="27"/>
    <s v="Sandkoli"/>
    <s v="IS"/>
    <s v="Ísland"/>
    <n v="2"/>
    <n v="2"/>
    <n v="2.17"/>
    <n v="0.5"/>
    <x v="46"/>
    <n v="4905060120"/>
    <x v="45"/>
    <s v="Aðalstræti 19"/>
    <s v="415 Bolungarvík"/>
    <n v="6305891269"/>
    <s v="Útgerð Arnars ehf."/>
    <n v="463291"/>
    <n v="4.3169411881517231E-6"/>
  </r>
  <r>
    <s v="14.03.2019"/>
    <n v="1819"/>
    <n v="1"/>
    <n v="1"/>
    <x v="46"/>
    <s v="Arnar II"/>
    <n v="2701"/>
    <s v="Sandkoli norðursvæði"/>
    <n v="27"/>
    <s v="Sandkoli"/>
    <s v="IS"/>
    <s v="Ísland"/>
    <n v="1"/>
    <n v="1"/>
    <n v="1.0900000000000001"/>
    <n v="0.25"/>
    <x v="46"/>
    <n v="4905060120"/>
    <x v="45"/>
    <s v="Aðalstræti 19"/>
    <s v="415 Bolungarvík"/>
    <n v="6305891269"/>
    <s v="Útgerð Arnars ehf."/>
    <n v="463291"/>
    <n v="2.1584705940758616E-6"/>
  </r>
  <r>
    <s v="14.03.2019"/>
    <n v="1819"/>
    <n v="1"/>
    <n v="1"/>
    <x v="46"/>
    <s v="Arnar II"/>
    <n v="2701"/>
    <s v="Sandkoli norðursvæði"/>
    <n v="27"/>
    <s v="Sandkoli"/>
    <s v="IS"/>
    <s v="Ísland"/>
    <n v="1"/>
    <n v="1"/>
    <n v="1.0900000000000001"/>
    <n v="0.25"/>
    <x v="46"/>
    <n v="4905060120"/>
    <x v="45"/>
    <s v="Aðalstræti 19"/>
    <s v="415 Bolungarvík"/>
    <n v="6305891269"/>
    <s v="Útgerð Arnars ehf."/>
    <n v="463291"/>
    <n v="2.1584705940758616E-6"/>
  </r>
  <r>
    <s v="13.03.2019"/>
    <n v="1819"/>
    <n v="1"/>
    <n v="1"/>
    <x v="46"/>
    <s v="Arnar II"/>
    <n v="2701"/>
    <s v="Sandkoli norðursvæði"/>
    <n v="27"/>
    <s v="Sandkoli"/>
    <s v="IS"/>
    <s v="Ísland"/>
    <n v="3"/>
    <n v="3"/>
    <n v="3.26"/>
    <n v="0.75"/>
    <x v="46"/>
    <n v="4905060120"/>
    <x v="45"/>
    <s v="Aðalstræti 19"/>
    <s v="415 Bolungarvík"/>
    <n v="6305891269"/>
    <s v="Útgerð Arnars ehf."/>
    <n v="463291"/>
    <n v="6.4754117822275847E-6"/>
  </r>
  <r>
    <s v="11.03.2019"/>
    <n v="1819"/>
    <n v="1"/>
    <n v="1"/>
    <x v="46"/>
    <s v="Arnar II"/>
    <n v="2701"/>
    <s v="Sandkoli norðursvæði"/>
    <n v="27"/>
    <s v="Sandkoli"/>
    <s v="IS"/>
    <s v="Ísland"/>
    <n v="9"/>
    <n v="9"/>
    <n v="9.7799999999999994"/>
    <n v="2.25"/>
    <x v="46"/>
    <n v="4905060120"/>
    <x v="45"/>
    <s v="Aðalstræti 19"/>
    <s v="415 Bolungarvík"/>
    <n v="6305891269"/>
    <s v="Útgerð Arnars ehf."/>
    <n v="463291"/>
    <n v="1.9426235346682755E-5"/>
  </r>
  <r>
    <s v="10.03.2019"/>
    <n v="1819"/>
    <n v="1"/>
    <n v="1"/>
    <x v="46"/>
    <s v="Arnar II"/>
    <n v="2701"/>
    <s v="Sandkoli norðursvæði"/>
    <n v="27"/>
    <s v="Sandkoli"/>
    <s v="IS"/>
    <s v="Ísland"/>
    <n v="7"/>
    <n v="7"/>
    <n v="7.61"/>
    <n v="1.75"/>
    <x v="46"/>
    <n v="4905060120"/>
    <x v="45"/>
    <s v="Aðalstræti 19"/>
    <s v="415 Bolungarvík"/>
    <n v="6305891269"/>
    <s v="Útgerð Arnars ehf."/>
    <n v="463291"/>
    <n v="1.5109294158531032E-5"/>
  </r>
  <r>
    <s v="08.03.2019"/>
    <n v="1819"/>
    <n v="1"/>
    <n v="1"/>
    <x v="46"/>
    <s v="Arnar II"/>
    <n v="2701"/>
    <s v="Sandkoli norðursvæði"/>
    <n v="27"/>
    <s v="Sandkoli"/>
    <s v="IS"/>
    <s v="Ísland"/>
    <n v="2"/>
    <n v="2"/>
    <n v="2.17"/>
    <n v="0.5"/>
    <x v="46"/>
    <n v="4905060120"/>
    <x v="45"/>
    <s v="Aðalstræti 19"/>
    <s v="415 Bolungarvík"/>
    <n v="6305891269"/>
    <s v="Útgerð Arnars ehf."/>
    <n v="463291"/>
    <n v="4.3169411881517231E-6"/>
  </r>
  <r>
    <s v="07.03.2019"/>
    <n v="1819"/>
    <n v="1"/>
    <n v="1"/>
    <x v="46"/>
    <s v="Arnar II"/>
    <n v="2701"/>
    <s v="Sandkoli norðursvæði"/>
    <n v="27"/>
    <s v="Sandkoli"/>
    <s v="IS"/>
    <s v="Ísland"/>
    <n v="1"/>
    <n v="1"/>
    <n v="1.0900000000000001"/>
    <n v="0.25"/>
    <x v="46"/>
    <n v="4905060120"/>
    <x v="45"/>
    <s v="Aðalstræti 19"/>
    <s v="415 Bolungarvík"/>
    <n v="6305891269"/>
    <s v="Útgerð Arnars ehf."/>
    <n v="463291"/>
    <n v="2.1584705940758616E-6"/>
  </r>
  <r>
    <s v="06.03.2019"/>
    <n v="1819"/>
    <n v="1"/>
    <n v="1"/>
    <x v="46"/>
    <s v="Arnar II"/>
    <n v="2701"/>
    <s v="Sandkoli norðursvæði"/>
    <n v="27"/>
    <s v="Sandkoli"/>
    <s v="IS"/>
    <s v="Ísland"/>
    <n v="4"/>
    <n v="4"/>
    <n v="4.3499999999999996"/>
    <n v="1"/>
    <x v="46"/>
    <n v="4905060120"/>
    <x v="45"/>
    <s v="Aðalstræti 19"/>
    <s v="415 Bolungarvík"/>
    <n v="6305891269"/>
    <s v="Útgerð Arnars ehf."/>
    <n v="463291"/>
    <n v="8.6338823763034462E-6"/>
  </r>
  <r>
    <s v="03.03.2019"/>
    <n v="1819"/>
    <n v="1"/>
    <n v="1"/>
    <x v="46"/>
    <s v="Arnar II"/>
    <n v="2701"/>
    <s v="Sandkoli norðursvæði"/>
    <n v="27"/>
    <s v="Sandkoli"/>
    <s v="IS"/>
    <s v="Ísland"/>
    <n v="1"/>
    <n v="1"/>
    <n v="1.0900000000000001"/>
    <n v="0.25"/>
    <x v="46"/>
    <n v="4905060120"/>
    <x v="45"/>
    <s v="Aðalstræti 19"/>
    <s v="415 Bolungarvík"/>
    <n v="6305891269"/>
    <s v="Útgerð Arnars ehf."/>
    <n v="463291"/>
    <n v="2.1584705940758616E-6"/>
  </r>
  <r>
    <s v="02.03.2019"/>
    <n v="1819"/>
    <n v="1"/>
    <n v="1"/>
    <x v="46"/>
    <s v="Arnar II"/>
    <n v="2701"/>
    <s v="Sandkoli norðursvæði"/>
    <n v="27"/>
    <s v="Sandkoli"/>
    <s v="IS"/>
    <s v="Ísland"/>
    <n v="1"/>
    <n v="1"/>
    <n v="1.0900000000000001"/>
    <n v="0.25"/>
    <x v="46"/>
    <n v="4905060120"/>
    <x v="45"/>
    <s v="Aðalstræti 19"/>
    <s v="415 Bolungarvík"/>
    <n v="6305891269"/>
    <s v="Útgerð Arnars ehf."/>
    <n v="463291"/>
    <n v="2.1584705940758616E-6"/>
  </r>
  <r>
    <s v="28.02.2019"/>
    <n v="1819"/>
    <n v="1"/>
    <n v="1"/>
    <x v="46"/>
    <s v="Arnar II"/>
    <n v="2701"/>
    <s v="Sandkoli norðursvæði"/>
    <n v="27"/>
    <s v="Sandkoli"/>
    <s v="IS"/>
    <s v="Ísland"/>
    <n v="3"/>
    <n v="3"/>
    <n v="3.26"/>
    <n v="0.75"/>
    <x v="46"/>
    <n v="4905060120"/>
    <x v="45"/>
    <s v="Aðalstræti 19"/>
    <s v="415 Bolungarvík"/>
    <n v="6305891269"/>
    <s v="Útgerð Arnars ehf."/>
    <n v="463291"/>
    <n v="6.4754117822275847E-6"/>
  </r>
  <r>
    <s v="28.02.2019"/>
    <n v="1819"/>
    <n v="1"/>
    <n v="1"/>
    <x v="46"/>
    <s v="Arnar II"/>
    <n v="2701"/>
    <s v="Sandkoli norðursvæði"/>
    <n v="27"/>
    <s v="Sandkoli"/>
    <s v="IS"/>
    <s v="Ísland"/>
    <n v="1"/>
    <n v="1"/>
    <n v="1.0900000000000001"/>
    <n v="0.25"/>
    <x v="46"/>
    <n v="4905060120"/>
    <x v="45"/>
    <s v="Aðalstræti 19"/>
    <s v="415 Bolungarvík"/>
    <n v="6305891269"/>
    <s v="Útgerð Arnars ehf."/>
    <n v="463291"/>
    <n v="2.1584705940758616E-6"/>
  </r>
  <r>
    <s v="27.02.2019"/>
    <n v="1819"/>
    <n v="1"/>
    <n v="1"/>
    <x v="46"/>
    <s v="Arnar II"/>
    <n v="2701"/>
    <s v="Sandkoli norðursvæði"/>
    <n v="27"/>
    <s v="Sandkoli"/>
    <s v="IS"/>
    <s v="Ísland"/>
    <n v="12"/>
    <n v="12"/>
    <n v="13.04"/>
    <n v="3"/>
    <x v="46"/>
    <n v="4905060120"/>
    <x v="45"/>
    <s v="Aðalstræti 19"/>
    <s v="415 Bolungarvík"/>
    <n v="6305891269"/>
    <s v="Útgerð Arnars ehf."/>
    <n v="463291"/>
    <n v="2.5901647128910339E-5"/>
  </r>
  <r>
    <s v="26.02.2019"/>
    <n v="1819"/>
    <n v="1"/>
    <n v="1"/>
    <x v="46"/>
    <s v="Arnar II"/>
    <n v="2701"/>
    <s v="Sandkoli norðursvæði"/>
    <n v="27"/>
    <s v="Sandkoli"/>
    <s v="IS"/>
    <s v="Ísland"/>
    <n v="4"/>
    <n v="4"/>
    <n v="4.3499999999999996"/>
    <n v="1"/>
    <x v="46"/>
    <n v="4905060120"/>
    <x v="45"/>
    <s v="Aðalstræti 19"/>
    <s v="415 Bolungarvík"/>
    <n v="6305891269"/>
    <s v="Útgerð Arnars ehf."/>
    <n v="463291"/>
    <n v="8.6338823763034462E-6"/>
  </r>
  <r>
    <s v="25.02.2019"/>
    <n v="1819"/>
    <n v="1"/>
    <n v="1"/>
    <x v="46"/>
    <s v="Arnar II"/>
    <n v="2701"/>
    <s v="Sandkoli norðursvæði"/>
    <n v="27"/>
    <s v="Sandkoli"/>
    <s v="IS"/>
    <s v="Ísland"/>
    <n v="2"/>
    <n v="2"/>
    <n v="2.17"/>
    <n v="0.5"/>
    <x v="46"/>
    <n v="4905060120"/>
    <x v="45"/>
    <s v="Aðalstræti 19"/>
    <s v="415 Bolungarvík"/>
    <n v="6305891269"/>
    <s v="Útgerð Arnars ehf."/>
    <n v="463291"/>
    <n v="4.3169411881517231E-6"/>
  </r>
  <r>
    <s v="22.02.2019"/>
    <n v="1819"/>
    <n v="1"/>
    <n v="1"/>
    <x v="46"/>
    <s v="Arnar II"/>
    <n v="2701"/>
    <s v="Sandkoli norðursvæði"/>
    <n v="27"/>
    <s v="Sandkoli"/>
    <s v="IS"/>
    <s v="Ísland"/>
    <n v="28"/>
    <n v="28"/>
    <n v="30.43"/>
    <n v="7"/>
    <x v="46"/>
    <n v="4905060120"/>
    <x v="45"/>
    <s v="Aðalstræti 19"/>
    <s v="415 Bolungarvík"/>
    <n v="6305891269"/>
    <s v="Útgerð Arnars ehf."/>
    <n v="463291"/>
    <n v="6.0437176634124127E-5"/>
  </r>
  <r>
    <s v="20.02.2019"/>
    <n v="1819"/>
    <n v="1"/>
    <n v="1"/>
    <x v="46"/>
    <s v="Arnar II"/>
    <n v="2701"/>
    <s v="Sandkoli norðursvæði"/>
    <n v="27"/>
    <s v="Sandkoli"/>
    <s v="IS"/>
    <s v="Ísland"/>
    <n v="17"/>
    <n v="17"/>
    <n v="18.48"/>
    <n v="4.25"/>
    <x v="46"/>
    <n v="4905060120"/>
    <x v="45"/>
    <s v="Aðalstræti 19"/>
    <s v="415 Bolungarvík"/>
    <n v="6305891269"/>
    <s v="Útgerð Arnars ehf."/>
    <n v="463291"/>
    <n v="3.6694000099289647E-5"/>
  </r>
  <r>
    <s v="16.02.2019"/>
    <n v="1819"/>
    <n v="1"/>
    <n v="1"/>
    <x v="46"/>
    <s v="Arnar II"/>
    <n v="2701"/>
    <s v="Sandkoli norðursvæði"/>
    <n v="27"/>
    <s v="Sandkoli"/>
    <s v="IS"/>
    <s v="Ísland"/>
    <n v="4"/>
    <n v="4"/>
    <n v="4.3499999999999996"/>
    <n v="1"/>
    <x v="46"/>
    <n v="4905060120"/>
    <x v="45"/>
    <s v="Aðalstræti 19"/>
    <s v="415 Bolungarvík"/>
    <n v="6305891269"/>
    <s v="Útgerð Arnars ehf."/>
    <n v="463291"/>
    <n v="8.6338823763034462E-6"/>
  </r>
  <r>
    <s v="15.02.2019"/>
    <n v="1819"/>
    <n v="1"/>
    <n v="1"/>
    <x v="46"/>
    <s v="Arnar II"/>
    <n v="2701"/>
    <s v="Sandkoli norðursvæði"/>
    <n v="27"/>
    <s v="Sandkoli"/>
    <s v="IS"/>
    <s v="Ísland"/>
    <n v="10"/>
    <n v="10"/>
    <n v="10.87"/>
    <n v="2.5"/>
    <x v="46"/>
    <n v="4905060120"/>
    <x v="45"/>
    <s v="Aðalstræti 19"/>
    <s v="415 Bolungarvík"/>
    <n v="6305891269"/>
    <s v="Útgerð Arnars ehf."/>
    <n v="463291"/>
    <n v="2.1584705940758617E-5"/>
  </r>
  <r>
    <s v="14.02.2019"/>
    <n v="1819"/>
    <n v="1"/>
    <n v="1"/>
    <x v="46"/>
    <s v="Arnar II"/>
    <n v="2701"/>
    <s v="Sandkoli norðursvæði"/>
    <n v="27"/>
    <s v="Sandkoli"/>
    <s v="IS"/>
    <s v="Ísland"/>
    <n v="6"/>
    <n v="6"/>
    <n v="6.52"/>
    <n v="1.5"/>
    <x v="46"/>
    <n v="4905060120"/>
    <x v="45"/>
    <s v="Aðalstræti 19"/>
    <s v="415 Bolungarvík"/>
    <n v="6305891269"/>
    <s v="Útgerð Arnars ehf."/>
    <n v="463291"/>
    <n v="1.2950823564455169E-5"/>
  </r>
  <r>
    <s v="13.02.2019"/>
    <n v="1819"/>
    <n v="1"/>
    <n v="1"/>
    <x v="46"/>
    <s v="Arnar II"/>
    <n v="2701"/>
    <s v="Sandkoli norðursvæði"/>
    <n v="27"/>
    <s v="Sandkoli"/>
    <s v="IS"/>
    <s v="Ísland"/>
    <n v="8"/>
    <n v="8"/>
    <n v="8.6999999999999993"/>
    <n v="2"/>
    <x v="46"/>
    <n v="4905060120"/>
    <x v="45"/>
    <s v="Aðalstræti 19"/>
    <s v="415 Bolungarvík"/>
    <n v="6305891269"/>
    <s v="Útgerð Arnars ehf."/>
    <n v="463291"/>
    <n v="1.7267764752606892E-5"/>
  </r>
  <r>
    <s v="11.02.2019"/>
    <n v="1819"/>
    <n v="1"/>
    <n v="1"/>
    <x v="46"/>
    <s v="Arnar II"/>
    <n v="2701"/>
    <s v="Sandkoli norðursvæði"/>
    <n v="27"/>
    <s v="Sandkoli"/>
    <s v="IS"/>
    <s v="Ísland"/>
    <n v="9"/>
    <n v="9"/>
    <n v="9.7799999999999994"/>
    <n v="2.25"/>
    <x v="46"/>
    <n v="4905060120"/>
    <x v="45"/>
    <s v="Aðalstræti 19"/>
    <s v="415 Bolungarvík"/>
    <n v="6305891269"/>
    <s v="Útgerð Arnars ehf."/>
    <n v="463291"/>
    <n v="1.9426235346682755E-5"/>
  </r>
  <r>
    <s v="10.02.2019"/>
    <n v="1819"/>
    <n v="1"/>
    <n v="1"/>
    <x v="46"/>
    <s v="Arnar II"/>
    <n v="2701"/>
    <s v="Sandkoli norðursvæði"/>
    <n v="27"/>
    <s v="Sandkoli"/>
    <s v="IS"/>
    <s v="Ísland"/>
    <n v="6"/>
    <n v="6"/>
    <n v="6.52"/>
    <n v="1.5"/>
    <x v="46"/>
    <n v="4905060120"/>
    <x v="45"/>
    <s v="Aðalstræti 19"/>
    <s v="415 Bolungarvík"/>
    <n v="6305891269"/>
    <s v="Útgerð Arnars ehf."/>
    <n v="463291"/>
    <n v="1.2950823564455169E-5"/>
  </r>
  <r>
    <s v="04.02.2019"/>
    <n v="1819"/>
    <n v="1"/>
    <n v="1"/>
    <x v="46"/>
    <s v="Arnar II"/>
    <n v="2701"/>
    <s v="Sandkoli norðursvæði"/>
    <n v="27"/>
    <s v="Sandkoli"/>
    <s v="IS"/>
    <s v="Ísland"/>
    <n v="7"/>
    <n v="7"/>
    <n v="7.61"/>
    <n v="1.75"/>
    <x v="46"/>
    <n v="4905060120"/>
    <x v="45"/>
    <s v="Aðalstræti 19"/>
    <s v="415 Bolungarvík"/>
    <n v="6305891269"/>
    <s v="Útgerð Arnars ehf."/>
    <n v="463291"/>
    <n v="1.5109294158531032E-5"/>
  </r>
  <r>
    <s v="03.02.2019"/>
    <n v="1819"/>
    <n v="1"/>
    <n v="1"/>
    <x v="46"/>
    <s v="Arnar II"/>
    <n v="2701"/>
    <s v="Sandkoli norðursvæði"/>
    <n v="27"/>
    <s v="Sandkoli"/>
    <s v="IS"/>
    <s v="Ísland"/>
    <n v="14"/>
    <n v="14"/>
    <n v="15.22"/>
    <n v="3.5"/>
    <x v="46"/>
    <n v="4905060120"/>
    <x v="45"/>
    <s v="Aðalstræti 19"/>
    <s v="415 Bolungarvík"/>
    <n v="6305891269"/>
    <s v="Útgerð Arnars ehf."/>
    <n v="463291"/>
    <n v="3.0218588317062063E-5"/>
  </r>
  <r>
    <s v="02.02.2019"/>
    <n v="1819"/>
    <n v="1"/>
    <n v="1"/>
    <x v="46"/>
    <s v="Arnar II"/>
    <n v="2701"/>
    <s v="Sandkoli norðursvæði"/>
    <n v="27"/>
    <s v="Sandkoli"/>
    <s v="IS"/>
    <s v="Ísland"/>
    <n v="23"/>
    <n v="23"/>
    <n v="25"/>
    <n v="5.75"/>
    <x v="46"/>
    <n v="4905060120"/>
    <x v="45"/>
    <s v="Aðalstræti 19"/>
    <s v="415 Bolungarvík"/>
    <n v="6305891269"/>
    <s v="Útgerð Arnars ehf."/>
    <n v="463291"/>
    <n v="4.9644823663744815E-5"/>
  </r>
  <r>
    <s v="01.02.2019"/>
    <n v="1819"/>
    <n v="1"/>
    <n v="1"/>
    <x v="46"/>
    <s v="Arnar II"/>
    <n v="2701"/>
    <s v="Sandkoli norðursvæði"/>
    <n v="27"/>
    <s v="Sandkoli"/>
    <s v="IS"/>
    <s v="Ísland"/>
    <n v="29"/>
    <n v="29"/>
    <n v="31.52"/>
    <n v="7.25"/>
    <x v="46"/>
    <n v="4905060120"/>
    <x v="45"/>
    <s v="Aðalstræti 19"/>
    <s v="415 Bolungarvík"/>
    <n v="6305891269"/>
    <s v="Útgerð Arnars ehf."/>
    <n v="463291"/>
    <n v="6.2595647228199983E-5"/>
  </r>
  <r>
    <s v="31.01.2019"/>
    <n v="1819"/>
    <n v="1"/>
    <n v="1"/>
    <x v="46"/>
    <s v="Arnar II"/>
    <n v="2701"/>
    <s v="Sandkoli norðursvæði"/>
    <n v="27"/>
    <s v="Sandkoli"/>
    <s v="IS"/>
    <s v="Ísland"/>
    <n v="12"/>
    <n v="12"/>
    <n v="13.04"/>
    <n v="3"/>
    <x v="46"/>
    <n v="4905060120"/>
    <x v="45"/>
    <s v="Aðalstræti 19"/>
    <s v="415 Bolungarvík"/>
    <n v="6305891269"/>
    <s v="Útgerð Arnars ehf."/>
    <n v="463291"/>
    <n v="2.5901647128910339E-5"/>
  </r>
  <r>
    <s v="30.01.2019"/>
    <n v="1819"/>
    <n v="1"/>
    <n v="1"/>
    <x v="46"/>
    <s v="Arnar II"/>
    <n v="2701"/>
    <s v="Sandkoli norðursvæði"/>
    <n v="27"/>
    <s v="Sandkoli"/>
    <s v="IS"/>
    <s v="Ísland"/>
    <n v="14"/>
    <n v="14"/>
    <n v="15.22"/>
    <n v="3.5"/>
    <x v="46"/>
    <n v="4905060120"/>
    <x v="45"/>
    <s v="Aðalstræti 19"/>
    <s v="415 Bolungarvík"/>
    <n v="6305891269"/>
    <s v="Útgerð Arnars ehf."/>
    <n v="463291"/>
    <n v="3.0218588317062063E-5"/>
  </r>
  <r>
    <s v="29.01.2019"/>
    <n v="1819"/>
    <n v="1"/>
    <n v="1"/>
    <x v="46"/>
    <s v="Arnar II"/>
    <n v="2701"/>
    <s v="Sandkoli norðursvæði"/>
    <n v="27"/>
    <s v="Sandkoli"/>
    <s v="IS"/>
    <s v="Ísland"/>
    <n v="9"/>
    <n v="9"/>
    <n v="9.7799999999999994"/>
    <n v="2.25"/>
    <x v="46"/>
    <n v="4905060120"/>
    <x v="45"/>
    <s v="Aðalstræti 19"/>
    <s v="415 Bolungarvík"/>
    <n v="6305891269"/>
    <s v="Útgerð Arnars ehf."/>
    <n v="463291"/>
    <n v="1.9426235346682755E-5"/>
  </r>
  <r>
    <s v="28.01.2019"/>
    <n v="1819"/>
    <n v="1"/>
    <n v="1"/>
    <x v="46"/>
    <s v="Arnar II"/>
    <n v="2701"/>
    <s v="Sandkoli norðursvæði"/>
    <n v="27"/>
    <s v="Sandkoli"/>
    <s v="IS"/>
    <s v="Ísland"/>
    <n v="5"/>
    <n v="5"/>
    <n v="5.43"/>
    <n v="1.25"/>
    <x v="46"/>
    <n v="4905060120"/>
    <x v="45"/>
    <s v="Aðalstræti 19"/>
    <s v="415 Bolungarvík"/>
    <n v="6305891269"/>
    <s v="Útgerð Arnars ehf."/>
    <n v="463291"/>
    <n v="1.0792352970379309E-5"/>
  </r>
  <r>
    <s v="27.01.2019"/>
    <n v="1819"/>
    <n v="1"/>
    <n v="1"/>
    <x v="46"/>
    <s v="Arnar II"/>
    <n v="2701"/>
    <s v="Sandkoli norðursvæði"/>
    <n v="27"/>
    <s v="Sandkoli"/>
    <s v="IS"/>
    <s v="Ísland"/>
    <n v="5"/>
    <n v="5"/>
    <n v="5.43"/>
    <n v="1.25"/>
    <x v="46"/>
    <n v="4905060120"/>
    <x v="45"/>
    <s v="Aðalstræti 19"/>
    <s v="415 Bolungarvík"/>
    <n v="6305891269"/>
    <s v="Útgerð Arnars ehf."/>
    <n v="463291"/>
    <n v="1.0792352970379309E-5"/>
  </r>
  <r>
    <s v="26.01.2019"/>
    <n v="1819"/>
    <n v="1"/>
    <n v="1"/>
    <x v="46"/>
    <s v="Arnar II"/>
    <n v="2701"/>
    <s v="Sandkoli norðursvæði"/>
    <n v="27"/>
    <s v="Sandkoli"/>
    <s v="IS"/>
    <s v="Ísland"/>
    <n v="33"/>
    <n v="33"/>
    <n v="35.869999999999997"/>
    <n v="8.25"/>
    <x v="46"/>
    <n v="4905060120"/>
    <x v="45"/>
    <s v="Aðalstræti 19"/>
    <s v="415 Bolungarvík"/>
    <n v="6305891269"/>
    <s v="Útgerð Arnars ehf."/>
    <n v="463291"/>
    <n v="7.1229529604503432E-5"/>
  </r>
  <r>
    <s v="24.01.2019"/>
    <n v="1819"/>
    <n v="1"/>
    <n v="1"/>
    <x v="46"/>
    <s v="Arnar II"/>
    <n v="2701"/>
    <s v="Sandkoli norðursvæði"/>
    <n v="27"/>
    <s v="Sandkoli"/>
    <s v="IS"/>
    <s v="Ísland"/>
    <n v="9"/>
    <n v="9"/>
    <n v="9.7799999999999994"/>
    <n v="2.25"/>
    <x v="46"/>
    <n v="4905060120"/>
    <x v="45"/>
    <s v="Aðalstræti 19"/>
    <s v="415 Bolungarvík"/>
    <n v="6305891269"/>
    <s v="Útgerð Arnars ehf."/>
    <n v="463291"/>
    <n v="1.9426235346682755E-5"/>
  </r>
  <r>
    <s v="23.01.2019"/>
    <n v="1819"/>
    <n v="1"/>
    <n v="1"/>
    <x v="46"/>
    <s v="Arnar II"/>
    <n v="2701"/>
    <s v="Sandkoli norðursvæði"/>
    <n v="27"/>
    <s v="Sandkoli"/>
    <s v="IS"/>
    <s v="Ísland"/>
    <n v="7"/>
    <n v="7"/>
    <n v="7.61"/>
    <n v="1.75"/>
    <x v="46"/>
    <n v="4905060120"/>
    <x v="45"/>
    <s v="Aðalstræti 19"/>
    <s v="415 Bolungarvík"/>
    <n v="6305891269"/>
    <s v="Útgerð Arnars ehf."/>
    <n v="463291"/>
    <n v="1.5109294158531032E-5"/>
  </r>
  <r>
    <s v="22.01.2019"/>
    <n v="1819"/>
    <n v="1"/>
    <n v="1"/>
    <x v="46"/>
    <s v="Arnar II"/>
    <n v="2701"/>
    <s v="Sandkoli norðursvæði"/>
    <n v="27"/>
    <s v="Sandkoli"/>
    <s v="IS"/>
    <s v="Ísland"/>
    <n v="22"/>
    <n v="22"/>
    <n v="23.91"/>
    <n v="5.5"/>
    <x v="46"/>
    <n v="4905060120"/>
    <x v="45"/>
    <s v="Aðalstræti 19"/>
    <s v="415 Bolungarvík"/>
    <n v="6305891269"/>
    <s v="Útgerð Arnars ehf."/>
    <n v="463291"/>
    <n v="4.7486353069668953E-5"/>
  </r>
  <r>
    <s v="21.01.2019"/>
    <n v="1819"/>
    <n v="1"/>
    <n v="1"/>
    <x v="46"/>
    <s v="Arnar II"/>
    <n v="2701"/>
    <s v="Sandkoli norðursvæði"/>
    <n v="27"/>
    <s v="Sandkoli"/>
    <s v="IS"/>
    <s v="Ísland"/>
    <n v="4"/>
    <n v="4"/>
    <n v="4.3499999999999996"/>
    <n v="1"/>
    <x v="46"/>
    <n v="4905060120"/>
    <x v="45"/>
    <s v="Aðalstræti 19"/>
    <s v="415 Bolungarvík"/>
    <n v="6305891269"/>
    <s v="Útgerð Arnars ehf."/>
    <n v="463291"/>
    <n v="8.6338823763034462E-6"/>
  </r>
  <r>
    <s v="20.01.2019"/>
    <n v="1819"/>
    <n v="1"/>
    <n v="1"/>
    <x v="46"/>
    <s v="Arnar II"/>
    <n v="2701"/>
    <s v="Sandkoli norðursvæði"/>
    <n v="27"/>
    <s v="Sandkoli"/>
    <s v="IS"/>
    <s v="Ísland"/>
    <n v="4"/>
    <n v="4"/>
    <n v="4.3499999999999996"/>
    <n v="1"/>
    <x v="46"/>
    <n v="4905060120"/>
    <x v="45"/>
    <s v="Aðalstræti 19"/>
    <s v="415 Bolungarvík"/>
    <n v="6305891269"/>
    <s v="Útgerð Arnars ehf."/>
    <n v="463291"/>
    <n v="8.6338823763034462E-6"/>
  </r>
  <r>
    <s v="19.01.2019"/>
    <n v="1819"/>
    <n v="1"/>
    <n v="1"/>
    <x v="46"/>
    <s v="Arnar II"/>
    <n v="2701"/>
    <s v="Sandkoli norðursvæði"/>
    <n v="27"/>
    <s v="Sandkoli"/>
    <s v="IS"/>
    <s v="Ísland"/>
    <n v="8"/>
    <n v="8"/>
    <n v="8.6999999999999993"/>
    <n v="2"/>
    <x v="46"/>
    <n v="4905060120"/>
    <x v="45"/>
    <s v="Aðalstræti 19"/>
    <s v="415 Bolungarvík"/>
    <n v="6305891269"/>
    <s v="Útgerð Arnars ehf."/>
    <n v="463291"/>
    <n v="1.7267764752606892E-5"/>
  </r>
  <r>
    <s v="18.03.2019"/>
    <n v="1819"/>
    <n v="1"/>
    <n v="1"/>
    <x v="46"/>
    <s v="Arnar II"/>
    <n v="2701"/>
    <s v="Sandkoli norðursvæði"/>
    <n v="27"/>
    <s v="Sandkoli"/>
    <s v="IS"/>
    <s v="Ísland"/>
    <n v="3"/>
    <n v="3"/>
    <n v="3.26"/>
    <n v="0.75"/>
    <x v="46"/>
    <n v="4905060120"/>
    <x v="45"/>
    <s v="Aðalstræti 19"/>
    <s v="415 Bolungarvík"/>
    <n v="6305891269"/>
    <s v="Útgerð Arnars ehf."/>
    <n v="463291"/>
    <n v="6.4754117822275847E-6"/>
  </r>
  <r>
    <s v="22.03.2019"/>
    <n v="1819"/>
    <n v="1"/>
    <n v="1"/>
    <x v="46"/>
    <s v="Arnar II"/>
    <n v="2701"/>
    <s v="Sandkoli norðursvæði"/>
    <n v="27"/>
    <s v="Sandkoli"/>
    <s v="IS"/>
    <s v="Ísland"/>
    <n v="1"/>
    <n v="1"/>
    <n v="1.0900000000000001"/>
    <n v="0.25"/>
    <x v="46"/>
    <n v="4905060120"/>
    <x v="45"/>
    <s v="Aðalstræti 19"/>
    <s v="415 Bolungarvík"/>
    <n v="6305891269"/>
    <s v="Útgerð Arnars ehf."/>
    <n v="463291"/>
    <n v="2.1584705940758616E-6"/>
  </r>
  <r>
    <s v="23.03.2019"/>
    <n v="1819"/>
    <n v="1"/>
    <n v="1"/>
    <x v="46"/>
    <s v="Arnar II"/>
    <n v="2701"/>
    <s v="Sandkoli norðursvæði"/>
    <n v="27"/>
    <s v="Sandkoli"/>
    <s v="IS"/>
    <s v="Ísland"/>
    <n v="2"/>
    <n v="2"/>
    <n v="2.17"/>
    <n v="0.5"/>
    <x v="46"/>
    <n v="4905060120"/>
    <x v="45"/>
    <s v="Aðalstræti 19"/>
    <s v="415 Bolungarvík"/>
    <n v="6305891269"/>
    <s v="Útgerð Arnars ehf."/>
    <n v="463291"/>
    <n v="4.3169411881517231E-6"/>
  </r>
  <r>
    <s v="29.03.2019"/>
    <n v="1819"/>
    <n v="1"/>
    <n v="1"/>
    <x v="46"/>
    <s v="Arnar II"/>
    <n v="2701"/>
    <s v="Sandkoli norðursvæði"/>
    <n v="27"/>
    <s v="Sandkoli"/>
    <s v="IS"/>
    <s v="Ísland"/>
    <n v="1"/>
    <n v="1"/>
    <n v="1.0900000000000001"/>
    <n v="0.25"/>
    <x v="46"/>
    <n v="4905060120"/>
    <x v="45"/>
    <s v="Aðalstræti 19"/>
    <s v="415 Bolungarvík"/>
    <n v="6305891269"/>
    <s v="Útgerð Arnars ehf."/>
    <n v="463291"/>
    <n v="2.1584705940758616E-6"/>
  </r>
  <r>
    <s v="31.03.2019"/>
    <n v="1819"/>
    <n v="1"/>
    <n v="1"/>
    <x v="46"/>
    <s v="Arnar II"/>
    <n v="2701"/>
    <s v="Sandkoli norðursvæði"/>
    <n v="27"/>
    <s v="Sandkoli"/>
    <s v="IS"/>
    <s v="Ísland"/>
    <n v="2"/>
    <n v="2"/>
    <n v="2.17"/>
    <n v="0.5"/>
    <x v="46"/>
    <n v="4905060120"/>
    <x v="45"/>
    <s v="Aðalstræti 19"/>
    <s v="415 Bolungarvík"/>
    <n v="6305891269"/>
    <s v="Útgerð Arnars ehf."/>
    <n v="463291"/>
    <n v="4.3169411881517231E-6"/>
  </r>
  <r>
    <s v="13.01.2019"/>
    <n v="1819"/>
    <n v="1"/>
    <n v="1"/>
    <x v="46"/>
    <s v="Arnar II"/>
    <n v="2701"/>
    <s v="Sandkoli norðursvæði"/>
    <n v="27"/>
    <s v="Sandkoli"/>
    <s v="IS"/>
    <s v="Ísland"/>
    <n v="7"/>
    <n v="7"/>
    <n v="7.61"/>
    <n v="1.75"/>
    <x v="46"/>
    <n v="4905060120"/>
    <x v="45"/>
    <s v="Aðalstræti 19"/>
    <s v="415 Bolungarvík"/>
    <n v="6305891269"/>
    <s v="Útgerð Arnars ehf."/>
    <n v="463291"/>
    <n v="1.5109294158531032E-5"/>
  </r>
  <r>
    <s v="30.01.2018"/>
    <n v="1718"/>
    <n v="1"/>
    <n v="1"/>
    <x v="46"/>
    <s v="Arnar"/>
    <n v="2701"/>
    <s v="Sandkoli norðursvæði"/>
    <n v="27"/>
    <s v="Sandkoli"/>
    <s v="IS"/>
    <s v="Ísland"/>
    <n v="11"/>
    <n v="11"/>
    <n v="11.96"/>
    <n v="2.09"/>
    <x v="46"/>
    <n v="4905060120"/>
    <x v="45"/>
    <s v="Aðalstræti 19"/>
    <s v="415 Bolungarvík"/>
    <n v="6305891269"/>
    <s v="Útgerð Arnars ehf."/>
    <n v="463291"/>
    <n v="2.3743176534834476E-5"/>
  </r>
  <r>
    <s v="06.01.2019"/>
    <n v="1819"/>
    <n v="1"/>
    <n v="1"/>
    <x v="47"/>
    <s v="Hringur"/>
    <n v="2701"/>
    <s v="Sandkoli norðursvæði"/>
    <n v="27"/>
    <s v="Sandkoli"/>
    <s v="IS"/>
    <s v="Ísland"/>
    <n v="49"/>
    <n v="49"/>
    <n v="53.26"/>
    <n v="12.25"/>
    <x v="47"/>
    <n v="5201750249"/>
    <x v="46"/>
    <s v="Sólvöllum 2"/>
    <s v="350 Grundarfjörður"/>
    <n v="5201750249"/>
    <s v="Guðmundur Runólfsson hf."/>
    <n v="463291"/>
    <n v="1.0576505910971722E-4"/>
  </r>
  <r>
    <s v="30.12.2018"/>
    <n v="1819"/>
    <n v="1"/>
    <n v="1"/>
    <x v="47"/>
    <s v="Hringur"/>
    <n v="2701"/>
    <s v="Sandkoli norðursvæði"/>
    <n v="27"/>
    <s v="Sandkoli"/>
    <s v="IS"/>
    <s v="Ísland"/>
    <n v="174"/>
    <n v="174"/>
    <n v="189.13"/>
    <n v="43.5"/>
    <x v="47"/>
    <n v="5201750249"/>
    <x v="46"/>
    <s v="Sólvöllum 2"/>
    <s v="350 Grundarfjörður"/>
    <n v="5201750249"/>
    <s v="Guðmundur Runólfsson hf."/>
    <n v="463291"/>
    <n v="3.7557388336919992E-4"/>
  </r>
  <r>
    <s v="17.12.2018"/>
    <n v="1819"/>
    <n v="1"/>
    <n v="1"/>
    <x v="47"/>
    <s v="Hringur"/>
    <n v="2701"/>
    <s v="Sandkoli norðursvæði"/>
    <n v="27"/>
    <s v="Sandkoli"/>
    <s v="IS"/>
    <s v="Ísland"/>
    <n v="506"/>
    <n v="506"/>
    <n v="550"/>
    <n v="126.5"/>
    <x v="47"/>
    <n v="5201750249"/>
    <x v="46"/>
    <s v="Sólvöllum 2"/>
    <s v="350 Grundarfjörður"/>
    <n v="5201750249"/>
    <s v="Guðmundur Runólfsson hf."/>
    <n v="463291"/>
    <n v="1.0921861206023859E-3"/>
  </r>
  <r>
    <s v="12.12.2018"/>
    <n v="1819"/>
    <n v="1"/>
    <n v="1"/>
    <x v="47"/>
    <s v="Hringur"/>
    <n v="2701"/>
    <s v="Sandkoli norðursvæði"/>
    <n v="27"/>
    <s v="Sandkoli"/>
    <s v="IS"/>
    <s v="Ísland"/>
    <n v="299"/>
    <n v="299"/>
    <n v="325"/>
    <n v="74.75"/>
    <x v="47"/>
    <n v="5201750249"/>
    <x v="46"/>
    <s v="Sólvöllum 2"/>
    <s v="350 Grundarfjörður"/>
    <n v="5201750249"/>
    <s v="Guðmundur Runólfsson hf."/>
    <n v="463291"/>
    <n v="6.4538270762868266E-4"/>
  </r>
  <r>
    <s v="05.12.2018"/>
    <n v="1819"/>
    <n v="1"/>
    <n v="1"/>
    <x v="47"/>
    <s v="Hringur"/>
    <n v="2701"/>
    <s v="Sandkoli norðursvæði"/>
    <n v="27"/>
    <s v="Sandkoli"/>
    <s v="IS"/>
    <s v="Ísland"/>
    <n v="370"/>
    <n v="370"/>
    <n v="402.17"/>
    <n v="92.5"/>
    <x v="47"/>
    <n v="5201750249"/>
    <x v="46"/>
    <s v="Sólvöllum 2"/>
    <s v="350 Grundarfjörður"/>
    <n v="5201750249"/>
    <s v="Guðmundur Runólfsson hf."/>
    <n v="463291"/>
    <n v="7.9863411980806885E-4"/>
  </r>
  <r>
    <s v="27.11.2018"/>
    <n v="1819"/>
    <n v="1"/>
    <n v="1"/>
    <x v="47"/>
    <s v="Hringur"/>
    <n v="2701"/>
    <s v="Sandkoli norðursvæði"/>
    <n v="27"/>
    <s v="Sandkoli"/>
    <s v="IS"/>
    <s v="Ísland"/>
    <n v="308"/>
    <n v="308"/>
    <n v="334.78"/>
    <n v="77"/>
    <x v="47"/>
    <n v="5201750249"/>
    <x v="46"/>
    <s v="Sólvöllum 2"/>
    <s v="350 Grundarfjörður"/>
    <n v="5201750249"/>
    <s v="Guðmundur Runólfsson hf."/>
    <n v="463291"/>
    <n v="6.6480894297536535E-4"/>
  </r>
  <r>
    <s v="21.11.2018"/>
    <n v="1819"/>
    <n v="1"/>
    <n v="1"/>
    <x v="47"/>
    <s v="Hringur"/>
    <n v="2701"/>
    <s v="Sandkoli norðursvæði"/>
    <n v="27"/>
    <s v="Sandkoli"/>
    <s v="IS"/>
    <s v="Ísland"/>
    <n v="958"/>
    <n v="958"/>
    <n v="1041.3"/>
    <n v="239.5"/>
    <x v="47"/>
    <n v="5201750249"/>
    <x v="46"/>
    <s v="Sólvöllum 2"/>
    <s v="350 Grundarfjörður"/>
    <n v="5201750249"/>
    <s v="Guðmundur Runólfsson hf."/>
    <n v="463291"/>
    <n v="2.0678148291246755E-3"/>
  </r>
  <r>
    <s v="14.11.2018"/>
    <n v="1819"/>
    <n v="1"/>
    <n v="1"/>
    <x v="47"/>
    <s v="Hringur"/>
    <n v="2701"/>
    <s v="Sandkoli norðursvæði"/>
    <n v="27"/>
    <s v="Sandkoli"/>
    <s v="IS"/>
    <s v="Ísland"/>
    <n v="1068"/>
    <n v="1068"/>
    <n v="1160.8699999999999"/>
    <n v="267"/>
    <x v="47"/>
    <n v="5201750249"/>
    <x v="46"/>
    <s v="Sólvöllum 2"/>
    <s v="350 Grundarfjörður"/>
    <n v="5201750249"/>
    <s v="Guðmundur Runólfsson hf."/>
    <n v="463291"/>
    <n v="2.3052465944730202E-3"/>
  </r>
  <r>
    <s v="24.06.2020"/>
    <n v="1920"/>
    <n v="1"/>
    <n v="1"/>
    <x v="47"/>
    <s v="Hringur"/>
    <n v="2701"/>
    <s v="Sandkoli norðursvæði"/>
    <n v="27"/>
    <s v="Sandkoli"/>
    <s v="IS"/>
    <s v="Ísland"/>
    <n v="10"/>
    <n v="10"/>
    <n v="10.87"/>
    <n v="2.7"/>
    <x v="47"/>
    <n v="5201750249"/>
    <x v="46"/>
    <s v="Sólvöllum 2"/>
    <s v="350 Grundarfjörður"/>
    <n v="5201750249"/>
    <s v="Guðmundur Runólfsson hf."/>
    <n v="463291"/>
    <n v="2.1584705940758617E-5"/>
  </r>
  <r>
    <s v="18.06.2020"/>
    <n v="1920"/>
    <n v="1"/>
    <n v="1"/>
    <x v="47"/>
    <s v="Hringur"/>
    <n v="2701"/>
    <s v="Sandkoli norðursvæði"/>
    <n v="27"/>
    <s v="Sandkoli"/>
    <s v="IS"/>
    <s v="Ísland"/>
    <n v="25"/>
    <n v="25"/>
    <n v="27.17"/>
    <n v="6.75"/>
    <x v="47"/>
    <n v="5201750249"/>
    <x v="46"/>
    <s v="Sólvöllum 2"/>
    <s v="350 Grundarfjörður"/>
    <n v="5201750249"/>
    <s v="Guðmundur Runólfsson hf."/>
    <n v="463291"/>
    <n v="5.396176485189654E-5"/>
  </r>
  <r>
    <s v="10.03.2020"/>
    <n v="1920"/>
    <n v="1"/>
    <n v="1"/>
    <x v="47"/>
    <s v="Hringur"/>
    <n v="2701"/>
    <s v="Sandkoli norðursvæði"/>
    <n v="27"/>
    <s v="Sandkoli"/>
    <s v="IS"/>
    <s v="Ísland"/>
    <n v="222"/>
    <n v="222"/>
    <n v="241.3"/>
    <n v="59.94"/>
    <x v="47"/>
    <n v="5201750249"/>
    <x v="46"/>
    <s v="Sólvöllum 2"/>
    <s v="350 Grundarfjörður"/>
    <n v="5201750249"/>
    <s v="Guðmundur Runólfsson hf."/>
    <n v="463291"/>
    <n v="4.7918047188484126E-4"/>
  </r>
  <r>
    <s v="04.03.2020"/>
    <n v="1920"/>
    <n v="1"/>
    <n v="1"/>
    <x v="47"/>
    <s v="Hringur"/>
    <n v="2701"/>
    <s v="Sandkoli norðursvæði"/>
    <n v="27"/>
    <s v="Sandkoli"/>
    <s v="IS"/>
    <s v="Ísland"/>
    <n v="807"/>
    <n v="807"/>
    <n v="877.17"/>
    <n v="217.89"/>
    <x v="47"/>
    <n v="5201750249"/>
    <x v="46"/>
    <s v="Sólvöllum 2"/>
    <s v="350 Grundarfjörður"/>
    <n v="5201750249"/>
    <s v="Guðmundur Runólfsson hf."/>
    <n v="463291"/>
    <n v="1.7418857694192203E-3"/>
  </r>
  <r>
    <s v="13.03.2019"/>
    <n v="1819"/>
    <n v="1"/>
    <n v="1"/>
    <x v="47"/>
    <s v="Hringur"/>
    <n v="2701"/>
    <s v="Sandkoli norðursvæði"/>
    <n v="27"/>
    <s v="Sandkoli"/>
    <s v="IS"/>
    <s v="Ísland"/>
    <n v="240"/>
    <n v="240"/>
    <n v="260.87"/>
    <n v="60"/>
    <x v="47"/>
    <n v="5201750249"/>
    <x v="46"/>
    <s v="Sólvöllum 2"/>
    <s v="350 Grundarfjörður"/>
    <n v="5201750249"/>
    <s v="Guðmundur Runólfsson hf."/>
    <n v="463291"/>
    <n v="5.1803294257820676E-4"/>
  </r>
  <r>
    <s v="30.01.2019"/>
    <n v="1819"/>
    <n v="1"/>
    <n v="1"/>
    <x v="47"/>
    <s v="Hringur"/>
    <n v="2701"/>
    <s v="Sandkoli norðursvæði"/>
    <n v="27"/>
    <s v="Sandkoli"/>
    <s v="IS"/>
    <s v="Ísland"/>
    <n v="119"/>
    <n v="119"/>
    <n v="129.35"/>
    <n v="29.75"/>
    <x v="47"/>
    <n v="5201750249"/>
    <x v="46"/>
    <s v="Sólvöllum 2"/>
    <s v="350 Grundarfjörður"/>
    <n v="5201750249"/>
    <s v="Guðmundur Runólfsson hf."/>
    <n v="463291"/>
    <n v="2.5685800069502753E-4"/>
  </r>
  <r>
    <s v="24.01.2019"/>
    <n v="1819"/>
    <n v="1"/>
    <n v="1"/>
    <x v="47"/>
    <s v="Hringur"/>
    <n v="2701"/>
    <s v="Sandkoli norðursvæði"/>
    <n v="27"/>
    <s v="Sandkoli"/>
    <s v="IS"/>
    <s v="Ísland"/>
    <n v="149"/>
    <n v="149"/>
    <n v="161.96"/>
    <n v="37.25"/>
    <x v="47"/>
    <n v="5201750249"/>
    <x v="46"/>
    <s v="Sólvöllum 2"/>
    <s v="350 Grundarfjörður"/>
    <n v="5201750249"/>
    <s v="Guðmundur Runólfsson hf."/>
    <n v="463291"/>
    <n v="3.2161211851730338E-4"/>
  </r>
  <r>
    <s v="20.01.2019"/>
    <n v="1819"/>
    <n v="1"/>
    <n v="1"/>
    <x v="47"/>
    <s v="Hringur"/>
    <n v="2701"/>
    <s v="Sandkoli norðursvæði"/>
    <n v="27"/>
    <s v="Sandkoli"/>
    <s v="IS"/>
    <s v="Ísland"/>
    <n v="184"/>
    <n v="184"/>
    <n v="200"/>
    <n v="46"/>
    <x v="47"/>
    <n v="5201750249"/>
    <x v="46"/>
    <s v="Sólvöllum 2"/>
    <s v="350 Grundarfjörður"/>
    <n v="5201750249"/>
    <s v="Guðmundur Runólfsson hf."/>
    <n v="463291"/>
    <n v="3.9715858930995852E-4"/>
  </r>
  <r>
    <s v="15.01.2019"/>
    <n v="1819"/>
    <n v="1"/>
    <n v="1"/>
    <x v="47"/>
    <s v="Hringur"/>
    <n v="2701"/>
    <s v="Sandkoli norðursvæði"/>
    <n v="27"/>
    <s v="Sandkoli"/>
    <s v="IS"/>
    <s v="Ísland"/>
    <n v="320"/>
    <n v="320"/>
    <n v="347.83"/>
    <n v="80"/>
    <x v="47"/>
    <n v="5201750249"/>
    <x v="46"/>
    <s v="Sólvöllum 2"/>
    <s v="350 Grundarfjörður"/>
    <n v="5201750249"/>
    <s v="Guðmundur Runólfsson hf."/>
    <n v="463291"/>
    <n v="6.9071059010427575E-4"/>
  </r>
  <r>
    <s v="09.01.2019"/>
    <n v="1819"/>
    <n v="1"/>
    <n v="1"/>
    <x v="47"/>
    <s v="Hringur"/>
    <n v="2701"/>
    <s v="Sandkoli norðursvæði"/>
    <n v="27"/>
    <s v="Sandkoli"/>
    <s v="IS"/>
    <s v="Ísland"/>
    <n v="110"/>
    <n v="110"/>
    <n v="119.57"/>
    <n v="27.5"/>
    <x v="47"/>
    <n v="5201750249"/>
    <x v="46"/>
    <s v="Sólvöllum 2"/>
    <s v="350 Grundarfjörður"/>
    <n v="5201750249"/>
    <s v="Guðmundur Runólfsson hf."/>
    <n v="463291"/>
    <n v="2.3743176534834478E-4"/>
  </r>
  <r>
    <s v="08.11.2017"/>
    <n v="1718"/>
    <n v="1"/>
    <n v="1"/>
    <x v="48"/>
    <s v="Vörður"/>
    <n v="2701"/>
    <s v="Sandkoli norðursvæði"/>
    <n v="27"/>
    <s v="Sandkoli"/>
    <s v="IS"/>
    <s v="Ísland"/>
    <n v="37"/>
    <n v="37"/>
    <n v="40.22"/>
    <n v="7.03"/>
    <x v="48"/>
    <n v="6112922959"/>
    <x v="47"/>
    <s v="Borgarbraut 1"/>
    <s v="350 Grundarfjörður"/>
    <n v="5701690769"/>
    <s v="Gjögur hf."/>
    <n v="463291"/>
    <n v="7.9863411980806882E-5"/>
  </r>
  <r>
    <s v="08.03.2020"/>
    <n v="1920"/>
    <n v="1"/>
    <n v="1"/>
    <x v="48"/>
    <s v="Sigurborg"/>
    <n v="2701"/>
    <s v="Sandkoli norðursvæði"/>
    <n v="27"/>
    <s v="Sandkoli"/>
    <s v="IS"/>
    <s v="Ísland"/>
    <n v="319"/>
    <n v="319"/>
    <n v="346.74"/>
    <n v="86.13"/>
    <x v="48"/>
    <n v="6112922959"/>
    <x v="47"/>
    <s v="Borgarbraut 1"/>
    <s v="350 Grundarfjörður"/>
    <n v="6112922959"/>
    <s v="Soffanías Cecilsson ehf."/>
    <n v="463291"/>
    <n v="6.8855211951019985E-4"/>
  </r>
  <r>
    <s v="02.03.2020"/>
    <n v="1920"/>
    <n v="1"/>
    <n v="1"/>
    <x v="48"/>
    <s v="Sigurborg"/>
    <n v="2701"/>
    <s v="Sandkoli norðursvæði"/>
    <n v="27"/>
    <s v="Sandkoli"/>
    <s v="IS"/>
    <s v="Ísland"/>
    <n v="606"/>
    <n v="606"/>
    <n v="658.7"/>
    <n v="163.62"/>
    <x v="48"/>
    <n v="6112922959"/>
    <x v="47"/>
    <s v="Borgarbraut 1"/>
    <s v="350 Grundarfjörður"/>
    <n v="6112922959"/>
    <s v="Soffanías Cecilsson ehf."/>
    <n v="463291"/>
    <n v="1.3080331800099721E-3"/>
  </r>
  <r>
    <s v="24.02.2020"/>
    <n v="1920"/>
    <n v="1"/>
    <n v="1"/>
    <x v="48"/>
    <s v="Sigurborg"/>
    <n v="2701"/>
    <s v="Sandkoli norðursvæði"/>
    <n v="27"/>
    <s v="Sandkoli"/>
    <s v="IS"/>
    <s v="Ísland"/>
    <n v="307"/>
    <n v="307"/>
    <n v="333.7"/>
    <n v="82.89"/>
    <x v="48"/>
    <n v="6112922959"/>
    <x v="47"/>
    <s v="Borgarbraut 1"/>
    <s v="350 Grundarfjörður"/>
    <n v="6112922959"/>
    <s v="Soffanías Cecilsson ehf."/>
    <n v="463291"/>
    <n v="6.6265047238128955E-4"/>
  </r>
  <r>
    <s v="04.12.2019"/>
    <n v="1920"/>
    <n v="1"/>
    <n v="1"/>
    <x v="48"/>
    <s v="Sigurborg"/>
    <n v="2701"/>
    <s v="Sandkoli norðursvæði"/>
    <n v="27"/>
    <s v="Sandkoli"/>
    <s v="IS"/>
    <s v="Ísland"/>
    <n v="131"/>
    <n v="131"/>
    <n v="142.38999999999999"/>
    <n v="35.369999999999997"/>
    <x v="48"/>
    <n v="6112922959"/>
    <x v="47"/>
    <s v="Borgarbraut 1"/>
    <s v="350 Grundarfjörður"/>
    <n v="6112922959"/>
    <s v="Soffanías Cecilsson ehf."/>
    <n v="463291"/>
    <n v="2.8275964782393788E-4"/>
  </r>
  <r>
    <s v="10.02.2020"/>
    <n v="1920"/>
    <n v="1"/>
    <n v="1"/>
    <x v="48"/>
    <s v="Sigurborg"/>
    <n v="2701"/>
    <s v="Sandkoli norðursvæði"/>
    <n v="27"/>
    <s v="Sandkoli"/>
    <s v="IS"/>
    <s v="Ísland"/>
    <n v="579"/>
    <n v="579"/>
    <n v="629.35"/>
    <n v="156.33000000000001"/>
    <x v="48"/>
    <n v="6112922959"/>
    <x v="47"/>
    <s v="Borgarbraut 1"/>
    <s v="350 Grundarfjörður"/>
    <n v="6112922959"/>
    <s v="Soffanías Cecilsson ehf."/>
    <n v="463291"/>
    <n v="1.2497544739699239E-3"/>
  </r>
  <r>
    <s v="03.02.2020"/>
    <n v="1920"/>
    <n v="1"/>
    <n v="1"/>
    <x v="48"/>
    <s v="Sigurborg"/>
    <n v="2701"/>
    <s v="Sandkoli norðursvæði"/>
    <n v="27"/>
    <s v="Sandkoli"/>
    <s v="IS"/>
    <s v="Ísland"/>
    <n v="595"/>
    <n v="595"/>
    <n v="646.74"/>
    <n v="160.65"/>
    <x v="48"/>
    <n v="6112922959"/>
    <x v="47"/>
    <s v="Borgarbraut 1"/>
    <s v="350 Grundarfjörður"/>
    <n v="6112922959"/>
    <s v="Soffanías Cecilsson ehf."/>
    <n v="463291"/>
    <n v="1.2842900034751377E-3"/>
  </r>
  <r>
    <s v="27.01.2020"/>
    <n v="1920"/>
    <n v="1"/>
    <n v="1"/>
    <x v="48"/>
    <s v="Sigurborg"/>
    <n v="2701"/>
    <s v="Sandkoli norðursvæði"/>
    <n v="27"/>
    <s v="Sandkoli"/>
    <s v="IS"/>
    <s v="Ísland"/>
    <n v="472"/>
    <n v="472"/>
    <n v="513.04"/>
    <n v="127.44"/>
    <x v="48"/>
    <n v="6112922959"/>
    <x v="47"/>
    <s v="Borgarbraut 1"/>
    <s v="350 Grundarfjörður"/>
    <n v="6112922959"/>
    <s v="Soffanías Cecilsson ehf."/>
    <n v="463291"/>
    <n v="1.0187981204038067E-3"/>
  </r>
  <r>
    <s v="17.02.2020"/>
    <n v="1920"/>
    <n v="1"/>
    <n v="1"/>
    <x v="48"/>
    <s v="Sigurborg"/>
    <n v="2701"/>
    <s v="Sandkoli norðursvæði"/>
    <n v="27"/>
    <s v="Sandkoli"/>
    <s v="IS"/>
    <s v="Ísland"/>
    <n v="615"/>
    <n v="615"/>
    <n v="668.48"/>
    <n v="166.05"/>
    <x v="48"/>
    <n v="6112922959"/>
    <x v="47"/>
    <s v="Borgarbraut 1"/>
    <s v="350 Grundarfjörður"/>
    <n v="6112922959"/>
    <s v="Soffanías Cecilsson ehf."/>
    <n v="463291"/>
    <n v="1.3274594153566549E-3"/>
  </r>
  <r>
    <s v="20.01.2020"/>
    <n v="1920"/>
    <n v="1"/>
    <n v="1"/>
    <x v="49"/>
    <s v="Runólfur"/>
    <n v="2701"/>
    <s v="Sandkoli norðursvæði"/>
    <n v="27"/>
    <s v="Sandkoli"/>
    <s v="IS"/>
    <s v="Ísland"/>
    <n v="60"/>
    <n v="60"/>
    <n v="65.22"/>
    <n v="16.2"/>
    <x v="49"/>
    <n v="5201750249"/>
    <x v="46"/>
    <s v="Sólvöllum 2"/>
    <s v="350 Grundarfjörður"/>
    <n v="5201750249"/>
    <s v="Guðmundur Runólfsson hf."/>
    <n v="463291"/>
    <n v="1.2950823564455169E-4"/>
  </r>
  <r>
    <s v="19.11.2019"/>
    <n v="1920"/>
    <n v="1"/>
    <n v="1"/>
    <x v="50"/>
    <s v="Farsæll"/>
    <n v="2701"/>
    <s v="Sandkoli norðursvæði"/>
    <n v="27"/>
    <s v="Sandkoli"/>
    <s v="IS"/>
    <s v="Ísland"/>
    <n v="39"/>
    <n v="39"/>
    <n v="42.39"/>
    <n v="10.53"/>
    <x v="50"/>
    <n v="4612891269"/>
    <x v="48"/>
    <s v="Háeyri 1"/>
    <s v="550 Sauðárkrókur"/>
    <n v="4612891269"/>
    <s v="FISK-Seafood ehf."/>
    <n v="463291"/>
    <n v="8.4180353168958607E-5"/>
  </r>
  <r>
    <s v="13.11.2019"/>
    <n v="1920"/>
    <n v="1"/>
    <n v="1"/>
    <x v="50"/>
    <s v="Farsæll"/>
    <n v="2701"/>
    <s v="Sandkoli norðursvæði"/>
    <n v="27"/>
    <s v="Sandkoli"/>
    <s v="IS"/>
    <s v="Ísland"/>
    <n v="27"/>
    <n v="27"/>
    <n v="29.35"/>
    <n v="7.29"/>
    <x v="50"/>
    <n v="4612891269"/>
    <x v="48"/>
    <s v="Háeyri 1"/>
    <s v="550 Sauðárkrókur"/>
    <n v="4612891269"/>
    <s v="FISK-Seafood ehf."/>
    <n v="463291"/>
    <n v="5.8278706040048265E-5"/>
  </r>
  <r>
    <s v="06.11.2019"/>
    <n v="1920"/>
    <n v="1"/>
    <n v="1"/>
    <x v="50"/>
    <s v="Farsæll"/>
    <n v="2701"/>
    <s v="Sandkoli norðursvæði"/>
    <n v="27"/>
    <s v="Sandkoli"/>
    <s v="IS"/>
    <s v="Ísland"/>
    <n v="44"/>
    <n v="44"/>
    <n v="47.83"/>
    <n v="11.88"/>
    <x v="50"/>
    <n v="4612891269"/>
    <x v="48"/>
    <s v="Háeyri 1"/>
    <s v="550 Sauðárkrókur"/>
    <n v="4612891269"/>
    <s v="FISK-Seafood ehf."/>
    <n v="463291"/>
    <n v="9.4972706139337905E-5"/>
  </r>
  <r>
    <s v="30.10.2019"/>
    <n v="1920"/>
    <n v="1"/>
    <n v="1"/>
    <x v="50"/>
    <s v="Farsæll"/>
    <n v="2701"/>
    <s v="Sandkoli norðursvæði"/>
    <n v="27"/>
    <s v="Sandkoli"/>
    <s v="IS"/>
    <s v="Ísland"/>
    <n v="31"/>
    <n v="31"/>
    <n v="33.700000000000003"/>
    <n v="8.3699999999999992"/>
    <x v="50"/>
    <n v="4612891269"/>
    <x v="48"/>
    <s v="Háeyri 1"/>
    <s v="550 Sauðárkrókur"/>
    <n v="4612891269"/>
    <s v="FISK-Seafood ehf."/>
    <n v="463291"/>
    <n v="6.6912588416351707E-5"/>
  </r>
  <r>
    <s v="13.08.2020"/>
    <n v="1920"/>
    <n v="1"/>
    <n v="1"/>
    <x v="50"/>
    <s v="Farsæll"/>
    <n v="2701"/>
    <s v="Sandkoli norðursvæði"/>
    <n v="27"/>
    <s v="Sandkoli"/>
    <s v="IS"/>
    <s v="Ísland"/>
    <n v="24"/>
    <n v="24"/>
    <n v="26.09"/>
    <n v="6.48"/>
    <x v="50"/>
    <n v="4612891269"/>
    <x v="48"/>
    <s v="Háeyri 1"/>
    <s v="550 Sauðárkrókur"/>
    <n v="4612891269"/>
    <s v="FISK-Seafood ehf."/>
    <n v="463291"/>
    <n v="5.1803294257820677E-5"/>
  </r>
  <r>
    <s v="11.05.2020"/>
    <n v="1920"/>
    <n v="1"/>
    <n v="1"/>
    <x v="50"/>
    <s v="Farsæll"/>
    <n v="2701"/>
    <s v="Sandkoli norðursvæði"/>
    <n v="27"/>
    <s v="Sandkoli"/>
    <s v="IS"/>
    <s v="Ísland"/>
    <n v="41"/>
    <n v="41"/>
    <n v="44.57"/>
    <n v="11.07"/>
    <x v="50"/>
    <n v="4612891269"/>
    <x v="48"/>
    <s v="Háeyri 1"/>
    <s v="550 Sauðárkrókur"/>
    <n v="4612891269"/>
    <s v="FISK-Seafood ehf."/>
    <n v="463291"/>
    <n v="8.8497294357110331E-5"/>
  </r>
  <r>
    <s v="04.05.2020"/>
    <n v="1920"/>
    <n v="1"/>
    <n v="1"/>
    <x v="50"/>
    <s v="Farsæll"/>
    <n v="2701"/>
    <s v="Sandkoli norðursvæði"/>
    <n v="27"/>
    <s v="Sandkoli"/>
    <s v="IS"/>
    <s v="Ísland"/>
    <n v="38"/>
    <n v="38"/>
    <n v="41.3"/>
    <n v="10.26"/>
    <x v="50"/>
    <n v="4612891269"/>
    <x v="48"/>
    <s v="Háeyri 1"/>
    <s v="550 Sauðárkrókur"/>
    <n v="4612891269"/>
    <s v="FISK-Seafood ehf."/>
    <n v="463291"/>
    <n v="8.2021882574882744E-5"/>
  </r>
  <r>
    <s v="19.04.2020"/>
    <n v="1920"/>
    <n v="1"/>
    <n v="1"/>
    <x v="50"/>
    <s v="Farsæll"/>
    <n v="2701"/>
    <s v="Sandkoli norðursvæði"/>
    <n v="27"/>
    <s v="Sandkoli"/>
    <s v="IS"/>
    <s v="Ísland"/>
    <n v="37"/>
    <n v="37"/>
    <n v="40.22"/>
    <n v="9.99"/>
    <x v="50"/>
    <n v="4612891269"/>
    <x v="48"/>
    <s v="Háeyri 1"/>
    <s v="550 Sauðárkrókur"/>
    <n v="4612891269"/>
    <s v="FISK-Seafood ehf."/>
    <n v="463291"/>
    <n v="7.9863411980806882E-5"/>
  </r>
  <r>
    <s v="08.03.2020"/>
    <n v="1920"/>
    <n v="1"/>
    <n v="1"/>
    <x v="50"/>
    <s v="Farsæll"/>
    <n v="2701"/>
    <s v="Sandkoli norðursvæði"/>
    <n v="27"/>
    <s v="Sandkoli"/>
    <s v="IS"/>
    <s v="Ísland"/>
    <n v="48"/>
    <n v="48"/>
    <n v="52.17"/>
    <n v="12.96"/>
    <x v="50"/>
    <n v="4612891269"/>
    <x v="48"/>
    <s v="Háeyri 1"/>
    <s v="550 Sauðárkrókur"/>
    <n v="4612891269"/>
    <s v="FISK-Seafood ehf."/>
    <n v="463291"/>
    <n v="1.0360658851564135E-4"/>
  </r>
  <r>
    <s v="03.03.2020"/>
    <n v="1920"/>
    <n v="1"/>
    <n v="1"/>
    <x v="50"/>
    <s v="Farsæll"/>
    <n v="2701"/>
    <s v="Sandkoli norðursvæði"/>
    <n v="27"/>
    <s v="Sandkoli"/>
    <s v="IS"/>
    <s v="Ísland"/>
    <n v="70"/>
    <n v="70"/>
    <n v="76.09"/>
    <n v="18.899999999999999"/>
    <x v="50"/>
    <n v="4612891269"/>
    <x v="48"/>
    <s v="Háeyri 1"/>
    <s v="550 Sauðárkrókur"/>
    <n v="4612891269"/>
    <s v="FISK-Seafood ehf."/>
    <n v="463291"/>
    <n v="1.5109294158531031E-4"/>
  </r>
  <r>
    <s v="26.02.2020"/>
    <n v="1920"/>
    <n v="1"/>
    <n v="1"/>
    <x v="50"/>
    <s v="Farsæll"/>
    <n v="2701"/>
    <s v="Sandkoli norðursvæði"/>
    <n v="27"/>
    <s v="Sandkoli"/>
    <s v="IS"/>
    <s v="Ísland"/>
    <n v="40"/>
    <n v="40"/>
    <n v="43.48"/>
    <n v="10.8"/>
    <x v="50"/>
    <n v="4612891269"/>
    <x v="48"/>
    <s v="Háeyri 1"/>
    <s v="550 Sauðárkrókur"/>
    <n v="4612891269"/>
    <s v="FISK-Seafood ehf."/>
    <n v="463291"/>
    <n v="8.6338823763034469E-5"/>
  </r>
  <r>
    <s v="22.02.2020"/>
    <n v="1920"/>
    <n v="1"/>
    <n v="1"/>
    <x v="50"/>
    <s v="Farsæll"/>
    <n v="2701"/>
    <s v="Sandkoli norðursvæði"/>
    <n v="27"/>
    <s v="Sandkoli"/>
    <s v="IS"/>
    <s v="Ísland"/>
    <n v="67"/>
    <n v="67"/>
    <n v="72.83"/>
    <n v="18.09"/>
    <x v="50"/>
    <n v="4612891269"/>
    <x v="48"/>
    <s v="Háeyri 1"/>
    <s v="550 Sauðárkrókur"/>
    <n v="4612891269"/>
    <s v="FISK-Seafood ehf."/>
    <n v="463291"/>
    <n v="1.4461752980308274E-4"/>
  </r>
  <r>
    <s v="10.02.2020"/>
    <n v="1920"/>
    <n v="1"/>
    <n v="1"/>
    <x v="50"/>
    <s v="Farsæll"/>
    <n v="2701"/>
    <s v="Sandkoli norðursvæði"/>
    <n v="27"/>
    <s v="Sandkoli"/>
    <s v="IS"/>
    <s v="Ísland"/>
    <n v="27"/>
    <n v="27"/>
    <n v="29.35"/>
    <n v="7.29"/>
    <x v="50"/>
    <n v="4612891269"/>
    <x v="48"/>
    <s v="Háeyri 1"/>
    <s v="550 Sauðárkrókur"/>
    <n v="4612891269"/>
    <s v="FISK-Seafood ehf."/>
    <n v="463291"/>
    <n v="5.8278706040048265E-5"/>
  </r>
  <r>
    <s v="26.01.2020"/>
    <n v="1920"/>
    <n v="1"/>
    <n v="1"/>
    <x v="50"/>
    <s v="Farsæll"/>
    <n v="2701"/>
    <s v="Sandkoli norðursvæði"/>
    <n v="27"/>
    <s v="Sandkoli"/>
    <s v="IS"/>
    <s v="Ísland"/>
    <n v="27"/>
    <n v="27"/>
    <n v="29.35"/>
    <n v="7.29"/>
    <x v="50"/>
    <n v="4612891269"/>
    <x v="48"/>
    <s v="Háeyri 1"/>
    <s v="550 Sauðárkrókur"/>
    <n v="4612891269"/>
    <s v="FISK-Seafood ehf."/>
    <n v="463291"/>
    <n v="5.8278706040048265E-5"/>
  </r>
  <r>
    <s v="13.01.2020"/>
    <n v="1920"/>
    <n v="1"/>
    <n v="1"/>
    <x v="50"/>
    <s v="Farsæll"/>
    <n v="2701"/>
    <s v="Sandkoli norðursvæði"/>
    <n v="27"/>
    <s v="Sandkoli"/>
    <s v="IS"/>
    <s v="Ísland"/>
    <n v="40"/>
    <n v="40"/>
    <n v="43.48"/>
    <n v="10.8"/>
    <x v="50"/>
    <n v="4612891269"/>
    <x v="48"/>
    <s v="Háeyri 1"/>
    <s v="550 Sauðárkrókur"/>
    <n v="4612891269"/>
    <s v="FISK-Seafood ehf."/>
    <n v="463291"/>
    <n v="8.6338823763034469E-5"/>
  </r>
  <r>
    <s v="30.12.2019"/>
    <n v="1920"/>
    <n v="1"/>
    <n v="1"/>
    <x v="50"/>
    <s v="Farsæll"/>
    <n v="2701"/>
    <s v="Sandkoli norðursvæði"/>
    <n v="27"/>
    <s v="Sandkoli"/>
    <s v="IS"/>
    <s v="Ísland"/>
    <n v="40"/>
    <n v="40"/>
    <n v="43.48"/>
    <n v="10.8"/>
    <x v="50"/>
    <n v="4612891269"/>
    <x v="48"/>
    <s v="Háeyri 1"/>
    <s v="550 Sauðárkrókur"/>
    <n v="4612891269"/>
    <s v="FISK-Seafood ehf."/>
    <n v="463291"/>
    <n v="8.6338823763034469E-5"/>
  </r>
  <r>
    <s v="17.12.2019"/>
    <n v="1920"/>
    <n v="1"/>
    <n v="1"/>
    <x v="50"/>
    <s v="Farsæll"/>
    <n v="2701"/>
    <s v="Sandkoli norðursvæði"/>
    <n v="27"/>
    <s v="Sandkoli"/>
    <s v="IS"/>
    <s v="Ísland"/>
    <n v="30"/>
    <n v="30"/>
    <n v="32.61"/>
    <n v="8.1"/>
    <x v="50"/>
    <n v="4612891269"/>
    <x v="48"/>
    <s v="Háeyri 1"/>
    <s v="550 Sauðárkrókur"/>
    <n v="4612891269"/>
    <s v="FISK-Seafood ehf."/>
    <n v="463291"/>
    <n v="6.4754117822275845E-5"/>
  </r>
  <r>
    <s v="10.12.2019"/>
    <n v="1920"/>
    <n v="1"/>
    <n v="1"/>
    <x v="50"/>
    <s v="Farsæll"/>
    <n v="2701"/>
    <s v="Sandkoli norðursvæði"/>
    <n v="27"/>
    <s v="Sandkoli"/>
    <s v="IS"/>
    <s v="Ísland"/>
    <n v="72"/>
    <n v="72"/>
    <n v="78.260000000000005"/>
    <n v="19.440000000000001"/>
    <x v="50"/>
    <n v="4612891269"/>
    <x v="48"/>
    <s v="Háeyri 1"/>
    <s v="550 Sauðárkrókur"/>
    <n v="4612891269"/>
    <s v="FISK-Seafood ehf."/>
    <n v="463291"/>
    <n v="1.5540988277346204E-4"/>
  </r>
  <r>
    <s v="03.12.2019"/>
    <n v="1920"/>
    <n v="1"/>
    <n v="1"/>
    <x v="50"/>
    <s v="Farsæll"/>
    <n v="2701"/>
    <s v="Sandkoli norðursvæði"/>
    <n v="27"/>
    <s v="Sandkoli"/>
    <s v="IS"/>
    <s v="Ísland"/>
    <n v="33"/>
    <n v="33"/>
    <n v="35.869999999999997"/>
    <n v="8.91"/>
    <x v="50"/>
    <n v="4612891269"/>
    <x v="48"/>
    <s v="Háeyri 1"/>
    <s v="550 Sauðárkrókur"/>
    <n v="4612891269"/>
    <s v="FISK-Seafood ehf."/>
    <n v="463291"/>
    <n v="7.1229529604503432E-5"/>
  </r>
  <r>
    <s v="26.11.2019"/>
    <n v="1920"/>
    <n v="1"/>
    <n v="1"/>
    <x v="50"/>
    <s v="Farsæll"/>
    <n v="2701"/>
    <s v="Sandkoli norðursvæði"/>
    <n v="27"/>
    <s v="Sandkoli"/>
    <s v="IS"/>
    <s v="Ísland"/>
    <n v="26"/>
    <n v="26"/>
    <n v="28.26"/>
    <n v="7.02"/>
    <x v="50"/>
    <n v="4612891269"/>
    <x v="48"/>
    <s v="Háeyri 1"/>
    <s v="550 Sauðárkrókur"/>
    <n v="4612891269"/>
    <s v="FISK-Seafood ehf."/>
    <n v="463291"/>
    <n v="5.6120235445972402E-5"/>
  </r>
  <r>
    <s v="25.11.2019"/>
    <n v="1920"/>
    <n v="1"/>
    <n v="1"/>
    <x v="51"/>
    <s v="Brynja"/>
    <n v="2701"/>
    <s v="Sandkoli norðursvæði"/>
    <n v="27"/>
    <s v="Sandkoli"/>
    <s v="IS"/>
    <s v="Ísland"/>
    <n v="8"/>
    <n v="8"/>
    <n v="8.6999999999999993"/>
    <n v="2.16"/>
    <x v="51"/>
    <n v="6601013060"/>
    <x v="49"/>
    <s v="Grundarbraut 45"/>
    <s v="355 Ólafsvík"/>
    <n v="6601013060"/>
    <s v="Bjartsýnn ehf"/>
    <n v="463291"/>
    <n v="1.7267764752606892E-5"/>
  </r>
  <r>
    <s v="26.11.2019"/>
    <n v="1920"/>
    <n v="1"/>
    <n v="1"/>
    <x v="51"/>
    <s v="Brynja"/>
    <n v="2701"/>
    <s v="Sandkoli norðursvæði"/>
    <n v="27"/>
    <s v="Sandkoli"/>
    <s v="IS"/>
    <s v="Ísland"/>
    <n v="10"/>
    <n v="10"/>
    <n v="10.87"/>
    <n v="2.7"/>
    <x v="51"/>
    <n v="6601013060"/>
    <x v="49"/>
    <s v="Grundarbraut 45"/>
    <s v="355 Ólafsvík"/>
    <n v="6601013060"/>
    <s v="Bjartsýnn ehf"/>
    <n v="463291"/>
    <n v="2.1584705940758617E-5"/>
  </r>
  <r>
    <s v="23.11.2019"/>
    <n v="1920"/>
    <n v="1"/>
    <n v="1"/>
    <x v="51"/>
    <s v="Brynja"/>
    <n v="2701"/>
    <s v="Sandkoli norðursvæði"/>
    <n v="27"/>
    <s v="Sandkoli"/>
    <s v="IS"/>
    <s v="Ísland"/>
    <n v="1"/>
    <n v="1"/>
    <n v="1.0900000000000001"/>
    <n v="0.27"/>
    <x v="51"/>
    <n v="6601013060"/>
    <x v="49"/>
    <s v="Grundarbraut 45"/>
    <s v="355 Ólafsvík"/>
    <n v="6601013060"/>
    <s v="Bjartsýnn ehf"/>
    <n v="463291"/>
    <n v="2.1584705940758616E-6"/>
  </r>
  <r>
    <s v="22.11.2019"/>
    <n v="1920"/>
    <n v="1"/>
    <n v="1"/>
    <x v="51"/>
    <s v="Brynja"/>
    <n v="2701"/>
    <s v="Sandkoli norðursvæði"/>
    <n v="27"/>
    <s v="Sandkoli"/>
    <s v="IS"/>
    <s v="Ísland"/>
    <n v="2"/>
    <n v="2"/>
    <n v="2.17"/>
    <n v="0.54"/>
    <x v="51"/>
    <n v="6601013060"/>
    <x v="49"/>
    <s v="Grundarbraut 45"/>
    <s v="355 Ólafsvík"/>
    <n v="6601013060"/>
    <s v="Bjartsýnn ehf"/>
    <n v="463291"/>
    <n v="4.3169411881517231E-6"/>
  </r>
  <r>
    <s v="21.11.2019"/>
    <n v="1920"/>
    <n v="1"/>
    <n v="1"/>
    <x v="51"/>
    <s v="Brynja"/>
    <n v="2701"/>
    <s v="Sandkoli norðursvæði"/>
    <n v="27"/>
    <s v="Sandkoli"/>
    <s v="IS"/>
    <s v="Ísland"/>
    <n v="2"/>
    <n v="2"/>
    <n v="2.17"/>
    <n v="0.54"/>
    <x v="51"/>
    <n v="6601013060"/>
    <x v="49"/>
    <s v="Grundarbraut 45"/>
    <s v="355 Ólafsvík"/>
    <n v="6601013060"/>
    <s v="Bjartsýnn ehf"/>
    <n v="463291"/>
    <n v="4.3169411881517231E-6"/>
  </r>
  <r>
    <s v="30.10.2019"/>
    <n v="1920"/>
    <n v="1"/>
    <n v="1"/>
    <x v="51"/>
    <s v="Brynja"/>
    <n v="2701"/>
    <s v="Sandkoli norðursvæði"/>
    <n v="27"/>
    <s v="Sandkoli"/>
    <s v="IS"/>
    <s v="Ísland"/>
    <n v="8"/>
    <n v="8"/>
    <n v="8.6999999999999993"/>
    <n v="2.16"/>
    <x v="51"/>
    <n v="6601013060"/>
    <x v="49"/>
    <s v="Grundarbraut 45"/>
    <s v="355 Ólafsvík"/>
    <n v="6601013060"/>
    <s v="Bjartsýnn ehf"/>
    <n v="463291"/>
    <n v="1.7267764752606892E-5"/>
  </r>
  <r>
    <s v="20.10.2019"/>
    <n v="1920"/>
    <n v="1"/>
    <n v="1"/>
    <x v="51"/>
    <s v="Brynja"/>
    <n v="2701"/>
    <s v="Sandkoli norðursvæði"/>
    <n v="27"/>
    <s v="Sandkoli"/>
    <s v="IS"/>
    <s v="Ísland"/>
    <n v="1"/>
    <n v="1"/>
    <n v="1.0900000000000001"/>
    <n v="0.27"/>
    <x v="51"/>
    <n v="6601013060"/>
    <x v="49"/>
    <s v="Grundarbraut 45"/>
    <s v="355 Ólafsvík"/>
    <n v="6601013060"/>
    <s v="Bjartsýnn ehf"/>
    <n v="463291"/>
    <n v="2.1584705940758616E-6"/>
  </r>
  <r>
    <s v="01.11.2018"/>
    <n v="1819"/>
    <n v="1"/>
    <n v="1"/>
    <x v="51"/>
    <s v="Brynja"/>
    <n v="2701"/>
    <s v="Sandkoli norðursvæði"/>
    <n v="27"/>
    <s v="Sandkoli"/>
    <s v="IS"/>
    <s v="Ísland"/>
    <n v="1"/>
    <n v="1"/>
    <n v="1.0900000000000001"/>
    <n v="0.25"/>
    <x v="51"/>
    <n v="6601013060"/>
    <x v="49"/>
    <s v="Grundarbraut 45"/>
    <s v="355 Ólafsvík"/>
    <n v="6601013060"/>
    <s v="Bjartsýnn ehf"/>
    <n v="463291"/>
    <n v="2.1584705940758616E-6"/>
  </r>
  <r>
    <s v="29.10.2018"/>
    <n v="1819"/>
    <n v="1"/>
    <n v="1"/>
    <x v="51"/>
    <s v="Brynja"/>
    <n v="2701"/>
    <s v="Sandkoli norðursvæði"/>
    <n v="27"/>
    <s v="Sandkoli"/>
    <s v="IS"/>
    <s v="Ísland"/>
    <n v="2"/>
    <n v="2"/>
    <n v="2.17"/>
    <n v="0.5"/>
    <x v="51"/>
    <n v="6601013060"/>
    <x v="49"/>
    <s v="Grundarbraut 45"/>
    <s v="355 Ólafsvík"/>
    <n v="6601013060"/>
    <s v="Bjartsýnn ehf"/>
    <n v="463291"/>
    <n v="4.3169411881517231E-6"/>
  </r>
  <r>
    <s v="22.10.2018"/>
    <n v="1819"/>
    <n v="1"/>
    <n v="1"/>
    <x v="51"/>
    <s v="Brynja"/>
    <n v="2701"/>
    <s v="Sandkoli norðursvæði"/>
    <n v="27"/>
    <s v="Sandkoli"/>
    <s v="IS"/>
    <s v="Ísland"/>
    <n v="3"/>
    <n v="3"/>
    <n v="3.26"/>
    <n v="0.75"/>
    <x v="51"/>
    <n v="6601013060"/>
    <x v="49"/>
    <s v="Grundarbraut 45"/>
    <s v="355 Ólafsvík"/>
    <n v="6601013060"/>
    <s v="Bjartsýnn ehf"/>
    <n v="463291"/>
    <n v="6.4754117822275847E-6"/>
  </r>
  <r>
    <s v="21.10.2018"/>
    <n v="1819"/>
    <n v="1"/>
    <n v="1"/>
    <x v="51"/>
    <s v="Brynja"/>
    <n v="2701"/>
    <s v="Sandkoli norðursvæði"/>
    <n v="27"/>
    <s v="Sandkoli"/>
    <s v="IS"/>
    <s v="Ísland"/>
    <n v="5"/>
    <n v="5"/>
    <n v="5.43"/>
    <n v="1.25"/>
    <x v="51"/>
    <n v="6601013060"/>
    <x v="49"/>
    <s v="Grundarbraut 45"/>
    <s v="355 Ólafsvík"/>
    <n v="6601013060"/>
    <s v="Bjartsýnn ehf"/>
    <n v="463291"/>
    <n v="1.0792352970379309E-5"/>
  </r>
  <r>
    <s v="15.10.2018"/>
    <n v="1819"/>
    <n v="1"/>
    <n v="1"/>
    <x v="51"/>
    <s v="Brynja"/>
    <n v="2701"/>
    <s v="Sandkoli norðursvæði"/>
    <n v="27"/>
    <s v="Sandkoli"/>
    <s v="IS"/>
    <s v="Ísland"/>
    <n v="1"/>
    <n v="1"/>
    <n v="1.0900000000000001"/>
    <n v="0.25"/>
    <x v="51"/>
    <n v="6601013060"/>
    <x v="49"/>
    <s v="Grundarbraut 45"/>
    <s v="355 Ólafsvík"/>
    <n v="6601013060"/>
    <s v="Bjartsýnn ehf"/>
    <n v="463291"/>
    <n v="2.1584705940758616E-6"/>
  </r>
  <r>
    <s v="25.01.2018"/>
    <n v="1718"/>
    <n v="1"/>
    <n v="1"/>
    <x v="51"/>
    <s v="Brynja"/>
    <n v="2701"/>
    <s v="Sandkoli norðursvæði"/>
    <n v="27"/>
    <s v="Sandkoli"/>
    <s v="IS"/>
    <s v="Ísland"/>
    <n v="3"/>
    <n v="3"/>
    <n v="3.26"/>
    <n v="0.56999999999999995"/>
    <x v="51"/>
    <n v="6601013060"/>
    <x v="49"/>
    <s v="Grundarbraut 45"/>
    <s v="355 Ólafsvík"/>
    <n v="6601013060"/>
    <s v="Bjartsýnn ehf"/>
    <n v="463291"/>
    <n v="6.4754117822275847E-6"/>
  </r>
  <r>
    <s v="20.01.2018"/>
    <n v="1718"/>
    <n v="1"/>
    <n v="1"/>
    <x v="51"/>
    <s v="Brynja"/>
    <n v="2701"/>
    <s v="Sandkoli norðursvæði"/>
    <n v="27"/>
    <s v="Sandkoli"/>
    <s v="IS"/>
    <s v="Ísland"/>
    <n v="1"/>
    <n v="1"/>
    <n v="1.0900000000000001"/>
    <n v="0.19"/>
    <x v="51"/>
    <n v="6601013060"/>
    <x v="49"/>
    <s v="Grundarbraut 45"/>
    <s v="355 Ólafsvík"/>
    <n v="6601013060"/>
    <s v="Bjartsýnn ehf"/>
    <n v="463291"/>
    <n v="2.1584705940758616E-6"/>
  </r>
  <r>
    <s v="11.01.2018"/>
    <n v="1718"/>
    <n v="1"/>
    <n v="1"/>
    <x v="51"/>
    <s v="Brynja"/>
    <n v="2701"/>
    <s v="Sandkoli norðursvæði"/>
    <n v="27"/>
    <s v="Sandkoli"/>
    <s v="IS"/>
    <s v="Ísland"/>
    <n v="1"/>
    <n v="1"/>
    <n v="1.0900000000000001"/>
    <n v="0.19"/>
    <x v="51"/>
    <n v="6601013060"/>
    <x v="49"/>
    <s v="Grundarbraut 45"/>
    <s v="355 Ólafsvík"/>
    <n v="6601013060"/>
    <s v="Bjartsýnn ehf"/>
    <n v="463291"/>
    <n v="2.1584705940758616E-6"/>
  </r>
  <r>
    <s v="05.01.2018"/>
    <n v="1718"/>
    <n v="1"/>
    <n v="1"/>
    <x v="51"/>
    <s v="Brynja"/>
    <n v="2701"/>
    <s v="Sandkoli norðursvæði"/>
    <n v="27"/>
    <s v="Sandkoli"/>
    <s v="IS"/>
    <s v="Ísland"/>
    <n v="1"/>
    <n v="1"/>
    <n v="1.0900000000000001"/>
    <n v="0.19"/>
    <x v="51"/>
    <n v="6601013060"/>
    <x v="49"/>
    <s v="Grundarbraut 45"/>
    <s v="355 Ólafsvík"/>
    <n v="6601013060"/>
    <s v="Bjartsýnn ehf"/>
    <n v="463291"/>
    <n v="2.1584705940758616E-6"/>
  </r>
  <r>
    <s v="25.11.2017"/>
    <n v="1718"/>
    <n v="1"/>
    <n v="1"/>
    <x v="51"/>
    <s v="Brynja"/>
    <n v="2701"/>
    <s v="Sandkoli norðursvæði"/>
    <n v="27"/>
    <s v="Sandkoli"/>
    <s v="IS"/>
    <s v="Ísland"/>
    <n v="1"/>
    <n v="1"/>
    <n v="1.0900000000000001"/>
    <n v="0.19"/>
    <x v="51"/>
    <n v="6601013060"/>
    <x v="49"/>
    <s v="Grundarbraut 45"/>
    <s v="355 Ólafsvík"/>
    <n v="6601013060"/>
    <s v="Bjartsýnn ehf"/>
    <n v="463291"/>
    <n v="2.1584705940758616E-6"/>
  </r>
  <r>
    <s v="08.11.2017"/>
    <n v="1718"/>
    <n v="1"/>
    <n v="1"/>
    <x v="51"/>
    <s v="Brynja"/>
    <n v="2701"/>
    <s v="Sandkoli norðursvæði"/>
    <n v="27"/>
    <s v="Sandkoli"/>
    <s v="IS"/>
    <s v="Ísland"/>
    <n v="11"/>
    <n v="11"/>
    <n v="11.96"/>
    <n v="2.09"/>
    <x v="51"/>
    <n v="6601013060"/>
    <x v="49"/>
    <s v="Grundarbraut 45"/>
    <s v="355 Ólafsvík"/>
    <n v="6601013060"/>
    <s v="Bjartsýnn ehf"/>
    <n v="463291"/>
    <n v="2.3743176534834476E-5"/>
  </r>
  <r>
    <s v="06.11.2017"/>
    <n v="1718"/>
    <n v="1"/>
    <n v="1"/>
    <x v="51"/>
    <s v="Brynja"/>
    <n v="2701"/>
    <s v="Sandkoli norðursvæði"/>
    <n v="27"/>
    <s v="Sandkoli"/>
    <s v="IS"/>
    <s v="Ísland"/>
    <n v="4"/>
    <n v="4"/>
    <n v="4.3499999999999996"/>
    <n v="0.76"/>
    <x v="51"/>
    <n v="6601013060"/>
    <x v="49"/>
    <s v="Grundarbraut 45"/>
    <s v="355 Ólafsvík"/>
    <n v="6601013060"/>
    <s v="Bjartsýnn ehf"/>
    <n v="463291"/>
    <n v="8.6338823763034462E-6"/>
  </r>
  <r>
    <s v="29.10.2017"/>
    <n v="1718"/>
    <n v="1"/>
    <n v="1"/>
    <x v="51"/>
    <s v="Brynja"/>
    <n v="2701"/>
    <s v="Sandkoli norðursvæði"/>
    <n v="27"/>
    <s v="Sandkoli"/>
    <s v="IS"/>
    <s v="Ísland"/>
    <n v="4"/>
    <n v="4"/>
    <n v="4.3499999999999996"/>
    <n v="0.76"/>
    <x v="51"/>
    <n v="6601013060"/>
    <x v="49"/>
    <s v="Grundarbraut 45"/>
    <s v="355 Ólafsvík"/>
    <n v="6601013060"/>
    <s v="Bjartsýnn ehf"/>
    <n v="463291"/>
    <n v="8.6338823763034462E-6"/>
  </r>
  <r>
    <s v="25.10.2017"/>
    <n v="1718"/>
    <n v="1"/>
    <n v="1"/>
    <x v="51"/>
    <s v="Brynja"/>
    <n v="2701"/>
    <s v="Sandkoli norðursvæði"/>
    <n v="27"/>
    <s v="Sandkoli"/>
    <s v="IS"/>
    <s v="Ísland"/>
    <n v="4"/>
    <n v="4"/>
    <n v="4.3499999999999996"/>
    <n v="0.76"/>
    <x v="51"/>
    <n v="6601013060"/>
    <x v="49"/>
    <s v="Grundarbraut 45"/>
    <s v="355 Ólafsvík"/>
    <n v="6601013060"/>
    <s v="Bjartsýnn ehf"/>
    <n v="463291"/>
    <n v="8.6338823763034462E-6"/>
  </r>
  <r>
    <s v="17.10.2017"/>
    <n v="1718"/>
    <n v="1"/>
    <n v="1"/>
    <x v="51"/>
    <s v="Brynja"/>
    <n v="2701"/>
    <s v="Sandkoli norðursvæði"/>
    <n v="27"/>
    <s v="Sandkoli"/>
    <s v="IS"/>
    <s v="Ísland"/>
    <n v="1"/>
    <n v="1"/>
    <n v="1.0900000000000001"/>
    <n v="0.19"/>
    <x v="51"/>
    <n v="6601013060"/>
    <x v="49"/>
    <s v="Grundarbraut 45"/>
    <s v="355 Ólafsvík"/>
    <n v="6601013060"/>
    <s v="Bjartsýnn ehf"/>
    <n v="463291"/>
    <n v="2.1584705940758616E-6"/>
  </r>
  <r>
    <s v="15.10.2017"/>
    <n v="1718"/>
    <n v="1"/>
    <n v="1"/>
    <x v="51"/>
    <s v="Brynja"/>
    <n v="2701"/>
    <s v="Sandkoli norðursvæði"/>
    <n v="27"/>
    <s v="Sandkoli"/>
    <s v="IS"/>
    <s v="Ísland"/>
    <n v="10"/>
    <n v="10"/>
    <n v="10.87"/>
    <n v="1.9"/>
    <x v="51"/>
    <n v="6601013060"/>
    <x v="49"/>
    <s v="Grundarbraut 45"/>
    <s v="355 Ólafsvík"/>
    <n v="6601013060"/>
    <s v="Bjartsýnn ehf"/>
    <n v="463291"/>
    <n v="2.1584705940758617E-5"/>
  </r>
  <r>
    <s v="09.10.2017"/>
    <n v="1718"/>
    <n v="1"/>
    <n v="1"/>
    <x v="51"/>
    <s v="Brynja"/>
    <n v="2701"/>
    <s v="Sandkoli norðursvæði"/>
    <n v="27"/>
    <s v="Sandkoli"/>
    <s v="IS"/>
    <s v="Ísland"/>
    <n v="3"/>
    <n v="3"/>
    <n v="3.26"/>
    <n v="0.56999999999999995"/>
    <x v="51"/>
    <n v="6601013060"/>
    <x v="49"/>
    <s v="Grundarbraut 45"/>
    <s v="355 Ólafsvík"/>
    <n v="6601013060"/>
    <s v="Bjartsýnn ehf"/>
    <n v="463291"/>
    <n v="6.4754117822275847E-6"/>
  </r>
  <r>
    <s v="08.10.2017"/>
    <n v="1718"/>
    <n v="1"/>
    <n v="1"/>
    <x v="51"/>
    <s v="Brynja"/>
    <n v="2701"/>
    <s v="Sandkoli norðursvæði"/>
    <n v="27"/>
    <s v="Sandkoli"/>
    <s v="IS"/>
    <s v="Ísland"/>
    <n v="1"/>
    <n v="1"/>
    <n v="1.0900000000000001"/>
    <n v="0.19"/>
    <x v="51"/>
    <n v="6601013060"/>
    <x v="49"/>
    <s v="Grundarbraut 45"/>
    <s v="355 Ólafsvík"/>
    <n v="6601013060"/>
    <s v="Bjartsýnn ehf"/>
    <n v="463291"/>
    <n v="2.1584705940758616E-6"/>
  </r>
  <r>
    <s v="02.06.2020"/>
    <n v="1920"/>
    <n v="1"/>
    <n v="1"/>
    <x v="51"/>
    <s v="Brynja"/>
    <n v="2701"/>
    <s v="Sandkoli norðursvæði"/>
    <n v="27"/>
    <s v="Sandkoli"/>
    <s v="IS"/>
    <s v="Ísland"/>
    <n v="3"/>
    <n v="3"/>
    <n v="3.26"/>
    <n v="0.81"/>
    <x v="51"/>
    <n v="6601013060"/>
    <x v="49"/>
    <s v="Grundarbraut 45"/>
    <s v="355 Ólafsvík"/>
    <n v="6601013060"/>
    <s v="Bjartsýnn ehf"/>
    <n v="463291"/>
    <n v="6.4754117822275847E-6"/>
  </r>
  <r>
    <s v="26.05.2020"/>
    <n v="1920"/>
    <n v="1"/>
    <n v="1"/>
    <x v="51"/>
    <s v="Brynja"/>
    <n v="2701"/>
    <s v="Sandkoli norðursvæði"/>
    <n v="27"/>
    <s v="Sandkoli"/>
    <s v="IS"/>
    <s v="Ísland"/>
    <n v="2"/>
    <n v="2"/>
    <n v="2.17"/>
    <n v="0.54"/>
    <x v="51"/>
    <n v="6601013060"/>
    <x v="49"/>
    <s v="Grundarbraut 45"/>
    <s v="355 Ólafsvík"/>
    <n v="6601013060"/>
    <s v="Bjartsýnn ehf"/>
    <n v="463291"/>
    <n v="4.3169411881517231E-6"/>
  </r>
  <r>
    <s v="25.05.2020"/>
    <n v="1920"/>
    <n v="1"/>
    <n v="1"/>
    <x v="51"/>
    <s v="Brynja"/>
    <n v="2701"/>
    <s v="Sandkoli norðursvæði"/>
    <n v="27"/>
    <s v="Sandkoli"/>
    <s v="IS"/>
    <s v="Ísland"/>
    <n v="7"/>
    <n v="7"/>
    <n v="7.61"/>
    <n v="1.89"/>
    <x v="51"/>
    <n v="6601013060"/>
    <x v="49"/>
    <s v="Grundarbraut 45"/>
    <s v="355 Ólafsvík"/>
    <n v="6601013060"/>
    <s v="Bjartsýnn ehf"/>
    <n v="463291"/>
    <n v="1.5109294158531032E-5"/>
  </r>
  <r>
    <s v="14.05.2020"/>
    <n v="1920"/>
    <n v="1"/>
    <n v="1"/>
    <x v="51"/>
    <s v="Brynja"/>
    <n v="2701"/>
    <s v="Sandkoli norðursvæði"/>
    <n v="27"/>
    <s v="Sandkoli"/>
    <s v="IS"/>
    <s v="Ísland"/>
    <n v="3"/>
    <n v="3"/>
    <n v="3.26"/>
    <n v="0.81"/>
    <x v="51"/>
    <n v="6601013060"/>
    <x v="49"/>
    <s v="Grundarbraut 45"/>
    <s v="355 Ólafsvík"/>
    <n v="6601013060"/>
    <s v="Bjartsýnn ehf"/>
    <n v="463291"/>
    <n v="6.4754117822275847E-6"/>
  </r>
  <r>
    <s v="23.04.2020"/>
    <n v="1920"/>
    <n v="1"/>
    <n v="1"/>
    <x v="51"/>
    <s v="Brynja"/>
    <n v="2701"/>
    <s v="Sandkoli norðursvæði"/>
    <n v="27"/>
    <s v="Sandkoli"/>
    <s v="IS"/>
    <s v="Ísland"/>
    <n v="2"/>
    <n v="2"/>
    <n v="2.17"/>
    <n v="0.54"/>
    <x v="51"/>
    <n v="6601013060"/>
    <x v="49"/>
    <s v="Grundarbraut 45"/>
    <s v="355 Ólafsvík"/>
    <n v="6601013060"/>
    <s v="Bjartsýnn ehf"/>
    <n v="463291"/>
    <n v="4.3169411881517231E-6"/>
  </r>
  <r>
    <s v="22.04.2020"/>
    <n v="1920"/>
    <n v="1"/>
    <n v="1"/>
    <x v="51"/>
    <s v="Brynja"/>
    <n v="2701"/>
    <s v="Sandkoli norðursvæði"/>
    <n v="27"/>
    <s v="Sandkoli"/>
    <s v="IS"/>
    <s v="Ísland"/>
    <n v="8"/>
    <n v="8"/>
    <n v="8.6999999999999993"/>
    <n v="2.16"/>
    <x v="51"/>
    <n v="6601013060"/>
    <x v="49"/>
    <s v="Grundarbraut 45"/>
    <s v="355 Ólafsvík"/>
    <n v="6601013060"/>
    <s v="Bjartsýnn ehf"/>
    <n v="463291"/>
    <n v="1.7267764752606892E-5"/>
  </r>
  <r>
    <s v="21.04.2020"/>
    <n v="1920"/>
    <n v="1"/>
    <n v="1"/>
    <x v="51"/>
    <s v="Brynja"/>
    <n v="2701"/>
    <s v="Sandkoli norðursvæði"/>
    <n v="27"/>
    <s v="Sandkoli"/>
    <s v="IS"/>
    <s v="Ísland"/>
    <n v="3"/>
    <n v="3"/>
    <n v="3.26"/>
    <n v="0.81"/>
    <x v="51"/>
    <n v="6601013060"/>
    <x v="49"/>
    <s v="Grundarbraut 45"/>
    <s v="355 Ólafsvík"/>
    <n v="6601013060"/>
    <s v="Bjartsýnn ehf"/>
    <n v="463291"/>
    <n v="6.4754117822275847E-6"/>
  </r>
  <r>
    <s v="08.04.2020"/>
    <n v="1920"/>
    <n v="1"/>
    <n v="1"/>
    <x v="51"/>
    <s v="Brynja"/>
    <n v="2701"/>
    <s v="Sandkoli norðursvæði"/>
    <n v="27"/>
    <s v="Sandkoli"/>
    <s v="IS"/>
    <s v="Ísland"/>
    <n v="12"/>
    <n v="12"/>
    <n v="13.04"/>
    <n v="3.24"/>
    <x v="51"/>
    <n v="6601013060"/>
    <x v="49"/>
    <s v="Grundarbraut 45"/>
    <s v="355 Ólafsvík"/>
    <n v="6601013060"/>
    <s v="Bjartsýnn ehf"/>
    <n v="463291"/>
    <n v="2.5901647128910339E-5"/>
  </r>
  <r>
    <s v="03.04.2020"/>
    <n v="1920"/>
    <n v="1"/>
    <n v="1"/>
    <x v="51"/>
    <s v="Brynja"/>
    <n v="2701"/>
    <s v="Sandkoli norðursvæði"/>
    <n v="27"/>
    <s v="Sandkoli"/>
    <s v="IS"/>
    <s v="Ísland"/>
    <n v="11"/>
    <n v="11"/>
    <n v="11.96"/>
    <n v="2.97"/>
    <x v="51"/>
    <n v="6601013060"/>
    <x v="49"/>
    <s v="Grundarbraut 45"/>
    <s v="355 Ólafsvík"/>
    <n v="6601013060"/>
    <s v="Bjartsýnn ehf"/>
    <n v="463291"/>
    <n v="2.3743176534834476E-5"/>
  </r>
  <r>
    <s v="28.03.2020"/>
    <n v="1920"/>
    <n v="1"/>
    <n v="1"/>
    <x v="51"/>
    <s v="Brynja"/>
    <n v="2701"/>
    <s v="Sandkoli norðursvæði"/>
    <n v="27"/>
    <s v="Sandkoli"/>
    <s v="IS"/>
    <s v="Ísland"/>
    <n v="8"/>
    <n v="8"/>
    <n v="8.6999999999999993"/>
    <n v="2.16"/>
    <x v="51"/>
    <n v="6601013060"/>
    <x v="49"/>
    <s v="Grundarbraut 45"/>
    <s v="355 Ólafsvík"/>
    <n v="6601013060"/>
    <s v="Bjartsýnn ehf"/>
    <n v="463291"/>
    <n v="1.7267764752606892E-5"/>
  </r>
  <r>
    <s v="27.03.2020"/>
    <n v="1920"/>
    <n v="1"/>
    <n v="1"/>
    <x v="51"/>
    <s v="Brynja"/>
    <n v="2701"/>
    <s v="Sandkoli norðursvæði"/>
    <n v="27"/>
    <s v="Sandkoli"/>
    <s v="IS"/>
    <s v="Ísland"/>
    <n v="18"/>
    <n v="18"/>
    <n v="19.57"/>
    <n v="4.8600000000000003"/>
    <x v="51"/>
    <n v="6601013060"/>
    <x v="49"/>
    <s v="Grundarbraut 45"/>
    <s v="355 Ólafsvík"/>
    <n v="6601013060"/>
    <s v="Bjartsýnn ehf"/>
    <n v="463291"/>
    <n v="3.885247069336551E-5"/>
  </r>
  <r>
    <s v="24.03.2020"/>
    <n v="1920"/>
    <n v="1"/>
    <n v="1"/>
    <x v="51"/>
    <s v="Brynja"/>
    <n v="2701"/>
    <s v="Sandkoli norðursvæði"/>
    <n v="27"/>
    <s v="Sandkoli"/>
    <s v="IS"/>
    <s v="Ísland"/>
    <n v="4"/>
    <n v="4"/>
    <n v="4.3499999999999996"/>
    <n v="1.08"/>
    <x v="51"/>
    <n v="6601013060"/>
    <x v="49"/>
    <s v="Grundarbraut 45"/>
    <s v="355 Ólafsvík"/>
    <n v="6601013060"/>
    <s v="Bjartsýnn ehf"/>
    <n v="463291"/>
    <n v="8.6338823763034462E-6"/>
  </r>
  <r>
    <s v="12.03.2020"/>
    <n v="1920"/>
    <n v="1"/>
    <n v="1"/>
    <x v="51"/>
    <s v="Brynja"/>
    <n v="2701"/>
    <s v="Sandkoli norðursvæði"/>
    <n v="27"/>
    <s v="Sandkoli"/>
    <s v="IS"/>
    <s v="Ísland"/>
    <n v="1.84"/>
    <n v="2"/>
    <n v="2"/>
    <n v="0.54"/>
    <x v="51"/>
    <n v="6601013060"/>
    <x v="49"/>
    <s v="Grundarbraut 45"/>
    <s v="355 Ólafsvík"/>
    <n v="6601013060"/>
    <s v="Bjartsýnn ehf"/>
    <n v="463291"/>
    <n v="4.3169411881517231E-6"/>
  </r>
  <r>
    <s v="05.03.2020"/>
    <n v="1920"/>
    <n v="1"/>
    <n v="1"/>
    <x v="51"/>
    <s v="Brynja"/>
    <n v="2701"/>
    <s v="Sandkoli norðursvæði"/>
    <n v="27"/>
    <s v="Sandkoli"/>
    <s v="IS"/>
    <s v="Ísland"/>
    <n v="16"/>
    <n v="16"/>
    <n v="17.39"/>
    <n v="4.32"/>
    <x v="51"/>
    <n v="6601013060"/>
    <x v="49"/>
    <s v="Grundarbraut 45"/>
    <s v="355 Ólafsvík"/>
    <n v="6601013060"/>
    <s v="Bjartsýnn ehf"/>
    <n v="463291"/>
    <n v="3.4535529505213785E-5"/>
  </r>
  <r>
    <s v="03.03.2020"/>
    <n v="1920"/>
    <n v="1"/>
    <n v="1"/>
    <x v="51"/>
    <s v="Brynja"/>
    <n v="2701"/>
    <s v="Sandkoli norðursvæði"/>
    <n v="27"/>
    <s v="Sandkoli"/>
    <s v="IS"/>
    <s v="Ísland"/>
    <n v="26"/>
    <n v="26"/>
    <n v="28.26"/>
    <n v="7.02"/>
    <x v="51"/>
    <n v="6601013060"/>
    <x v="49"/>
    <s v="Grundarbraut 45"/>
    <s v="355 Ólafsvík"/>
    <n v="6601013060"/>
    <s v="Bjartsýnn ehf"/>
    <n v="463291"/>
    <n v="5.6120235445972402E-5"/>
  </r>
  <r>
    <s v="25.02.2020"/>
    <n v="1920"/>
    <n v="1"/>
    <n v="1"/>
    <x v="51"/>
    <s v="Brynja"/>
    <n v="2701"/>
    <s v="Sandkoli norðursvæði"/>
    <n v="27"/>
    <s v="Sandkoli"/>
    <s v="IS"/>
    <s v="Ísland"/>
    <n v="7"/>
    <n v="7"/>
    <n v="7.61"/>
    <n v="1.89"/>
    <x v="51"/>
    <n v="6601013060"/>
    <x v="49"/>
    <s v="Grundarbraut 45"/>
    <s v="355 Ólafsvík"/>
    <n v="6601013060"/>
    <s v="Bjartsýnn ehf"/>
    <n v="463291"/>
    <n v="1.5109294158531032E-5"/>
  </r>
  <r>
    <s v="24.02.2020"/>
    <n v="1920"/>
    <n v="1"/>
    <n v="1"/>
    <x v="51"/>
    <s v="Brynja"/>
    <n v="2701"/>
    <s v="Sandkoli norðursvæði"/>
    <n v="27"/>
    <s v="Sandkoli"/>
    <s v="IS"/>
    <s v="Ísland"/>
    <n v="30"/>
    <n v="30"/>
    <n v="32.61"/>
    <n v="8.1"/>
    <x v="51"/>
    <n v="6601013060"/>
    <x v="49"/>
    <s v="Grundarbraut 45"/>
    <s v="355 Ólafsvík"/>
    <n v="6601013060"/>
    <s v="Bjartsýnn ehf"/>
    <n v="463291"/>
    <n v="6.4754117822275845E-5"/>
  </r>
  <r>
    <s v="19.02.2020"/>
    <n v="1920"/>
    <n v="1"/>
    <n v="1"/>
    <x v="51"/>
    <s v="Brynja"/>
    <n v="2701"/>
    <s v="Sandkoli norðursvæði"/>
    <n v="27"/>
    <s v="Sandkoli"/>
    <s v="IS"/>
    <s v="Ísland"/>
    <n v="1"/>
    <n v="1"/>
    <n v="1.0900000000000001"/>
    <n v="0.27"/>
    <x v="51"/>
    <n v="6601013060"/>
    <x v="49"/>
    <s v="Grundarbraut 45"/>
    <s v="355 Ólafsvík"/>
    <n v="6601013060"/>
    <s v="Bjartsýnn ehf"/>
    <n v="463291"/>
    <n v="2.1584705940758616E-6"/>
  </r>
  <r>
    <s v="18.02.2020"/>
    <n v="1920"/>
    <n v="1"/>
    <n v="1"/>
    <x v="51"/>
    <s v="Brynja"/>
    <n v="2701"/>
    <s v="Sandkoli norðursvæði"/>
    <n v="27"/>
    <s v="Sandkoli"/>
    <s v="IS"/>
    <s v="Ísland"/>
    <n v="70"/>
    <n v="70"/>
    <n v="76.09"/>
    <n v="18.899999999999999"/>
    <x v="51"/>
    <n v="6601013060"/>
    <x v="49"/>
    <s v="Grundarbraut 45"/>
    <s v="355 Ólafsvík"/>
    <n v="6601013060"/>
    <s v="Bjartsýnn ehf"/>
    <n v="463291"/>
    <n v="1.5109294158531031E-4"/>
  </r>
  <r>
    <s v="12.02.2020"/>
    <n v="1920"/>
    <n v="1"/>
    <n v="1"/>
    <x v="51"/>
    <s v="Brynja"/>
    <n v="2701"/>
    <s v="Sandkoli norðursvæði"/>
    <n v="27"/>
    <s v="Sandkoli"/>
    <s v="IS"/>
    <s v="Ísland"/>
    <n v="40"/>
    <n v="40"/>
    <n v="43.48"/>
    <n v="10.8"/>
    <x v="51"/>
    <n v="6601013060"/>
    <x v="49"/>
    <s v="Grundarbraut 45"/>
    <s v="355 Ólafsvík"/>
    <n v="6601013060"/>
    <s v="Bjartsýnn ehf"/>
    <n v="463291"/>
    <n v="8.6338823763034469E-5"/>
  </r>
  <r>
    <s v="04.02.2020"/>
    <n v="1920"/>
    <n v="1"/>
    <n v="1"/>
    <x v="51"/>
    <s v="Brynja"/>
    <n v="2701"/>
    <s v="Sandkoli norðursvæði"/>
    <n v="27"/>
    <s v="Sandkoli"/>
    <s v="IS"/>
    <s v="Ísland"/>
    <n v="10"/>
    <n v="10"/>
    <n v="10.87"/>
    <n v="2.7"/>
    <x v="51"/>
    <n v="6601013060"/>
    <x v="49"/>
    <s v="Grundarbraut 45"/>
    <s v="355 Ólafsvík"/>
    <n v="6601013060"/>
    <s v="Bjartsýnn ehf"/>
    <n v="463291"/>
    <n v="2.1584705940758617E-5"/>
  </r>
  <r>
    <s v="03.02.2020"/>
    <n v="1920"/>
    <n v="1"/>
    <n v="1"/>
    <x v="51"/>
    <s v="Brynja"/>
    <n v="2701"/>
    <s v="Sandkoli norðursvæði"/>
    <n v="27"/>
    <s v="Sandkoli"/>
    <s v="IS"/>
    <s v="Ísland"/>
    <n v="20"/>
    <n v="20"/>
    <n v="21.74"/>
    <n v="5.4"/>
    <x v="51"/>
    <n v="6601013060"/>
    <x v="49"/>
    <s v="Grundarbraut 45"/>
    <s v="355 Ólafsvík"/>
    <n v="6601013060"/>
    <s v="Bjartsýnn ehf"/>
    <n v="463291"/>
    <n v="4.3169411881517235E-5"/>
  </r>
  <r>
    <s v="31.01.2020"/>
    <n v="1920"/>
    <n v="1"/>
    <n v="1"/>
    <x v="51"/>
    <s v="Brynja"/>
    <n v="2701"/>
    <s v="Sandkoli norðursvæði"/>
    <n v="27"/>
    <s v="Sandkoli"/>
    <s v="IS"/>
    <s v="Ísland"/>
    <n v="22"/>
    <n v="22"/>
    <n v="23.91"/>
    <n v="5.94"/>
    <x v="51"/>
    <n v="6601013060"/>
    <x v="49"/>
    <s v="Grundarbraut 45"/>
    <s v="355 Ólafsvík"/>
    <n v="6601013060"/>
    <s v="Bjartsýnn ehf"/>
    <n v="463291"/>
    <n v="4.7486353069668953E-5"/>
  </r>
  <r>
    <s v="30.01.2020"/>
    <n v="1920"/>
    <n v="1"/>
    <n v="1"/>
    <x v="51"/>
    <s v="Brynja"/>
    <n v="2701"/>
    <s v="Sandkoli norðursvæði"/>
    <n v="27"/>
    <s v="Sandkoli"/>
    <s v="IS"/>
    <s v="Ísland"/>
    <n v="14"/>
    <n v="14"/>
    <n v="15.22"/>
    <n v="3.78"/>
    <x v="51"/>
    <n v="6601013060"/>
    <x v="49"/>
    <s v="Grundarbraut 45"/>
    <s v="355 Ólafsvík"/>
    <n v="6601013060"/>
    <s v="Bjartsýnn ehf"/>
    <n v="463291"/>
    <n v="3.0218588317062063E-5"/>
  </r>
  <r>
    <s v="29.01.2020"/>
    <n v="1920"/>
    <n v="1"/>
    <n v="1"/>
    <x v="51"/>
    <s v="Brynja"/>
    <n v="2701"/>
    <s v="Sandkoli norðursvæði"/>
    <n v="27"/>
    <s v="Sandkoli"/>
    <s v="IS"/>
    <s v="Ísland"/>
    <n v="9"/>
    <n v="9"/>
    <n v="9.7799999999999994"/>
    <n v="2.4300000000000002"/>
    <x v="51"/>
    <n v="6601013060"/>
    <x v="49"/>
    <s v="Grundarbraut 45"/>
    <s v="355 Ólafsvík"/>
    <n v="6601013060"/>
    <s v="Bjartsýnn ehf"/>
    <n v="463291"/>
    <n v="1.9426235346682755E-5"/>
  </r>
  <r>
    <s v="28.01.2020"/>
    <n v="1920"/>
    <n v="1"/>
    <n v="1"/>
    <x v="51"/>
    <s v="Brynja"/>
    <n v="2701"/>
    <s v="Sandkoli norðursvæði"/>
    <n v="27"/>
    <s v="Sandkoli"/>
    <s v="IS"/>
    <s v="Ísland"/>
    <n v="4"/>
    <n v="4"/>
    <n v="4.3499999999999996"/>
    <n v="1.08"/>
    <x v="51"/>
    <n v="6601013060"/>
    <x v="49"/>
    <s v="Grundarbraut 45"/>
    <s v="355 Ólafsvík"/>
    <n v="6601013060"/>
    <s v="Bjartsýnn ehf"/>
    <n v="463291"/>
    <n v="8.6338823763034462E-6"/>
  </r>
  <r>
    <s v="27.01.2020"/>
    <n v="1920"/>
    <n v="1"/>
    <n v="1"/>
    <x v="51"/>
    <s v="Brynja"/>
    <n v="2701"/>
    <s v="Sandkoli norðursvæði"/>
    <n v="27"/>
    <s v="Sandkoli"/>
    <s v="IS"/>
    <s v="Ísland"/>
    <n v="6"/>
    <n v="6"/>
    <n v="6.52"/>
    <n v="1.62"/>
    <x v="51"/>
    <n v="6601013060"/>
    <x v="49"/>
    <s v="Grundarbraut 45"/>
    <s v="355 Ólafsvík"/>
    <n v="6601013060"/>
    <s v="Bjartsýnn ehf"/>
    <n v="463291"/>
    <n v="1.2950823564455169E-5"/>
  </r>
  <r>
    <s v="18.01.2020"/>
    <n v="1920"/>
    <n v="1"/>
    <n v="1"/>
    <x v="51"/>
    <s v="Brynja"/>
    <n v="2701"/>
    <s v="Sandkoli norðursvæði"/>
    <n v="27"/>
    <s v="Sandkoli"/>
    <s v="IS"/>
    <s v="Ísland"/>
    <n v="18"/>
    <n v="18"/>
    <n v="19.57"/>
    <n v="4.8600000000000003"/>
    <x v="51"/>
    <n v="6601013060"/>
    <x v="49"/>
    <s v="Grundarbraut 45"/>
    <s v="355 Ólafsvík"/>
    <n v="6601013060"/>
    <s v="Bjartsýnn ehf"/>
    <n v="463291"/>
    <n v="3.885247069336551E-5"/>
  </r>
  <r>
    <s v="17.01.2020"/>
    <n v="1920"/>
    <n v="1"/>
    <n v="1"/>
    <x v="51"/>
    <s v="Brynja"/>
    <n v="2701"/>
    <s v="Sandkoli norðursvæði"/>
    <n v="27"/>
    <s v="Sandkoli"/>
    <s v="IS"/>
    <s v="Ísland"/>
    <n v="5"/>
    <n v="5"/>
    <n v="5.43"/>
    <n v="1.35"/>
    <x v="51"/>
    <n v="6601013060"/>
    <x v="49"/>
    <s v="Grundarbraut 45"/>
    <s v="355 Ólafsvík"/>
    <n v="6601013060"/>
    <s v="Bjartsýnn ehf"/>
    <n v="463291"/>
    <n v="1.0792352970379309E-5"/>
  </r>
  <r>
    <s v="16.01.2020"/>
    <n v="1920"/>
    <n v="1"/>
    <n v="1"/>
    <x v="51"/>
    <s v="Brynja"/>
    <n v="2701"/>
    <s v="Sandkoli norðursvæði"/>
    <n v="27"/>
    <s v="Sandkoli"/>
    <s v="IS"/>
    <s v="Ísland"/>
    <n v="18"/>
    <n v="18"/>
    <n v="19.57"/>
    <n v="4.8600000000000003"/>
    <x v="51"/>
    <n v="6601013060"/>
    <x v="49"/>
    <s v="Grundarbraut 45"/>
    <s v="355 Ólafsvík"/>
    <n v="6601013060"/>
    <s v="Bjartsýnn ehf"/>
    <n v="463291"/>
    <n v="3.885247069336551E-5"/>
  </r>
  <r>
    <s v="12.01.2020"/>
    <n v="1920"/>
    <n v="1"/>
    <n v="1"/>
    <x v="51"/>
    <s v="Brynja"/>
    <n v="2701"/>
    <s v="Sandkoli norðursvæði"/>
    <n v="27"/>
    <s v="Sandkoli"/>
    <s v="IS"/>
    <s v="Ísland"/>
    <n v="4"/>
    <n v="4"/>
    <n v="4.3499999999999996"/>
    <n v="1.08"/>
    <x v="51"/>
    <n v="6601013060"/>
    <x v="49"/>
    <s v="Grundarbraut 45"/>
    <s v="355 Ólafsvík"/>
    <n v="6601013060"/>
    <s v="Bjartsýnn ehf"/>
    <n v="463291"/>
    <n v="8.6338823763034462E-6"/>
  </r>
  <r>
    <s v="06.01.2020"/>
    <n v="1920"/>
    <n v="1"/>
    <n v="1"/>
    <x v="51"/>
    <s v="Brynja"/>
    <n v="2701"/>
    <s v="Sandkoli norðursvæði"/>
    <n v="27"/>
    <s v="Sandkoli"/>
    <s v="IS"/>
    <s v="Ísland"/>
    <n v="1"/>
    <n v="1"/>
    <n v="1.0900000000000001"/>
    <n v="0.27"/>
    <x v="51"/>
    <n v="6601013060"/>
    <x v="49"/>
    <s v="Grundarbraut 45"/>
    <s v="355 Ólafsvík"/>
    <n v="6601013060"/>
    <s v="Bjartsýnn ehf"/>
    <n v="463291"/>
    <n v="2.1584705940758616E-6"/>
  </r>
  <r>
    <s v="28.12.2019"/>
    <n v="1920"/>
    <n v="1"/>
    <n v="1"/>
    <x v="51"/>
    <s v="Brynja"/>
    <n v="2701"/>
    <s v="Sandkoli norðursvæði"/>
    <n v="27"/>
    <s v="Sandkoli"/>
    <s v="IS"/>
    <s v="Ísland"/>
    <n v="19"/>
    <n v="19"/>
    <n v="20.65"/>
    <n v="5.13"/>
    <x v="51"/>
    <n v="6601013060"/>
    <x v="49"/>
    <s v="Grundarbraut 45"/>
    <s v="355 Ólafsvík"/>
    <n v="6601013060"/>
    <s v="Bjartsýnn ehf"/>
    <n v="463291"/>
    <n v="4.1010941287441372E-5"/>
  </r>
  <r>
    <s v="14.12.2019"/>
    <n v="1920"/>
    <n v="1"/>
    <n v="1"/>
    <x v="51"/>
    <s v="Brynja"/>
    <n v="2701"/>
    <s v="Sandkoli norðursvæði"/>
    <n v="27"/>
    <s v="Sandkoli"/>
    <s v="IS"/>
    <s v="Ísland"/>
    <n v="1"/>
    <n v="1"/>
    <n v="1.0900000000000001"/>
    <n v="0.27"/>
    <x v="51"/>
    <n v="6601013060"/>
    <x v="49"/>
    <s v="Grundarbraut 45"/>
    <s v="355 Ólafsvík"/>
    <n v="6601013060"/>
    <s v="Bjartsýnn ehf"/>
    <n v="463291"/>
    <n v="2.1584705940758616E-6"/>
  </r>
  <r>
    <s v="05.12.2019"/>
    <n v="1920"/>
    <n v="1"/>
    <n v="1"/>
    <x v="51"/>
    <s v="Brynja"/>
    <n v="2701"/>
    <s v="Sandkoli norðursvæði"/>
    <n v="27"/>
    <s v="Sandkoli"/>
    <s v="IS"/>
    <s v="Ísland"/>
    <n v="2"/>
    <n v="2"/>
    <n v="2.17"/>
    <n v="0.54"/>
    <x v="51"/>
    <n v="6601013060"/>
    <x v="49"/>
    <s v="Grundarbraut 45"/>
    <s v="355 Ólafsvík"/>
    <n v="6601013060"/>
    <s v="Bjartsýnn ehf"/>
    <n v="463291"/>
    <n v="4.3169411881517231E-6"/>
  </r>
  <r>
    <s v="04.12.2019"/>
    <n v="1920"/>
    <n v="1"/>
    <n v="1"/>
    <x v="51"/>
    <s v="Brynja"/>
    <n v="2701"/>
    <s v="Sandkoli norðursvæði"/>
    <n v="27"/>
    <s v="Sandkoli"/>
    <s v="IS"/>
    <s v="Ísland"/>
    <n v="6"/>
    <n v="6"/>
    <n v="6.52"/>
    <n v="1.62"/>
    <x v="51"/>
    <n v="6601013060"/>
    <x v="49"/>
    <s v="Grundarbraut 45"/>
    <s v="355 Ólafsvík"/>
    <n v="6601013060"/>
    <s v="Bjartsýnn ehf"/>
    <n v="463291"/>
    <n v="1.2950823564455169E-5"/>
  </r>
  <r>
    <s v="28.11.2019"/>
    <n v="1920"/>
    <n v="1"/>
    <n v="1"/>
    <x v="51"/>
    <s v="Brynja"/>
    <n v="2701"/>
    <s v="Sandkoli norðursvæði"/>
    <n v="27"/>
    <s v="Sandkoli"/>
    <s v="IS"/>
    <s v="Ísland"/>
    <n v="5"/>
    <n v="5"/>
    <n v="5.43"/>
    <n v="1.35"/>
    <x v="51"/>
    <n v="6601013060"/>
    <x v="49"/>
    <s v="Grundarbraut 45"/>
    <s v="355 Ólafsvík"/>
    <n v="6601013060"/>
    <s v="Bjartsýnn ehf"/>
    <n v="463291"/>
    <n v="1.0792352970379309E-5"/>
  </r>
  <r>
    <s v="27.11.2019"/>
    <n v="1920"/>
    <n v="1"/>
    <n v="1"/>
    <x v="51"/>
    <s v="Brynja"/>
    <n v="2701"/>
    <s v="Sandkoli norðursvæði"/>
    <n v="27"/>
    <s v="Sandkoli"/>
    <s v="IS"/>
    <s v="Ísland"/>
    <n v="8"/>
    <n v="8"/>
    <n v="8.6999999999999993"/>
    <n v="2.16"/>
    <x v="51"/>
    <n v="6601013060"/>
    <x v="49"/>
    <s v="Grundarbraut 45"/>
    <s v="355 Ólafsvík"/>
    <n v="6601013060"/>
    <s v="Bjartsýnn ehf"/>
    <n v="463291"/>
    <n v="1.7267764752606892E-5"/>
  </r>
  <r>
    <s v="24.11.2019"/>
    <n v="1920"/>
    <n v="1"/>
    <n v="1"/>
    <x v="51"/>
    <s v="Brynja"/>
    <n v="2701"/>
    <s v="Sandkoli norðursvæði"/>
    <n v="27"/>
    <s v="Sandkoli"/>
    <s v="IS"/>
    <s v="Ísland"/>
    <n v="5"/>
    <n v="5"/>
    <n v="5.43"/>
    <n v="1.35"/>
    <x v="51"/>
    <n v="6601013060"/>
    <x v="49"/>
    <s v="Grundarbraut 45"/>
    <s v="355 Ólafsvík"/>
    <n v="6601013060"/>
    <s v="Bjartsýnn ehf"/>
    <n v="463291"/>
    <n v="1.0792352970379309E-5"/>
  </r>
  <r>
    <s v="21.12.2018"/>
    <n v="1819"/>
    <n v="1"/>
    <n v="1"/>
    <x v="52"/>
    <s v="Tryggvi Eðvarðs"/>
    <n v="2701"/>
    <s v="Sandkoli norðursvæði"/>
    <n v="27"/>
    <s v="Sandkoli"/>
    <s v="IS"/>
    <s v="Ísland"/>
    <n v="5"/>
    <n v="5"/>
    <n v="5.43"/>
    <n v="1.25"/>
    <x v="52"/>
    <n v="6609180270"/>
    <x v="50"/>
    <s v="Sandhorni"/>
    <s v="630 Hrísey"/>
    <n v="5601750789"/>
    <s v="Nesver ehf."/>
    <n v="463291"/>
    <n v="1.0792352970379309E-5"/>
  </r>
  <r>
    <s v="20.12.2018"/>
    <n v="1819"/>
    <n v="1"/>
    <n v="1"/>
    <x v="52"/>
    <s v="Tryggvi Eðvarðs"/>
    <n v="2701"/>
    <s v="Sandkoli norðursvæði"/>
    <n v="27"/>
    <s v="Sandkoli"/>
    <s v="IS"/>
    <s v="Ísland"/>
    <n v="29"/>
    <n v="29"/>
    <n v="31.52"/>
    <n v="7.25"/>
    <x v="52"/>
    <n v="6609180270"/>
    <x v="50"/>
    <s v="Sandhorni"/>
    <s v="630 Hrísey"/>
    <n v="5601750789"/>
    <s v="Nesver ehf."/>
    <n v="463291"/>
    <n v="6.2595647228199983E-5"/>
  </r>
  <r>
    <s v="19.12.2018"/>
    <n v="1819"/>
    <n v="1"/>
    <n v="1"/>
    <x v="52"/>
    <s v="Tryggvi Eðvarðs"/>
    <n v="2701"/>
    <s v="Sandkoli norðursvæði"/>
    <n v="27"/>
    <s v="Sandkoli"/>
    <s v="IS"/>
    <s v="Ísland"/>
    <n v="17"/>
    <n v="17"/>
    <n v="18.48"/>
    <n v="4.25"/>
    <x v="52"/>
    <n v="6609180270"/>
    <x v="50"/>
    <s v="Sandhorni"/>
    <s v="630 Hrísey"/>
    <n v="5601750789"/>
    <s v="Nesver ehf."/>
    <n v="463291"/>
    <n v="3.6694000099289647E-5"/>
  </r>
  <r>
    <s v="14.12.2018"/>
    <n v="1819"/>
    <n v="1"/>
    <n v="1"/>
    <x v="52"/>
    <s v="Tryggvi Eðvarðs"/>
    <n v="2701"/>
    <s v="Sandkoli norðursvæði"/>
    <n v="27"/>
    <s v="Sandkoli"/>
    <s v="IS"/>
    <s v="Ísland"/>
    <n v="14"/>
    <n v="14"/>
    <n v="15.22"/>
    <n v="3.5"/>
    <x v="52"/>
    <n v="6609180270"/>
    <x v="50"/>
    <s v="Sandhorni"/>
    <s v="630 Hrísey"/>
    <n v="5601750789"/>
    <s v="Nesver ehf."/>
    <n v="463291"/>
    <n v="3.0218588317062063E-5"/>
  </r>
  <r>
    <s v="09.12.2018"/>
    <n v="1819"/>
    <n v="1"/>
    <n v="1"/>
    <x v="52"/>
    <s v="Tryggvi Eðvarðs"/>
    <n v="2701"/>
    <s v="Sandkoli norðursvæði"/>
    <n v="27"/>
    <s v="Sandkoli"/>
    <s v="IS"/>
    <s v="Ísland"/>
    <n v="39"/>
    <n v="39"/>
    <n v="42.39"/>
    <n v="9.75"/>
    <x v="52"/>
    <n v="6609180270"/>
    <x v="50"/>
    <s v="Sandhorni"/>
    <s v="630 Hrísey"/>
    <n v="5601750789"/>
    <s v="Nesver ehf."/>
    <n v="463291"/>
    <n v="8.4180353168958607E-5"/>
  </r>
  <r>
    <s v="05.12.2018"/>
    <n v="1819"/>
    <n v="1"/>
    <n v="1"/>
    <x v="52"/>
    <s v="Tryggvi Eðvarðs"/>
    <n v="2701"/>
    <s v="Sandkoli norðursvæði"/>
    <n v="27"/>
    <s v="Sandkoli"/>
    <s v="IS"/>
    <s v="Ísland"/>
    <n v="18"/>
    <n v="18"/>
    <n v="19.57"/>
    <n v="4.5"/>
    <x v="52"/>
    <n v="6609180270"/>
    <x v="50"/>
    <s v="Sandhorni"/>
    <s v="630 Hrísey"/>
    <n v="5601750789"/>
    <s v="Nesver ehf."/>
    <n v="463291"/>
    <n v="3.885247069336551E-5"/>
  </r>
  <r>
    <s v="04.12.2018"/>
    <n v="1819"/>
    <n v="1"/>
    <n v="1"/>
    <x v="52"/>
    <s v="Tryggvi Eðvarðs"/>
    <n v="2701"/>
    <s v="Sandkoli norðursvæði"/>
    <n v="27"/>
    <s v="Sandkoli"/>
    <s v="IS"/>
    <s v="Ísland"/>
    <n v="20"/>
    <n v="20"/>
    <n v="21.74"/>
    <n v="5"/>
    <x v="52"/>
    <n v="6609180270"/>
    <x v="50"/>
    <s v="Sandhorni"/>
    <s v="630 Hrísey"/>
    <n v="5601750789"/>
    <s v="Nesver ehf."/>
    <n v="463291"/>
    <n v="4.3169411881517235E-5"/>
  </r>
  <r>
    <s v="03.12.2018"/>
    <n v="1819"/>
    <n v="1"/>
    <n v="1"/>
    <x v="52"/>
    <s v="Tryggvi Eðvarðs"/>
    <n v="2701"/>
    <s v="Sandkoli norðursvæði"/>
    <n v="27"/>
    <s v="Sandkoli"/>
    <s v="IS"/>
    <s v="Ísland"/>
    <n v="23"/>
    <n v="23"/>
    <n v="25"/>
    <n v="5.75"/>
    <x v="52"/>
    <n v="6609180270"/>
    <x v="50"/>
    <s v="Sandhorni"/>
    <s v="630 Hrísey"/>
    <n v="5601750789"/>
    <s v="Nesver ehf."/>
    <n v="463291"/>
    <n v="4.9644823663744815E-5"/>
  </r>
  <r>
    <s v="27.11.2018"/>
    <n v="1819"/>
    <n v="1"/>
    <n v="1"/>
    <x v="52"/>
    <s v="Tryggvi Eðvarðs"/>
    <n v="2701"/>
    <s v="Sandkoli norðursvæði"/>
    <n v="27"/>
    <s v="Sandkoli"/>
    <s v="IS"/>
    <s v="Ísland"/>
    <n v="13"/>
    <n v="13"/>
    <n v="14.13"/>
    <n v="3.25"/>
    <x v="52"/>
    <n v="6609180270"/>
    <x v="50"/>
    <s v="Sandhorni"/>
    <s v="630 Hrísey"/>
    <n v="5601750789"/>
    <s v="Nesver ehf."/>
    <n v="463291"/>
    <n v="2.8060117722986201E-5"/>
  </r>
  <r>
    <s v="26.11.2018"/>
    <n v="1819"/>
    <n v="1"/>
    <n v="1"/>
    <x v="52"/>
    <s v="Tryggvi Eðvarðs"/>
    <n v="2701"/>
    <s v="Sandkoli norðursvæði"/>
    <n v="27"/>
    <s v="Sandkoli"/>
    <s v="IS"/>
    <s v="Ísland"/>
    <n v="10"/>
    <n v="10"/>
    <n v="10.87"/>
    <n v="2.5"/>
    <x v="52"/>
    <n v="6609180270"/>
    <x v="50"/>
    <s v="Sandhorni"/>
    <s v="630 Hrísey"/>
    <n v="5601750789"/>
    <s v="Nesver ehf."/>
    <n v="463291"/>
    <n v="2.1584705940758617E-5"/>
  </r>
  <r>
    <s v="24.11.2018"/>
    <n v="1819"/>
    <n v="1"/>
    <n v="1"/>
    <x v="52"/>
    <s v="Tryggvi Eðvarðs"/>
    <n v="2701"/>
    <s v="Sandkoli norðursvæði"/>
    <n v="27"/>
    <s v="Sandkoli"/>
    <s v="IS"/>
    <s v="Ísland"/>
    <n v="27"/>
    <n v="27"/>
    <n v="29.35"/>
    <n v="6.75"/>
    <x v="52"/>
    <n v="6609180270"/>
    <x v="50"/>
    <s v="Sandhorni"/>
    <s v="630 Hrísey"/>
    <n v="5601750789"/>
    <s v="Nesver ehf."/>
    <n v="463291"/>
    <n v="5.8278706040048265E-5"/>
  </r>
  <r>
    <s v="20.11.2018"/>
    <n v="1819"/>
    <n v="1"/>
    <n v="1"/>
    <x v="52"/>
    <s v="Tryggvi Eðvarðs"/>
    <n v="2701"/>
    <s v="Sandkoli norðursvæði"/>
    <n v="27"/>
    <s v="Sandkoli"/>
    <s v="IS"/>
    <s v="Ísland"/>
    <n v="8"/>
    <n v="8"/>
    <n v="8.6999999999999993"/>
    <n v="2"/>
    <x v="52"/>
    <n v="6609180270"/>
    <x v="50"/>
    <s v="Sandhorni"/>
    <s v="630 Hrísey"/>
    <n v="5601750789"/>
    <s v="Nesver ehf."/>
    <n v="463291"/>
    <n v="1.7267764752606892E-5"/>
  </r>
  <r>
    <s v="19.11.2018"/>
    <n v="1819"/>
    <n v="1"/>
    <n v="1"/>
    <x v="52"/>
    <s v="Tryggvi Eðvarðs"/>
    <n v="2701"/>
    <s v="Sandkoli norðursvæði"/>
    <n v="27"/>
    <s v="Sandkoli"/>
    <s v="IS"/>
    <s v="Ísland"/>
    <n v="6"/>
    <n v="6"/>
    <n v="6.52"/>
    <n v="1.5"/>
    <x v="52"/>
    <n v="6609180270"/>
    <x v="50"/>
    <s v="Sandhorni"/>
    <s v="630 Hrísey"/>
    <n v="5601750789"/>
    <s v="Nesver ehf."/>
    <n v="463291"/>
    <n v="1.2950823564455169E-5"/>
  </r>
  <r>
    <s v="15.11.2018"/>
    <n v="1819"/>
    <n v="1"/>
    <n v="1"/>
    <x v="52"/>
    <s v="Tryggvi Eðvarðs"/>
    <n v="2701"/>
    <s v="Sandkoli norðursvæði"/>
    <n v="27"/>
    <s v="Sandkoli"/>
    <s v="IS"/>
    <s v="Ísland"/>
    <n v="9"/>
    <n v="9"/>
    <n v="9.7799999999999994"/>
    <n v="2.25"/>
    <x v="52"/>
    <n v="6609180270"/>
    <x v="50"/>
    <s v="Sandhorni"/>
    <s v="630 Hrísey"/>
    <n v="5601750789"/>
    <s v="Nesver ehf."/>
    <n v="463291"/>
    <n v="1.9426235346682755E-5"/>
  </r>
  <r>
    <s v="14.11.2018"/>
    <n v="1819"/>
    <n v="1"/>
    <n v="1"/>
    <x v="52"/>
    <s v="Tryggvi Eðvarðs"/>
    <n v="2701"/>
    <s v="Sandkoli norðursvæði"/>
    <n v="27"/>
    <s v="Sandkoli"/>
    <s v="IS"/>
    <s v="Ísland"/>
    <n v="7"/>
    <n v="7"/>
    <n v="7.61"/>
    <n v="1.75"/>
    <x v="52"/>
    <n v="6609180270"/>
    <x v="50"/>
    <s v="Sandhorni"/>
    <s v="630 Hrísey"/>
    <n v="5601750789"/>
    <s v="Nesver ehf."/>
    <n v="463291"/>
    <n v="1.5109294158531032E-5"/>
  </r>
  <r>
    <s v="13.11.2018"/>
    <n v="1819"/>
    <n v="1"/>
    <n v="1"/>
    <x v="52"/>
    <s v="Tryggvi Eðvarðs"/>
    <n v="2701"/>
    <s v="Sandkoli norðursvæði"/>
    <n v="27"/>
    <s v="Sandkoli"/>
    <s v="IS"/>
    <s v="Ísland"/>
    <n v="31"/>
    <n v="31"/>
    <n v="33.700000000000003"/>
    <n v="7.75"/>
    <x v="52"/>
    <n v="6609180270"/>
    <x v="50"/>
    <s v="Sandhorni"/>
    <s v="630 Hrísey"/>
    <n v="5601750789"/>
    <s v="Nesver ehf."/>
    <n v="463291"/>
    <n v="6.6912588416351707E-5"/>
  </r>
  <r>
    <s v="12.11.2018"/>
    <n v="1819"/>
    <n v="1"/>
    <n v="1"/>
    <x v="52"/>
    <s v="Tryggvi Eðvarðs"/>
    <n v="2701"/>
    <s v="Sandkoli norðursvæði"/>
    <n v="27"/>
    <s v="Sandkoli"/>
    <s v="IS"/>
    <s v="Ísland"/>
    <n v="39"/>
    <n v="39"/>
    <n v="42.39"/>
    <n v="9.75"/>
    <x v="52"/>
    <n v="6609180270"/>
    <x v="50"/>
    <s v="Sandhorni"/>
    <s v="630 Hrísey"/>
    <n v="5601750789"/>
    <s v="Nesver ehf."/>
    <n v="463291"/>
    <n v="8.4180353168958607E-5"/>
  </r>
  <r>
    <s v="10.11.2018"/>
    <n v="1819"/>
    <n v="1"/>
    <n v="1"/>
    <x v="52"/>
    <s v="Tryggvi Eðvarðs"/>
    <n v="2701"/>
    <s v="Sandkoli norðursvæði"/>
    <n v="27"/>
    <s v="Sandkoli"/>
    <s v="IS"/>
    <s v="Ísland"/>
    <n v="37"/>
    <n v="37"/>
    <n v="40.22"/>
    <n v="9.25"/>
    <x v="52"/>
    <n v="6609180270"/>
    <x v="50"/>
    <s v="Sandhorni"/>
    <s v="630 Hrísey"/>
    <n v="5601750789"/>
    <s v="Nesver ehf."/>
    <n v="463291"/>
    <n v="7.9863411980806882E-5"/>
  </r>
  <r>
    <s v="09.11.2018"/>
    <n v="1819"/>
    <n v="1"/>
    <n v="1"/>
    <x v="52"/>
    <s v="Tryggvi Eðvarðs"/>
    <n v="2701"/>
    <s v="Sandkoli norðursvæði"/>
    <n v="27"/>
    <s v="Sandkoli"/>
    <s v="IS"/>
    <s v="Ísland"/>
    <n v="32"/>
    <n v="32"/>
    <n v="34.78"/>
    <n v="8"/>
    <x v="52"/>
    <n v="6609180270"/>
    <x v="50"/>
    <s v="Sandhorni"/>
    <s v="630 Hrísey"/>
    <n v="5601750789"/>
    <s v="Nesver ehf."/>
    <n v="463291"/>
    <n v="6.907105901042757E-5"/>
  </r>
  <r>
    <s v="08.11.2018"/>
    <n v="1819"/>
    <n v="1"/>
    <n v="1"/>
    <x v="52"/>
    <s v="Tryggvi Eðvarðs"/>
    <n v="2701"/>
    <s v="Sandkoli norðursvæði"/>
    <n v="27"/>
    <s v="Sandkoli"/>
    <s v="IS"/>
    <s v="Ísland"/>
    <n v="9"/>
    <n v="9"/>
    <n v="9.7799999999999994"/>
    <n v="2.25"/>
    <x v="52"/>
    <n v="6609180270"/>
    <x v="50"/>
    <s v="Sandhorni"/>
    <s v="630 Hrísey"/>
    <n v="5601750789"/>
    <s v="Nesver ehf."/>
    <n v="463291"/>
    <n v="1.9426235346682755E-5"/>
  </r>
  <r>
    <s v="05.11.2018"/>
    <n v="1819"/>
    <n v="1"/>
    <n v="1"/>
    <x v="52"/>
    <s v="Tryggvi Eðvarðs"/>
    <n v="2701"/>
    <s v="Sandkoli norðursvæði"/>
    <n v="27"/>
    <s v="Sandkoli"/>
    <s v="IS"/>
    <s v="Ísland"/>
    <n v="11"/>
    <n v="11"/>
    <n v="11.96"/>
    <n v="2.75"/>
    <x v="52"/>
    <n v="6609180270"/>
    <x v="50"/>
    <s v="Sandhorni"/>
    <s v="630 Hrísey"/>
    <n v="5601750789"/>
    <s v="Nesver ehf."/>
    <n v="463291"/>
    <n v="2.3743176534834476E-5"/>
  </r>
  <r>
    <s v="02.11.2018"/>
    <n v="1819"/>
    <n v="1"/>
    <n v="1"/>
    <x v="52"/>
    <s v="Tryggvi Eðvarðs"/>
    <n v="2701"/>
    <s v="Sandkoli norðursvæði"/>
    <n v="27"/>
    <s v="Sandkoli"/>
    <s v="IS"/>
    <s v="Ísland"/>
    <n v="10"/>
    <n v="10"/>
    <n v="10.87"/>
    <n v="2.5"/>
    <x v="52"/>
    <n v="6609180270"/>
    <x v="50"/>
    <s v="Sandhorni"/>
    <s v="630 Hrísey"/>
    <n v="5601750789"/>
    <s v="Nesver ehf."/>
    <n v="463291"/>
    <n v="2.1584705940758617E-5"/>
  </r>
  <r>
    <s v="01.11.2018"/>
    <n v="1819"/>
    <n v="1"/>
    <n v="1"/>
    <x v="52"/>
    <s v="Tryggvi Eðvarðs"/>
    <n v="2701"/>
    <s v="Sandkoli norðursvæði"/>
    <n v="27"/>
    <s v="Sandkoli"/>
    <s v="IS"/>
    <s v="Ísland"/>
    <n v="12"/>
    <n v="12"/>
    <n v="13.04"/>
    <n v="3"/>
    <x v="52"/>
    <n v="6609180270"/>
    <x v="50"/>
    <s v="Sandhorni"/>
    <s v="630 Hrísey"/>
    <n v="5601750789"/>
    <s v="Nesver ehf."/>
    <n v="463291"/>
    <n v="2.5901647128910339E-5"/>
  </r>
  <r>
    <s v="31.10.2018"/>
    <n v="1819"/>
    <n v="1"/>
    <n v="1"/>
    <x v="52"/>
    <s v="Tryggvi Eðvarðs"/>
    <n v="2701"/>
    <s v="Sandkoli norðursvæði"/>
    <n v="27"/>
    <s v="Sandkoli"/>
    <s v="IS"/>
    <s v="Ísland"/>
    <n v="16"/>
    <n v="16"/>
    <n v="17.39"/>
    <n v="4"/>
    <x v="52"/>
    <n v="6609180270"/>
    <x v="50"/>
    <s v="Sandhorni"/>
    <s v="630 Hrísey"/>
    <n v="5601750789"/>
    <s v="Nesver ehf."/>
    <n v="463291"/>
    <n v="3.4535529505213785E-5"/>
  </r>
  <r>
    <s v="30.10.2018"/>
    <n v="1819"/>
    <n v="1"/>
    <n v="1"/>
    <x v="52"/>
    <s v="Tryggvi Eðvarðs"/>
    <n v="2701"/>
    <s v="Sandkoli norðursvæði"/>
    <n v="27"/>
    <s v="Sandkoli"/>
    <s v="IS"/>
    <s v="Ísland"/>
    <n v="13"/>
    <n v="13"/>
    <n v="14.13"/>
    <n v="3.25"/>
    <x v="52"/>
    <n v="6609180270"/>
    <x v="50"/>
    <s v="Sandhorni"/>
    <s v="630 Hrísey"/>
    <n v="5601750789"/>
    <s v="Nesver ehf."/>
    <n v="463291"/>
    <n v="2.8060117722986201E-5"/>
  </r>
  <r>
    <s v="14.10.2018"/>
    <n v="1819"/>
    <n v="1"/>
    <n v="1"/>
    <x v="52"/>
    <s v="Tryggvi Eðvarðs"/>
    <n v="2701"/>
    <s v="Sandkoli norðursvæði"/>
    <n v="27"/>
    <s v="Sandkoli"/>
    <s v="IS"/>
    <s v="Ísland"/>
    <n v="49"/>
    <n v="49"/>
    <n v="53.26"/>
    <n v="12.25"/>
    <x v="52"/>
    <n v="6609180270"/>
    <x v="50"/>
    <s v="Sandhorni"/>
    <s v="630 Hrísey"/>
    <n v="5601750789"/>
    <s v="Nesver ehf."/>
    <n v="463291"/>
    <n v="1.0576505910971722E-4"/>
  </r>
  <r>
    <s v="08.10.2017"/>
    <n v="1718"/>
    <n v="1"/>
    <n v="1"/>
    <x v="52"/>
    <s v="Tryggvi Eðvarðs"/>
    <n v="2701"/>
    <s v="Sandkoli norðursvæði"/>
    <n v="27"/>
    <s v="Sandkoli"/>
    <s v="IS"/>
    <s v="Ísland"/>
    <n v="1"/>
    <n v="1"/>
    <n v="1.0900000000000001"/>
    <n v="0.19"/>
    <x v="52"/>
    <n v="6609180270"/>
    <x v="50"/>
    <s v="Sandhorni"/>
    <s v="630 Hrísey"/>
    <n v="5601750789"/>
    <s v="Nesver ehf."/>
    <n v="463291"/>
    <n v="2.1584705940758616E-6"/>
  </r>
  <r>
    <s v="06.10.2017"/>
    <n v="1718"/>
    <n v="1"/>
    <n v="1"/>
    <x v="52"/>
    <s v="Tryggvi Eðvarðs"/>
    <n v="2701"/>
    <s v="Sandkoli norðursvæði"/>
    <n v="27"/>
    <s v="Sandkoli"/>
    <s v="IS"/>
    <s v="Ísland"/>
    <n v="18"/>
    <n v="18"/>
    <n v="19.57"/>
    <n v="3.42"/>
    <x v="52"/>
    <n v="6609180270"/>
    <x v="50"/>
    <s v="Sandhorni"/>
    <s v="630 Hrísey"/>
    <n v="5601750789"/>
    <s v="Nesver ehf."/>
    <n v="463291"/>
    <n v="3.885247069336551E-5"/>
  </r>
  <r>
    <s v="14.11.2019"/>
    <n v="1920"/>
    <n v="1"/>
    <n v="1"/>
    <x v="52"/>
    <s v="Tryggvi Eðvarðs"/>
    <n v="2701"/>
    <s v="Sandkoli norðursvæði"/>
    <n v="27"/>
    <s v="Sandkoli"/>
    <s v="IS"/>
    <s v="Ísland"/>
    <n v="14"/>
    <n v="14"/>
    <n v="15.22"/>
    <n v="3.78"/>
    <x v="52"/>
    <n v="6609180270"/>
    <x v="50"/>
    <s v="Sandhorni"/>
    <s v="630 Hrísey"/>
    <n v="5601750789"/>
    <s v="Nesver ehf."/>
    <n v="463291"/>
    <n v="3.0218588317062063E-5"/>
  </r>
  <r>
    <s v="13.11.2019"/>
    <n v="1920"/>
    <n v="1"/>
    <n v="1"/>
    <x v="52"/>
    <s v="Tryggvi Eðvarðs"/>
    <n v="2701"/>
    <s v="Sandkoli norðursvæði"/>
    <n v="27"/>
    <s v="Sandkoli"/>
    <s v="IS"/>
    <s v="Ísland"/>
    <n v="31"/>
    <n v="31"/>
    <n v="33.700000000000003"/>
    <n v="8.3699999999999992"/>
    <x v="52"/>
    <n v="6609180270"/>
    <x v="50"/>
    <s v="Sandhorni"/>
    <s v="630 Hrísey"/>
    <n v="5601750789"/>
    <s v="Nesver ehf."/>
    <n v="463291"/>
    <n v="6.6912588416351707E-5"/>
  </r>
  <r>
    <s v="08.11.2019"/>
    <n v="1920"/>
    <n v="1"/>
    <n v="1"/>
    <x v="52"/>
    <s v="Tryggvi Eðvarðs"/>
    <n v="2701"/>
    <s v="Sandkoli norðursvæði"/>
    <n v="27"/>
    <s v="Sandkoli"/>
    <s v="IS"/>
    <s v="Ísland"/>
    <n v="2"/>
    <n v="2"/>
    <n v="2.17"/>
    <n v="0.54"/>
    <x v="52"/>
    <n v="6609180270"/>
    <x v="50"/>
    <s v="Sandhorni"/>
    <s v="630 Hrísey"/>
    <n v="5601750789"/>
    <s v="Nesver ehf."/>
    <n v="463291"/>
    <n v="4.3169411881517231E-6"/>
  </r>
  <r>
    <s v="05.11.2019"/>
    <n v="1920"/>
    <n v="1"/>
    <n v="1"/>
    <x v="52"/>
    <s v="Tryggvi Eðvarðs"/>
    <n v="2701"/>
    <s v="Sandkoli norðursvæði"/>
    <n v="27"/>
    <s v="Sandkoli"/>
    <s v="IS"/>
    <s v="Ísland"/>
    <n v="3"/>
    <n v="3"/>
    <n v="3.26"/>
    <n v="0.81"/>
    <x v="52"/>
    <n v="6609180270"/>
    <x v="50"/>
    <s v="Sandhorni"/>
    <s v="630 Hrísey"/>
    <n v="5601750789"/>
    <s v="Nesver ehf."/>
    <n v="463291"/>
    <n v="6.4754117822275847E-6"/>
  </r>
  <r>
    <s v="04.11.2019"/>
    <n v="1920"/>
    <n v="1"/>
    <n v="1"/>
    <x v="52"/>
    <s v="Tryggvi Eðvarðs"/>
    <n v="2701"/>
    <s v="Sandkoli norðursvæði"/>
    <n v="27"/>
    <s v="Sandkoli"/>
    <s v="IS"/>
    <s v="Ísland"/>
    <n v="7"/>
    <n v="7"/>
    <n v="7.61"/>
    <n v="1.89"/>
    <x v="52"/>
    <n v="6609180270"/>
    <x v="50"/>
    <s v="Sandhorni"/>
    <s v="630 Hrísey"/>
    <n v="5601750789"/>
    <s v="Nesver ehf."/>
    <n v="463291"/>
    <n v="1.5109294158531032E-5"/>
  </r>
  <r>
    <s v="03.11.2019"/>
    <n v="1920"/>
    <n v="1"/>
    <n v="1"/>
    <x v="52"/>
    <s v="Tryggvi Eðvarðs"/>
    <n v="2701"/>
    <s v="Sandkoli norðursvæði"/>
    <n v="27"/>
    <s v="Sandkoli"/>
    <s v="IS"/>
    <s v="Ísland"/>
    <n v="7"/>
    <n v="7"/>
    <n v="7.61"/>
    <n v="1.89"/>
    <x v="52"/>
    <n v="6609180270"/>
    <x v="50"/>
    <s v="Sandhorni"/>
    <s v="630 Hrísey"/>
    <n v="5601750789"/>
    <s v="Nesver ehf."/>
    <n v="463291"/>
    <n v="1.5109294158531032E-5"/>
  </r>
  <r>
    <s v="02.11.2019"/>
    <n v="1920"/>
    <n v="1"/>
    <n v="1"/>
    <x v="52"/>
    <s v="Tryggvi Eðvarðs"/>
    <n v="2701"/>
    <s v="Sandkoli norðursvæði"/>
    <n v="27"/>
    <s v="Sandkoli"/>
    <s v="IS"/>
    <s v="Ísland"/>
    <n v="36"/>
    <n v="36"/>
    <n v="39.130000000000003"/>
    <n v="9.7200000000000006"/>
    <x v="52"/>
    <n v="6609180270"/>
    <x v="50"/>
    <s v="Sandhorni"/>
    <s v="630 Hrísey"/>
    <n v="5601750789"/>
    <s v="Nesver ehf."/>
    <n v="463291"/>
    <n v="7.7704941386731019E-5"/>
  </r>
  <r>
    <s v="01.11.2019"/>
    <n v="1920"/>
    <n v="1"/>
    <n v="1"/>
    <x v="52"/>
    <s v="Tryggvi Eðvarðs"/>
    <n v="2701"/>
    <s v="Sandkoli norðursvæði"/>
    <n v="27"/>
    <s v="Sandkoli"/>
    <s v="IS"/>
    <s v="Ísland"/>
    <n v="11"/>
    <n v="11"/>
    <n v="11.96"/>
    <n v="2.97"/>
    <x v="52"/>
    <n v="6609180270"/>
    <x v="50"/>
    <s v="Sandhorni"/>
    <s v="630 Hrísey"/>
    <n v="5601750789"/>
    <s v="Nesver ehf."/>
    <n v="463291"/>
    <n v="2.3743176534834476E-5"/>
  </r>
  <r>
    <s v="31.10.2019"/>
    <n v="1920"/>
    <n v="1"/>
    <n v="1"/>
    <x v="52"/>
    <s v="Tryggvi Eðvarðs"/>
    <n v="2701"/>
    <s v="Sandkoli norðursvæði"/>
    <n v="27"/>
    <s v="Sandkoli"/>
    <s v="IS"/>
    <s v="Ísland"/>
    <n v="9"/>
    <n v="9"/>
    <n v="9.7799999999999994"/>
    <n v="2.4300000000000002"/>
    <x v="52"/>
    <n v="6609180270"/>
    <x v="50"/>
    <s v="Sandhorni"/>
    <s v="630 Hrísey"/>
    <n v="5601750789"/>
    <s v="Nesver ehf."/>
    <n v="463291"/>
    <n v="1.9426235346682755E-5"/>
  </r>
  <r>
    <s v="30.10.2019"/>
    <n v="1920"/>
    <n v="1"/>
    <n v="1"/>
    <x v="52"/>
    <s v="Tryggvi Eðvarðs"/>
    <n v="2701"/>
    <s v="Sandkoli norðursvæði"/>
    <n v="27"/>
    <s v="Sandkoli"/>
    <s v="IS"/>
    <s v="Ísland"/>
    <n v="45"/>
    <n v="45"/>
    <n v="48.91"/>
    <n v="12.15"/>
    <x v="52"/>
    <n v="6609180270"/>
    <x v="50"/>
    <s v="Sandhorni"/>
    <s v="630 Hrísey"/>
    <n v="5601750789"/>
    <s v="Nesver ehf."/>
    <n v="463291"/>
    <n v="9.7131176733413767E-5"/>
  </r>
  <r>
    <s v="28.10.2019"/>
    <n v="1920"/>
    <n v="1"/>
    <n v="1"/>
    <x v="52"/>
    <s v="Tryggvi Eðvarðs"/>
    <n v="2701"/>
    <s v="Sandkoli norðursvæði"/>
    <n v="27"/>
    <s v="Sandkoli"/>
    <s v="IS"/>
    <s v="Ísland"/>
    <n v="12"/>
    <n v="12"/>
    <n v="13.04"/>
    <n v="3.24"/>
    <x v="52"/>
    <n v="6609180270"/>
    <x v="50"/>
    <s v="Sandhorni"/>
    <s v="630 Hrísey"/>
    <n v="5601750789"/>
    <s v="Nesver ehf."/>
    <n v="463291"/>
    <n v="2.5901647128910339E-5"/>
  </r>
  <r>
    <s v="27.10.2019"/>
    <n v="1920"/>
    <n v="1"/>
    <n v="1"/>
    <x v="52"/>
    <s v="Tryggvi Eðvarðs"/>
    <n v="2701"/>
    <s v="Sandkoli norðursvæði"/>
    <n v="27"/>
    <s v="Sandkoli"/>
    <s v="IS"/>
    <s v="Ísland"/>
    <n v="17"/>
    <n v="17"/>
    <n v="18.48"/>
    <n v="4.59"/>
    <x v="52"/>
    <n v="6609180270"/>
    <x v="50"/>
    <s v="Sandhorni"/>
    <s v="630 Hrísey"/>
    <n v="5601750789"/>
    <s v="Nesver ehf."/>
    <n v="463291"/>
    <n v="3.6694000099289647E-5"/>
  </r>
  <r>
    <s v="26.10.2019"/>
    <n v="1920"/>
    <n v="1"/>
    <n v="1"/>
    <x v="52"/>
    <s v="Tryggvi Eðvarðs"/>
    <n v="2701"/>
    <s v="Sandkoli norðursvæði"/>
    <n v="27"/>
    <s v="Sandkoli"/>
    <s v="IS"/>
    <s v="Ísland"/>
    <n v="12"/>
    <n v="12"/>
    <n v="13.04"/>
    <n v="3.24"/>
    <x v="52"/>
    <n v="6609180270"/>
    <x v="50"/>
    <s v="Sandhorni"/>
    <s v="630 Hrísey"/>
    <n v="5601750789"/>
    <s v="Nesver ehf."/>
    <n v="463291"/>
    <n v="2.5901647128910339E-5"/>
  </r>
  <r>
    <s v="20.10.2019"/>
    <n v="1920"/>
    <n v="1"/>
    <n v="1"/>
    <x v="52"/>
    <s v="Tryggvi Eðvarðs"/>
    <n v="2701"/>
    <s v="Sandkoli norðursvæði"/>
    <n v="27"/>
    <s v="Sandkoli"/>
    <s v="IS"/>
    <s v="Ísland"/>
    <n v="28"/>
    <n v="28"/>
    <n v="30.43"/>
    <n v="7.56"/>
    <x v="52"/>
    <n v="6609180270"/>
    <x v="50"/>
    <s v="Sandhorni"/>
    <s v="630 Hrísey"/>
    <n v="5601750789"/>
    <s v="Nesver ehf."/>
    <n v="463291"/>
    <n v="6.0437176634124127E-5"/>
  </r>
  <r>
    <s v="19.10.2019"/>
    <n v="1920"/>
    <n v="1"/>
    <n v="1"/>
    <x v="52"/>
    <s v="Tryggvi Eðvarðs"/>
    <n v="2701"/>
    <s v="Sandkoli norðursvæði"/>
    <n v="27"/>
    <s v="Sandkoli"/>
    <s v="IS"/>
    <s v="Ísland"/>
    <n v="8"/>
    <n v="8"/>
    <n v="8.6999999999999993"/>
    <n v="2.16"/>
    <x v="52"/>
    <n v="6609180270"/>
    <x v="50"/>
    <s v="Sandhorni"/>
    <s v="630 Hrísey"/>
    <n v="5601750789"/>
    <s v="Nesver ehf."/>
    <n v="463291"/>
    <n v="1.7267764752606892E-5"/>
  </r>
  <r>
    <s v="18.10.2019"/>
    <n v="1920"/>
    <n v="1"/>
    <n v="1"/>
    <x v="52"/>
    <s v="Tryggvi Eðvarðs"/>
    <n v="2701"/>
    <s v="Sandkoli norðursvæði"/>
    <n v="27"/>
    <s v="Sandkoli"/>
    <s v="IS"/>
    <s v="Ísland"/>
    <n v="27"/>
    <n v="27"/>
    <n v="29.35"/>
    <n v="7.29"/>
    <x v="52"/>
    <n v="6609180270"/>
    <x v="50"/>
    <s v="Sandhorni"/>
    <s v="630 Hrísey"/>
    <n v="5601750789"/>
    <s v="Nesver ehf."/>
    <n v="463291"/>
    <n v="5.8278706040048265E-5"/>
  </r>
  <r>
    <s v="12.10.2019"/>
    <n v="1920"/>
    <n v="1"/>
    <n v="1"/>
    <x v="52"/>
    <s v="Tryggvi Eðvarðs"/>
    <n v="2701"/>
    <s v="Sandkoli norðursvæði"/>
    <n v="27"/>
    <s v="Sandkoli"/>
    <s v="IS"/>
    <s v="Ísland"/>
    <n v="27.6"/>
    <n v="28"/>
    <n v="30"/>
    <n v="7.56"/>
    <x v="52"/>
    <n v="6609180270"/>
    <x v="50"/>
    <s v="Sandhorni"/>
    <s v="630 Hrísey"/>
    <n v="5601750789"/>
    <s v="Nesver ehf."/>
    <n v="463291"/>
    <n v="6.0437176634124127E-5"/>
  </r>
  <r>
    <s v="06.10.2019"/>
    <n v="1920"/>
    <n v="1"/>
    <n v="1"/>
    <x v="52"/>
    <s v="Tryggvi Eðvarðs"/>
    <n v="2701"/>
    <s v="Sandkoli norðursvæði"/>
    <n v="27"/>
    <s v="Sandkoli"/>
    <s v="IS"/>
    <s v="Ísland"/>
    <n v="11"/>
    <n v="11"/>
    <n v="11.96"/>
    <n v="2.97"/>
    <x v="52"/>
    <n v="6609180270"/>
    <x v="50"/>
    <s v="Sandhorni"/>
    <s v="630 Hrísey"/>
    <n v="5601750789"/>
    <s v="Nesver ehf."/>
    <n v="463291"/>
    <n v="2.3743176534834476E-5"/>
  </r>
  <r>
    <s v="04.10.2019"/>
    <n v="1920"/>
    <n v="1"/>
    <n v="1"/>
    <x v="52"/>
    <s v="Tryggvi Eðvarðs"/>
    <n v="2701"/>
    <s v="Sandkoli norðursvæði"/>
    <n v="27"/>
    <s v="Sandkoli"/>
    <s v="IS"/>
    <s v="Ísland"/>
    <n v="44"/>
    <n v="44"/>
    <n v="47.83"/>
    <n v="11.88"/>
    <x v="52"/>
    <n v="6609180270"/>
    <x v="50"/>
    <s v="Sandhorni"/>
    <s v="630 Hrísey"/>
    <n v="5601750789"/>
    <s v="Nesver ehf."/>
    <n v="463291"/>
    <n v="9.4972706139337905E-5"/>
  </r>
  <r>
    <s v="02.10.2019"/>
    <n v="1920"/>
    <n v="1"/>
    <n v="1"/>
    <x v="52"/>
    <s v="Tryggvi Eðvarðs"/>
    <n v="2701"/>
    <s v="Sandkoli norðursvæði"/>
    <n v="27"/>
    <s v="Sandkoli"/>
    <s v="IS"/>
    <s v="Ísland"/>
    <n v="15"/>
    <n v="15"/>
    <n v="16.3"/>
    <n v="4.05"/>
    <x v="52"/>
    <n v="6609180270"/>
    <x v="50"/>
    <s v="Sandhorni"/>
    <s v="630 Hrísey"/>
    <n v="5601750789"/>
    <s v="Nesver ehf."/>
    <n v="463291"/>
    <n v="3.2377058911137922E-5"/>
  </r>
  <r>
    <s v="01.10.2019"/>
    <n v="1920"/>
    <n v="1"/>
    <n v="1"/>
    <x v="52"/>
    <s v="Tryggvi Eðvarðs"/>
    <n v="2701"/>
    <s v="Sandkoli norðursvæði"/>
    <n v="27"/>
    <s v="Sandkoli"/>
    <s v="IS"/>
    <s v="Ísland"/>
    <n v="31"/>
    <n v="31"/>
    <n v="33.700000000000003"/>
    <n v="8.3699999999999992"/>
    <x v="52"/>
    <n v="6609180270"/>
    <x v="50"/>
    <s v="Sandhorni"/>
    <s v="630 Hrísey"/>
    <n v="5601750789"/>
    <s v="Nesver ehf."/>
    <n v="463291"/>
    <n v="6.6912588416351707E-5"/>
  </r>
  <r>
    <s v="30.09.2019"/>
    <n v="1920"/>
    <n v="1"/>
    <n v="1"/>
    <x v="52"/>
    <s v="Tryggvi Eðvarðs"/>
    <n v="2701"/>
    <s v="Sandkoli norðursvæði"/>
    <n v="27"/>
    <s v="Sandkoli"/>
    <s v="IS"/>
    <s v="Ísland"/>
    <n v="7"/>
    <n v="7"/>
    <n v="7.61"/>
    <n v="1.89"/>
    <x v="52"/>
    <n v="6609180270"/>
    <x v="50"/>
    <s v="Sandhorni"/>
    <s v="630 Hrísey"/>
    <n v="5601750789"/>
    <s v="Nesver ehf."/>
    <n v="463291"/>
    <n v="1.5109294158531032E-5"/>
  </r>
  <r>
    <s v="26.09.2019"/>
    <n v="1920"/>
    <n v="1"/>
    <n v="1"/>
    <x v="52"/>
    <s v="Tryggvi Eðvarðs"/>
    <n v="2701"/>
    <s v="Sandkoli norðursvæði"/>
    <n v="27"/>
    <s v="Sandkoli"/>
    <s v="IS"/>
    <s v="Ísland"/>
    <n v="17"/>
    <n v="17"/>
    <n v="18.48"/>
    <n v="4.59"/>
    <x v="52"/>
    <n v="6609180270"/>
    <x v="50"/>
    <s v="Sandhorni"/>
    <s v="630 Hrísey"/>
    <n v="5601750789"/>
    <s v="Nesver ehf."/>
    <n v="463291"/>
    <n v="3.6694000099289647E-5"/>
  </r>
  <r>
    <s v="25.09.2019"/>
    <n v="1920"/>
    <n v="1"/>
    <n v="1"/>
    <x v="52"/>
    <s v="Tryggvi Eðvarðs"/>
    <n v="2701"/>
    <s v="Sandkoli norðursvæði"/>
    <n v="27"/>
    <s v="Sandkoli"/>
    <s v="IS"/>
    <s v="Ísland"/>
    <n v="9"/>
    <n v="9"/>
    <n v="9.7799999999999994"/>
    <n v="2.4300000000000002"/>
    <x v="52"/>
    <n v="6609180270"/>
    <x v="50"/>
    <s v="Sandhorni"/>
    <s v="630 Hrísey"/>
    <n v="5601750789"/>
    <s v="Nesver ehf."/>
    <n v="463291"/>
    <n v="1.9426235346682755E-5"/>
  </r>
  <r>
    <s v="24.09.2019"/>
    <n v="1920"/>
    <n v="1"/>
    <n v="1"/>
    <x v="52"/>
    <s v="Tryggvi Eðvarðs"/>
    <n v="2701"/>
    <s v="Sandkoli norðursvæði"/>
    <n v="27"/>
    <s v="Sandkoli"/>
    <s v="IS"/>
    <s v="Ísland"/>
    <n v="5"/>
    <n v="5"/>
    <n v="5.43"/>
    <n v="1.35"/>
    <x v="52"/>
    <n v="6609180270"/>
    <x v="50"/>
    <s v="Sandhorni"/>
    <s v="630 Hrísey"/>
    <n v="5601750789"/>
    <s v="Nesver ehf."/>
    <n v="463291"/>
    <n v="1.0792352970379309E-5"/>
  </r>
  <r>
    <s v="05.04.2019"/>
    <n v="1819"/>
    <n v="1"/>
    <n v="1"/>
    <x v="52"/>
    <s v="Tryggvi Eðvarðs"/>
    <n v="2701"/>
    <s v="Sandkoli norðursvæði"/>
    <n v="27"/>
    <s v="Sandkoli"/>
    <s v="IS"/>
    <s v="Ísland"/>
    <n v="3"/>
    <n v="3"/>
    <n v="3.26"/>
    <n v="0.75"/>
    <x v="52"/>
    <n v="6609180270"/>
    <x v="50"/>
    <s v="Sandhorni"/>
    <s v="630 Hrísey"/>
    <n v="5601750789"/>
    <s v="Nesver ehf."/>
    <n v="463291"/>
    <n v="6.4754117822275847E-6"/>
  </r>
  <r>
    <s v="15.03.2019"/>
    <n v="1819"/>
    <n v="1"/>
    <n v="1"/>
    <x v="52"/>
    <s v="Tryggvi Eðvarðs"/>
    <n v="2701"/>
    <s v="Sandkoli norðursvæði"/>
    <n v="27"/>
    <s v="Sandkoli"/>
    <s v="IS"/>
    <s v="Ísland"/>
    <n v="3"/>
    <n v="3"/>
    <n v="3.26"/>
    <n v="0.75"/>
    <x v="52"/>
    <n v="6609180270"/>
    <x v="50"/>
    <s v="Sandhorni"/>
    <s v="630 Hrísey"/>
    <n v="5601750789"/>
    <s v="Nesver ehf."/>
    <n v="463291"/>
    <n v="6.4754117822275847E-6"/>
  </r>
  <r>
    <s v="14.03.2019"/>
    <n v="1819"/>
    <n v="1"/>
    <n v="1"/>
    <x v="52"/>
    <s v="Tryggvi Eðvarðs"/>
    <n v="2701"/>
    <s v="Sandkoli norðursvæði"/>
    <n v="27"/>
    <s v="Sandkoli"/>
    <s v="IS"/>
    <s v="Ísland"/>
    <n v="8"/>
    <n v="8"/>
    <n v="8.6999999999999993"/>
    <n v="2"/>
    <x v="52"/>
    <n v="6609180270"/>
    <x v="50"/>
    <s v="Sandhorni"/>
    <s v="630 Hrísey"/>
    <n v="5601750789"/>
    <s v="Nesver ehf."/>
    <n v="463291"/>
    <n v="1.7267764752606892E-5"/>
  </r>
  <r>
    <s v="13.03.2019"/>
    <n v="1819"/>
    <n v="1"/>
    <n v="1"/>
    <x v="52"/>
    <s v="Tryggvi Eðvarðs"/>
    <n v="2701"/>
    <s v="Sandkoli norðursvæði"/>
    <n v="27"/>
    <s v="Sandkoli"/>
    <s v="IS"/>
    <s v="Ísland"/>
    <n v="5"/>
    <n v="5"/>
    <n v="5.43"/>
    <n v="1.25"/>
    <x v="52"/>
    <n v="6609180270"/>
    <x v="50"/>
    <s v="Sandhorni"/>
    <s v="630 Hrísey"/>
    <n v="5601750789"/>
    <s v="Nesver ehf."/>
    <n v="463291"/>
    <n v="1.0792352970379309E-5"/>
  </r>
  <r>
    <s v="11.03.2019"/>
    <n v="1819"/>
    <n v="1"/>
    <n v="1"/>
    <x v="52"/>
    <s v="Tryggvi Eðvarðs"/>
    <n v="2701"/>
    <s v="Sandkoli norðursvæði"/>
    <n v="27"/>
    <s v="Sandkoli"/>
    <s v="IS"/>
    <s v="Ísland"/>
    <n v="5"/>
    <n v="5"/>
    <n v="5.43"/>
    <n v="1.25"/>
    <x v="52"/>
    <n v="6609180270"/>
    <x v="50"/>
    <s v="Sandhorni"/>
    <s v="630 Hrísey"/>
    <n v="5601750789"/>
    <s v="Nesver ehf."/>
    <n v="463291"/>
    <n v="1.0792352970379309E-5"/>
  </r>
  <r>
    <s v="07.03.2019"/>
    <n v="1819"/>
    <n v="1"/>
    <n v="1"/>
    <x v="52"/>
    <s v="Tryggvi Eðvarðs"/>
    <n v="2701"/>
    <s v="Sandkoli norðursvæði"/>
    <n v="27"/>
    <s v="Sandkoli"/>
    <s v="IS"/>
    <s v="Ísland"/>
    <n v="35"/>
    <n v="35"/>
    <n v="38.04"/>
    <n v="8.75"/>
    <x v="52"/>
    <n v="6609180270"/>
    <x v="50"/>
    <s v="Sandhorni"/>
    <s v="630 Hrísey"/>
    <n v="5601750789"/>
    <s v="Nesver ehf."/>
    <n v="463291"/>
    <n v="7.5546470792655157E-5"/>
  </r>
  <r>
    <s v="06.03.2019"/>
    <n v="1819"/>
    <n v="1"/>
    <n v="1"/>
    <x v="52"/>
    <s v="Tryggvi Eðvarðs"/>
    <n v="2701"/>
    <s v="Sandkoli norðursvæði"/>
    <n v="27"/>
    <s v="Sandkoli"/>
    <s v="IS"/>
    <s v="Ísland"/>
    <n v="23"/>
    <n v="23"/>
    <n v="25"/>
    <n v="5.75"/>
    <x v="52"/>
    <n v="6609180270"/>
    <x v="50"/>
    <s v="Sandhorni"/>
    <s v="630 Hrísey"/>
    <n v="5601750789"/>
    <s v="Nesver ehf."/>
    <n v="463291"/>
    <n v="4.9644823663744815E-5"/>
  </r>
  <r>
    <s v="05.03.2019"/>
    <n v="1819"/>
    <n v="1"/>
    <n v="1"/>
    <x v="52"/>
    <s v="Tryggvi Eðvarðs"/>
    <n v="2701"/>
    <s v="Sandkoli norðursvæði"/>
    <n v="27"/>
    <s v="Sandkoli"/>
    <s v="IS"/>
    <s v="Ísland"/>
    <n v="10"/>
    <n v="10"/>
    <n v="10.87"/>
    <n v="2.5"/>
    <x v="52"/>
    <n v="6609180270"/>
    <x v="50"/>
    <s v="Sandhorni"/>
    <s v="630 Hrísey"/>
    <n v="5601750789"/>
    <s v="Nesver ehf."/>
    <n v="463291"/>
    <n v="2.1584705940758617E-5"/>
  </r>
  <r>
    <s v="03.03.2019"/>
    <n v="1819"/>
    <n v="1"/>
    <n v="1"/>
    <x v="52"/>
    <s v="Tryggvi Eðvarðs"/>
    <n v="2701"/>
    <s v="Sandkoli norðursvæði"/>
    <n v="27"/>
    <s v="Sandkoli"/>
    <s v="IS"/>
    <s v="Ísland"/>
    <n v="4"/>
    <n v="4"/>
    <n v="4.3499999999999996"/>
    <n v="1"/>
    <x v="52"/>
    <n v="6609180270"/>
    <x v="50"/>
    <s v="Sandhorni"/>
    <s v="630 Hrísey"/>
    <n v="5601750789"/>
    <s v="Nesver ehf."/>
    <n v="463291"/>
    <n v="8.6338823763034462E-6"/>
  </r>
  <r>
    <s v="02.03.2019"/>
    <n v="1819"/>
    <n v="1"/>
    <n v="1"/>
    <x v="52"/>
    <s v="Tryggvi Eðvarðs"/>
    <n v="2701"/>
    <s v="Sandkoli norðursvæði"/>
    <n v="27"/>
    <s v="Sandkoli"/>
    <s v="IS"/>
    <s v="Ísland"/>
    <n v="5"/>
    <n v="5"/>
    <n v="5.43"/>
    <n v="1.25"/>
    <x v="52"/>
    <n v="6609180270"/>
    <x v="50"/>
    <s v="Sandhorni"/>
    <s v="630 Hrísey"/>
    <n v="5601750789"/>
    <s v="Nesver ehf."/>
    <n v="463291"/>
    <n v="1.0792352970379309E-5"/>
  </r>
  <r>
    <s v="28.02.2019"/>
    <n v="1819"/>
    <n v="1"/>
    <n v="1"/>
    <x v="52"/>
    <s v="Tryggvi Eðvarðs"/>
    <n v="2701"/>
    <s v="Sandkoli norðursvæði"/>
    <n v="27"/>
    <s v="Sandkoli"/>
    <s v="IS"/>
    <s v="Ísland"/>
    <n v="3"/>
    <n v="3"/>
    <n v="3.26"/>
    <n v="0.75"/>
    <x v="52"/>
    <n v="6609180270"/>
    <x v="50"/>
    <s v="Sandhorni"/>
    <s v="630 Hrísey"/>
    <n v="5601750789"/>
    <s v="Nesver ehf."/>
    <n v="463291"/>
    <n v="6.4754117822275847E-6"/>
  </r>
  <r>
    <s v="27.02.2019"/>
    <n v="1819"/>
    <n v="1"/>
    <n v="1"/>
    <x v="52"/>
    <s v="Tryggvi Eðvarðs"/>
    <n v="2701"/>
    <s v="Sandkoli norðursvæði"/>
    <n v="27"/>
    <s v="Sandkoli"/>
    <s v="IS"/>
    <s v="Ísland"/>
    <n v="9"/>
    <n v="9"/>
    <n v="9.7799999999999994"/>
    <n v="2.25"/>
    <x v="52"/>
    <n v="6609180270"/>
    <x v="50"/>
    <s v="Sandhorni"/>
    <s v="630 Hrísey"/>
    <n v="5601750789"/>
    <s v="Nesver ehf."/>
    <n v="463291"/>
    <n v="1.9426235346682755E-5"/>
  </r>
  <r>
    <s v="25.02.2019"/>
    <n v="1819"/>
    <n v="1"/>
    <n v="1"/>
    <x v="52"/>
    <s v="Tryggvi Eðvarðs"/>
    <n v="2701"/>
    <s v="Sandkoli norðursvæði"/>
    <n v="27"/>
    <s v="Sandkoli"/>
    <s v="IS"/>
    <s v="Ísland"/>
    <n v="1"/>
    <n v="1"/>
    <n v="1.0900000000000001"/>
    <n v="0.25"/>
    <x v="52"/>
    <n v="6609180270"/>
    <x v="50"/>
    <s v="Sandhorni"/>
    <s v="630 Hrísey"/>
    <n v="5601750789"/>
    <s v="Nesver ehf."/>
    <n v="463291"/>
    <n v="2.1584705940758616E-6"/>
  </r>
  <r>
    <s v="24.02.2019"/>
    <n v="1819"/>
    <n v="1"/>
    <n v="1"/>
    <x v="52"/>
    <s v="Tryggvi Eðvarðs"/>
    <n v="2701"/>
    <s v="Sandkoli norðursvæði"/>
    <n v="27"/>
    <s v="Sandkoli"/>
    <s v="IS"/>
    <s v="Ísland"/>
    <n v="1"/>
    <n v="1"/>
    <n v="1.0900000000000001"/>
    <n v="0.25"/>
    <x v="52"/>
    <n v="6609180270"/>
    <x v="50"/>
    <s v="Sandhorni"/>
    <s v="630 Hrísey"/>
    <n v="5601750789"/>
    <s v="Nesver ehf."/>
    <n v="463291"/>
    <n v="2.1584705940758616E-6"/>
  </r>
  <r>
    <s v="23.02.2019"/>
    <n v="1819"/>
    <n v="1"/>
    <n v="1"/>
    <x v="52"/>
    <s v="Tryggvi Eðvarðs"/>
    <n v="2701"/>
    <s v="Sandkoli norðursvæði"/>
    <n v="27"/>
    <s v="Sandkoli"/>
    <s v="IS"/>
    <s v="Ísland"/>
    <n v="26"/>
    <n v="26"/>
    <n v="28.26"/>
    <n v="6.5"/>
    <x v="52"/>
    <n v="6609180270"/>
    <x v="50"/>
    <s v="Sandhorni"/>
    <s v="630 Hrísey"/>
    <n v="5601750789"/>
    <s v="Nesver ehf."/>
    <n v="463291"/>
    <n v="5.6120235445972402E-5"/>
  </r>
  <r>
    <s v="20.02.2019"/>
    <n v="1819"/>
    <n v="1"/>
    <n v="1"/>
    <x v="52"/>
    <s v="Tryggvi Eðvarðs"/>
    <n v="2701"/>
    <s v="Sandkoli norðursvæði"/>
    <n v="27"/>
    <s v="Sandkoli"/>
    <s v="IS"/>
    <s v="Ísland"/>
    <n v="18"/>
    <n v="18"/>
    <n v="19.57"/>
    <n v="4.5"/>
    <x v="52"/>
    <n v="6609180270"/>
    <x v="50"/>
    <s v="Sandhorni"/>
    <s v="630 Hrísey"/>
    <n v="5601750789"/>
    <s v="Nesver ehf."/>
    <n v="463291"/>
    <n v="3.885247069336551E-5"/>
  </r>
  <r>
    <s v="16.02.2019"/>
    <n v="1819"/>
    <n v="1"/>
    <n v="1"/>
    <x v="52"/>
    <s v="Tryggvi Eðvarðs"/>
    <n v="2701"/>
    <s v="Sandkoli norðursvæði"/>
    <n v="27"/>
    <s v="Sandkoli"/>
    <s v="IS"/>
    <s v="Ísland"/>
    <n v="1"/>
    <n v="1"/>
    <n v="1.0900000000000001"/>
    <n v="0.25"/>
    <x v="52"/>
    <n v="6609180270"/>
    <x v="50"/>
    <s v="Sandhorni"/>
    <s v="630 Hrísey"/>
    <n v="5601750789"/>
    <s v="Nesver ehf."/>
    <n v="463291"/>
    <n v="2.1584705940758616E-6"/>
  </r>
  <r>
    <s v="15.02.2019"/>
    <n v="1819"/>
    <n v="1"/>
    <n v="1"/>
    <x v="52"/>
    <s v="Tryggvi Eðvarðs"/>
    <n v="2701"/>
    <s v="Sandkoli norðursvæði"/>
    <n v="27"/>
    <s v="Sandkoli"/>
    <s v="IS"/>
    <s v="Ísland"/>
    <n v="33"/>
    <n v="33"/>
    <n v="35.869999999999997"/>
    <n v="8.25"/>
    <x v="52"/>
    <n v="6609180270"/>
    <x v="50"/>
    <s v="Sandhorni"/>
    <s v="630 Hrísey"/>
    <n v="5601750789"/>
    <s v="Nesver ehf."/>
    <n v="463291"/>
    <n v="7.1229529604503432E-5"/>
  </r>
  <r>
    <s v="14.02.2019"/>
    <n v="1819"/>
    <n v="1"/>
    <n v="1"/>
    <x v="52"/>
    <s v="Tryggvi Eðvarðs"/>
    <n v="2701"/>
    <s v="Sandkoli norðursvæði"/>
    <n v="27"/>
    <s v="Sandkoli"/>
    <s v="IS"/>
    <s v="Ísland"/>
    <n v="11"/>
    <n v="11"/>
    <n v="11.96"/>
    <n v="2.75"/>
    <x v="52"/>
    <n v="6609180270"/>
    <x v="50"/>
    <s v="Sandhorni"/>
    <s v="630 Hrísey"/>
    <n v="5601750789"/>
    <s v="Nesver ehf."/>
    <n v="463291"/>
    <n v="2.3743176534834476E-5"/>
  </r>
  <r>
    <s v="13.02.2019"/>
    <n v="1819"/>
    <n v="1"/>
    <n v="1"/>
    <x v="52"/>
    <s v="Tryggvi Eðvarðs"/>
    <n v="2701"/>
    <s v="Sandkoli norðursvæði"/>
    <n v="27"/>
    <s v="Sandkoli"/>
    <s v="IS"/>
    <s v="Ísland"/>
    <n v="17"/>
    <n v="17"/>
    <n v="18.48"/>
    <n v="4.25"/>
    <x v="52"/>
    <n v="6609180270"/>
    <x v="50"/>
    <s v="Sandhorni"/>
    <s v="630 Hrísey"/>
    <n v="5601750789"/>
    <s v="Nesver ehf."/>
    <n v="463291"/>
    <n v="3.6694000099289647E-5"/>
  </r>
  <r>
    <s v="12.02.2019"/>
    <n v="1819"/>
    <n v="1"/>
    <n v="1"/>
    <x v="52"/>
    <s v="Tryggvi Eðvarðs"/>
    <n v="2701"/>
    <s v="Sandkoli norðursvæði"/>
    <n v="27"/>
    <s v="Sandkoli"/>
    <s v="IS"/>
    <s v="Ísland"/>
    <n v="6"/>
    <n v="6"/>
    <n v="6.52"/>
    <n v="1.5"/>
    <x v="52"/>
    <n v="6609180270"/>
    <x v="50"/>
    <s v="Sandhorni"/>
    <s v="630 Hrísey"/>
    <n v="5601750789"/>
    <s v="Nesver ehf."/>
    <n v="463291"/>
    <n v="1.2950823564455169E-5"/>
  </r>
  <r>
    <s v="11.02.2019"/>
    <n v="1819"/>
    <n v="1"/>
    <n v="1"/>
    <x v="52"/>
    <s v="Tryggvi Eðvarðs"/>
    <n v="2701"/>
    <s v="Sandkoli norðursvæði"/>
    <n v="27"/>
    <s v="Sandkoli"/>
    <s v="IS"/>
    <s v="Ísland"/>
    <n v="6"/>
    <n v="6"/>
    <n v="6.52"/>
    <n v="1.5"/>
    <x v="52"/>
    <n v="6609180270"/>
    <x v="50"/>
    <s v="Sandhorni"/>
    <s v="630 Hrísey"/>
    <n v="5601750789"/>
    <s v="Nesver ehf."/>
    <n v="463291"/>
    <n v="1.2950823564455169E-5"/>
  </r>
  <r>
    <s v="10.02.2019"/>
    <n v="1819"/>
    <n v="1"/>
    <n v="1"/>
    <x v="52"/>
    <s v="Tryggvi Eðvarðs"/>
    <n v="2701"/>
    <s v="Sandkoli norðursvæði"/>
    <n v="27"/>
    <s v="Sandkoli"/>
    <s v="IS"/>
    <s v="Ísland"/>
    <n v="12"/>
    <n v="12"/>
    <n v="13.04"/>
    <n v="3"/>
    <x v="52"/>
    <n v="6609180270"/>
    <x v="50"/>
    <s v="Sandhorni"/>
    <s v="630 Hrísey"/>
    <n v="5601750789"/>
    <s v="Nesver ehf."/>
    <n v="463291"/>
    <n v="2.5901647128910339E-5"/>
  </r>
  <r>
    <s v="04.02.2019"/>
    <n v="1819"/>
    <n v="1"/>
    <n v="1"/>
    <x v="52"/>
    <s v="Tryggvi Eðvarðs"/>
    <n v="2701"/>
    <s v="Sandkoli norðursvæði"/>
    <n v="27"/>
    <s v="Sandkoli"/>
    <s v="IS"/>
    <s v="Ísland"/>
    <n v="22"/>
    <n v="22"/>
    <n v="23.91"/>
    <n v="5.5"/>
    <x v="52"/>
    <n v="6609180270"/>
    <x v="50"/>
    <s v="Sandhorni"/>
    <s v="630 Hrísey"/>
    <n v="5601750789"/>
    <s v="Nesver ehf."/>
    <n v="463291"/>
    <n v="4.7486353069668953E-5"/>
  </r>
  <r>
    <s v="01.02.2019"/>
    <n v="1819"/>
    <n v="1"/>
    <n v="1"/>
    <x v="52"/>
    <s v="Tryggvi Eðvarðs"/>
    <n v="2701"/>
    <s v="Sandkoli norðursvæði"/>
    <n v="27"/>
    <s v="Sandkoli"/>
    <s v="IS"/>
    <s v="Ísland"/>
    <n v="10"/>
    <n v="10"/>
    <n v="10.87"/>
    <n v="2.5"/>
    <x v="52"/>
    <n v="6609180270"/>
    <x v="50"/>
    <s v="Sandhorni"/>
    <s v="630 Hrísey"/>
    <n v="5601750789"/>
    <s v="Nesver ehf."/>
    <n v="463291"/>
    <n v="2.1584705940758617E-5"/>
  </r>
  <r>
    <s v="28.01.2019"/>
    <n v="1819"/>
    <n v="1"/>
    <n v="1"/>
    <x v="52"/>
    <s v="Tryggvi Eðvarðs"/>
    <n v="2701"/>
    <s v="Sandkoli norðursvæði"/>
    <n v="27"/>
    <s v="Sandkoli"/>
    <s v="IS"/>
    <s v="Ísland"/>
    <n v="25"/>
    <n v="25"/>
    <n v="27.17"/>
    <n v="6.25"/>
    <x v="52"/>
    <n v="6609180270"/>
    <x v="50"/>
    <s v="Sandhorni"/>
    <s v="630 Hrísey"/>
    <n v="5601750789"/>
    <s v="Nesver ehf."/>
    <n v="463291"/>
    <n v="5.396176485189654E-5"/>
  </r>
  <r>
    <s v="27.01.2019"/>
    <n v="1819"/>
    <n v="1"/>
    <n v="1"/>
    <x v="52"/>
    <s v="Tryggvi Eðvarðs"/>
    <n v="2701"/>
    <s v="Sandkoli norðursvæði"/>
    <n v="27"/>
    <s v="Sandkoli"/>
    <s v="IS"/>
    <s v="Ísland"/>
    <n v="5"/>
    <n v="5"/>
    <n v="5.43"/>
    <n v="1.25"/>
    <x v="52"/>
    <n v="6609180270"/>
    <x v="50"/>
    <s v="Sandhorni"/>
    <s v="630 Hrísey"/>
    <n v="5601750789"/>
    <s v="Nesver ehf."/>
    <n v="463291"/>
    <n v="1.0792352970379309E-5"/>
  </r>
  <r>
    <s v="26.01.2019"/>
    <n v="1819"/>
    <n v="1"/>
    <n v="1"/>
    <x v="52"/>
    <s v="Tryggvi Eðvarðs"/>
    <n v="2701"/>
    <s v="Sandkoli norðursvæði"/>
    <n v="27"/>
    <s v="Sandkoli"/>
    <s v="IS"/>
    <s v="Ísland"/>
    <n v="31"/>
    <n v="31"/>
    <n v="33.700000000000003"/>
    <n v="7.75"/>
    <x v="52"/>
    <n v="6609180270"/>
    <x v="50"/>
    <s v="Sandhorni"/>
    <s v="630 Hrísey"/>
    <n v="5601750789"/>
    <s v="Nesver ehf."/>
    <n v="463291"/>
    <n v="6.6912588416351707E-5"/>
  </r>
  <r>
    <s v="24.01.2019"/>
    <n v="1819"/>
    <n v="1"/>
    <n v="1"/>
    <x v="52"/>
    <s v="Tryggvi Eðvarðs"/>
    <n v="2701"/>
    <s v="Sandkoli norðursvæði"/>
    <n v="27"/>
    <s v="Sandkoli"/>
    <s v="IS"/>
    <s v="Ísland"/>
    <n v="1"/>
    <n v="1"/>
    <n v="1.0900000000000001"/>
    <n v="0.25"/>
    <x v="52"/>
    <n v="6609180270"/>
    <x v="50"/>
    <s v="Sandhorni"/>
    <s v="630 Hrísey"/>
    <n v="5601750789"/>
    <s v="Nesver ehf."/>
    <n v="463291"/>
    <n v="2.1584705940758616E-6"/>
  </r>
  <r>
    <s v="21.01.2019"/>
    <n v="1819"/>
    <n v="1"/>
    <n v="1"/>
    <x v="52"/>
    <s v="Tryggvi Eðvarðs"/>
    <n v="2701"/>
    <s v="Sandkoli norðursvæði"/>
    <n v="27"/>
    <s v="Sandkoli"/>
    <s v="IS"/>
    <s v="Ísland"/>
    <n v="5"/>
    <n v="5"/>
    <n v="5.43"/>
    <n v="1.25"/>
    <x v="52"/>
    <n v="6609180270"/>
    <x v="50"/>
    <s v="Sandhorni"/>
    <s v="630 Hrísey"/>
    <n v="5601750789"/>
    <s v="Nesver ehf."/>
    <n v="463291"/>
    <n v="1.0792352970379309E-5"/>
  </r>
  <r>
    <s v="18.01.2019"/>
    <n v="1819"/>
    <n v="1"/>
    <n v="1"/>
    <x v="52"/>
    <s v="Tryggvi Eðvarðs"/>
    <n v="2701"/>
    <s v="Sandkoli norðursvæði"/>
    <n v="27"/>
    <s v="Sandkoli"/>
    <s v="IS"/>
    <s v="Ísland"/>
    <n v="31"/>
    <n v="31"/>
    <n v="33.700000000000003"/>
    <n v="7.75"/>
    <x v="52"/>
    <n v="6609180270"/>
    <x v="50"/>
    <s v="Sandhorni"/>
    <s v="630 Hrísey"/>
    <n v="5601750789"/>
    <s v="Nesver ehf."/>
    <n v="463291"/>
    <n v="6.6912588416351707E-5"/>
  </r>
  <r>
    <s v="17.01.2019"/>
    <n v="1819"/>
    <n v="1"/>
    <n v="1"/>
    <x v="52"/>
    <s v="Tryggvi Eðvarðs"/>
    <n v="2701"/>
    <s v="Sandkoli norðursvæði"/>
    <n v="27"/>
    <s v="Sandkoli"/>
    <s v="IS"/>
    <s v="Ísland"/>
    <n v="15"/>
    <n v="15"/>
    <n v="16.3"/>
    <n v="3.75"/>
    <x v="52"/>
    <n v="6609180270"/>
    <x v="50"/>
    <s v="Sandhorni"/>
    <s v="630 Hrísey"/>
    <n v="5601750789"/>
    <s v="Nesver ehf."/>
    <n v="463291"/>
    <n v="3.2377058911137922E-5"/>
  </r>
  <r>
    <s v="14.01.2019"/>
    <n v="1819"/>
    <n v="1"/>
    <n v="1"/>
    <x v="52"/>
    <s v="Tryggvi Eðvarðs"/>
    <n v="2701"/>
    <s v="Sandkoli norðursvæði"/>
    <n v="27"/>
    <s v="Sandkoli"/>
    <s v="IS"/>
    <s v="Ísland"/>
    <n v="2"/>
    <n v="2"/>
    <n v="2.17"/>
    <n v="0.5"/>
    <x v="52"/>
    <n v="6609180270"/>
    <x v="50"/>
    <s v="Sandhorni"/>
    <s v="630 Hrísey"/>
    <n v="5601750789"/>
    <s v="Nesver ehf."/>
    <n v="463291"/>
    <n v="4.3169411881517231E-6"/>
  </r>
  <r>
    <s v="12.01.2019"/>
    <n v="1819"/>
    <n v="1"/>
    <n v="1"/>
    <x v="52"/>
    <s v="Tryggvi Eðvarðs"/>
    <n v="2701"/>
    <s v="Sandkoli norðursvæði"/>
    <n v="27"/>
    <s v="Sandkoli"/>
    <s v="IS"/>
    <s v="Ísland"/>
    <n v="13"/>
    <n v="13"/>
    <n v="14.13"/>
    <n v="3.25"/>
    <x v="52"/>
    <n v="6609180270"/>
    <x v="50"/>
    <s v="Sandhorni"/>
    <s v="630 Hrísey"/>
    <n v="5601750789"/>
    <s v="Nesver ehf."/>
    <n v="463291"/>
    <n v="2.8060117722986201E-5"/>
  </r>
  <r>
    <s v="11.01.2019"/>
    <n v="1819"/>
    <n v="1"/>
    <n v="1"/>
    <x v="52"/>
    <s v="Tryggvi Eðvarðs"/>
    <n v="2701"/>
    <s v="Sandkoli norðursvæði"/>
    <n v="27"/>
    <s v="Sandkoli"/>
    <s v="IS"/>
    <s v="Ísland"/>
    <n v="1"/>
    <n v="1"/>
    <n v="1.0900000000000001"/>
    <n v="0.25"/>
    <x v="52"/>
    <n v="6609180270"/>
    <x v="50"/>
    <s v="Sandhorni"/>
    <s v="630 Hrísey"/>
    <n v="5601750789"/>
    <s v="Nesver ehf."/>
    <n v="463291"/>
    <n v="2.1584705940758616E-6"/>
  </r>
  <r>
    <s v="08.01.2019"/>
    <n v="1819"/>
    <n v="1"/>
    <n v="1"/>
    <x v="52"/>
    <s v="Tryggvi Eðvarðs"/>
    <n v="2701"/>
    <s v="Sandkoli norðursvæði"/>
    <n v="27"/>
    <s v="Sandkoli"/>
    <s v="IS"/>
    <s v="Ísland"/>
    <n v="6"/>
    <n v="6"/>
    <n v="6.52"/>
    <n v="1.5"/>
    <x v="52"/>
    <n v="6609180270"/>
    <x v="50"/>
    <s v="Sandhorni"/>
    <s v="630 Hrísey"/>
    <n v="5601750789"/>
    <s v="Nesver ehf."/>
    <n v="463291"/>
    <n v="1.2950823564455169E-5"/>
  </r>
  <r>
    <s v="07.01.2019"/>
    <n v="1819"/>
    <n v="1"/>
    <n v="1"/>
    <x v="52"/>
    <s v="Tryggvi Eðvarðs"/>
    <n v="2701"/>
    <s v="Sandkoli norðursvæði"/>
    <n v="27"/>
    <s v="Sandkoli"/>
    <s v="IS"/>
    <s v="Ísland"/>
    <n v="10"/>
    <n v="10"/>
    <n v="10.87"/>
    <n v="2.5"/>
    <x v="52"/>
    <n v="6609180270"/>
    <x v="50"/>
    <s v="Sandhorni"/>
    <s v="630 Hrísey"/>
    <n v="5601750789"/>
    <s v="Nesver ehf."/>
    <n v="463291"/>
    <n v="2.1584705940758617E-5"/>
  </r>
  <r>
    <s v="05.01.2019"/>
    <n v="1819"/>
    <n v="1"/>
    <n v="1"/>
    <x v="52"/>
    <s v="Tryggvi Eðvarðs"/>
    <n v="2701"/>
    <s v="Sandkoli norðursvæði"/>
    <n v="27"/>
    <s v="Sandkoli"/>
    <s v="IS"/>
    <s v="Ísland"/>
    <n v="4"/>
    <n v="4"/>
    <n v="4.3499999999999996"/>
    <n v="1"/>
    <x v="52"/>
    <n v="6609180270"/>
    <x v="50"/>
    <s v="Sandhorni"/>
    <s v="630 Hrísey"/>
    <n v="5601750789"/>
    <s v="Nesver ehf."/>
    <n v="463291"/>
    <n v="8.6338823763034462E-6"/>
  </r>
  <r>
    <s v="27.12.2018"/>
    <n v="1819"/>
    <n v="1"/>
    <n v="1"/>
    <x v="52"/>
    <s v="Tryggvi Eðvarðs"/>
    <n v="2701"/>
    <s v="Sandkoli norðursvæði"/>
    <n v="27"/>
    <s v="Sandkoli"/>
    <s v="IS"/>
    <s v="Ísland"/>
    <n v="26"/>
    <n v="26"/>
    <n v="28.26"/>
    <n v="6.5"/>
    <x v="52"/>
    <n v="6609180270"/>
    <x v="50"/>
    <s v="Sandhorni"/>
    <s v="630 Hrísey"/>
    <n v="5601750789"/>
    <s v="Nesver ehf."/>
    <n v="463291"/>
    <n v="5.6120235445972402E-5"/>
  </r>
  <r>
    <s v="03.06.2020"/>
    <n v="1920"/>
    <n v="1"/>
    <n v="1"/>
    <x v="52"/>
    <s v="Tryggvi Eðvarðs"/>
    <n v="2701"/>
    <s v="Sandkoli norðursvæði"/>
    <n v="27"/>
    <s v="Sandkoli"/>
    <s v="IS"/>
    <s v="Ísland"/>
    <n v="27"/>
    <n v="27"/>
    <n v="29.35"/>
    <n v="7.29"/>
    <x v="52"/>
    <n v="6609180270"/>
    <x v="50"/>
    <s v="Sandhorni"/>
    <s v="630 Hrísey"/>
    <n v="5601750789"/>
    <s v="Nesver ehf."/>
    <n v="463291"/>
    <n v="5.8278706040048265E-5"/>
  </r>
  <r>
    <s v="18.05.2020"/>
    <n v="1920"/>
    <n v="1"/>
    <n v="1"/>
    <x v="52"/>
    <s v="Tryggvi Eðvarðs"/>
    <n v="2701"/>
    <s v="Sandkoli norðursvæði"/>
    <n v="27"/>
    <s v="Sandkoli"/>
    <s v="IS"/>
    <s v="Ísland"/>
    <n v="2"/>
    <n v="2"/>
    <n v="2.17"/>
    <n v="0.54"/>
    <x v="52"/>
    <n v="6609180270"/>
    <x v="50"/>
    <s v="Sandhorni"/>
    <s v="630 Hrísey"/>
    <n v="5601750789"/>
    <s v="Nesver ehf."/>
    <n v="463291"/>
    <n v="4.3169411881517231E-6"/>
  </r>
  <r>
    <s v="08.05.2020"/>
    <n v="1920"/>
    <n v="1"/>
    <n v="1"/>
    <x v="52"/>
    <s v="Tryggvi Eðvarðs"/>
    <n v="2701"/>
    <s v="Sandkoli norðursvæði"/>
    <n v="27"/>
    <s v="Sandkoli"/>
    <s v="IS"/>
    <s v="Ísland"/>
    <n v="2"/>
    <n v="2"/>
    <n v="2.17"/>
    <n v="0.54"/>
    <x v="52"/>
    <n v="6609180270"/>
    <x v="50"/>
    <s v="Sandhorni"/>
    <s v="630 Hrísey"/>
    <n v="5601750789"/>
    <s v="Nesver ehf."/>
    <n v="463291"/>
    <n v="4.3169411881517231E-6"/>
  </r>
  <r>
    <s v="07.05.2020"/>
    <n v="1920"/>
    <n v="1"/>
    <n v="1"/>
    <x v="52"/>
    <s v="Tryggvi Eðvarðs"/>
    <n v="2701"/>
    <s v="Sandkoli norðursvæði"/>
    <n v="27"/>
    <s v="Sandkoli"/>
    <s v="IS"/>
    <s v="Ísland"/>
    <n v="34"/>
    <n v="34"/>
    <n v="36.96"/>
    <n v="9.18"/>
    <x v="52"/>
    <n v="6609180270"/>
    <x v="50"/>
    <s v="Sandhorni"/>
    <s v="630 Hrísey"/>
    <n v="5601750789"/>
    <s v="Nesver ehf."/>
    <n v="463291"/>
    <n v="7.3388000198579295E-5"/>
  </r>
  <r>
    <s v="06.05.2020"/>
    <n v="1920"/>
    <n v="1"/>
    <n v="1"/>
    <x v="52"/>
    <s v="Tryggvi Eðvarðs"/>
    <n v="2701"/>
    <s v="Sandkoli norðursvæði"/>
    <n v="27"/>
    <s v="Sandkoli"/>
    <s v="IS"/>
    <s v="Ísland"/>
    <n v="35"/>
    <n v="35"/>
    <n v="38.04"/>
    <n v="9.4499999999999993"/>
    <x v="52"/>
    <n v="6609180270"/>
    <x v="50"/>
    <s v="Sandhorni"/>
    <s v="630 Hrísey"/>
    <n v="5601750789"/>
    <s v="Nesver ehf."/>
    <n v="463291"/>
    <n v="7.5546470792655157E-5"/>
  </r>
  <r>
    <s v="03.05.2020"/>
    <n v="1920"/>
    <n v="1"/>
    <n v="1"/>
    <x v="52"/>
    <s v="Tryggvi Eðvarðs"/>
    <n v="2701"/>
    <s v="Sandkoli norðursvæði"/>
    <n v="27"/>
    <s v="Sandkoli"/>
    <s v="IS"/>
    <s v="Ísland"/>
    <n v="38"/>
    <n v="38"/>
    <n v="41.3"/>
    <n v="10.26"/>
    <x v="52"/>
    <n v="6609180270"/>
    <x v="50"/>
    <s v="Sandhorni"/>
    <s v="630 Hrísey"/>
    <n v="5601750789"/>
    <s v="Nesver ehf."/>
    <n v="463291"/>
    <n v="8.2021882574882744E-5"/>
  </r>
  <r>
    <s v="29.04.2020"/>
    <n v="1920"/>
    <n v="1"/>
    <n v="1"/>
    <x v="52"/>
    <s v="Tryggvi Eðvarðs"/>
    <n v="2701"/>
    <s v="Sandkoli norðursvæði"/>
    <n v="27"/>
    <s v="Sandkoli"/>
    <s v="IS"/>
    <s v="Ísland"/>
    <n v="12"/>
    <n v="12"/>
    <n v="13.04"/>
    <n v="3.24"/>
    <x v="52"/>
    <n v="6609180270"/>
    <x v="50"/>
    <s v="Sandhorni"/>
    <s v="630 Hrísey"/>
    <n v="5601750789"/>
    <s v="Nesver ehf."/>
    <n v="463291"/>
    <n v="2.5901647128910339E-5"/>
  </r>
  <r>
    <s v="28.04.2020"/>
    <n v="1920"/>
    <n v="1"/>
    <n v="1"/>
    <x v="52"/>
    <s v="Tryggvi Eðvarðs"/>
    <n v="2701"/>
    <s v="Sandkoli norðursvæði"/>
    <n v="27"/>
    <s v="Sandkoli"/>
    <s v="IS"/>
    <s v="Ísland"/>
    <n v="8"/>
    <n v="8"/>
    <n v="8.6999999999999993"/>
    <n v="2.16"/>
    <x v="52"/>
    <n v="6609180270"/>
    <x v="50"/>
    <s v="Sandhorni"/>
    <s v="630 Hrísey"/>
    <n v="5601750789"/>
    <s v="Nesver ehf."/>
    <n v="463291"/>
    <n v="1.7267764752606892E-5"/>
  </r>
  <r>
    <s v="27.04.2020"/>
    <n v="1920"/>
    <n v="1"/>
    <n v="1"/>
    <x v="52"/>
    <s v="Tryggvi Eðvarðs"/>
    <n v="2701"/>
    <s v="Sandkoli norðursvæði"/>
    <n v="27"/>
    <s v="Sandkoli"/>
    <s v="IS"/>
    <s v="Ísland"/>
    <n v="10"/>
    <n v="10"/>
    <n v="10.87"/>
    <n v="2.7"/>
    <x v="52"/>
    <n v="6609180270"/>
    <x v="50"/>
    <s v="Sandhorni"/>
    <s v="630 Hrísey"/>
    <n v="5601750789"/>
    <s v="Nesver ehf."/>
    <n v="463291"/>
    <n v="2.1584705940758617E-5"/>
  </r>
  <r>
    <s v="26.04.2020"/>
    <n v="1920"/>
    <n v="1"/>
    <n v="1"/>
    <x v="52"/>
    <s v="Tryggvi Eðvarðs"/>
    <n v="2701"/>
    <s v="Sandkoli norðursvæði"/>
    <n v="27"/>
    <s v="Sandkoli"/>
    <s v="IS"/>
    <s v="Ísland"/>
    <n v="4"/>
    <n v="4"/>
    <n v="4.3499999999999996"/>
    <n v="1.08"/>
    <x v="52"/>
    <n v="6609180270"/>
    <x v="50"/>
    <s v="Sandhorni"/>
    <s v="630 Hrísey"/>
    <n v="5601750789"/>
    <s v="Nesver ehf."/>
    <n v="463291"/>
    <n v="8.6338823763034462E-6"/>
  </r>
  <r>
    <s v="24.04.2020"/>
    <n v="1920"/>
    <n v="1"/>
    <n v="1"/>
    <x v="52"/>
    <s v="Tryggvi Eðvarðs"/>
    <n v="2701"/>
    <s v="Sandkoli norðursvæði"/>
    <n v="27"/>
    <s v="Sandkoli"/>
    <s v="IS"/>
    <s v="Ísland"/>
    <n v="14"/>
    <n v="14"/>
    <n v="15.22"/>
    <n v="3.78"/>
    <x v="52"/>
    <n v="6609180270"/>
    <x v="50"/>
    <s v="Sandhorni"/>
    <s v="630 Hrísey"/>
    <n v="5601750789"/>
    <s v="Nesver ehf."/>
    <n v="463291"/>
    <n v="3.0218588317062063E-5"/>
  </r>
  <r>
    <s v="23.04.2020"/>
    <n v="1920"/>
    <n v="1"/>
    <n v="1"/>
    <x v="52"/>
    <s v="Tryggvi Eðvarðs"/>
    <n v="2701"/>
    <s v="Sandkoli norðursvæði"/>
    <n v="27"/>
    <s v="Sandkoli"/>
    <s v="IS"/>
    <s v="Ísland"/>
    <n v="14"/>
    <n v="14"/>
    <n v="15.22"/>
    <n v="3.78"/>
    <x v="52"/>
    <n v="6609180270"/>
    <x v="50"/>
    <s v="Sandhorni"/>
    <s v="630 Hrísey"/>
    <n v="5601750789"/>
    <s v="Nesver ehf."/>
    <n v="463291"/>
    <n v="3.0218588317062063E-5"/>
  </r>
  <r>
    <s v="22.04.2020"/>
    <n v="1920"/>
    <n v="1"/>
    <n v="1"/>
    <x v="52"/>
    <s v="Tryggvi Eðvarðs"/>
    <n v="2701"/>
    <s v="Sandkoli norðursvæði"/>
    <n v="27"/>
    <s v="Sandkoli"/>
    <s v="IS"/>
    <s v="Ísland"/>
    <n v="8"/>
    <n v="8"/>
    <n v="8.6999999999999993"/>
    <n v="2.16"/>
    <x v="52"/>
    <n v="6609180270"/>
    <x v="50"/>
    <s v="Sandhorni"/>
    <s v="630 Hrísey"/>
    <n v="5601750789"/>
    <s v="Nesver ehf."/>
    <n v="463291"/>
    <n v="1.7267764752606892E-5"/>
  </r>
  <r>
    <s v="21.04.2020"/>
    <n v="1920"/>
    <n v="1"/>
    <n v="1"/>
    <x v="52"/>
    <s v="Tryggvi Eðvarðs"/>
    <n v="2701"/>
    <s v="Sandkoli norðursvæði"/>
    <n v="27"/>
    <s v="Sandkoli"/>
    <s v="IS"/>
    <s v="Ísland"/>
    <n v="15"/>
    <n v="15"/>
    <n v="16.3"/>
    <n v="4.05"/>
    <x v="52"/>
    <n v="6609180270"/>
    <x v="50"/>
    <s v="Sandhorni"/>
    <s v="630 Hrísey"/>
    <n v="5601750789"/>
    <s v="Nesver ehf."/>
    <n v="463291"/>
    <n v="3.2377058911137922E-5"/>
  </r>
  <r>
    <s v="19.04.2020"/>
    <n v="1920"/>
    <n v="1"/>
    <n v="1"/>
    <x v="52"/>
    <s v="Tryggvi Eðvarðs"/>
    <n v="2701"/>
    <s v="Sandkoli norðursvæði"/>
    <n v="27"/>
    <s v="Sandkoli"/>
    <s v="IS"/>
    <s v="Ísland"/>
    <n v="5"/>
    <n v="5"/>
    <n v="5.43"/>
    <n v="1.35"/>
    <x v="52"/>
    <n v="6609180270"/>
    <x v="50"/>
    <s v="Sandhorni"/>
    <s v="630 Hrísey"/>
    <n v="5601750789"/>
    <s v="Nesver ehf."/>
    <n v="463291"/>
    <n v="1.0792352970379309E-5"/>
  </r>
  <r>
    <s v="03.04.2020"/>
    <n v="1920"/>
    <n v="1"/>
    <n v="1"/>
    <x v="52"/>
    <s v="Tryggvi Eðvarðs"/>
    <n v="2701"/>
    <s v="Sandkoli norðursvæði"/>
    <n v="27"/>
    <s v="Sandkoli"/>
    <s v="IS"/>
    <s v="Ísland"/>
    <n v="48"/>
    <n v="48"/>
    <n v="52.17"/>
    <n v="12.96"/>
    <x v="52"/>
    <n v="6609180270"/>
    <x v="50"/>
    <s v="Sandhorni"/>
    <s v="630 Hrísey"/>
    <n v="5601750789"/>
    <s v="Nesver ehf."/>
    <n v="463291"/>
    <n v="1.0360658851564135E-4"/>
  </r>
  <r>
    <s v="28.03.2020"/>
    <n v="1920"/>
    <n v="1"/>
    <n v="1"/>
    <x v="52"/>
    <s v="Tryggvi Eðvarðs"/>
    <n v="2701"/>
    <s v="Sandkoli norðursvæði"/>
    <n v="27"/>
    <s v="Sandkoli"/>
    <s v="IS"/>
    <s v="Ísland"/>
    <n v="49"/>
    <n v="49"/>
    <n v="53.26"/>
    <n v="13.23"/>
    <x v="52"/>
    <n v="6609180270"/>
    <x v="50"/>
    <s v="Sandhorni"/>
    <s v="630 Hrísey"/>
    <n v="5601750789"/>
    <s v="Nesver ehf."/>
    <n v="463291"/>
    <n v="1.0576505910971722E-4"/>
  </r>
  <r>
    <s v="27.03.2020"/>
    <n v="1920"/>
    <n v="1"/>
    <n v="1"/>
    <x v="52"/>
    <s v="Tryggvi Eðvarðs"/>
    <n v="2701"/>
    <s v="Sandkoli norðursvæði"/>
    <n v="27"/>
    <s v="Sandkoli"/>
    <s v="IS"/>
    <s v="Ísland"/>
    <n v="57"/>
    <n v="57"/>
    <n v="61.96"/>
    <n v="15.39"/>
    <x v="52"/>
    <n v="6609180270"/>
    <x v="50"/>
    <s v="Sandhorni"/>
    <s v="630 Hrísey"/>
    <n v="5601750789"/>
    <s v="Nesver ehf."/>
    <n v="463291"/>
    <n v="1.2303282386232412E-4"/>
  </r>
  <r>
    <s v="25.03.2020"/>
    <n v="1920"/>
    <n v="1"/>
    <n v="1"/>
    <x v="52"/>
    <s v="Tryggvi Eðvarðs"/>
    <n v="2701"/>
    <s v="Sandkoli norðursvæði"/>
    <n v="27"/>
    <s v="Sandkoli"/>
    <s v="IS"/>
    <s v="Ísland"/>
    <n v="7"/>
    <n v="7"/>
    <n v="7.61"/>
    <n v="1.89"/>
    <x v="52"/>
    <n v="6609180270"/>
    <x v="50"/>
    <s v="Sandhorni"/>
    <s v="630 Hrísey"/>
    <n v="5601750789"/>
    <s v="Nesver ehf."/>
    <n v="463291"/>
    <n v="1.5109294158531032E-5"/>
  </r>
  <r>
    <s v="21.03.2020"/>
    <n v="1920"/>
    <n v="1"/>
    <n v="1"/>
    <x v="52"/>
    <s v="Tryggvi Eðvarðs"/>
    <n v="2701"/>
    <s v="Sandkoli norðursvæði"/>
    <n v="27"/>
    <s v="Sandkoli"/>
    <s v="IS"/>
    <s v="Ísland"/>
    <n v="14"/>
    <n v="14"/>
    <n v="15.22"/>
    <n v="3.78"/>
    <x v="52"/>
    <n v="6609180270"/>
    <x v="50"/>
    <s v="Sandhorni"/>
    <s v="630 Hrísey"/>
    <n v="5601750789"/>
    <s v="Nesver ehf."/>
    <n v="463291"/>
    <n v="3.0218588317062063E-5"/>
  </r>
  <r>
    <s v="15.03.2020"/>
    <n v="1920"/>
    <n v="1"/>
    <n v="1"/>
    <x v="52"/>
    <s v="Tryggvi Eðvarðs"/>
    <n v="2701"/>
    <s v="Sandkoli norðursvæði"/>
    <n v="27"/>
    <s v="Sandkoli"/>
    <s v="IS"/>
    <s v="Ísland"/>
    <n v="1.84"/>
    <n v="2"/>
    <n v="2"/>
    <n v="0.54"/>
    <x v="52"/>
    <n v="6609180270"/>
    <x v="50"/>
    <s v="Sandhorni"/>
    <s v="630 Hrísey"/>
    <n v="5601750789"/>
    <s v="Nesver ehf."/>
    <n v="463291"/>
    <n v="4.3169411881517231E-6"/>
  </r>
  <r>
    <s v="14.03.2020"/>
    <n v="1920"/>
    <n v="1"/>
    <n v="1"/>
    <x v="52"/>
    <s v="Tryggvi Eðvarðs"/>
    <n v="2701"/>
    <s v="Sandkoli norðursvæði"/>
    <n v="27"/>
    <s v="Sandkoli"/>
    <s v="IS"/>
    <s v="Ísland"/>
    <n v="31"/>
    <n v="31"/>
    <n v="33.700000000000003"/>
    <n v="8.3699999999999992"/>
    <x v="52"/>
    <n v="6609180270"/>
    <x v="50"/>
    <s v="Sandhorni"/>
    <s v="630 Hrísey"/>
    <n v="5601750789"/>
    <s v="Nesver ehf."/>
    <n v="463291"/>
    <n v="6.6912588416351707E-5"/>
  </r>
  <r>
    <s v="03.03.2020"/>
    <n v="1920"/>
    <n v="1"/>
    <n v="1"/>
    <x v="52"/>
    <s v="Tryggvi Eðvarðs"/>
    <n v="2701"/>
    <s v="Sandkoli norðursvæði"/>
    <n v="27"/>
    <s v="Sandkoli"/>
    <s v="IS"/>
    <s v="Ísland"/>
    <n v="1"/>
    <n v="1"/>
    <n v="1.0900000000000001"/>
    <n v="0.27"/>
    <x v="52"/>
    <n v="6609180270"/>
    <x v="50"/>
    <s v="Sandhorni"/>
    <s v="630 Hrísey"/>
    <n v="5601750789"/>
    <s v="Nesver ehf."/>
    <n v="463291"/>
    <n v="2.1584705940758616E-6"/>
  </r>
  <r>
    <s v="25.02.2020"/>
    <n v="1920"/>
    <n v="1"/>
    <n v="1"/>
    <x v="52"/>
    <s v="Tryggvi Eðvarðs"/>
    <n v="2701"/>
    <s v="Sandkoli norðursvæði"/>
    <n v="27"/>
    <s v="Sandkoli"/>
    <s v="IS"/>
    <s v="Ísland"/>
    <n v="6"/>
    <n v="6"/>
    <n v="6.52"/>
    <n v="1.62"/>
    <x v="52"/>
    <n v="6609180270"/>
    <x v="50"/>
    <s v="Sandhorni"/>
    <s v="630 Hrísey"/>
    <n v="5601750789"/>
    <s v="Nesver ehf."/>
    <n v="463291"/>
    <n v="1.2950823564455169E-5"/>
  </r>
  <r>
    <s v="19.02.2020"/>
    <n v="1920"/>
    <n v="1"/>
    <n v="1"/>
    <x v="52"/>
    <s v="Tryggvi Eðvarðs"/>
    <n v="2701"/>
    <s v="Sandkoli norðursvæði"/>
    <n v="27"/>
    <s v="Sandkoli"/>
    <s v="IS"/>
    <s v="Ísland"/>
    <n v="33"/>
    <n v="33"/>
    <n v="35.869999999999997"/>
    <n v="8.91"/>
    <x v="52"/>
    <n v="6609180270"/>
    <x v="50"/>
    <s v="Sandhorni"/>
    <s v="630 Hrísey"/>
    <n v="5601750789"/>
    <s v="Nesver ehf."/>
    <n v="463291"/>
    <n v="7.1229529604503432E-5"/>
  </r>
  <r>
    <s v="18.02.2020"/>
    <n v="1920"/>
    <n v="1"/>
    <n v="1"/>
    <x v="52"/>
    <s v="Tryggvi Eðvarðs"/>
    <n v="2701"/>
    <s v="Sandkoli norðursvæði"/>
    <n v="27"/>
    <s v="Sandkoli"/>
    <s v="IS"/>
    <s v="Ísland"/>
    <n v="21"/>
    <n v="21"/>
    <n v="22.83"/>
    <n v="5.67"/>
    <x v="52"/>
    <n v="6609180270"/>
    <x v="50"/>
    <s v="Sandhorni"/>
    <s v="630 Hrísey"/>
    <n v="5601750789"/>
    <s v="Nesver ehf."/>
    <n v="463291"/>
    <n v="4.5327882475593097E-5"/>
  </r>
  <r>
    <s v="13.02.2020"/>
    <n v="1920"/>
    <n v="1"/>
    <n v="1"/>
    <x v="52"/>
    <s v="Tryggvi Eðvarðs"/>
    <n v="2701"/>
    <s v="Sandkoli norðursvæði"/>
    <n v="27"/>
    <s v="Sandkoli"/>
    <s v="IS"/>
    <s v="Ísland"/>
    <n v="34"/>
    <n v="34"/>
    <n v="36.96"/>
    <n v="9.18"/>
    <x v="52"/>
    <n v="6609180270"/>
    <x v="50"/>
    <s v="Sandhorni"/>
    <s v="630 Hrísey"/>
    <n v="5601750789"/>
    <s v="Nesver ehf."/>
    <n v="463291"/>
    <n v="7.3388000198579295E-5"/>
  </r>
  <r>
    <s v="12.02.2020"/>
    <n v="1920"/>
    <n v="1"/>
    <n v="1"/>
    <x v="52"/>
    <s v="Tryggvi Eðvarðs"/>
    <n v="2701"/>
    <s v="Sandkoli norðursvæði"/>
    <n v="27"/>
    <s v="Sandkoli"/>
    <s v="IS"/>
    <s v="Ísland"/>
    <n v="34"/>
    <n v="34"/>
    <n v="36.96"/>
    <n v="9.18"/>
    <x v="52"/>
    <n v="6609180270"/>
    <x v="50"/>
    <s v="Sandhorni"/>
    <s v="630 Hrísey"/>
    <n v="5601750789"/>
    <s v="Nesver ehf."/>
    <n v="463291"/>
    <n v="7.3388000198579295E-5"/>
  </r>
  <r>
    <s v="11.02.2020"/>
    <n v="1920"/>
    <n v="1"/>
    <n v="1"/>
    <x v="52"/>
    <s v="Tryggvi Eðvarðs"/>
    <n v="2701"/>
    <s v="Sandkoli norðursvæði"/>
    <n v="27"/>
    <s v="Sandkoli"/>
    <s v="IS"/>
    <s v="Ísland"/>
    <n v="6"/>
    <n v="6"/>
    <n v="6.52"/>
    <n v="1.62"/>
    <x v="52"/>
    <n v="6609180270"/>
    <x v="50"/>
    <s v="Sandhorni"/>
    <s v="630 Hrísey"/>
    <n v="5601750789"/>
    <s v="Nesver ehf."/>
    <n v="463291"/>
    <n v="1.2950823564455169E-5"/>
  </r>
  <r>
    <s v="09.02.2020"/>
    <n v="1920"/>
    <n v="1"/>
    <n v="1"/>
    <x v="52"/>
    <s v="Tryggvi Eðvarðs"/>
    <n v="2701"/>
    <s v="Sandkoli norðursvæði"/>
    <n v="27"/>
    <s v="Sandkoli"/>
    <s v="IS"/>
    <s v="Ísland"/>
    <n v="23"/>
    <n v="23"/>
    <n v="25"/>
    <n v="6.21"/>
    <x v="52"/>
    <n v="6609180270"/>
    <x v="50"/>
    <s v="Sandhorni"/>
    <s v="630 Hrísey"/>
    <n v="5601750789"/>
    <s v="Nesver ehf."/>
    <n v="463291"/>
    <n v="4.9644823663744815E-5"/>
  </r>
  <r>
    <s v="05.02.2020"/>
    <n v="1920"/>
    <n v="1"/>
    <n v="1"/>
    <x v="52"/>
    <s v="Tryggvi Eðvarðs"/>
    <n v="2701"/>
    <s v="Sandkoli norðursvæði"/>
    <n v="27"/>
    <s v="Sandkoli"/>
    <s v="IS"/>
    <s v="Ísland"/>
    <n v="12"/>
    <n v="12"/>
    <n v="13.04"/>
    <n v="3.24"/>
    <x v="52"/>
    <n v="6609180270"/>
    <x v="50"/>
    <s v="Sandhorni"/>
    <s v="630 Hrísey"/>
    <n v="5601750789"/>
    <s v="Nesver ehf."/>
    <n v="463291"/>
    <n v="2.5901647128910339E-5"/>
  </r>
  <r>
    <s v="04.02.2020"/>
    <n v="1920"/>
    <n v="1"/>
    <n v="1"/>
    <x v="52"/>
    <s v="Tryggvi Eðvarðs"/>
    <n v="2701"/>
    <s v="Sandkoli norðursvæði"/>
    <n v="27"/>
    <s v="Sandkoli"/>
    <s v="IS"/>
    <s v="Ísland"/>
    <n v="16"/>
    <n v="16"/>
    <n v="17.39"/>
    <n v="4.32"/>
    <x v="52"/>
    <n v="6609180270"/>
    <x v="50"/>
    <s v="Sandhorni"/>
    <s v="630 Hrísey"/>
    <n v="5601750789"/>
    <s v="Nesver ehf."/>
    <n v="463291"/>
    <n v="3.4535529505213785E-5"/>
  </r>
  <r>
    <s v="02.02.2020"/>
    <n v="1920"/>
    <n v="1"/>
    <n v="1"/>
    <x v="52"/>
    <s v="Tryggvi Eðvarðs"/>
    <n v="2701"/>
    <s v="Sandkoli norðursvæði"/>
    <n v="27"/>
    <s v="Sandkoli"/>
    <s v="IS"/>
    <s v="Ísland"/>
    <n v="6"/>
    <n v="6"/>
    <n v="6.52"/>
    <n v="1.62"/>
    <x v="52"/>
    <n v="6609180270"/>
    <x v="50"/>
    <s v="Sandhorni"/>
    <s v="630 Hrísey"/>
    <n v="5601750789"/>
    <s v="Nesver ehf."/>
    <n v="463291"/>
    <n v="1.2950823564455169E-5"/>
  </r>
  <r>
    <s v="01.02.2020"/>
    <n v="1920"/>
    <n v="1"/>
    <n v="1"/>
    <x v="52"/>
    <s v="Tryggvi Eðvarðs"/>
    <n v="2701"/>
    <s v="Sandkoli norðursvæði"/>
    <n v="27"/>
    <s v="Sandkoli"/>
    <s v="IS"/>
    <s v="Ísland"/>
    <n v="2"/>
    <n v="2"/>
    <n v="2.17"/>
    <n v="0.54"/>
    <x v="52"/>
    <n v="6609180270"/>
    <x v="50"/>
    <s v="Sandhorni"/>
    <s v="630 Hrísey"/>
    <n v="5601750789"/>
    <s v="Nesver ehf."/>
    <n v="463291"/>
    <n v="4.3169411881517231E-6"/>
  </r>
  <r>
    <s v="31.01.2020"/>
    <n v="1920"/>
    <n v="1"/>
    <n v="1"/>
    <x v="52"/>
    <s v="Tryggvi Eðvarðs"/>
    <n v="2701"/>
    <s v="Sandkoli norðursvæði"/>
    <n v="27"/>
    <s v="Sandkoli"/>
    <s v="IS"/>
    <s v="Ísland"/>
    <n v="45"/>
    <n v="45"/>
    <n v="48.91"/>
    <n v="12.15"/>
    <x v="52"/>
    <n v="6609180270"/>
    <x v="50"/>
    <s v="Sandhorni"/>
    <s v="630 Hrísey"/>
    <n v="5601750789"/>
    <s v="Nesver ehf."/>
    <n v="463291"/>
    <n v="9.7131176733413767E-5"/>
  </r>
  <r>
    <s v="30.01.2020"/>
    <n v="1920"/>
    <n v="1"/>
    <n v="1"/>
    <x v="52"/>
    <s v="Tryggvi Eðvarðs"/>
    <n v="2701"/>
    <s v="Sandkoli norðursvæði"/>
    <n v="27"/>
    <s v="Sandkoli"/>
    <s v="IS"/>
    <s v="Ísland"/>
    <n v="55"/>
    <n v="55"/>
    <n v="59.78"/>
    <n v="14.85"/>
    <x v="52"/>
    <n v="6609180270"/>
    <x v="50"/>
    <s v="Sandhorni"/>
    <s v="630 Hrísey"/>
    <n v="5601750789"/>
    <s v="Nesver ehf."/>
    <n v="463291"/>
    <n v="1.1871588267417239E-4"/>
  </r>
  <r>
    <s v="29.01.2020"/>
    <n v="1920"/>
    <n v="1"/>
    <n v="1"/>
    <x v="52"/>
    <s v="Tryggvi Eðvarðs"/>
    <n v="2701"/>
    <s v="Sandkoli norðursvæði"/>
    <n v="27"/>
    <s v="Sandkoli"/>
    <s v="IS"/>
    <s v="Ísland"/>
    <n v="9"/>
    <n v="9"/>
    <n v="9.7799999999999994"/>
    <n v="2.4300000000000002"/>
    <x v="52"/>
    <n v="6609180270"/>
    <x v="50"/>
    <s v="Sandhorni"/>
    <s v="630 Hrísey"/>
    <n v="5601750789"/>
    <s v="Nesver ehf."/>
    <n v="463291"/>
    <n v="1.9426235346682755E-5"/>
  </r>
  <r>
    <s v="28.01.2020"/>
    <n v="1920"/>
    <n v="1"/>
    <n v="1"/>
    <x v="52"/>
    <s v="Tryggvi Eðvarðs"/>
    <n v="2701"/>
    <s v="Sandkoli norðursvæði"/>
    <n v="27"/>
    <s v="Sandkoli"/>
    <s v="IS"/>
    <s v="Ísland"/>
    <n v="10"/>
    <n v="10"/>
    <n v="10.87"/>
    <n v="2.7"/>
    <x v="52"/>
    <n v="6609180270"/>
    <x v="50"/>
    <s v="Sandhorni"/>
    <s v="630 Hrísey"/>
    <n v="5601750789"/>
    <s v="Nesver ehf."/>
    <n v="463291"/>
    <n v="2.1584705940758617E-5"/>
  </r>
  <r>
    <s v="27.01.2020"/>
    <n v="1920"/>
    <n v="1"/>
    <n v="1"/>
    <x v="52"/>
    <s v="Tryggvi Eðvarðs"/>
    <n v="2701"/>
    <s v="Sandkoli norðursvæði"/>
    <n v="27"/>
    <s v="Sandkoli"/>
    <s v="IS"/>
    <s v="Ísland"/>
    <n v="6"/>
    <n v="6"/>
    <n v="6.52"/>
    <n v="1.62"/>
    <x v="52"/>
    <n v="6609180270"/>
    <x v="50"/>
    <s v="Sandhorni"/>
    <s v="630 Hrísey"/>
    <n v="5601750789"/>
    <s v="Nesver ehf."/>
    <n v="463291"/>
    <n v="1.2950823564455169E-5"/>
  </r>
  <r>
    <s v="26.01.2020"/>
    <n v="1920"/>
    <n v="1"/>
    <n v="1"/>
    <x v="52"/>
    <s v="Tryggvi Eðvarðs"/>
    <n v="2701"/>
    <s v="Sandkoli norðursvæði"/>
    <n v="27"/>
    <s v="Sandkoli"/>
    <s v="IS"/>
    <s v="Ísland"/>
    <n v="25"/>
    <n v="25"/>
    <n v="27.17"/>
    <n v="6.75"/>
    <x v="52"/>
    <n v="6609180270"/>
    <x v="50"/>
    <s v="Sandhorni"/>
    <s v="630 Hrísey"/>
    <n v="5601750789"/>
    <s v="Nesver ehf."/>
    <n v="463291"/>
    <n v="5.396176485189654E-5"/>
  </r>
  <r>
    <s v="24.01.2020"/>
    <n v="1920"/>
    <n v="1"/>
    <n v="1"/>
    <x v="52"/>
    <s v="Tryggvi Eðvarðs"/>
    <n v="2701"/>
    <s v="Sandkoli norðursvæði"/>
    <n v="27"/>
    <s v="Sandkoli"/>
    <s v="IS"/>
    <s v="Ísland"/>
    <n v="15"/>
    <n v="15"/>
    <n v="16.3"/>
    <n v="4.05"/>
    <x v="52"/>
    <n v="6609180270"/>
    <x v="50"/>
    <s v="Sandhorni"/>
    <s v="630 Hrísey"/>
    <n v="5601750789"/>
    <s v="Nesver ehf."/>
    <n v="463291"/>
    <n v="3.2377058911137922E-5"/>
  </r>
  <r>
    <s v="18.01.2020"/>
    <n v="1920"/>
    <n v="1"/>
    <n v="1"/>
    <x v="52"/>
    <s v="Tryggvi Eðvarðs"/>
    <n v="2701"/>
    <s v="Sandkoli norðursvæði"/>
    <n v="27"/>
    <s v="Sandkoli"/>
    <s v="IS"/>
    <s v="Ísland"/>
    <n v="47"/>
    <n v="47"/>
    <n v="51.09"/>
    <n v="12.69"/>
    <x v="52"/>
    <n v="6609180270"/>
    <x v="50"/>
    <s v="Sandhorni"/>
    <s v="630 Hrísey"/>
    <n v="5601750789"/>
    <s v="Nesver ehf."/>
    <n v="463291"/>
    <n v="1.0144811792156549E-4"/>
  </r>
  <r>
    <s v="17.01.2020"/>
    <n v="1920"/>
    <n v="1"/>
    <n v="1"/>
    <x v="52"/>
    <s v="Tryggvi Eðvarðs"/>
    <n v="2701"/>
    <s v="Sandkoli norðursvæði"/>
    <n v="27"/>
    <s v="Sandkoli"/>
    <s v="IS"/>
    <s v="Ísland"/>
    <n v="48"/>
    <n v="48"/>
    <n v="52.17"/>
    <n v="12.96"/>
    <x v="52"/>
    <n v="6609180270"/>
    <x v="50"/>
    <s v="Sandhorni"/>
    <s v="630 Hrísey"/>
    <n v="5601750789"/>
    <s v="Nesver ehf."/>
    <n v="463291"/>
    <n v="1.0360658851564135E-4"/>
  </r>
  <r>
    <s v="16.01.2020"/>
    <n v="1920"/>
    <n v="1"/>
    <n v="1"/>
    <x v="52"/>
    <s v="Tryggvi Eðvarðs"/>
    <n v="2701"/>
    <s v="Sandkoli norðursvæði"/>
    <n v="27"/>
    <s v="Sandkoli"/>
    <s v="IS"/>
    <s v="Ísland"/>
    <n v="27"/>
    <n v="27"/>
    <n v="29.35"/>
    <n v="7.29"/>
    <x v="52"/>
    <n v="6609180270"/>
    <x v="50"/>
    <s v="Sandhorni"/>
    <s v="630 Hrísey"/>
    <n v="5601750789"/>
    <s v="Nesver ehf."/>
    <n v="463291"/>
    <n v="5.8278706040048265E-5"/>
  </r>
  <r>
    <s v="07.01.2020"/>
    <n v="1920"/>
    <n v="1"/>
    <n v="1"/>
    <x v="52"/>
    <s v="Tryggvi Eðvarðs"/>
    <n v="2701"/>
    <s v="Sandkoli norðursvæði"/>
    <n v="27"/>
    <s v="Sandkoli"/>
    <s v="IS"/>
    <s v="Ísland"/>
    <n v="8"/>
    <n v="8"/>
    <n v="8.6999999999999993"/>
    <n v="2.16"/>
    <x v="52"/>
    <n v="6609180270"/>
    <x v="50"/>
    <s v="Sandhorni"/>
    <s v="630 Hrísey"/>
    <n v="5601750789"/>
    <s v="Nesver ehf."/>
    <n v="463291"/>
    <n v="1.7267764752606892E-5"/>
  </r>
  <r>
    <s v="15.12.2019"/>
    <n v="1920"/>
    <n v="1"/>
    <n v="1"/>
    <x v="52"/>
    <s v="Tryggvi Eðvarðs"/>
    <n v="2701"/>
    <s v="Sandkoli norðursvæði"/>
    <n v="27"/>
    <s v="Sandkoli"/>
    <s v="IS"/>
    <s v="Ísland"/>
    <n v="11"/>
    <n v="11"/>
    <n v="11.96"/>
    <n v="2.97"/>
    <x v="52"/>
    <n v="6609180270"/>
    <x v="50"/>
    <s v="Sandhorni"/>
    <s v="630 Hrísey"/>
    <n v="5601750789"/>
    <s v="Nesver ehf."/>
    <n v="463291"/>
    <n v="2.3743176534834476E-5"/>
  </r>
  <r>
    <s v="14.12.2019"/>
    <n v="1920"/>
    <n v="1"/>
    <n v="1"/>
    <x v="52"/>
    <s v="Tryggvi Eðvarðs"/>
    <n v="2701"/>
    <s v="Sandkoli norðursvæði"/>
    <n v="27"/>
    <s v="Sandkoli"/>
    <s v="IS"/>
    <s v="Ísland"/>
    <n v="54"/>
    <n v="54"/>
    <n v="58.7"/>
    <n v="14.58"/>
    <x v="52"/>
    <n v="6609180270"/>
    <x v="50"/>
    <s v="Sandhorni"/>
    <s v="630 Hrísey"/>
    <n v="5601750789"/>
    <s v="Nesver ehf."/>
    <n v="463291"/>
    <n v="1.1655741208009653E-4"/>
  </r>
  <r>
    <s v="13.12.2019"/>
    <n v="1920"/>
    <n v="1"/>
    <n v="1"/>
    <x v="52"/>
    <s v="Tryggvi Eðvarðs"/>
    <n v="2701"/>
    <s v="Sandkoli norðursvæði"/>
    <n v="27"/>
    <s v="Sandkoli"/>
    <s v="IS"/>
    <s v="Ísland"/>
    <n v="16"/>
    <n v="16"/>
    <n v="17.39"/>
    <n v="4.32"/>
    <x v="52"/>
    <n v="6609180270"/>
    <x v="50"/>
    <s v="Sandhorni"/>
    <s v="630 Hrísey"/>
    <n v="5601750789"/>
    <s v="Nesver ehf."/>
    <n v="463291"/>
    <n v="3.4535529505213785E-5"/>
  </r>
  <r>
    <s v="09.12.2019"/>
    <n v="1920"/>
    <n v="1"/>
    <n v="1"/>
    <x v="52"/>
    <s v="Tryggvi Eðvarðs"/>
    <n v="2701"/>
    <s v="Sandkoli norðursvæði"/>
    <n v="27"/>
    <s v="Sandkoli"/>
    <s v="IS"/>
    <s v="Ísland"/>
    <n v="6"/>
    <n v="6"/>
    <n v="6.52"/>
    <n v="1.62"/>
    <x v="52"/>
    <n v="6609180270"/>
    <x v="50"/>
    <s v="Sandhorni"/>
    <s v="630 Hrísey"/>
    <n v="5601750789"/>
    <s v="Nesver ehf."/>
    <n v="463291"/>
    <n v="1.2950823564455169E-5"/>
  </r>
  <r>
    <s v="06.12.2019"/>
    <n v="1920"/>
    <n v="1"/>
    <n v="1"/>
    <x v="52"/>
    <s v="Tryggvi Eðvarðs"/>
    <n v="2701"/>
    <s v="Sandkoli norðursvæði"/>
    <n v="27"/>
    <s v="Sandkoli"/>
    <s v="IS"/>
    <s v="Ísland"/>
    <n v="13"/>
    <n v="13"/>
    <n v="14.13"/>
    <n v="3.51"/>
    <x v="52"/>
    <n v="6609180270"/>
    <x v="50"/>
    <s v="Sandhorni"/>
    <s v="630 Hrísey"/>
    <n v="5601750789"/>
    <s v="Nesver ehf."/>
    <n v="463291"/>
    <n v="2.8060117722986201E-5"/>
  </r>
  <r>
    <s v="05.12.2019"/>
    <n v="1920"/>
    <n v="1"/>
    <n v="1"/>
    <x v="52"/>
    <s v="Tryggvi Eðvarðs"/>
    <n v="2701"/>
    <s v="Sandkoli norðursvæði"/>
    <n v="27"/>
    <s v="Sandkoli"/>
    <s v="IS"/>
    <s v="Ísland"/>
    <n v="9"/>
    <n v="9"/>
    <n v="9.7799999999999994"/>
    <n v="2.4300000000000002"/>
    <x v="52"/>
    <n v="6609180270"/>
    <x v="50"/>
    <s v="Sandhorni"/>
    <s v="630 Hrísey"/>
    <n v="5601750789"/>
    <s v="Nesver ehf."/>
    <n v="463291"/>
    <n v="1.9426235346682755E-5"/>
  </r>
  <r>
    <s v="04.12.2019"/>
    <n v="1920"/>
    <n v="1"/>
    <n v="1"/>
    <x v="52"/>
    <s v="Tryggvi Eðvarðs"/>
    <n v="2701"/>
    <s v="Sandkoli norðursvæði"/>
    <n v="27"/>
    <s v="Sandkoli"/>
    <s v="IS"/>
    <s v="Ísland"/>
    <n v="33"/>
    <n v="33"/>
    <n v="35.869999999999997"/>
    <n v="8.91"/>
    <x v="52"/>
    <n v="6609180270"/>
    <x v="50"/>
    <s v="Sandhorni"/>
    <s v="630 Hrísey"/>
    <n v="5601750789"/>
    <s v="Nesver ehf."/>
    <n v="463291"/>
    <n v="7.1229529604503432E-5"/>
  </r>
  <r>
    <s v="30.11.2019"/>
    <n v="1920"/>
    <n v="1"/>
    <n v="1"/>
    <x v="52"/>
    <s v="Tryggvi Eðvarðs"/>
    <n v="2701"/>
    <s v="Sandkoli norðursvæði"/>
    <n v="27"/>
    <s v="Sandkoli"/>
    <s v="IS"/>
    <s v="Ísland"/>
    <n v="8"/>
    <n v="8"/>
    <n v="8.6999999999999993"/>
    <n v="2.16"/>
    <x v="52"/>
    <n v="6609180270"/>
    <x v="50"/>
    <s v="Sandhorni"/>
    <s v="630 Hrísey"/>
    <n v="5601750789"/>
    <s v="Nesver ehf."/>
    <n v="463291"/>
    <n v="1.7267764752606892E-5"/>
  </r>
  <r>
    <s v="29.11.2019"/>
    <n v="1920"/>
    <n v="1"/>
    <n v="1"/>
    <x v="52"/>
    <s v="Tryggvi Eðvarðs"/>
    <n v="2701"/>
    <s v="Sandkoli norðursvæði"/>
    <n v="27"/>
    <s v="Sandkoli"/>
    <s v="IS"/>
    <s v="Ísland"/>
    <n v="8"/>
    <n v="8"/>
    <n v="8.6999999999999993"/>
    <n v="2.16"/>
    <x v="52"/>
    <n v="6609180270"/>
    <x v="50"/>
    <s v="Sandhorni"/>
    <s v="630 Hrísey"/>
    <n v="5601750789"/>
    <s v="Nesver ehf."/>
    <n v="463291"/>
    <n v="1.7267764752606892E-5"/>
  </r>
  <r>
    <s v="28.11.2019"/>
    <n v="1920"/>
    <n v="1"/>
    <n v="1"/>
    <x v="52"/>
    <s v="Tryggvi Eðvarðs"/>
    <n v="2701"/>
    <s v="Sandkoli norðursvæði"/>
    <n v="27"/>
    <s v="Sandkoli"/>
    <s v="IS"/>
    <s v="Ísland"/>
    <n v="35"/>
    <n v="35"/>
    <n v="38.04"/>
    <n v="9.4499999999999993"/>
    <x v="52"/>
    <n v="6609180270"/>
    <x v="50"/>
    <s v="Sandhorni"/>
    <s v="630 Hrísey"/>
    <n v="5601750789"/>
    <s v="Nesver ehf."/>
    <n v="463291"/>
    <n v="7.5546470792655157E-5"/>
  </r>
  <r>
    <s v="27.11.2019"/>
    <n v="1920"/>
    <n v="1"/>
    <n v="1"/>
    <x v="52"/>
    <s v="Tryggvi Eðvarðs"/>
    <n v="2701"/>
    <s v="Sandkoli norðursvæði"/>
    <n v="27"/>
    <s v="Sandkoli"/>
    <s v="IS"/>
    <s v="Ísland"/>
    <n v="11"/>
    <n v="11"/>
    <n v="11.96"/>
    <n v="2.97"/>
    <x v="52"/>
    <n v="6609180270"/>
    <x v="50"/>
    <s v="Sandhorni"/>
    <s v="630 Hrísey"/>
    <n v="5601750789"/>
    <s v="Nesver ehf."/>
    <n v="463291"/>
    <n v="2.3743176534834476E-5"/>
  </r>
  <r>
    <s v="26.11.2019"/>
    <n v="1920"/>
    <n v="1"/>
    <n v="1"/>
    <x v="52"/>
    <s v="Tryggvi Eðvarðs"/>
    <n v="2701"/>
    <s v="Sandkoli norðursvæði"/>
    <n v="27"/>
    <s v="Sandkoli"/>
    <s v="IS"/>
    <s v="Ísland"/>
    <n v="11"/>
    <n v="11"/>
    <n v="11.96"/>
    <n v="2.97"/>
    <x v="52"/>
    <n v="6609180270"/>
    <x v="50"/>
    <s v="Sandhorni"/>
    <s v="630 Hrísey"/>
    <n v="5601750789"/>
    <s v="Nesver ehf."/>
    <n v="463291"/>
    <n v="2.3743176534834476E-5"/>
  </r>
  <r>
    <s v="25.11.2019"/>
    <n v="1920"/>
    <n v="1"/>
    <n v="1"/>
    <x v="52"/>
    <s v="Tryggvi Eðvarðs"/>
    <n v="2701"/>
    <s v="Sandkoli norðursvæði"/>
    <n v="27"/>
    <s v="Sandkoli"/>
    <s v="IS"/>
    <s v="Ísland"/>
    <n v="3"/>
    <n v="3"/>
    <n v="3.26"/>
    <n v="0.81"/>
    <x v="52"/>
    <n v="6609180270"/>
    <x v="50"/>
    <s v="Sandhorni"/>
    <s v="630 Hrísey"/>
    <n v="5601750789"/>
    <s v="Nesver ehf."/>
    <n v="463291"/>
    <n v="6.4754117822275847E-6"/>
  </r>
  <r>
    <s v="24.11.2019"/>
    <n v="1920"/>
    <n v="1"/>
    <n v="1"/>
    <x v="52"/>
    <s v="Tryggvi Eðvarðs"/>
    <n v="2701"/>
    <s v="Sandkoli norðursvæði"/>
    <n v="27"/>
    <s v="Sandkoli"/>
    <s v="IS"/>
    <s v="Ísland"/>
    <n v="11"/>
    <n v="11"/>
    <n v="11.96"/>
    <n v="2.97"/>
    <x v="52"/>
    <n v="6609180270"/>
    <x v="50"/>
    <s v="Sandhorni"/>
    <s v="630 Hrísey"/>
    <n v="5601750789"/>
    <s v="Nesver ehf."/>
    <n v="463291"/>
    <n v="2.3743176534834476E-5"/>
  </r>
  <r>
    <s v="23.11.2019"/>
    <n v="1920"/>
    <n v="1"/>
    <n v="1"/>
    <x v="52"/>
    <s v="Tryggvi Eðvarðs"/>
    <n v="2701"/>
    <s v="Sandkoli norðursvæði"/>
    <n v="27"/>
    <s v="Sandkoli"/>
    <s v="IS"/>
    <s v="Ísland"/>
    <n v="2"/>
    <n v="2"/>
    <n v="2.17"/>
    <n v="0.54"/>
    <x v="52"/>
    <n v="6609180270"/>
    <x v="50"/>
    <s v="Sandhorni"/>
    <s v="630 Hrísey"/>
    <n v="5601750789"/>
    <s v="Nesver ehf."/>
    <n v="463291"/>
    <n v="4.3169411881517231E-6"/>
  </r>
  <r>
    <s v="22.11.2019"/>
    <n v="1920"/>
    <n v="1"/>
    <n v="1"/>
    <x v="52"/>
    <s v="Tryggvi Eðvarðs"/>
    <n v="2701"/>
    <s v="Sandkoli norðursvæði"/>
    <n v="27"/>
    <s v="Sandkoli"/>
    <s v="IS"/>
    <s v="Ísland"/>
    <n v="3"/>
    <n v="3"/>
    <n v="3.26"/>
    <n v="0.81"/>
    <x v="52"/>
    <n v="6609180270"/>
    <x v="50"/>
    <s v="Sandhorni"/>
    <s v="630 Hrísey"/>
    <n v="5601750789"/>
    <s v="Nesver ehf."/>
    <n v="463291"/>
    <n v="6.4754117822275847E-6"/>
  </r>
  <r>
    <s v="21.11.2019"/>
    <n v="1920"/>
    <n v="1"/>
    <n v="1"/>
    <x v="52"/>
    <s v="Tryggvi Eðvarðs"/>
    <n v="2701"/>
    <s v="Sandkoli norðursvæði"/>
    <n v="27"/>
    <s v="Sandkoli"/>
    <s v="IS"/>
    <s v="Ísland"/>
    <n v="13"/>
    <n v="13"/>
    <n v="14.13"/>
    <n v="3.51"/>
    <x v="52"/>
    <n v="6609180270"/>
    <x v="50"/>
    <s v="Sandhorni"/>
    <s v="630 Hrísey"/>
    <n v="5601750789"/>
    <s v="Nesver ehf."/>
    <n v="463291"/>
    <n v="2.8060117722986201E-5"/>
  </r>
  <r>
    <s v="20.11.2019"/>
    <n v="1920"/>
    <n v="1"/>
    <n v="1"/>
    <x v="52"/>
    <s v="Tryggvi Eðvarðs"/>
    <n v="2701"/>
    <s v="Sandkoli norðursvæði"/>
    <n v="27"/>
    <s v="Sandkoli"/>
    <s v="IS"/>
    <s v="Ísland"/>
    <n v="15"/>
    <n v="15"/>
    <n v="16.3"/>
    <n v="4.05"/>
    <x v="52"/>
    <n v="6609180270"/>
    <x v="50"/>
    <s v="Sandhorni"/>
    <s v="630 Hrísey"/>
    <n v="5601750789"/>
    <s v="Nesver ehf."/>
    <n v="463291"/>
    <n v="3.2377058911137922E-5"/>
  </r>
  <r>
    <s v="17.11.2019"/>
    <n v="1920"/>
    <n v="1"/>
    <n v="1"/>
    <x v="52"/>
    <s v="Tryggvi Eðvarðs"/>
    <n v="2701"/>
    <s v="Sandkoli norðursvæði"/>
    <n v="27"/>
    <s v="Sandkoli"/>
    <s v="IS"/>
    <s v="Ísland"/>
    <n v="32"/>
    <n v="32"/>
    <n v="34.78"/>
    <n v="8.64"/>
    <x v="52"/>
    <n v="6609180270"/>
    <x v="50"/>
    <s v="Sandhorni"/>
    <s v="630 Hrísey"/>
    <n v="5601750789"/>
    <s v="Nesver ehf."/>
    <n v="463291"/>
    <n v="6.907105901042757E-5"/>
  </r>
  <r>
    <s v="09.10.2018"/>
    <n v="1819"/>
    <n v="1"/>
    <n v="1"/>
    <x v="53"/>
    <s v="Þorsteinn"/>
    <n v="2701"/>
    <s v="Sandkoli norðursvæði"/>
    <n v="27"/>
    <s v="Sandkoli"/>
    <s v="IS"/>
    <s v="Ísland"/>
    <n v="48"/>
    <n v="48"/>
    <n v="52.17"/>
    <n v="12"/>
    <x v="53"/>
    <n v="5311022070"/>
    <x v="51"/>
    <s v="Aðalbraut 30"/>
    <s v="520 Drangsnes"/>
    <n v="5601750789"/>
    <s v="Nesver ehf."/>
    <n v="463291"/>
    <n v="1.0360658851564135E-4"/>
  </r>
  <r>
    <s v="08.10.2018"/>
    <n v="1819"/>
    <n v="1"/>
    <n v="1"/>
    <x v="53"/>
    <s v="Þorsteinn"/>
    <n v="2701"/>
    <s v="Sandkoli norðursvæði"/>
    <n v="27"/>
    <s v="Sandkoli"/>
    <s v="IS"/>
    <s v="Ísland"/>
    <n v="5"/>
    <n v="5"/>
    <n v="5.43"/>
    <n v="1.25"/>
    <x v="53"/>
    <n v="5311022070"/>
    <x v="51"/>
    <s v="Aðalbraut 30"/>
    <s v="520 Drangsnes"/>
    <n v="5601750789"/>
    <s v="Nesver ehf."/>
    <n v="463291"/>
    <n v="1.0792352970379309E-5"/>
  </r>
  <r>
    <s v="06.10.2018"/>
    <n v="1819"/>
    <n v="1"/>
    <n v="1"/>
    <x v="53"/>
    <s v="Þorsteinn"/>
    <n v="2701"/>
    <s v="Sandkoli norðursvæði"/>
    <n v="27"/>
    <s v="Sandkoli"/>
    <s v="IS"/>
    <s v="Ísland"/>
    <n v="9"/>
    <n v="9"/>
    <n v="9.7799999999999994"/>
    <n v="2.25"/>
    <x v="53"/>
    <n v="5311022070"/>
    <x v="51"/>
    <s v="Aðalbraut 30"/>
    <s v="520 Drangsnes"/>
    <n v="5601750789"/>
    <s v="Nesver ehf."/>
    <n v="463291"/>
    <n v="1.9426235346682755E-5"/>
  </r>
  <r>
    <s v="05.10.2018"/>
    <n v="1819"/>
    <n v="1"/>
    <n v="1"/>
    <x v="53"/>
    <s v="Þorsteinn"/>
    <n v="2701"/>
    <s v="Sandkoli norðursvæði"/>
    <n v="27"/>
    <s v="Sandkoli"/>
    <s v="IS"/>
    <s v="Ísland"/>
    <n v="25"/>
    <n v="25"/>
    <n v="27.17"/>
    <n v="6.25"/>
    <x v="53"/>
    <n v="5311022070"/>
    <x v="51"/>
    <s v="Aðalbraut 30"/>
    <s v="520 Drangsnes"/>
    <n v="5601750789"/>
    <s v="Nesver ehf."/>
    <n v="463291"/>
    <n v="5.396176485189654E-5"/>
  </r>
  <r>
    <s v="03.10.2018"/>
    <n v="1819"/>
    <n v="1"/>
    <n v="1"/>
    <x v="53"/>
    <s v="Þorsteinn"/>
    <n v="2701"/>
    <s v="Sandkoli norðursvæði"/>
    <n v="27"/>
    <s v="Sandkoli"/>
    <s v="IS"/>
    <s v="Ísland"/>
    <n v="56"/>
    <n v="56"/>
    <n v="60.87"/>
    <n v="14"/>
    <x v="53"/>
    <n v="5311022070"/>
    <x v="51"/>
    <s v="Aðalbraut 30"/>
    <s v="520 Drangsnes"/>
    <n v="5601750789"/>
    <s v="Nesver ehf."/>
    <n v="463291"/>
    <n v="1.2087435326824825E-4"/>
  </r>
  <r>
    <s v="10.10.2018"/>
    <n v="1819"/>
    <n v="1"/>
    <n v="1"/>
    <x v="53"/>
    <s v="Þorsteinn"/>
    <n v="2701"/>
    <s v="Sandkoli norðursvæði"/>
    <n v="27"/>
    <s v="Sandkoli"/>
    <s v="IS"/>
    <s v="Ísland"/>
    <n v="92"/>
    <n v="92"/>
    <n v="100"/>
    <n v="23"/>
    <x v="53"/>
    <n v="5311022070"/>
    <x v="51"/>
    <s v="Aðalbraut 30"/>
    <s v="520 Drangsnes"/>
    <n v="5601750789"/>
    <s v="Nesver ehf."/>
    <n v="463291"/>
    <n v="1.9857929465497926E-4"/>
  </r>
  <r>
    <s v="27.09.2018"/>
    <n v="1819"/>
    <n v="1"/>
    <n v="1"/>
    <x v="53"/>
    <s v="Þorsteinn"/>
    <n v="2701"/>
    <s v="Sandkoli norðursvæði"/>
    <n v="27"/>
    <s v="Sandkoli"/>
    <s v="IS"/>
    <s v="Ísland"/>
    <n v="6"/>
    <n v="6"/>
    <n v="6.52"/>
    <n v="1.5"/>
    <x v="53"/>
    <n v="5311022070"/>
    <x v="51"/>
    <s v="Aðalbraut 30"/>
    <s v="520 Drangsnes"/>
    <n v="5601750789"/>
    <s v="Nesver ehf."/>
    <n v="463291"/>
    <n v="1.2950823564455169E-5"/>
  </r>
  <r>
    <s v="26.09.2018"/>
    <n v="1819"/>
    <n v="1"/>
    <n v="1"/>
    <x v="53"/>
    <s v="Þorsteinn"/>
    <n v="2701"/>
    <s v="Sandkoli norðursvæði"/>
    <n v="27"/>
    <s v="Sandkoli"/>
    <s v="IS"/>
    <s v="Ísland"/>
    <n v="1"/>
    <n v="1"/>
    <n v="1.0900000000000001"/>
    <n v="0.25"/>
    <x v="53"/>
    <n v="5311022070"/>
    <x v="51"/>
    <s v="Aðalbraut 30"/>
    <s v="520 Drangsnes"/>
    <n v="5601750789"/>
    <s v="Nesver ehf."/>
    <n v="463291"/>
    <n v="2.1584705940758616E-6"/>
  </r>
  <r>
    <s v="21.09.2018"/>
    <n v="1819"/>
    <n v="1"/>
    <n v="1"/>
    <x v="53"/>
    <s v="Þorsteinn"/>
    <n v="2701"/>
    <s v="Sandkoli norðursvæði"/>
    <n v="27"/>
    <s v="Sandkoli"/>
    <s v="IS"/>
    <s v="Ísland"/>
    <n v="30"/>
    <n v="30"/>
    <n v="32.61"/>
    <n v="7.5"/>
    <x v="53"/>
    <n v="5311022070"/>
    <x v="51"/>
    <s v="Aðalbraut 30"/>
    <s v="520 Drangsnes"/>
    <n v="5601750789"/>
    <s v="Nesver ehf."/>
    <n v="463291"/>
    <n v="6.4754117822275845E-5"/>
  </r>
  <r>
    <s v="18.09.2018"/>
    <n v="1819"/>
    <n v="1"/>
    <n v="1"/>
    <x v="53"/>
    <s v="Þorsteinn"/>
    <n v="2701"/>
    <s v="Sandkoli norðursvæði"/>
    <n v="27"/>
    <s v="Sandkoli"/>
    <s v="IS"/>
    <s v="Ísland"/>
    <n v="24.84"/>
    <n v="25"/>
    <n v="27"/>
    <n v="6.25"/>
    <x v="53"/>
    <n v="5311022070"/>
    <x v="51"/>
    <s v="Aðalbraut 30"/>
    <s v="520 Drangsnes"/>
    <n v="5601750789"/>
    <s v="Nesver ehf."/>
    <n v="463291"/>
    <n v="5.396176485189654E-5"/>
  </r>
  <r>
    <s v="30.09.2018"/>
    <n v="1819"/>
    <n v="1"/>
    <n v="1"/>
    <x v="53"/>
    <s v="Þorsteinn"/>
    <n v="2701"/>
    <s v="Sandkoli norðursvæði"/>
    <n v="27"/>
    <s v="Sandkoli"/>
    <s v="IS"/>
    <s v="Ísland"/>
    <n v="11"/>
    <n v="11"/>
    <n v="11.96"/>
    <n v="2.75"/>
    <x v="53"/>
    <n v="5311022070"/>
    <x v="51"/>
    <s v="Aðalbraut 30"/>
    <s v="520 Drangsnes"/>
    <n v="5601750789"/>
    <s v="Nesver ehf."/>
    <n v="463291"/>
    <n v="2.3743176534834476E-5"/>
  </r>
  <r>
    <s v="28.11.2018"/>
    <n v="1819"/>
    <n v="1"/>
    <n v="1"/>
    <x v="54"/>
    <s v="Særif"/>
    <n v="2701"/>
    <s v="Sandkoli norðursvæði"/>
    <n v="27"/>
    <s v="Sandkoli"/>
    <s v="IS"/>
    <s v="Ísland"/>
    <n v="2"/>
    <n v="2"/>
    <n v="2.17"/>
    <n v="0.5"/>
    <x v="54"/>
    <n v="6408091080"/>
    <x v="52"/>
    <s v="Háarifi 7"/>
    <s v="360 Hellissandur"/>
    <n v="7108932099"/>
    <s v="Melnes ehf."/>
    <n v="463291"/>
    <n v="4.3169411881517231E-6"/>
  </r>
  <r>
    <s v="18.02.2020"/>
    <n v="1920"/>
    <n v="1"/>
    <n v="1"/>
    <x v="54"/>
    <s v="Særif"/>
    <n v="2701"/>
    <s v="Sandkoli norðursvæði"/>
    <n v="27"/>
    <s v="Sandkoli"/>
    <s v="IS"/>
    <s v="Ísland"/>
    <n v="4"/>
    <n v="4"/>
    <n v="4.3499999999999996"/>
    <n v="1.08"/>
    <x v="54"/>
    <n v="6408091080"/>
    <x v="52"/>
    <s v="Háarifi 7"/>
    <s v="360 Hellissandur"/>
    <n v="7108932099"/>
    <s v="Melnes ehf."/>
    <n v="463291"/>
    <n v="8.6338823763034462E-6"/>
  </r>
  <r>
    <s v="03.02.2020"/>
    <n v="1920"/>
    <n v="1"/>
    <n v="1"/>
    <x v="54"/>
    <s v="Særif"/>
    <n v="2701"/>
    <s v="Sandkoli norðursvæði"/>
    <n v="27"/>
    <s v="Sandkoli"/>
    <s v="IS"/>
    <s v="Ísland"/>
    <n v="3"/>
    <n v="3"/>
    <n v="3.26"/>
    <n v="0.81"/>
    <x v="54"/>
    <n v="6408091080"/>
    <x v="52"/>
    <s v="Háarifi 7"/>
    <s v="360 Hellissandur"/>
    <n v="7108932099"/>
    <s v="Melnes ehf."/>
    <n v="463291"/>
    <n v="6.4754117822275847E-6"/>
  </r>
  <r>
    <s v="28.11.2019"/>
    <n v="1920"/>
    <n v="1"/>
    <n v="1"/>
    <x v="54"/>
    <s v="Særif"/>
    <n v="2701"/>
    <s v="Sandkoli norðursvæði"/>
    <n v="27"/>
    <s v="Sandkoli"/>
    <s v="IS"/>
    <s v="Ísland"/>
    <n v="3"/>
    <n v="3"/>
    <n v="3.26"/>
    <n v="0.81"/>
    <x v="54"/>
    <n v="6408091080"/>
    <x v="52"/>
    <s v="Háarifi 7"/>
    <s v="360 Hellissandur"/>
    <n v="7108932099"/>
    <s v="Melnes ehf."/>
    <n v="463291"/>
    <n v="6.4754117822275847E-6"/>
  </r>
  <r>
    <s v="16.09.2019"/>
    <n v="1920"/>
    <n v="1"/>
    <n v="1"/>
    <x v="54"/>
    <s v="Særif"/>
    <n v="2701"/>
    <s v="Sandkoli norðursvæði"/>
    <n v="27"/>
    <s v="Sandkoli"/>
    <s v="IS"/>
    <s v="Ísland"/>
    <n v="2.76"/>
    <n v="3"/>
    <n v="3"/>
    <n v="0.81"/>
    <x v="54"/>
    <n v="6408091080"/>
    <x v="52"/>
    <s v="Háarifi 7"/>
    <s v="360 Hellissandur"/>
    <n v="7108932099"/>
    <s v="Melnes ehf."/>
    <n v="463291"/>
    <n v="6.4754117822275847E-6"/>
  </r>
  <r>
    <s v="15.09.2019"/>
    <n v="1920"/>
    <n v="1"/>
    <n v="1"/>
    <x v="54"/>
    <s v="Særif"/>
    <n v="2701"/>
    <s v="Sandkoli norðursvæði"/>
    <n v="27"/>
    <s v="Sandkoli"/>
    <s v="IS"/>
    <s v="Ísland"/>
    <n v="5.52"/>
    <n v="6"/>
    <n v="6"/>
    <n v="1.62"/>
    <x v="54"/>
    <n v="6408091080"/>
    <x v="52"/>
    <s v="Háarifi 7"/>
    <s v="360 Hellissandur"/>
    <n v="7108932099"/>
    <s v="Melnes ehf."/>
    <n v="463291"/>
    <n v="1.2950823564455169E-5"/>
  </r>
  <r>
    <s v="14.09.2019"/>
    <n v="1920"/>
    <n v="1"/>
    <n v="1"/>
    <x v="54"/>
    <s v="Særif"/>
    <n v="2701"/>
    <s v="Sandkoli norðursvæði"/>
    <n v="27"/>
    <s v="Sandkoli"/>
    <s v="IS"/>
    <s v="Ísland"/>
    <n v="4.5999999999999996"/>
    <n v="5"/>
    <n v="5"/>
    <n v="1.35"/>
    <x v="54"/>
    <n v="6408091080"/>
    <x v="52"/>
    <s v="Háarifi 7"/>
    <s v="360 Hellissandur"/>
    <n v="7108932099"/>
    <s v="Melnes ehf."/>
    <n v="463291"/>
    <n v="1.0792352970379309E-5"/>
  </r>
  <r>
    <s v="11.06.2018"/>
    <n v="1718"/>
    <n v="1"/>
    <n v="1"/>
    <x v="54"/>
    <s v="Særif"/>
    <n v="2701"/>
    <s v="Sandkoli norðursvæði"/>
    <n v="27"/>
    <s v="Sandkoli"/>
    <s v="IS"/>
    <s v="Ísland"/>
    <n v="3"/>
    <n v="3"/>
    <n v="3.26"/>
    <n v="0.56999999999999995"/>
    <x v="54"/>
    <n v="6408091080"/>
    <x v="52"/>
    <s v="Háarifi 7"/>
    <s v="360 Hellissandur"/>
    <n v="7108932099"/>
    <s v="Melnes ehf."/>
    <n v="463291"/>
    <n v="6.4754117822275847E-6"/>
  </r>
  <r>
    <s v="07.05.2019"/>
    <n v="1819"/>
    <n v="1"/>
    <n v="1"/>
    <x v="54"/>
    <s v="Særif"/>
    <n v="2701"/>
    <s v="Sandkoli norðursvæði"/>
    <n v="27"/>
    <s v="Sandkoli"/>
    <s v="IS"/>
    <s v="Ísland"/>
    <n v="1"/>
    <n v="1"/>
    <n v="1.0900000000000001"/>
    <n v="0.25"/>
    <x v="54"/>
    <n v="6408091080"/>
    <x v="52"/>
    <s v="Háarifi 7"/>
    <s v="360 Hellissandur"/>
    <n v="7108932099"/>
    <s v="Melnes ehf."/>
    <n v="463291"/>
    <n v="2.1584705940758616E-6"/>
  </r>
  <r>
    <s v="26.04.2019"/>
    <n v="1819"/>
    <n v="1"/>
    <n v="1"/>
    <x v="54"/>
    <s v="Særif"/>
    <n v="2701"/>
    <s v="Sandkoli norðursvæði"/>
    <n v="27"/>
    <s v="Sandkoli"/>
    <s v="IS"/>
    <s v="Ísland"/>
    <n v="10"/>
    <n v="10"/>
    <n v="10.87"/>
    <n v="2.5"/>
    <x v="54"/>
    <n v="6408091080"/>
    <x v="52"/>
    <s v="Háarifi 7"/>
    <s v="360 Hellissandur"/>
    <n v="7108932099"/>
    <s v="Melnes ehf."/>
    <n v="463291"/>
    <n v="2.1584705940758617E-5"/>
  </r>
  <r>
    <s v="12.01.2019"/>
    <n v="1819"/>
    <n v="1"/>
    <n v="1"/>
    <x v="54"/>
    <s v="Særif"/>
    <n v="2701"/>
    <s v="Sandkoli norðursvæði"/>
    <n v="27"/>
    <s v="Sandkoli"/>
    <s v="IS"/>
    <s v="Ísland"/>
    <n v="1"/>
    <n v="1"/>
    <n v="1.0900000000000001"/>
    <n v="0.25"/>
    <x v="54"/>
    <n v="6408091080"/>
    <x v="52"/>
    <s v="Háarifi 7"/>
    <s v="360 Hellissandur"/>
    <n v="7108932099"/>
    <s v="Melnes ehf."/>
    <n v="463291"/>
    <n v="2.1584705940758616E-6"/>
  </r>
  <r>
    <s v="13.01.2019"/>
    <n v="1819"/>
    <n v="1"/>
    <n v="1"/>
    <x v="54"/>
    <s v="Særif"/>
    <n v="2701"/>
    <s v="Sandkoli norðursvæði"/>
    <n v="27"/>
    <s v="Sandkoli"/>
    <s v="IS"/>
    <s v="Ísland"/>
    <n v="3"/>
    <n v="3"/>
    <n v="3.26"/>
    <n v="0.75"/>
    <x v="54"/>
    <n v="6408091080"/>
    <x v="52"/>
    <s v="Háarifi 7"/>
    <s v="360 Hellissandur"/>
    <n v="7108932099"/>
    <s v="Melnes ehf."/>
    <n v="463291"/>
    <n v="6.4754117822275847E-6"/>
  </r>
  <r>
    <s v="17.01.2019"/>
    <n v="1819"/>
    <n v="1"/>
    <n v="1"/>
    <x v="54"/>
    <s v="Særif"/>
    <n v="2701"/>
    <s v="Sandkoli norðursvæði"/>
    <n v="27"/>
    <s v="Sandkoli"/>
    <s v="IS"/>
    <s v="Ísland"/>
    <n v="1"/>
    <n v="1"/>
    <n v="1.0900000000000001"/>
    <n v="0.25"/>
    <x v="54"/>
    <n v="6408091080"/>
    <x v="52"/>
    <s v="Háarifi 7"/>
    <s v="360 Hellissandur"/>
    <n v="7108932099"/>
    <s v="Melnes ehf."/>
    <n v="463291"/>
    <n v="2.1584705940758616E-6"/>
  </r>
  <r>
    <s v="01.02.2019"/>
    <n v="1819"/>
    <n v="1"/>
    <n v="1"/>
    <x v="54"/>
    <s v="Særif"/>
    <n v="2701"/>
    <s v="Sandkoli norðursvæði"/>
    <n v="27"/>
    <s v="Sandkoli"/>
    <s v="IS"/>
    <s v="Ísland"/>
    <n v="19"/>
    <n v="19"/>
    <n v="20.65"/>
    <n v="4.75"/>
    <x v="54"/>
    <n v="6408091080"/>
    <x v="52"/>
    <s v="Háarifi 7"/>
    <s v="360 Hellissandur"/>
    <n v="7108932099"/>
    <s v="Melnes ehf."/>
    <n v="463291"/>
    <n v="4.1010941287441372E-5"/>
  </r>
  <r>
    <s v="11.02.2019"/>
    <n v="1819"/>
    <n v="1"/>
    <n v="1"/>
    <x v="54"/>
    <s v="Særif"/>
    <n v="2701"/>
    <s v="Sandkoli norðursvæði"/>
    <n v="27"/>
    <s v="Sandkoli"/>
    <s v="IS"/>
    <s v="Ísland"/>
    <n v="8"/>
    <n v="8"/>
    <n v="8.6999999999999993"/>
    <n v="2"/>
    <x v="54"/>
    <n v="6408091080"/>
    <x v="52"/>
    <s v="Háarifi 7"/>
    <s v="360 Hellissandur"/>
    <n v="7108932099"/>
    <s v="Melnes ehf."/>
    <n v="463291"/>
    <n v="1.7267764752606892E-5"/>
  </r>
  <r>
    <s v="25.04.2019"/>
    <n v="1819"/>
    <n v="1"/>
    <n v="1"/>
    <x v="54"/>
    <s v="Særif"/>
    <n v="2701"/>
    <s v="Sandkoli norðursvæði"/>
    <n v="27"/>
    <s v="Sandkoli"/>
    <s v="IS"/>
    <s v="Ísland"/>
    <n v="2"/>
    <n v="2"/>
    <n v="2.17"/>
    <n v="0.5"/>
    <x v="54"/>
    <n v="6408091080"/>
    <x v="52"/>
    <s v="Háarifi 7"/>
    <s v="360 Hellissandur"/>
    <n v="7108932099"/>
    <s v="Melnes ehf."/>
    <n v="463291"/>
    <n v="4.3169411881517231E-6"/>
  </r>
  <r>
    <s v="03.03.2019"/>
    <n v="1819"/>
    <n v="1"/>
    <n v="1"/>
    <x v="54"/>
    <s v="Særif"/>
    <n v="2701"/>
    <s v="Sandkoli norðursvæði"/>
    <n v="27"/>
    <s v="Sandkoli"/>
    <s v="IS"/>
    <s v="Ísland"/>
    <n v="5"/>
    <n v="5"/>
    <n v="5.43"/>
    <n v="1.25"/>
    <x v="54"/>
    <n v="6408091080"/>
    <x v="52"/>
    <s v="Háarifi 7"/>
    <s v="360 Hellissandur"/>
    <n v="7108932099"/>
    <s v="Melnes ehf."/>
    <n v="463291"/>
    <n v="1.0792352970379309E-5"/>
  </r>
  <r>
    <s v="24.05.2018"/>
    <n v="1718"/>
    <n v="1"/>
    <n v="1"/>
    <x v="54"/>
    <s v="Særif"/>
    <n v="2701"/>
    <s v="Sandkoli norðursvæði"/>
    <n v="27"/>
    <s v="Sandkoli"/>
    <s v="IS"/>
    <s v="Ísland"/>
    <n v="1"/>
    <n v="1"/>
    <n v="1.0900000000000001"/>
    <n v="0.19"/>
    <x v="54"/>
    <n v="6408091080"/>
    <x v="52"/>
    <s v="Háarifi 7"/>
    <s v="360 Hellissandur"/>
    <n v="7108932099"/>
    <s v="Melnes ehf."/>
    <n v="463291"/>
    <n v="2.1584705940758616E-6"/>
  </r>
  <r>
    <s v="10.04.2019"/>
    <n v="1819"/>
    <n v="1"/>
    <n v="1"/>
    <x v="54"/>
    <s v="Særif"/>
    <n v="2701"/>
    <s v="Sandkoli norðursvæði"/>
    <n v="27"/>
    <s v="Sandkoli"/>
    <s v="IS"/>
    <s v="Ísland"/>
    <n v="5"/>
    <n v="5"/>
    <n v="5.43"/>
    <n v="1.25"/>
    <x v="54"/>
    <n v="6408091080"/>
    <x v="52"/>
    <s v="Háarifi 7"/>
    <s v="360 Hellissandur"/>
    <n v="7108932099"/>
    <s v="Melnes ehf."/>
    <n v="463291"/>
    <n v="1.0792352970379309E-5"/>
  </r>
  <r>
    <s v="22.04.2019"/>
    <n v="1819"/>
    <n v="1"/>
    <n v="1"/>
    <x v="54"/>
    <s v="Særif"/>
    <n v="2701"/>
    <s v="Sandkoli norðursvæði"/>
    <n v="27"/>
    <s v="Sandkoli"/>
    <s v="IS"/>
    <s v="Ísland"/>
    <n v="2"/>
    <n v="2"/>
    <n v="2.17"/>
    <n v="0.5"/>
    <x v="54"/>
    <n v="6408091080"/>
    <x v="52"/>
    <s v="Háarifi 7"/>
    <s v="360 Hellissandur"/>
    <n v="7108932099"/>
    <s v="Melnes ehf."/>
    <n v="463291"/>
    <n v="4.3169411881517231E-6"/>
  </r>
  <r>
    <s v="24.04.2019"/>
    <n v="1819"/>
    <n v="1"/>
    <n v="1"/>
    <x v="54"/>
    <s v="Særif"/>
    <n v="2701"/>
    <s v="Sandkoli norðursvæði"/>
    <n v="27"/>
    <s v="Sandkoli"/>
    <s v="IS"/>
    <s v="Ísland"/>
    <n v="12"/>
    <n v="12"/>
    <n v="13.04"/>
    <n v="3"/>
    <x v="54"/>
    <n v="6408091080"/>
    <x v="52"/>
    <s v="Háarifi 7"/>
    <s v="360 Hellissandur"/>
    <n v="7108932099"/>
    <s v="Melnes ehf."/>
    <n v="463291"/>
    <n v="2.5901647128910339E-5"/>
  </r>
  <r>
    <s v="12.02.2019"/>
    <n v="1819"/>
    <n v="1"/>
    <n v="1"/>
    <x v="54"/>
    <s v="Særif"/>
    <n v="2701"/>
    <s v="Sandkoli norðursvæði"/>
    <n v="27"/>
    <s v="Sandkoli"/>
    <s v="IS"/>
    <s v="Ísland"/>
    <n v="1"/>
    <n v="1"/>
    <n v="1.0900000000000001"/>
    <n v="0.25"/>
    <x v="54"/>
    <n v="6408091080"/>
    <x v="52"/>
    <s v="Háarifi 7"/>
    <s v="360 Hellissandur"/>
    <n v="7108932099"/>
    <s v="Melnes ehf."/>
    <n v="463291"/>
    <n v="2.1584705940758616E-6"/>
  </r>
  <r>
    <s v="21.10.2018"/>
    <n v="1819"/>
    <n v="1"/>
    <n v="1"/>
    <x v="55"/>
    <s v="Álfur"/>
    <n v="2701"/>
    <s v="Sandkoli norðursvæði"/>
    <n v="27"/>
    <s v="Sandkoli"/>
    <s v="IS"/>
    <s v="Ísland"/>
    <n v="37"/>
    <n v="37"/>
    <n v="40.22"/>
    <n v="9.25"/>
    <x v="55"/>
    <n v="5902022230"/>
    <x v="53"/>
    <s v="Mjallargötu 1"/>
    <s v="400 Ísafjörður"/>
    <n v="5712080590"/>
    <s v="Skógálfar ehf."/>
    <n v="463291"/>
    <n v="7.9863411980806882E-5"/>
  </r>
  <r>
    <s v="25.10.2018"/>
    <n v="1819"/>
    <n v="1"/>
    <n v="1"/>
    <x v="55"/>
    <s v="Álfur"/>
    <n v="2701"/>
    <s v="Sandkoli norðursvæði"/>
    <n v="27"/>
    <s v="Sandkoli"/>
    <s v="IS"/>
    <s v="Ísland"/>
    <n v="66"/>
    <n v="66"/>
    <n v="71.739999999999995"/>
    <n v="16.5"/>
    <x v="55"/>
    <n v="5902022230"/>
    <x v="53"/>
    <s v="Mjallargötu 1"/>
    <s v="400 Ísafjörður"/>
    <n v="5712080590"/>
    <s v="Skógálfar ehf."/>
    <n v="463291"/>
    <n v="1.4245905920900686E-4"/>
  </r>
  <r>
    <s v="26.10.2018"/>
    <n v="1819"/>
    <n v="1"/>
    <n v="1"/>
    <x v="55"/>
    <s v="Álfur"/>
    <n v="2701"/>
    <s v="Sandkoli norðursvæði"/>
    <n v="27"/>
    <s v="Sandkoli"/>
    <s v="IS"/>
    <s v="Ísland"/>
    <n v="42"/>
    <n v="42"/>
    <n v="45.65"/>
    <n v="10.5"/>
    <x v="55"/>
    <n v="5902022230"/>
    <x v="53"/>
    <s v="Mjallargötu 1"/>
    <s v="400 Ísafjörður"/>
    <n v="5712080590"/>
    <s v="Skógálfar ehf."/>
    <n v="463291"/>
    <n v="9.0655764951186194E-5"/>
  </r>
  <r>
    <s v="29.10.2018"/>
    <n v="1819"/>
    <n v="1"/>
    <n v="1"/>
    <x v="55"/>
    <s v="Álfur"/>
    <n v="2701"/>
    <s v="Sandkoli norðursvæði"/>
    <n v="27"/>
    <s v="Sandkoli"/>
    <s v="IS"/>
    <s v="Ísland"/>
    <n v="32"/>
    <n v="32"/>
    <n v="34.78"/>
    <n v="8"/>
    <x v="55"/>
    <n v="5902022230"/>
    <x v="53"/>
    <s v="Mjallargötu 1"/>
    <s v="400 Ísafjörður"/>
    <n v="5712080590"/>
    <s v="Skógálfar ehf."/>
    <n v="463291"/>
    <n v="6.907105901042757E-5"/>
  </r>
  <r>
    <s v="31.10.2018"/>
    <n v="1819"/>
    <n v="1"/>
    <n v="1"/>
    <x v="55"/>
    <s v="Álfur"/>
    <n v="2701"/>
    <s v="Sandkoli norðursvæði"/>
    <n v="27"/>
    <s v="Sandkoli"/>
    <s v="IS"/>
    <s v="Ísland"/>
    <n v="18"/>
    <n v="18"/>
    <n v="19.57"/>
    <n v="4.5"/>
    <x v="55"/>
    <n v="5902022230"/>
    <x v="53"/>
    <s v="Mjallargötu 1"/>
    <s v="400 Ísafjörður"/>
    <n v="5712080590"/>
    <s v="Skógálfar ehf."/>
    <n v="463291"/>
    <n v="3.885247069336551E-5"/>
  </r>
  <r>
    <s v="04.11.2018"/>
    <n v="1819"/>
    <n v="1"/>
    <n v="1"/>
    <x v="55"/>
    <s v="Álfur"/>
    <n v="2701"/>
    <s v="Sandkoli norðursvæði"/>
    <n v="27"/>
    <s v="Sandkoli"/>
    <s v="IS"/>
    <s v="Ísland"/>
    <n v="28"/>
    <n v="28"/>
    <n v="30.43"/>
    <n v="7"/>
    <x v="55"/>
    <n v="5902022230"/>
    <x v="53"/>
    <s v="Mjallargötu 1"/>
    <s v="400 Ísafjörður"/>
    <n v="5712080590"/>
    <s v="Skógálfar ehf."/>
    <n v="463291"/>
    <n v="6.0437176634124127E-5"/>
  </r>
  <r>
    <s v="05.11.2018"/>
    <n v="1819"/>
    <n v="1"/>
    <n v="1"/>
    <x v="55"/>
    <s v="Álfur"/>
    <n v="2701"/>
    <s v="Sandkoli norðursvæði"/>
    <n v="27"/>
    <s v="Sandkoli"/>
    <s v="IS"/>
    <s v="Ísland"/>
    <n v="38"/>
    <n v="38"/>
    <n v="41.3"/>
    <n v="9.5"/>
    <x v="55"/>
    <n v="5902022230"/>
    <x v="53"/>
    <s v="Mjallargötu 1"/>
    <s v="400 Ísafjörður"/>
    <n v="5712080590"/>
    <s v="Skógálfar ehf."/>
    <n v="463291"/>
    <n v="8.2021882574882744E-5"/>
  </r>
  <r>
    <s v="08.11.2018"/>
    <n v="1819"/>
    <n v="1"/>
    <n v="1"/>
    <x v="55"/>
    <s v="Álfur"/>
    <n v="2701"/>
    <s v="Sandkoli norðursvæði"/>
    <n v="27"/>
    <s v="Sandkoli"/>
    <s v="IS"/>
    <s v="Ísland"/>
    <n v="59"/>
    <n v="59"/>
    <n v="64.13"/>
    <n v="14.75"/>
    <x v="55"/>
    <n v="5902022230"/>
    <x v="53"/>
    <s v="Mjallargötu 1"/>
    <s v="400 Ísafjörður"/>
    <n v="5712080590"/>
    <s v="Skógálfar ehf."/>
    <n v="463291"/>
    <n v="1.2734976505047584E-4"/>
  </r>
  <r>
    <s v="07.04.2018"/>
    <n v="1718"/>
    <n v="1"/>
    <n v="1"/>
    <x v="55"/>
    <s v="Álfur"/>
    <n v="2701"/>
    <s v="Sandkoli norðursvæði"/>
    <n v="27"/>
    <s v="Sandkoli"/>
    <s v="IS"/>
    <s v="Ísland"/>
    <n v="67"/>
    <n v="67"/>
    <n v="72.83"/>
    <n v="12.73"/>
    <x v="55"/>
    <n v="5902022230"/>
    <x v="53"/>
    <s v="Mjallargötu 1"/>
    <s v="400 Ísafjörður"/>
    <n v="5712080590"/>
    <s v="Skógálfar ehf."/>
    <n v="463291"/>
    <n v="1.4461752980308274E-4"/>
  </r>
  <r>
    <s v="14.11.2018"/>
    <n v="1819"/>
    <n v="1"/>
    <n v="1"/>
    <x v="55"/>
    <s v="Álfur"/>
    <n v="2701"/>
    <s v="Sandkoli norðursvæði"/>
    <n v="27"/>
    <s v="Sandkoli"/>
    <s v="IS"/>
    <s v="Ísland"/>
    <n v="2"/>
    <n v="2"/>
    <n v="2.17"/>
    <n v="0.5"/>
    <x v="55"/>
    <n v="5902022230"/>
    <x v="53"/>
    <s v="Mjallargötu 1"/>
    <s v="400 Ísafjörður"/>
    <n v="5712080590"/>
    <s v="Skógálfar ehf."/>
    <n v="463291"/>
    <n v="4.3169411881517231E-6"/>
  </r>
  <r>
    <s v="18.11.2018"/>
    <n v="1819"/>
    <n v="1"/>
    <n v="1"/>
    <x v="55"/>
    <s v="Álfur"/>
    <n v="2701"/>
    <s v="Sandkoli norðursvæði"/>
    <n v="27"/>
    <s v="Sandkoli"/>
    <s v="IS"/>
    <s v="Ísland"/>
    <n v="36"/>
    <n v="36"/>
    <n v="39.130000000000003"/>
    <n v="9"/>
    <x v="55"/>
    <n v="5902022230"/>
    <x v="53"/>
    <s v="Mjallargötu 1"/>
    <s v="400 Ísafjörður"/>
    <n v="5712080590"/>
    <s v="Skógálfar ehf."/>
    <n v="463291"/>
    <n v="7.7704941386731019E-5"/>
  </r>
  <r>
    <s v="29.03.2019"/>
    <n v="1819"/>
    <n v="1"/>
    <n v="1"/>
    <x v="55"/>
    <s v="Álfur"/>
    <n v="2701"/>
    <s v="Sandkoli norðursvæði"/>
    <n v="27"/>
    <s v="Sandkoli"/>
    <s v="IS"/>
    <s v="Ísland"/>
    <n v="10"/>
    <n v="10"/>
    <n v="10.87"/>
    <n v="2.5"/>
    <x v="55"/>
    <n v="5902022230"/>
    <x v="53"/>
    <s v="Mjallargötu 1"/>
    <s v="400 Ísafjörður"/>
    <n v="5712080590"/>
    <s v="Skógálfar ehf."/>
    <n v="463291"/>
    <n v="2.1584705940758617E-5"/>
  </r>
  <r>
    <s v="12.11.2018"/>
    <n v="1819"/>
    <n v="1"/>
    <n v="1"/>
    <x v="55"/>
    <s v="Álfur"/>
    <n v="2701"/>
    <s v="Sandkoli norðursvæði"/>
    <n v="27"/>
    <s v="Sandkoli"/>
    <s v="IS"/>
    <s v="Ísland"/>
    <n v="18"/>
    <n v="18"/>
    <n v="19.57"/>
    <n v="4.5"/>
    <x v="55"/>
    <n v="5902022230"/>
    <x v="53"/>
    <s v="Mjallargötu 1"/>
    <s v="400 Ísafjörður"/>
    <n v="5712080590"/>
    <s v="Skógálfar ehf."/>
    <n v="463291"/>
    <n v="3.885247069336551E-5"/>
  </r>
  <r>
    <s v="08.04.2018"/>
    <n v="1718"/>
    <n v="1"/>
    <n v="1"/>
    <x v="55"/>
    <s v="Álfur"/>
    <n v="2701"/>
    <s v="Sandkoli norðursvæði"/>
    <n v="27"/>
    <s v="Sandkoli"/>
    <s v="IS"/>
    <s v="Ísland"/>
    <n v="32"/>
    <n v="32"/>
    <n v="34.78"/>
    <n v="6.08"/>
    <x v="55"/>
    <n v="5902022230"/>
    <x v="53"/>
    <s v="Mjallargötu 1"/>
    <s v="400 Ísafjörður"/>
    <n v="5712080590"/>
    <s v="Skógálfar ehf."/>
    <n v="463291"/>
    <n v="6.907105901042757E-5"/>
  </r>
  <r>
    <s v="09.04.2018"/>
    <n v="1718"/>
    <n v="1"/>
    <n v="1"/>
    <x v="55"/>
    <s v="Álfur"/>
    <n v="2701"/>
    <s v="Sandkoli norðursvæði"/>
    <n v="27"/>
    <s v="Sandkoli"/>
    <s v="IS"/>
    <s v="Ísland"/>
    <n v="24"/>
    <n v="24"/>
    <n v="26.09"/>
    <n v="4.5599999999999996"/>
    <x v="55"/>
    <n v="5902022230"/>
    <x v="53"/>
    <s v="Mjallargötu 1"/>
    <s v="400 Ísafjörður"/>
    <n v="5712080590"/>
    <s v="Skógálfar ehf."/>
    <n v="463291"/>
    <n v="5.1803294257820677E-5"/>
  </r>
  <r>
    <s v="12.04.2018"/>
    <n v="1718"/>
    <n v="1"/>
    <n v="1"/>
    <x v="55"/>
    <s v="Álfur"/>
    <n v="2701"/>
    <s v="Sandkoli norðursvæði"/>
    <n v="27"/>
    <s v="Sandkoli"/>
    <s v="IS"/>
    <s v="Ísland"/>
    <n v="4"/>
    <n v="4"/>
    <n v="4.3499999999999996"/>
    <n v="0.76"/>
    <x v="55"/>
    <n v="5902022230"/>
    <x v="53"/>
    <s v="Mjallargötu 1"/>
    <s v="400 Ísafjörður"/>
    <n v="5712080590"/>
    <s v="Skógálfar ehf."/>
    <n v="463291"/>
    <n v="8.6338823763034462E-6"/>
  </r>
  <r>
    <s v="30.04.2018"/>
    <n v="1718"/>
    <n v="1"/>
    <n v="1"/>
    <x v="56"/>
    <s v="Kristinn"/>
    <n v="2701"/>
    <s v="Sandkoli norðursvæði"/>
    <n v="27"/>
    <s v="Sandkoli"/>
    <s v="IS"/>
    <s v="Ísland"/>
    <n v="7"/>
    <n v="7"/>
    <n v="7.61"/>
    <n v="1.33"/>
    <x v="56"/>
    <n v="6205972529"/>
    <x v="54"/>
    <s v="Háarifi 53 Rifi"/>
    <s v="360 Hellissandur"/>
    <n v="6205972529"/>
    <s v="Breiðavík ehf"/>
    <n v="463291"/>
    <n v="1.5109294158531032E-5"/>
  </r>
  <r>
    <s v="08.04.2020"/>
    <n v="1920"/>
    <n v="1"/>
    <n v="1"/>
    <x v="57"/>
    <s v="Jónína Brynja"/>
    <n v="2701"/>
    <s v="Sandkoli norðursvæði"/>
    <n v="27"/>
    <s v="Sandkoli"/>
    <s v="IS"/>
    <s v="Ísland"/>
    <n v="2"/>
    <n v="2"/>
    <n v="2.17"/>
    <n v="0.54"/>
    <x v="57"/>
    <n v="5108002220"/>
    <x v="55"/>
    <s v="Grundarstíg 5"/>
    <s v="415 Bolungarvík"/>
    <n v="5108002220"/>
    <s v="Jakob Valgeir ehf."/>
    <n v="463291"/>
    <n v="4.3169411881517231E-6"/>
  </r>
  <r>
    <s v="05.07.2019"/>
    <n v="1819"/>
    <n v="1"/>
    <n v="1"/>
    <x v="57"/>
    <s v="Jónína Brynja"/>
    <n v="2701"/>
    <s v="Sandkoli norðursvæði"/>
    <n v="27"/>
    <s v="Sandkoli"/>
    <s v="IS"/>
    <s v="Ísland"/>
    <n v="1"/>
    <n v="1"/>
    <n v="1.0900000000000001"/>
    <n v="0.25"/>
    <x v="57"/>
    <n v="5108002220"/>
    <x v="55"/>
    <s v="Grundarstíg 5"/>
    <s v="415 Bolungarvík"/>
    <n v="5108002220"/>
    <s v="Jakob Valgeir ehf."/>
    <n v="463291"/>
    <n v="2.1584705940758616E-6"/>
  </r>
  <r>
    <s v="28.12.2017"/>
    <n v="1718"/>
    <n v="1"/>
    <n v="1"/>
    <x v="58"/>
    <s v="Stakkhamar"/>
    <n v="2701"/>
    <s v="Sandkoli norðursvæði"/>
    <n v="27"/>
    <s v="Sandkoli"/>
    <s v="IS"/>
    <s v="Ísland"/>
    <n v="2"/>
    <n v="2"/>
    <n v="2.17"/>
    <n v="0.38"/>
    <x v="58"/>
    <n v="5312002090"/>
    <x v="56"/>
    <s v="Háarifi 5 Rifi"/>
    <s v="360 Hellissandur"/>
    <n v="5312002090"/>
    <s v="Kristinn J Friðþjófsson ehf"/>
    <n v="463291"/>
    <n v="4.3169411881517231E-6"/>
  </r>
  <r>
    <s v="15.05.2018"/>
    <n v="1718"/>
    <n v="1"/>
    <n v="1"/>
    <x v="58"/>
    <s v="Stakkhamar"/>
    <n v="2701"/>
    <s v="Sandkoli norðursvæði"/>
    <n v="27"/>
    <s v="Sandkoli"/>
    <s v="IS"/>
    <s v="Ísland"/>
    <n v="1"/>
    <n v="1"/>
    <n v="1.0900000000000001"/>
    <n v="0.19"/>
    <x v="58"/>
    <n v="5312002090"/>
    <x v="56"/>
    <s v="Háarifi 5 Rifi"/>
    <s v="360 Hellissandur"/>
    <n v="5312002090"/>
    <s v="Kristinn J Friðþjófsson ehf"/>
    <n v="463291"/>
    <n v="2.1584705940758616E-6"/>
  </r>
  <r>
    <s v="13.10.2019"/>
    <n v="1920"/>
    <n v="1"/>
    <n v="1"/>
    <x v="59"/>
    <s v="Gullhólmi"/>
    <n v="2701"/>
    <s v="Sandkoli norðursvæði"/>
    <n v="27"/>
    <s v="Sandkoli"/>
    <s v="IS"/>
    <s v="Ísland"/>
    <n v="3"/>
    <n v="3"/>
    <n v="3.26"/>
    <n v="0.81"/>
    <x v="59"/>
    <n v="4909210950"/>
    <x v="57"/>
    <s v="Ásklifi 6"/>
    <s v="340 Stykkishólmur"/>
    <n v="4808730259"/>
    <s v="agustson ehf."/>
    <n v="463291"/>
    <n v="6.4754117822275847E-6"/>
  </r>
  <r>
    <s v="30.11.2019"/>
    <n v="1920"/>
    <n v="1"/>
    <n v="1"/>
    <x v="59"/>
    <s v="Gullhólmi"/>
    <n v="2701"/>
    <s v="Sandkoli norðursvæði"/>
    <n v="27"/>
    <s v="Sandkoli"/>
    <s v="IS"/>
    <s v="Ísland"/>
    <n v="2"/>
    <n v="2"/>
    <n v="2.17"/>
    <n v="0.54"/>
    <x v="59"/>
    <n v="4909210950"/>
    <x v="57"/>
    <s v="Ásklifi 6"/>
    <s v="340 Stykkishólmur"/>
    <n v="4808730259"/>
    <s v="agustson ehf."/>
    <n v="463291"/>
    <n v="4.3169411881517231E-6"/>
  </r>
  <r>
    <s v="19.03.2020"/>
    <n v="1920"/>
    <n v="1"/>
    <n v="1"/>
    <x v="59"/>
    <s v="Gullhólmi"/>
    <n v="2701"/>
    <s v="Sandkoli norðursvæði"/>
    <n v="27"/>
    <s v="Sandkoli"/>
    <s v="IS"/>
    <s v="Ísland"/>
    <n v="2"/>
    <n v="2"/>
    <n v="2.17"/>
    <n v="0.54"/>
    <x v="59"/>
    <n v="4909210950"/>
    <x v="57"/>
    <s v="Ásklifi 6"/>
    <s v="340 Stykkishólmur"/>
    <n v="4808730259"/>
    <s v="agustson ehf."/>
    <n v="463291"/>
    <n v="4.3169411881517231E-6"/>
  </r>
  <r>
    <s v="13.11.2019"/>
    <n v="1920"/>
    <n v="1"/>
    <n v="1"/>
    <x v="60"/>
    <s v="Hafborg"/>
    <n v="2701"/>
    <s v="Sandkoli norðursvæði"/>
    <n v="27"/>
    <s v="Sandkoli"/>
    <s v="IS"/>
    <s v="Ísland"/>
    <n v="240"/>
    <n v="240"/>
    <n v="260.87"/>
    <n v="64.8"/>
    <x v="60"/>
    <n v="6105024310"/>
    <x v="58"/>
    <s v="Sjáland"/>
    <s v="611 Grímsey"/>
    <n v="6105024310"/>
    <s v="Hafborg ehf."/>
    <n v="463291"/>
    <n v="5.1803294257820676E-4"/>
  </r>
  <r>
    <s v="02.09.2019"/>
    <n v="1920"/>
    <n v="1"/>
    <n v="1"/>
    <x v="60"/>
    <s v="Hafborg"/>
    <n v="2701"/>
    <s v="Sandkoli norðursvæði"/>
    <n v="27"/>
    <s v="Sandkoli"/>
    <s v="IS"/>
    <s v="Ísland"/>
    <n v="399.28"/>
    <n v="399"/>
    <n v="434"/>
    <n v="107.73"/>
    <x v="60"/>
    <n v="6105024310"/>
    <x v="58"/>
    <s v="Sjáland"/>
    <s v="611 Grímsey"/>
    <n v="6105024310"/>
    <s v="Hafborg ehf."/>
    <n v="463291"/>
    <n v="8.6122976703626873E-4"/>
  </r>
  <r>
    <s v="08.03.2019"/>
    <n v="1819"/>
    <n v="1"/>
    <n v="1"/>
    <x v="60"/>
    <s v="Hafborg"/>
    <n v="2701"/>
    <s v="Sandkoli norðursvæði"/>
    <n v="27"/>
    <s v="Sandkoli"/>
    <s v="IS"/>
    <s v="Ísland"/>
    <n v="1.84"/>
    <n v="2"/>
    <n v="2"/>
    <n v="0.5"/>
    <x v="60"/>
    <n v="6105024310"/>
    <x v="58"/>
    <s v="Sjáland"/>
    <s v="611 Grímsey"/>
    <n v="6105024310"/>
    <s v="Hafborg ehf."/>
    <n v="463291"/>
    <n v="4.3169411881517231E-6"/>
  </r>
  <r>
    <s v="06.12.2018"/>
    <n v="1819"/>
    <n v="1"/>
    <n v="1"/>
    <x v="60"/>
    <s v="Hafborg"/>
    <n v="2701"/>
    <s v="Sandkoli norðursvæði"/>
    <n v="27"/>
    <s v="Sandkoli"/>
    <s v="IS"/>
    <s v="Ísland"/>
    <n v="57.96"/>
    <n v="58"/>
    <n v="63"/>
    <n v="14.5"/>
    <x v="60"/>
    <n v="6105024310"/>
    <x v="58"/>
    <s v="Sjáland"/>
    <s v="611 Grímsey"/>
    <n v="6105024310"/>
    <s v="Hafborg ehf."/>
    <n v="463291"/>
    <n v="1.2519129445639997E-4"/>
  </r>
  <r>
    <s v="27.11.2018"/>
    <n v="1819"/>
    <n v="1"/>
    <n v="1"/>
    <x v="60"/>
    <s v="Hafborg"/>
    <n v="2701"/>
    <s v="Sandkoli norðursvæði"/>
    <n v="27"/>
    <s v="Sandkoli"/>
    <s v="IS"/>
    <s v="Ísland"/>
    <n v="254.84"/>
    <n v="255"/>
    <n v="277"/>
    <n v="63.75"/>
    <x v="60"/>
    <n v="6105024310"/>
    <x v="58"/>
    <s v="Sjáland"/>
    <s v="611 Grímsey"/>
    <n v="6105024310"/>
    <s v="Hafborg ehf."/>
    <n v="463291"/>
    <n v="5.5041000148934476E-4"/>
  </r>
  <r>
    <s v="12.12.2019"/>
    <n v="1920"/>
    <n v="1"/>
    <n v="1"/>
    <x v="60"/>
    <s v="Hafborg"/>
    <n v="2701"/>
    <s v="Sandkoli norðursvæði"/>
    <n v="27"/>
    <s v="Sandkoli"/>
    <s v="IS"/>
    <s v="Ísland"/>
    <n v="250"/>
    <n v="250"/>
    <n v="271.74"/>
    <n v="67.5"/>
    <x v="60"/>
    <n v="6105024310"/>
    <x v="58"/>
    <s v="Sjáland"/>
    <s v="611 Grímsey"/>
    <n v="6105024310"/>
    <s v="Hafborg ehf."/>
    <n v="463291"/>
    <n v="5.3961764851896536E-4"/>
  </r>
  <r>
    <s v="20.08.2020"/>
    <n v="1920"/>
    <n v="1"/>
    <n v="1"/>
    <x v="60"/>
    <s v="Hafborg"/>
    <n v="2701"/>
    <s v="Sandkoli norðursvæði"/>
    <n v="27"/>
    <s v="Sandkoli"/>
    <s v="IS"/>
    <s v="Ísland"/>
    <n v="161"/>
    <n v="161"/>
    <n v="175"/>
    <n v="43.47"/>
    <x v="60"/>
    <n v="6105024310"/>
    <x v="58"/>
    <s v="Sjáland"/>
    <s v="611 Grímsey"/>
    <n v="6105024310"/>
    <s v="Hafborg ehf."/>
    <n v="463291"/>
    <n v="3.4751376564621372E-4"/>
  </r>
  <r>
    <s v="12.08.2020"/>
    <n v="1920"/>
    <n v="1"/>
    <n v="1"/>
    <x v="60"/>
    <s v="Hafborg"/>
    <n v="2701"/>
    <s v="Sandkoli norðursvæði"/>
    <n v="27"/>
    <s v="Sandkoli"/>
    <s v="IS"/>
    <s v="Ísland"/>
    <n v="270.48"/>
    <n v="270"/>
    <n v="294"/>
    <n v="72.900000000000006"/>
    <x v="60"/>
    <n v="6105024310"/>
    <x v="58"/>
    <s v="Sjáland"/>
    <s v="611 Grímsey"/>
    <n v="6105024310"/>
    <s v="Hafborg ehf."/>
    <n v="463291"/>
    <n v="5.8278706040048266E-4"/>
  </r>
  <r>
    <s v="15.06.2020"/>
    <n v="1920"/>
    <n v="1"/>
    <n v="1"/>
    <x v="60"/>
    <s v="Hafborg"/>
    <n v="2701"/>
    <s v="Sandkoli norðursvæði"/>
    <n v="27"/>
    <s v="Sandkoli"/>
    <s v="IS"/>
    <s v="Ísland"/>
    <n v="176.64"/>
    <n v="177"/>
    <n v="192"/>
    <n v="47.79"/>
    <x v="60"/>
    <n v="6105024310"/>
    <x v="58"/>
    <s v="Sjáland"/>
    <s v="611 Grímsey"/>
    <n v="6105024310"/>
    <s v="Hafborg ehf."/>
    <n v="463291"/>
    <n v="3.8204929515142752E-4"/>
  </r>
  <r>
    <s v="10.06.2020"/>
    <n v="1920"/>
    <n v="1"/>
    <n v="1"/>
    <x v="60"/>
    <s v="Hafborg"/>
    <n v="2701"/>
    <s v="Sandkoli norðursvæði"/>
    <n v="27"/>
    <s v="Sandkoli"/>
    <s v="IS"/>
    <s v="Ísland"/>
    <n v="108.56"/>
    <n v="109"/>
    <n v="118"/>
    <n v="29.43"/>
    <x v="60"/>
    <n v="6105024310"/>
    <x v="58"/>
    <s v="Sjáland"/>
    <s v="611 Grímsey"/>
    <n v="6105024310"/>
    <s v="Hafborg ehf."/>
    <n v="463291"/>
    <n v="2.3527329475426891E-4"/>
  </r>
  <r>
    <s v="02.06.2020"/>
    <n v="1920"/>
    <n v="1"/>
    <n v="1"/>
    <x v="60"/>
    <s v="Hafborg"/>
    <n v="2701"/>
    <s v="Sandkoli norðursvæði"/>
    <n v="27"/>
    <s v="Sandkoli"/>
    <s v="IS"/>
    <s v="Ísland"/>
    <n v="335.8"/>
    <n v="336"/>
    <n v="365"/>
    <n v="90.72"/>
    <x v="60"/>
    <n v="6105024310"/>
    <x v="58"/>
    <s v="Sjáland"/>
    <s v="611 Grímsey"/>
    <n v="6105024310"/>
    <s v="Hafborg ehf."/>
    <n v="463291"/>
    <n v="7.2524611960948955E-4"/>
  </r>
  <r>
    <s v="25.05.2020"/>
    <n v="1920"/>
    <n v="1"/>
    <n v="1"/>
    <x v="60"/>
    <s v="Hafborg"/>
    <n v="2701"/>
    <s v="Sandkoli norðursvæði"/>
    <n v="27"/>
    <s v="Sandkoli"/>
    <s v="IS"/>
    <s v="Ísland"/>
    <n v="257.60000000000002"/>
    <n v="258"/>
    <n v="280"/>
    <n v="69.66"/>
    <x v="60"/>
    <n v="6105024310"/>
    <x v="58"/>
    <s v="Sjáland"/>
    <s v="611 Grímsey"/>
    <n v="6105024310"/>
    <s v="Hafborg ehf."/>
    <n v="463291"/>
    <n v="5.5688541327157226E-4"/>
  </r>
  <r>
    <s v="20.05.2020"/>
    <n v="1920"/>
    <n v="1"/>
    <n v="1"/>
    <x v="60"/>
    <s v="Hafborg"/>
    <n v="2701"/>
    <s v="Sandkoli norðursvæði"/>
    <n v="27"/>
    <s v="Sandkoli"/>
    <s v="IS"/>
    <s v="Ísland"/>
    <n v="477"/>
    <n v="477"/>
    <n v="518.48"/>
    <n v="128.79"/>
    <x v="60"/>
    <n v="6105024310"/>
    <x v="58"/>
    <s v="Sjáland"/>
    <s v="611 Grímsey"/>
    <n v="6105024310"/>
    <s v="Hafborg ehf."/>
    <n v="463291"/>
    <n v="1.0295904733741859E-3"/>
  </r>
  <r>
    <s v="13.05.2020"/>
    <n v="1920"/>
    <n v="1"/>
    <n v="1"/>
    <x v="60"/>
    <s v="Hafborg"/>
    <n v="2701"/>
    <s v="Sandkoli norðursvæði"/>
    <n v="27"/>
    <s v="Sandkoli"/>
    <s v="IS"/>
    <s v="Ísland"/>
    <n v="700.12"/>
    <n v="700"/>
    <n v="761"/>
    <n v="189"/>
    <x v="60"/>
    <n v="6105024310"/>
    <x v="58"/>
    <s v="Sjáland"/>
    <s v="611 Grímsey"/>
    <n v="6105024310"/>
    <s v="Hafborg ehf."/>
    <n v="463291"/>
    <n v="1.5109294158531031E-3"/>
  </r>
  <r>
    <s v="18.11.2019"/>
    <n v="1920"/>
    <n v="1"/>
    <n v="1"/>
    <x v="60"/>
    <s v="Hafborg"/>
    <n v="2701"/>
    <s v="Sandkoli norðursvæði"/>
    <n v="27"/>
    <s v="Sandkoli"/>
    <s v="IS"/>
    <s v="Ísland"/>
    <n v="218.96"/>
    <n v="219"/>
    <n v="238"/>
    <n v="59.13"/>
    <x v="60"/>
    <n v="6105024310"/>
    <x v="58"/>
    <s v="Sjáland"/>
    <s v="611 Grímsey"/>
    <n v="6105024310"/>
    <s v="Hafborg ehf."/>
    <n v="463291"/>
    <n v="4.7270506010261372E-4"/>
  </r>
  <r>
    <s v="20.11.2019"/>
    <n v="1920"/>
    <n v="1"/>
    <n v="1"/>
    <x v="60"/>
    <s v="Hafborg"/>
    <n v="2701"/>
    <s v="Sandkoli norðursvæði"/>
    <n v="27"/>
    <s v="Sandkoli"/>
    <s v="IS"/>
    <s v="Ísland"/>
    <n v="202.4"/>
    <n v="202"/>
    <n v="220"/>
    <n v="54.54"/>
    <x v="60"/>
    <n v="6105024310"/>
    <x v="58"/>
    <s v="Sjáland"/>
    <s v="611 Grímsey"/>
    <n v="6105024310"/>
    <s v="Hafborg ehf."/>
    <n v="463291"/>
    <n v="4.3601106000332407E-4"/>
  </r>
  <r>
    <s v="25.11.2019"/>
    <n v="1920"/>
    <n v="1"/>
    <n v="1"/>
    <x v="60"/>
    <s v="Hafborg"/>
    <n v="2701"/>
    <s v="Sandkoli norðursvæði"/>
    <n v="27"/>
    <s v="Sandkoli"/>
    <s v="IS"/>
    <s v="Ísland"/>
    <n v="381.8"/>
    <n v="382"/>
    <n v="415"/>
    <n v="103.14"/>
    <x v="60"/>
    <n v="6105024310"/>
    <x v="58"/>
    <s v="Sjáland"/>
    <s v="611 Grímsey"/>
    <n v="6105024310"/>
    <s v="Hafborg ehf."/>
    <n v="463291"/>
    <n v="8.2453576693697914E-4"/>
  </r>
  <r>
    <s v="10.05.2020"/>
    <n v="1920"/>
    <n v="1"/>
    <n v="1"/>
    <x v="60"/>
    <s v="Hafborg"/>
    <n v="2701"/>
    <s v="Sandkoli norðursvæði"/>
    <n v="27"/>
    <s v="Sandkoli"/>
    <s v="IS"/>
    <s v="Ísland"/>
    <n v="540.96"/>
    <n v="541"/>
    <n v="588"/>
    <n v="146.07"/>
    <x v="60"/>
    <n v="6105024310"/>
    <x v="58"/>
    <s v="Sjáland"/>
    <s v="611 Grímsey"/>
    <n v="6105024310"/>
    <s v="Hafborg ehf."/>
    <n v="463291"/>
    <n v="1.1677325913950411E-3"/>
  </r>
  <r>
    <s v="05.12.2019"/>
    <n v="1920"/>
    <n v="1"/>
    <n v="1"/>
    <x v="60"/>
    <s v="Hafborg"/>
    <n v="2701"/>
    <s v="Sandkoli norðursvæði"/>
    <n v="27"/>
    <s v="Sandkoli"/>
    <s v="IS"/>
    <s v="Ísland"/>
    <n v="194.12"/>
    <n v="194"/>
    <n v="211"/>
    <n v="52.38"/>
    <x v="60"/>
    <n v="6105024310"/>
    <x v="58"/>
    <s v="Sjáland"/>
    <s v="611 Grímsey"/>
    <n v="6105024310"/>
    <s v="Hafborg ehf."/>
    <n v="463291"/>
    <n v="4.1874329525071717E-4"/>
  </r>
  <r>
    <s v="03.12.2019"/>
    <n v="1920"/>
    <n v="1"/>
    <n v="1"/>
    <x v="60"/>
    <s v="Hafborg"/>
    <n v="2701"/>
    <s v="Sandkoli norðursvæði"/>
    <n v="27"/>
    <s v="Sandkoli"/>
    <s v="IS"/>
    <s v="Ísland"/>
    <n v="1204.28"/>
    <n v="1204"/>
    <n v="1309"/>
    <n v="325.08"/>
    <x v="60"/>
    <n v="6105024310"/>
    <x v="58"/>
    <s v="Sjáland"/>
    <s v="611 Grímsey"/>
    <n v="6105024310"/>
    <s v="Hafborg ehf."/>
    <n v="463291"/>
    <n v="2.5987985952673374E-3"/>
  </r>
  <r>
    <s v="19.03.2020"/>
    <n v="1920"/>
    <n v="1"/>
    <n v="1"/>
    <x v="61"/>
    <s v="Bárður"/>
    <n v="2701"/>
    <s v="Sandkoli norðursvæði"/>
    <n v="27"/>
    <s v="Sandkoli"/>
    <s v="IS"/>
    <s v="Ísland"/>
    <n v="5"/>
    <n v="5"/>
    <n v="5.43"/>
    <n v="1.35"/>
    <x v="61"/>
    <n v="5504023430"/>
    <x v="38"/>
    <s v="Staðarbakka"/>
    <s v="356 Snæfellsbær"/>
    <n v="5504023430"/>
    <s v="Bárður SH 81 ehf."/>
    <n v="463291"/>
    <n v="1.0792352970379309E-5"/>
  </r>
  <r>
    <s v="18.03.2020"/>
    <n v="1920"/>
    <n v="1"/>
    <n v="1"/>
    <x v="61"/>
    <s v="Bárður"/>
    <n v="2701"/>
    <s v="Sandkoli norðursvæði"/>
    <n v="27"/>
    <s v="Sandkoli"/>
    <s v="IS"/>
    <s v="Ísland"/>
    <n v="7"/>
    <n v="7"/>
    <n v="7.61"/>
    <n v="1.89"/>
    <x v="61"/>
    <n v="5504023430"/>
    <x v="38"/>
    <s v="Staðarbakka"/>
    <s v="356 Snæfellsbær"/>
    <n v="5504023430"/>
    <s v="Bárður SH 81 ehf."/>
    <n v="463291"/>
    <n v="1.5109294158531032E-5"/>
  </r>
  <r>
    <s v="16.03.2020"/>
    <n v="1920"/>
    <n v="1"/>
    <n v="1"/>
    <x v="61"/>
    <s v="Bárður"/>
    <n v="2701"/>
    <s v="Sandkoli norðursvæði"/>
    <n v="27"/>
    <s v="Sandkoli"/>
    <s v="IS"/>
    <s v="Ísland"/>
    <n v="10"/>
    <n v="10"/>
    <n v="10.87"/>
    <n v="2.7"/>
    <x v="61"/>
    <n v="5504023430"/>
    <x v="38"/>
    <s v="Staðarbakka"/>
    <s v="356 Snæfellsbær"/>
    <n v="5504023430"/>
    <s v="Bárður SH 81 ehf."/>
    <n v="463291"/>
    <n v="2.1584705940758617E-5"/>
  </r>
  <r>
    <s v="15.03.2020"/>
    <n v="1920"/>
    <n v="1"/>
    <n v="1"/>
    <x v="61"/>
    <s v="Bárður"/>
    <n v="2701"/>
    <s v="Sandkoli norðursvæði"/>
    <n v="27"/>
    <s v="Sandkoli"/>
    <s v="IS"/>
    <s v="Ísland"/>
    <n v="7"/>
    <n v="7"/>
    <n v="7.61"/>
    <n v="1.89"/>
    <x v="61"/>
    <n v="5504023430"/>
    <x v="38"/>
    <s v="Staðarbakka"/>
    <s v="356 Snæfellsbær"/>
    <n v="5504023430"/>
    <s v="Bárður SH 81 ehf."/>
    <n v="463291"/>
    <n v="1.5109294158531032E-5"/>
  </r>
  <r>
    <s v="14.03.2020"/>
    <n v="1920"/>
    <n v="1"/>
    <n v="1"/>
    <x v="61"/>
    <s v="Bárður"/>
    <n v="2701"/>
    <s v="Sandkoli norðursvæði"/>
    <n v="27"/>
    <s v="Sandkoli"/>
    <s v="IS"/>
    <s v="Ísland"/>
    <n v="22"/>
    <n v="22"/>
    <n v="23.91"/>
    <n v="5.94"/>
    <x v="61"/>
    <n v="5504023430"/>
    <x v="38"/>
    <s v="Staðarbakka"/>
    <s v="356 Snæfellsbær"/>
    <n v="5504023430"/>
    <s v="Bárður SH 81 ehf."/>
    <n v="463291"/>
    <n v="4.7486353069668953E-5"/>
  </r>
  <r>
    <s v="13.03.2020"/>
    <n v="1920"/>
    <n v="1"/>
    <n v="1"/>
    <x v="61"/>
    <s v="Bárður"/>
    <n v="2701"/>
    <s v="Sandkoli norðursvæði"/>
    <n v="27"/>
    <s v="Sandkoli"/>
    <s v="IS"/>
    <s v="Ísland"/>
    <n v="7"/>
    <n v="7"/>
    <n v="7.61"/>
    <n v="1.89"/>
    <x v="61"/>
    <n v="5504023430"/>
    <x v="38"/>
    <s v="Staðarbakka"/>
    <s v="356 Snæfellsbær"/>
    <n v="5504023430"/>
    <s v="Bárður SH 81 ehf."/>
    <n v="463291"/>
    <n v="1.5109294158531032E-5"/>
  </r>
  <r>
    <s v="12.03.2020"/>
    <n v="1920"/>
    <n v="1"/>
    <n v="1"/>
    <x v="61"/>
    <s v="Bárður"/>
    <n v="2701"/>
    <s v="Sandkoli norðursvæði"/>
    <n v="27"/>
    <s v="Sandkoli"/>
    <s v="IS"/>
    <s v="Ísland"/>
    <n v="1"/>
    <n v="1"/>
    <n v="1.0900000000000001"/>
    <n v="0.27"/>
    <x v="61"/>
    <n v="5504023430"/>
    <x v="38"/>
    <s v="Staðarbakka"/>
    <s v="356 Snæfellsbær"/>
    <n v="5504023430"/>
    <s v="Bárður SH 81 ehf."/>
    <n v="463291"/>
    <n v="2.1584705940758616E-6"/>
  </r>
  <r>
    <s v="10.03.2020"/>
    <n v="1920"/>
    <n v="1"/>
    <n v="1"/>
    <x v="61"/>
    <s v="Bárður"/>
    <n v="2701"/>
    <s v="Sandkoli norðursvæði"/>
    <n v="27"/>
    <s v="Sandkoli"/>
    <s v="IS"/>
    <s v="Ísland"/>
    <n v="2"/>
    <n v="2"/>
    <n v="2.17"/>
    <n v="0.54"/>
    <x v="61"/>
    <n v="5504023430"/>
    <x v="38"/>
    <s v="Staðarbakka"/>
    <s v="356 Snæfellsbær"/>
    <n v="5504023430"/>
    <s v="Bárður SH 81 ehf."/>
    <n v="463291"/>
    <n v="4.3169411881517231E-6"/>
  </r>
  <r>
    <s v="09.03.2020"/>
    <n v="1920"/>
    <n v="1"/>
    <n v="1"/>
    <x v="61"/>
    <s v="Bárður"/>
    <n v="2701"/>
    <s v="Sandkoli norðursvæði"/>
    <n v="27"/>
    <s v="Sandkoli"/>
    <s v="IS"/>
    <s v="Ísland"/>
    <n v="3"/>
    <n v="3"/>
    <n v="3.26"/>
    <n v="0.81"/>
    <x v="61"/>
    <n v="5504023430"/>
    <x v="38"/>
    <s v="Staðarbakka"/>
    <s v="356 Snæfellsbær"/>
    <n v="5504023430"/>
    <s v="Bárður SH 81 ehf."/>
    <n v="463291"/>
    <n v="6.4754117822275847E-6"/>
  </r>
  <r>
    <s v="08.03.2020"/>
    <n v="1920"/>
    <n v="1"/>
    <n v="1"/>
    <x v="61"/>
    <s v="Bárður"/>
    <n v="2701"/>
    <s v="Sandkoli norðursvæði"/>
    <n v="27"/>
    <s v="Sandkoli"/>
    <s v="IS"/>
    <s v="Ísland"/>
    <n v="6"/>
    <n v="6"/>
    <n v="6.52"/>
    <n v="1.62"/>
    <x v="61"/>
    <n v="5504023430"/>
    <x v="38"/>
    <s v="Staðarbakka"/>
    <s v="356 Snæfellsbær"/>
    <n v="5504023430"/>
    <s v="Bárður SH 81 ehf."/>
    <n v="463291"/>
    <n v="1.2950823564455169E-5"/>
  </r>
  <r>
    <s v="07.03.2020"/>
    <n v="1920"/>
    <n v="1"/>
    <n v="1"/>
    <x v="61"/>
    <s v="Bárður"/>
    <n v="2701"/>
    <s v="Sandkoli norðursvæði"/>
    <n v="27"/>
    <s v="Sandkoli"/>
    <s v="IS"/>
    <s v="Ísland"/>
    <n v="11"/>
    <n v="11"/>
    <n v="11.96"/>
    <n v="2.97"/>
    <x v="61"/>
    <n v="5504023430"/>
    <x v="38"/>
    <s v="Staðarbakka"/>
    <s v="356 Snæfellsbær"/>
    <n v="5504023430"/>
    <s v="Bárður SH 81 ehf."/>
    <n v="463291"/>
    <n v="2.3743176534834476E-5"/>
  </r>
  <r>
    <s v="06.03.2020"/>
    <n v="1920"/>
    <n v="1"/>
    <n v="1"/>
    <x v="61"/>
    <s v="Bárður"/>
    <n v="2701"/>
    <s v="Sandkoli norðursvæði"/>
    <n v="27"/>
    <s v="Sandkoli"/>
    <s v="IS"/>
    <s v="Ísland"/>
    <n v="9"/>
    <n v="9"/>
    <n v="9.7799999999999994"/>
    <n v="2.4300000000000002"/>
    <x v="61"/>
    <n v="5504023430"/>
    <x v="38"/>
    <s v="Staðarbakka"/>
    <s v="356 Snæfellsbær"/>
    <n v="5504023430"/>
    <s v="Bárður SH 81 ehf."/>
    <n v="463291"/>
    <n v="1.9426235346682755E-5"/>
  </r>
  <r>
    <s v="05.03.2020"/>
    <n v="1920"/>
    <n v="1"/>
    <n v="1"/>
    <x v="61"/>
    <s v="Bárður"/>
    <n v="2701"/>
    <s v="Sandkoli norðursvæði"/>
    <n v="27"/>
    <s v="Sandkoli"/>
    <s v="IS"/>
    <s v="Ísland"/>
    <n v="7"/>
    <n v="7"/>
    <n v="7.61"/>
    <n v="1.89"/>
    <x v="61"/>
    <n v="5504023430"/>
    <x v="38"/>
    <s v="Staðarbakka"/>
    <s v="356 Snæfellsbær"/>
    <n v="5504023430"/>
    <s v="Bárður SH 81 ehf."/>
    <n v="463291"/>
    <n v="1.5109294158531032E-5"/>
  </r>
  <r>
    <s v="04.03.2020"/>
    <n v="1920"/>
    <n v="1"/>
    <n v="1"/>
    <x v="61"/>
    <s v="Bárður"/>
    <n v="2701"/>
    <s v="Sandkoli norðursvæði"/>
    <n v="27"/>
    <s v="Sandkoli"/>
    <s v="IS"/>
    <s v="Ísland"/>
    <n v="6"/>
    <n v="6"/>
    <n v="6.52"/>
    <n v="1.62"/>
    <x v="61"/>
    <n v="5504023430"/>
    <x v="38"/>
    <s v="Staðarbakka"/>
    <s v="356 Snæfellsbær"/>
    <n v="5504023430"/>
    <s v="Bárður SH 81 ehf."/>
    <n v="463291"/>
    <n v="1.2950823564455169E-5"/>
  </r>
  <r>
    <s v="03.03.2020"/>
    <n v="1920"/>
    <n v="1"/>
    <n v="1"/>
    <x v="61"/>
    <s v="Bárður"/>
    <n v="2701"/>
    <s v="Sandkoli norðursvæði"/>
    <n v="27"/>
    <s v="Sandkoli"/>
    <s v="IS"/>
    <s v="Ísland"/>
    <n v="16"/>
    <n v="16"/>
    <n v="17.39"/>
    <n v="4.32"/>
    <x v="61"/>
    <n v="5504023430"/>
    <x v="38"/>
    <s v="Staðarbakka"/>
    <s v="356 Snæfellsbær"/>
    <n v="5504023430"/>
    <s v="Bárður SH 81 ehf."/>
    <n v="463291"/>
    <n v="3.4535529505213785E-5"/>
  </r>
  <r>
    <s v="02.03.2020"/>
    <n v="1920"/>
    <n v="1"/>
    <n v="1"/>
    <x v="61"/>
    <s v="Bárður"/>
    <n v="2701"/>
    <s v="Sandkoli norðursvæði"/>
    <n v="27"/>
    <s v="Sandkoli"/>
    <s v="IS"/>
    <s v="Ísland"/>
    <n v="22"/>
    <n v="22"/>
    <n v="23.91"/>
    <n v="5.94"/>
    <x v="61"/>
    <n v="5504023430"/>
    <x v="38"/>
    <s v="Staðarbakka"/>
    <s v="356 Snæfellsbær"/>
    <n v="5504023430"/>
    <s v="Bárður SH 81 ehf."/>
    <n v="463291"/>
    <n v="4.7486353069668953E-5"/>
  </r>
  <r>
    <s v="01.03.2020"/>
    <n v="1920"/>
    <n v="1"/>
    <n v="1"/>
    <x v="61"/>
    <s v="Bárður"/>
    <n v="2701"/>
    <s v="Sandkoli norðursvæði"/>
    <n v="27"/>
    <s v="Sandkoli"/>
    <s v="IS"/>
    <s v="Ísland"/>
    <n v="10"/>
    <n v="10"/>
    <n v="10.87"/>
    <n v="2.7"/>
    <x v="61"/>
    <n v="5504023430"/>
    <x v="38"/>
    <s v="Staðarbakka"/>
    <s v="356 Snæfellsbær"/>
    <n v="5504023430"/>
    <s v="Bárður SH 81 ehf."/>
    <n v="463291"/>
    <n v="2.1584705940758617E-5"/>
  </r>
  <r>
    <s v="29.02.2020"/>
    <n v="1920"/>
    <n v="1"/>
    <n v="1"/>
    <x v="61"/>
    <s v="Bárður"/>
    <n v="2701"/>
    <s v="Sandkoli norðursvæði"/>
    <n v="27"/>
    <s v="Sandkoli"/>
    <s v="IS"/>
    <s v="Ísland"/>
    <n v="26"/>
    <n v="26"/>
    <n v="28.26"/>
    <n v="7.02"/>
    <x v="61"/>
    <n v="5504023430"/>
    <x v="38"/>
    <s v="Staðarbakka"/>
    <s v="356 Snæfellsbær"/>
    <n v="5504023430"/>
    <s v="Bárður SH 81 ehf."/>
    <n v="463291"/>
    <n v="5.6120235445972402E-5"/>
  </r>
  <r>
    <s v="27.02.2020"/>
    <n v="1920"/>
    <n v="1"/>
    <n v="1"/>
    <x v="61"/>
    <s v="Bárður"/>
    <n v="2701"/>
    <s v="Sandkoli norðursvæði"/>
    <n v="27"/>
    <s v="Sandkoli"/>
    <s v="IS"/>
    <s v="Ísland"/>
    <n v="5"/>
    <n v="5"/>
    <n v="5.43"/>
    <n v="1.35"/>
    <x v="61"/>
    <n v="5504023430"/>
    <x v="38"/>
    <s v="Staðarbakka"/>
    <s v="356 Snæfellsbær"/>
    <n v="5504023430"/>
    <s v="Bárður SH 81 ehf."/>
    <n v="463291"/>
    <n v="1.0792352970379309E-5"/>
  </r>
  <r>
    <s v="26.02.2020"/>
    <n v="1920"/>
    <n v="1"/>
    <n v="1"/>
    <x v="61"/>
    <s v="Bárður"/>
    <n v="2701"/>
    <s v="Sandkoli norðursvæði"/>
    <n v="27"/>
    <s v="Sandkoli"/>
    <s v="IS"/>
    <s v="Ísland"/>
    <n v="8"/>
    <n v="8"/>
    <n v="8.6999999999999993"/>
    <n v="2.16"/>
    <x v="61"/>
    <n v="5504023430"/>
    <x v="38"/>
    <s v="Staðarbakka"/>
    <s v="356 Snæfellsbær"/>
    <n v="5504023430"/>
    <s v="Bárður SH 81 ehf."/>
    <n v="463291"/>
    <n v="1.7267764752606892E-5"/>
  </r>
  <r>
    <s v="25.02.2020"/>
    <n v="1920"/>
    <n v="1"/>
    <n v="1"/>
    <x v="61"/>
    <s v="Bárður"/>
    <n v="2701"/>
    <s v="Sandkoli norðursvæði"/>
    <n v="27"/>
    <s v="Sandkoli"/>
    <s v="IS"/>
    <s v="Ísland"/>
    <n v="4"/>
    <n v="4"/>
    <n v="4.3499999999999996"/>
    <n v="1.08"/>
    <x v="61"/>
    <n v="5504023430"/>
    <x v="38"/>
    <s v="Staðarbakka"/>
    <s v="356 Snæfellsbær"/>
    <n v="5504023430"/>
    <s v="Bárður SH 81 ehf."/>
    <n v="463291"/>
    <n v="8.6338823763034462E-6"/>
  </r>
  <r>
    <s v="24.02.2020"/>
    <n v="1920"/>
    <n v="1"/>
    <n v="1"/>
    <x v="61"/>
    <s v="Bárður"/>
    <n v="2701"/>
    <s v="Sandkoli norðursvæði"/>
    <n v="27"/>
    <s v="Sandkoli"/>
    <s v="IS"/>
    <s v="Ísland"/>
    <n v="22"/>
    <n v="22"/>
    <n v="23.91"/>
    <n v="5.94"/>
    <x v="61"/>
    <n v="5504023430"/>
    <x v="38"/>
    <s v="Staðarbakka"/>
    <s v="356 Snæfellsbær"/>
    <n v="5504023430"/>
    <s v="Bárður SH 81 ehf."/>
    <n v="463291"/>
    <n v="4.7486353069668953E-5"/>
  </r>
  <r>
    <s v="23.02.2020"/>
    <n v="1920"/>
    <n v="1"/>
    <n v="1"/>
    <x v="61"/>
    <s v="Bárður"/>
    <n v="2701"/>
    <s v="Sandkoli norðursvæði"/>
    <n v="27"/>
    <s v="Sandkoli"/>
    <s v="IS"/>
    <s v="Ísland"/>
    <n v="3"/>
    <n v="3"/>
    <n v="3.26"/>
    <n v="0.81"/>
    <x v="61"/>
    <n v="5504023430"/>
    <x v="38"/>
    <s v="Staðarbakka"/>
    <s v="356 Snæfellsbær"/>
    <n v="5504023430"/>
    <s v="Bárður SH 81 ehf."/>
    <n v="463291"/>
    <n v="6.4754117822275847E-6"/>
  </r>
  <r>
    <s v="22.02.2020"/>
    <n v="1920"/>
    <n v="1"/>
    <n v="1"/>
    <x v="61"/>
    <s v="Bárður"/>
    <n v="2701"/>
    <s v="Sandkoli norðursvæði"/>
    <n v="27"/>
    <s v="Sandkoli"/>
    <s v="IS"/>
    <s v="Ísland"/>
    <n v="21"/>
    <n v="21"/>
    <n v="22.83"/>
    <n v="5.67"/>
    <x v="61"/>
    <n v="5504023430"/>
    <x v="38"/>
    <s v="Staðarbakka"/>
    <s v="356 Snæfellsbær"/>
    <n v="5504023430"/>
    <s v="Bárður SH 81 ehf."/>
    <n v="463291"/>
    <n v="4.5327882475593097E-5"/>
  </r>
  <r>
    <s v="21.02.2020"/>
    <n v="1920"/>
    <n v="1"/>
    <n v="1"/>
    <x v="61"/>
    <s v="Bárður"/>
    <n v="2701"/>
    <s v="Sandkoli norðursvæði"/>
    <n v="27"/>
    <s v="Sandkoli"/>
    <s v="IS"/>
    <s v="Ísland"/>
    <n v="6"/>
    <n v="6"/>
    <n v="6.52"/>
    <n v="1.62"/>
    <x v="61"/>
    <n v="5504023430"/>
    <x v="38"/>
    <s v="Staðarbakka"/>
    <s v="356 Snæfellsbær"/>
    <n v="5504023430"/>
    <s v="Bárður SH 81 ehf."/>
    <n v="463291"/>
    <n v="1.2950823564455169E-5"/>
  </r>
  <r>
    <s v="20.02.2020"/>
    <n v="1920"/>
    <n v="1"/>
    <n v="1"/>
    <x v="61"/>
    <s v="Bárður"/>
    <n v="2701"/>
    <s v="Sandkoli norðursvæði"/>
    <n v="27"/>
    <s v="Sandkoli"/>
    <s v="IS"/>
    <s v="Ísland"/>
    <n v="3"/>
    <n v="3"/>
    <n v="3.26"/>
    <n v="0.81"/>
    <x v="61"/>
    <n v="5504023430"/>
    <x v="38"/>
    <s v="Staðarbakka"/>
    <s v="356 Snæfellsbær"/>
    <n v="5504023430"/>
    <s v="Bárður SH 81 ehf."/>
    <n v="463291"/>
    <n v="6.4754117822275847E-6"/>
  </r>
  <r>
    <s v="19.02.2020"/>
    <n v="1920"/>
    <n v="1"/>
    <n v="1"/>
    <x v="61"/>
    <s v="Bárður"/>
    <n v="2701"/>
    <s v="Sandkoli norðursvæði"/>
    <n v="27"/>
    <s v="Sandkoli"/>
    <s v="IS"/>
    <s v="Ísland"/>
    <n v="60"/>
    <n v="60"/>
    <n v="65.22"/>
    <n v="16.2"/>
    <x v="61"/>
    <n v="5504023430"/>
    <x v="38"/>
    <s v="Staðarbakka"/>
    <s v="356 Snæfellsbær"/>
    <n v="5504023430"/>
    <s v="Bárður SH 81 ehf."/>
    <n v="463291"/>
    <n v="1.2950823564455169E-4"/>
  </r>
  <r>
    <s v="18.02.2020"/>
    <n v="1920"/>
    <n v="1"/>
    <n v="1"/>
    <x v="61"/>
    <s v="Bárður"/>
    <n v="2701"/>
    <s v="Sandkoli norðursvæði"/>
    <n v="27"/>
    <s v="Sandkoli"/>
    <s v="IS"/>
    <s v="Ísland"/>
    <n v="26"/>
    <n v="26"/>
    <n v="28.26"/>
    <n v="7.02"/>
    <x v="61"/>
    <n v="5504023430"/>
    <x v="38"/>
    <s v="Staðarbakka"/>
    <s v="356 Snæfellsbær"/>
    <n v="5504023430"/>
    <s v="Bárður SH 81 ehf."/>
    <n v="463291"/>
    <n v="5.6120235445972402E-5"/>
  </r>
  <r>
    <s v="17.02.2020"/>
    <n v="1920"/>
    <n v="1"/>
    <n v="1"/>
    <x v="61"/>
    <s v="Bárður"/>
    <n v="2701"/>
    <s v="Sandkoli norðursvæði"/>
    <n v="27"/>
    <s v="Sandkoli"/>
    <s v="IS"/>
    <s v="Ísland"/>
    <n v="18"/>
    <n v="18"/>
    <n v="19.57"/>
    <n v="4.8600000000000003"/>
    <x v="61"/>
    <n v="5504023430"/>
    <x v="38"/>
    <s v="Staðarbakka"/>
    <s v="356 Snæfellsbær"/>
    <n v="5504023430"/>
    <s v="Bárður SH 81 ehf."/>
    <n v="463291"/>
    <n v="3.885247069336551E-5"/>
  </r>
  <r>
    <s v="16.02.2020"/>
    <n v="1920"/>
    <n v="1"/>
    <n v="1"/>
    <x v="61"/>
    <s v="Bárður"/>
    <n v="2701"/>
    <s v="Sandkoli norðursvæði"/>
    <n v="27"/>
    <s v="Sandkoli"/>
    <s v="IS"/>
    <s v="Ísland"/>
    <n v="22"/>
    <n v="22"/>
    <n v="23.91"/>
    <n v="5.94"/>
    <x v="61"/>
    <n v="5504023430"/>
    <x v="38"/>
    <s v="Staðarbakka"/>
    <s v="356 Snæfellsbær"/>
    <n v="5504023430"/>
    <s v="Bárður SH 81 ehf."/>
    <n v="463291"/>
    <n v="4.7486353069668953E-5"/>
  </r>
  <r>
    <s v="15.02.2020"/>
    <n v="1920"/>
    <n v="1"/>
    <n v="1"/>
    <x v="61"/>
    <s v="Bárður"/>
    <n v="2701"/>
    <s v="Sandkoli norðursvæði"/>
    <n v="27"/>
    <s v="Sandkoli"/>
    <s v="IS"/>
    <s v="Ísland"/>
    <n v="2"/>
    <n v="2"/>
    <n v="2.17"/>
    <n v="0.54"/>
    <x v="61"/>
    <n v="5504023430"/>
    <x v="38"/>
    <s v="Staðarbakka"/>
    <s v="356 Snæfellsbær"/>
    <n v="5504023430"/>
    <s v="Bárður SH 81 ehf."/>
    <n v="463291"/>
    <n v="4.3169411881517231E-6"/>
  </r>
  <r>
    <s v="13.02.2020"/>
    <n v="1920"/>
    <n v="1"/>
    <n v="1"/>
    <x v="61"/>
    <s v="Bárður"/>
    <n v="2701"/>
    <s v="Sandkoli norðursvæði"/>
    <n v="27"/>
    <s v="Sandkoli"/>
    <s v="IS"/>
    <s v="Ísland"/>
    <n v="22"/>
    <n v="22"/>
    <n v="23.91"/>
    <n v="5.94"/>
    <x v="61"/>
    <n v="5504023430"/>
    <x v="38"/>
    <s v="Staðarbakka"/>
    <s v="356 Snæfellsbær"/>
    <n v="5504023430"/>
    <s v="Bárður SH 81 ehf."/>
    <n v="463291"/>
    <n v="4.7486353069668953E-5"/>
  </r>
  <r>
    <s v="12.02.2020"/>
    <n v="1920"/>
    <n v="1"/>
    <n v="1"/>
    <x v="61"/>
    <s v="Bárður"/>
    <n v="2701"/>
    <s v="Sandkoli norðursvæði"/>
    <n v="27"/>
    <s v="Sandkoli"/>
    <s v="IS"/>
    <s v="Ísland"/>
    <n v="20"/>
    <n v="20"/>
    <n v="21.74"/>
    <n v="5.4"/>
    <x v="61"/>
    <n v="5504023430"/>
    <x v="38"/>
    <s v="Staðarbakka"/>
    <s v="356 Snæfellsbær"/>
    <n v="5504023430"/>
    <s v="Bárður SH 81 ehf."/>
    <n v="463291"/>
    <n v="4.3169411881517235E-5"/>
  </r>
  <r>
    <s v="11.02.2020"/>
    <n v="1920"/>
    <n v="1"/>
    <n v="1"/>
    <x v="61"/>
    <s v="Bárður"/>
    <n v="2701"/>
    <s v="Sandkoli norðursvæði"/>
    <n v="27"/>
    <s v="Sandkoli"/>
    <s v="IS"/>
    <s v="Ísland"/>
    <n v="17"/>
    <n v="17"/>
    <n v="18.48"/>
    <n v="4.59"/>
    <x v="61"/>
    <n v="5504023430"/>
    <x v="38"/>
    <s v="Staðarbakka"/>
    <s v="356 Snæfellsbær"/>
    <n v="5504023430"/>
    <s v="Bárður SH 81 ehf."/>
    <n v="463291"/>
    <n v="3.6694000099289647E-5"/>
  </r>
  <r>
    <s v="09.02.2020"/>
    <n v="1920"/>
    <n v="1"/>
    <n v="1"/>
    <x v="61"/>
    <s v="Bárður"/>
    <n v="2701"/>
    <s v="Sandkoli norðursvæði"/>
    <n v="27"/>
    <s v="Sandkoli"/>
    <s v="IS"/>
    <s v="Ísland"/>
    <n v="5"/>
    <n v="5"/>
    <n v="5.43"/>
    <n v="1.35"/>
    <x v="61"/>
    <n v="5504023430"/>
    <x v="38"/>
    <s v="Staðarbakka"/>
    <s v="356 Snæfellsbær"/>
    <n v="5504023430"/>
    <s v="Bárður SH 81 ehf."/>
    <n v="463291"/>
    <n v="1.0792352970379309E-5"/>
  </r>
  <r>
    <s v="08.02.2020"/>
    <n v="1920"/>
    <n v="1"/>
    <n v="1"/>
    <x v="61"/>
    <s v="Bárður"/>
    <n v="2701"/>
    <s v="Sandkoli norðursvæði"/>
    <n v="27"/>
    <s v="Sandkoli"/>
    <s v="IS"/>
    <s v="Ísland"/>
    <n v="22"/>
    <n v="22"/>
    <n v="23.91"/>
    <n v="5.94"/>
    <x v="61"/>
    <n v="5504023430"/>
    <x v="38"/>
    <s v="Staðarbakka"/>
    <s v="356 Snæfellsbær"/>
    <n v="5504023430"/>
    <s v="Bárður SH 81 ehf."/>
    <n v="463291"/>
    <n v="4.7486353069668953E-5"/>
  </r>
  <r>
    <s v="07.02.2020"/>
    <n v="1920"/>
    <n v="1"/>
    <n v="1"/>
    <x v="61"/>
    <s v="Bárður"/>
    <n v="2701"/>
    <s v="Sandkoli norðursvæði"/>
    <n v="27"/>
    <s v="Sandkoli"/>
    <s v="IS"/>
    <s v="Ísland"/>
    <n v="23"/>
    <n v="23"/>
    <n v="25"/>
    <n v="6.21"/>
    <x v="61"/>
    <n v="5504023430"/>
    <x v="38"/>
    <s v="Staðarbakka"/>
    <s v="356 Snæfellsbær"/>
    <n v="5504023430"/>
    <s v="Bárður SH 81 ehf."/>
    <n v="463291"/>
    <n v="4.9644823663744815E-5"/>
  </r>
  <r>
    <s v="06.02.2020"/>
    <n v="1920"/>
    <n v="1"/>
    <n v="1"/>
    <x v="61"/>
    <s v="Bárður"/>
    <n v="2701"/>
    <s v="Sandkoli norðursvæði"/>
    <n v="27"/>
    <s v="Sandkoli"/>
    <s v="IS"/>
    <s v="Ísland"/>
    <n v="24"/>
    <n v="24"/>
    <n v="26.09"/>
    <n v="6.48"/>
    <x v="61"/>
    <n v="5504023430"/>
    <x v="38"/>
    <s v="Staðarbakka"/>
    <s v="356 Snæfellsbær"/>
    <n v="5504023430"/>
    <s v="Bárður SH 81 ehf."/>
    <n v="463291"/>
    <n v="5.1803294257820677E-5"/>
  </r>
  <r>
    <s v="05.02.2020"/>
    <n v="1920"/>
    <n v="1"/>
    <n v="1"/>
    <x v="61"/>
    <s v="Bárður"/>
    <n v="2701"/>
    <s v="Sandkoli norðursvæði"/>
    <n v="27"/>
    <s v="Sandkoli"/>
    <s v="IS"/>
    <s v="Ísland"/>
    <n v="12"/>
    <n v="12"/>
    <n v="13.04"/>
    <n v="3.24"/>
    <x v="61"/>
    <n v="5504023430"/>
    <x v="38"/>
    <s v="Staðarbakka"/>
    <s v="356 Snæfellsbær"/>
    <n v="5504023430"/>
    <s v="Bárður SH 81 ehf."/>
    <n v="463291"/>
    <n v="2.5901647128910339E-5"/>
  </r>
  <r>
    <s v="04.02.2020"/>
    <n v="1920"/>
    <n v="1"/>
    <n v="1"/>
    <x v="61"/>
    <s v="Bárður"/>
    <n v="2701"/>
    <s v="Sandkoli norðursvæði"/>
    <n v="27"/>
    <s v="Sandkoli"/>
    <s v="IS"/>
    <s v="Ísland"/>
    <n v="23"/>
    <n v="23"/>
    <n v="25"/>
    <n v="6.21"/>
    <x v="61"/>
    <n v="5504023430"/>
    <x v="38"/>
    <s v="Staðarbakka"/>
    <s v="356 Snæfellsbær"/>
    <n v="5504023430"/>
    <s v="Bárður SH 81 ehf."/>
    <n v="463291"/>
    <n v="4.9644823663744815E-5"/>
  </r>
  <r>
    <s v="03.02.2020"/>
    <n v="1920"/>
    <n v="1"/>
    <n v="1"/>
    <x v="61"/>
    <s v="Bárður"/>
    <n v="2701"/>
    <s v="Sandkoli norðursvæði"/>
    <n v="27"/>
    <s v="Sandkoli"/>
    <s v="IS"/>
    <s v="Ísland"/>
    <n v="72"/>
    <n v="72"/>
    <n v="78.260000000000005"/>
    <n v="19.440000000000001"/>
    <x v="61"/>
    <n v="5504023430"/>
    <x v="38"/>
    <s v="Staðarbakka"/>
    <s v="356 Snæfellsbær"/>
    <n v="5504023430"/>
    <s v="Bárður SH 81 ehf."/>
    <n v="463291"/>
    <n v="1.5540988277346204E-4"/>
  </r>
  <r>
    <s v="02.02.2020"/>
    <n v="1920"/>
    <n v="1"/>
    <n v="1"/>
    <x v="61"/>
    <s v="Bárður"/>
    <n v="2701"/>
    <s v="Sandkoli norðursvæði"/>
    <n v="27"/>
    <s v="Sandkoli"/>
    <s v="IS"/>
    <s v="Ísland"/>
    <n v="15"/>
    <n v="15"/>
    <n v="16.3"/>
    <n v="4.05"/>
    <x v="61"/>
    <n v="5504023430"/>
    <x v="38"/>
    <s v="Staðarbakka"/>
    <s v="356 Snæfellsbær"/>
    <n v="5504023430"/>
    <s v="Bárður SH 81 ehf."/>
    <n v="463291"/>
    <n v="3.2377058911137922E-5"/>
  </r>
  <r>
    <s v="01.02.2020"/>
    <n v="1920"/>
    <n v="1"/>
    <n v="1"/>
    <x v="61"/>
    <s v="Bárður"/>
    <n v="2701"/>
    <s v="Sandkoli norðursvæði"/>
    <n v="27"/>
    <s v="Sandkoli"/>
    <s v="IS"/>
    <s v="Ísland"/>
    <n v="21"/>
    <n v="21"/>
    <n v="22.83"/>
    <n v="5.67"/>
    <x v="61"/>
    <n v="5504023430"/>
    <x v="38"/>
    <s v="Staðarbakka"/>
    <s v="356 Snæfellsbær"/>
    <n v="5504023430"/>
    <s v="Bárður SH 81 ehf."/>
    <n v="463291"/>
    <n v="4.5327882475593097E-5"/>
  </r>
  <r>
    <s v="31.01.2020"/>
    <n v="1920"/>
    <n v="1"/>
    <n v="1"/>
    <x v="61"/>
    <s v="Bárður"/>
    <n v="2701"/>
    <s v="Sandkoli norðursvæði"/>
    <n v="27"/>
    <s v="Sandkoli"/>
    <s v="IS"/>
    <s v="Ísland"/>
    <n v="43"/>
    <n v="43"/>
    <n v="46.74"/>
    <n v="11.61"/>
    <x v="61"/>
    <n v="5504023430"/>
    <x v="38"/>
    <s v="Staðarbakka"/>
    <s v="356 Snæfellsbær"/>
    <n v="5504023430"/>
    <s v="Bárður SH 81 ehf."/>
    <n v="463291"/>
    <n v="9.2814235545262043E-5"/>
  </r>
  <r>
    <s v="30.01.2020"/>
    <n v="1920"/>
    <n v="1"/>
    <n v="1"/>
    <x v="61"/>
    <s v="Bárður"/>
    <n v="2701"/>
    <s v="Sandkoli norðursvæði"/>
    <n v="27"/>
    <s v="Sandkoli"/>
    <s v="IS"/>
    <s v="Ísland"/>
    <n v="50"/>
    <n v="50"/>
    <n v="54.35"/>
    <n v="13.5"/>
    <x v="61"/>
    <n v="5504023430"/>
    <x v="38"/>
    <s v="Staðarbakka"/>
    <s v="356 Snæfellsbær"/>
    <n v="5504023430"/>
    <s v="Bárður SH 81 ehf."/>
    <n v="463291"/>
    <n v="1.0792352970379308E-4"/>
  </r>
  <r>
    <s v="29.01.2020"/>
    <n v="1920"/>
    <n v="1"/>
    <n v="1"/>
    <x v="61"/>
    <s v="Bárður"/>
    <n v="2701"/>
    <s v="Sandkoli norðursvæði"/>
    <n v="27"/>
    <s v="Sandkoli"/>
    <s v="IS"/>
    <s v="Ísland"/>
    <n v="55"/>
    <n v="55"/>
    <n v="59.78"/>
    <n v="14.85"/>
    <x v="61"/>
    <n v="5504023430"/>
    <x v="38"/>
    <s v="Staðarbakka"/>
    <s v="356 Snæfellsbær"/>
    <n v="5504023430"/>
    <s v="Bárður SH 81 ehf."/>
    <n v="463291"/>
    <n v="1.1871588267417239E-4"/>
  </r>
  <r>
    <s v="28.01.2020"/>
    <n v="1920"/>
    <n v="1"/>
    <n v="1"/>
    <x v="61"/>
    <s v="Bárður"/>
    <n v="2701"/>
    <s v="Sandkoli norðursvæði"/>
    <n v="27"/>
    <s v="Sandkoli"/>
    <s v="IS"/>
    <s v="Ísland"/>
    <n v="40"/>
    <n v="40"/>
    <n v="43.48"/>
    <n v="10.8"/>
    <x v="61"/>
    <n v="5504023430"/>
    <x v="38"/>
    <s v="Staðarbakka"/>
    <s v="356 Snæfellsbær"/>
    <n v="5504023430"/>
    <s v="Bárður SH 81 ehf."/>
    <n v="463291"/>
    <n v="8.6338823763034469E-5"/>
  </r>
  <r>
    <s v="27.01.2020"/>
    <n v="1920"/>
    <n v="1"/>
    <n v="1"/>
    <x v="61"/>
    <s v="Bárður"/>
    <n v="2701"/>
    <s v="Sandkoli norðursvæði"/>
    <n v="27"/>
    <s v="Sandkoli"/>
    <s v="IS"/>
    <s v="Ísland"/>
    <n v="53"/>
    <n v="53"/>
    <n v="57.61"/>
    <n v="14.31"/>
    <x v="61"/>
    <n v="5504023430"/>
    <x v="38"/>
    <s v="Staðarbakka"/>
    <s v="356 Snæfellsbær"/>
    <n v="5504023430"/>
    <s v="Bárður SH 81 ehf."/>
    <n v="463291"/>
    <n v="1.1439894148602067E-4"/>
  </r>
  <r>
    <s v="26.01.2020"/>
    <n v="1920"/>
    <n v="1"/>
    <n v="1"/>
    <x v="61"/>
    <s v="Bárður"/>
    <n v="2701"/>
    <s v="Sandkoli norðursvæði"/>
    <n v="27"/>
    <s v="Sandkoli"/>
    <s v="IS"/>
    <s v="Ísland"/>
    <n v="21"/>
    <n v="21"/>
    <n v="22.83"/>
    <n v="5.67"/>
    <x v="61"/>
    <n v="5504023430"/>
    <x v="38"/>
    <s v="Staðarbakka"/>
    <s v="356 Snæfellsbær"/>
    <n v="5504023430"/>
    <s v="Bárður SH 81 ehf."/>
    <n v="463291"/>
    <n v="4.5327882475593097E-5"/>
  </r>
  <r>
    <s v="25.01.2020"/>
    <n v="1920"/>
    <n v="1"/>
    <n v="1"/>
    <x v="61"/>
    <s v="Bárður"/>
    <n v="2701"/>
    <s v="Sandkoli norðursvæði"/>
    <n v="27"/>
    <s v="Sandkoli"/>
    <s v="IS"/>
    <s v="Ísland"/>
    <n v="51"/>
    <n v="51"/>
    <n v="55.43"/>
    <n v="13.77"/>
    <x v="61"/>
    <n v="5504023430"/>
    <x v="38"/>
    <s v="Staðarbakka"/>
    <s v="356 Snæfellsbær"/>
    <n v="5504023430"/>
    <s v="Bárður SH 81 ehf."/>
    <n v="463291"/>
    <n v="1.1008200029786894E-4"/>
  </r>
  <r>
    <s v="24.01.2020"/>
    <n v="1920"/>
    <n v="1"/>
    <n v="1"/>
    <x v="61"/>
    <s v="Bárður"/>
    <n v="2701"/>
    <s v="Sandkoli norðursvæði"/>
    <n v="27"/>
    <s v="Sandkoli"/>
    <s v="IS"/>
    <s v="Ísland"/>
    <n v="46"/>
    <n v="46"/>
    <n v="50"/>
    <n v="12.42"/>
    <x v="61"/>
    <n v="5504023430"/>
    <x v="38"/>
    <s v="Staðarbakka"/>
    <s v="356 Snæfellsbær"/>
    <n v="5504023430"/>
    <s v="Bárður SH 81 ehf."/>
    <n v="463291"/>
    <n v="9.928964732748963E-5"/>
  </r>
  <r>
    <s v="22.01.2020"/>
    <n v="1920"/>
    <n v="1"/>
    <n v="1"/>
    <x v="61"/>
    <s v="Bárður"/>
    <n v="2701"/>
    <s v="Sandkoli norðursvæði"/>
    <n v="27"/>
    <s v="Sandkoli"/>
    <s v="IS"/>
    <s v="Ísland"/>
    <n v="29"/>
    <n v="29"/>
    <n v="31.52"/>
    <n v="7.83"/>
    <x v="61"/>
    <n v="5504023430"/>
    <x v="38"/>
    <s v="Staðarbakka"/>
    <s v="356 Snæfellsbær"/>
    <n v="5504023430"/>
    <s v="Bárður SH 81 ehf."/>
    <n v="463291"/>
    <n v="6.2595647228199983E-5"/>
  </r>
  <r>
    <s v="21.01.2020"/>
    <n v="1920"/>
    <n v="1"/>
    <n v="1"/>
    <x v="61"/>
    <s v="Bárður"/>
    <n v="2701"/>
    <s v="Sandkoli norðursvæði"/>
    <n v="27"/>
    <s v="Sandkoli"/>
    <s v="IS"/>
    <s v="Ísland"/>
    <n v="29"/>
    <n v="29"/>
    <n v="31.52"/>
    <n v="7.83"/>
    <x v="61"/>
    <n v="5504023430"/>
    <x v="38"/>
    <s v="Staðarbakka"/>
    <s v="356 Snæfellsbær"/>
    <n v="5504023430"/>
    <s v="Bárður SH 81 ehf."/>
    <n v="463291"/>
    <n v="6.2595647228199983E-5"/>
  </r>
  <r>
    <s v="19.01.2020"/>
    <n v="1920"/>
    <n v="1"/>
    <n v="1"/>
    <x v="61"/>
    <s v="Bárður"/>
    <n v="2701"/>
    <s v="Sandkoli norðursvæði"/>
    <n v="27"/>
    <s v="Sandkoli"/>
    <s v="IS"/>
    <s v="Ísland"/>
    <n v="45"/>
    <n v="45"/>
    <n v="48.91"/>
    <n v="12.15"/>
    <x v="61"/>
    <n v="5504023430"/>
    <x v="38"/>
    <s v="Staðarbakka"/>
    <s v="356 Snæfellsbær"/>
    <n v="5504023430"/>
    <s v="Bárður SH 81 ehf."/>
    <n v="463291"/>
    <n v="9.7131176733413767E-5"/>
  </r>
  <r>
    <s v="18.01.2020"/>
    <n v="1920"/>
    <n v="1"/>
    <n v="1"/>
    <x v="61"/>
    <s v="Bárður"/>
    <n v="2701"/>
    <s v="Sandkoli norðursvæði"/>
    <n v="27"/>
    <s v="Sandkoli"/>
    <s v="IS"/>
    <s v="Ísland"/>
    <n v="26"/>
    <n v="26"/>
    <n v="28.26"/>
    <n v="7.02"/>
    <x v="61"/>
    <n v="5504023430"/>
    <x v="38"/>
    <s v="Staðarbakka"/>
    <s v="356 Snæfellsbær"/>
    <n v="5504023430"/>
    <s v="Bárður SH 81 ehf."/>
    <n v="463291"/>
    <n v="5.6120235445972402E-5"/>
  </r>
  <r>
    <s v="17.01.2020"/>
    <n v="1920"/>
    <n v="1"/>
    <n v="1"/>
    <x v="61"/>
    <s v="Bárður"/>
    <n v="2701"/>
    <s v="Sandkoli norðursvæði"/>
    <n v="27"/>
    <s v="Sandkoli"/>
    <s v="IS"/>
    <s v="Ísland"/>
    <n v="34"/>
    <n v="34"/>
    <n v="36.96"/>
    <n v="9.18"/>
    <x v="61"/>
    <n v="5504023430"/>
    <x v="38"/>
    <s v="Staðarbakka"/>
    <s v="356 Snæfellsbær"/>
    <n v="5504023430"/>
    <s v="Bárður SH 81 ehf."/>
    <n v="463291"/>
    <n v="7.3388000198579295E-5"/>
  </r>
  <r>
    <s v="16.01.2020"/>
    <n v="1920"/>
    <n v="1"/>
    <n v="1"/>
    <x v="61"/>
    <s v="Bárður"/>
    <n v="2701"/>
    <s v="Sandkoli norðursvæði"/>
    <n v="27"/>
    <s v="Sandkoli"/>
    <s v="IS"/>
    <s v="Ísland"/>
    <n v="10"/>
    <n v="10"/>
    <n v="10.87"/>
    <n v="2.7"/>
    <x v="61"/>
    <n v="5504023430"/>
    <x v="38"/>
    <s v="Staðarbakka"/>
    <s v="356 Snæfellsbær"/>
    <n v="5504023430"/>
    <s v="Bárður SH 81 ehf."/>
    <n v="463291"/>
    <n v="2.1584705940758617E-5"/>
  </r>
  <r>
    <s v="12.01.2020"/>
    <n v="1920"/>
    <n v="1"/>
    <n v="1"/>
    <x v="61"/>
    <s v="Bárður"/>
    <n v="2701"/>
    <s v="Sandkoli norðursvæði"/>
    <n v="27"/>
    <s v="Sandkoli"/>
    <s v="IS"/>
    <s v="Ísland"/>
    <n v="46"/>
    <n v="46"/>
    <n v="50"/>
    <n v="12.42"/>
    <x v="61"/>
    <n v="5504023430"/>
    <x v="38"/>
    <s v="Staðarbakka"/>
    <s v="356 Snæfellsbær"/>
    <n v="5504023430"/>
    <s v="Bárður SH 81 ehf."/>
    <n v="463291"/>
    <n v="9.928964732748963E-5"/>
  </r>
  <r>
    <s v="10.01.2020"/>
    <n v="1920"/>
    <n v="1"/>
    <n v="1"/>
    <x v="61"/>
    <s v="Bárður"/>
    <n v="2701"/>
    <s v="Sandkoli norðursvæði"/>
    <n v="27"/>
    <s v="Sandkoli"/>
    <s v="IS"/>
    <s v="Ísland"/>
    <n v="14"/>
    <n v="14"/>
    <n v="15.22"/>
    <n v="3.78"/>
    <x v="61"/>
    <n v="5504023430"/>
    <x v="38"/>
    <s v="Staðarbakka"/>
    <s v="356 Snæfellsbær"/>
    <n v="5504023430"/>
    <s v="Bárður SH 81 ehf."/>
    <n v="463291"/>
    <n v="3.0218588317062063E-5"/>
  </r>
  <r>
    <s v="06.01.2020"/>
    <n v="1920"/>
    <n v="1"/>
    <n v="1"/>
    <x v="61"/>
    <s v="Bárður"/>
    <n v="2701"/>
    <s v="Sandkoli norðursvæði"/>
    <n v="27"/>
    <s v="Sandkoli"/>
    <s v="IS"/>
    <s v="Ísland"/>
    <n v="46"/>
    <n v="46"/>
    <n v="50"/>
    <n v="12.42"/>
    <x v="61"/>
    <n v="5504023430"/>
    <x v="38"/>
    <s v="Staðarbakka"/>
    <s v="356 Snæfellsbær"/>
    <n v="5504023430"/>
    <s v="Bárður SH 81 ehf."/>
    <n v="463291"/>
    <n v="9.928964732748963E-5"/>
  </r>
  <r>
    <s v="29.12.2019"/>
    <n v="1920"/>
    <n v="1"/>
    <n v="1"/>
    <x v="61"/>
    <s v="Bárður"/>
    <n v="2701"/>
    <s v="Sandkoli norðursvæði"/>
    <n v="27"/>
    <s v="Sandkoli"/>
    <s v="IS"/>
    <s v="Ísland"/>
    <n v="30"/>
    <n v="30"/>
    <n v="32.61"/>
    <n v="8.1"/>
    <x v="61"/>
    <n v="5504023430"/>
    <x v="38"/>
    <s v="Staðarbakka"/>
    <s v="356 Snæfellsbær"/>
    <n v="5504023430"/>
    <s v="Bárður SH 81 ehf."/>
    <n v="463291"/>
    <n v="6.4754117822275845E-5"/>
  </r>
  <r>
    <s v="27.12.2019"/>
    <n v="1920"/>
    <n v="1"/>
    <n v="1"/>
    <x v="61"/>
    <s v="Bárður"/>
    <n v="2701"/>
    <s v="Sandkoli norðursvæði"/>
    <n v="27"/>
    <s v="Sandkoli"/>
    <s v="IS"/>
    <s v="Ísland"/>
    <n v="31"/>
    <n v="31"/>
    <n v="33.700000000000003"/>
    <n v="8.3699999999999992"/>
    <x v="61"/>
    <n v="5504023430"/>
    <x v="38"/>
    <s v="Staðarbakka"/>
    <s v="356 Snæfellsbær"/>
    <n v="5504023430"/>
    <s v="Bárður SH 81 ehf."/>
    <n v="463291"/>
    <n v="6.6912588416351707E-5"/>
  </r>
  <r>
    <s v="31.08.2020"/>
    <n v="1920"/>
    <n v="1"/>
    <n v="1"/>
    <x v="61"/>
    <s v="Bárður"/>
    <n v="2701"/>
    <s v="Sandkoli norðursvæði"/>
    <n v="27"/>
    <s v="Sandkoli"/>
    <s v="IS"/>
    <s v="Ísland"/>
    <n v="179"/>
    <n v="179"/>
    <n v="194.57"/>
    <n v="48.33"/>
    <x v="61"/>
    <n v="5504023430"/>
    <x v="38"/>
    <s v="Staðarbakka"/>
    <s v="356 Snæfellsbær"/>
    <n v="5504023430"/>
    <s v="Bárður SH 81 ehf."/>
    <n v="463291"/>
    <n v="3.8636623633957922E-4"/>
  </r>
  <r>
    <s v="27.08.2020"/>
    <n v="1920"/>
    <n v="1"/>
    <n v="1"/>
    <x v="61"/>
    <s v="Bárður"/>
    <n v="2701"/>
    <s v="Sandkoli norðursvæði"/>
    <n v="27"/>
    <s v="Sandkoli"/>
    <s v="IS"/>
    <s v="Ísland"/>
    <n v="1078"/>
    <n v="1078"/>
    <n v="1171.74"/>
    <n v="291.06"/>
    <x v="61"/>
    <n v="5504023430"/>
    <x v="38"/>
    <s v="Staðarbakka"/>
    <s v="356 Snæfellsbær"/>
    <n v="5504023430"/>
    <s v="Bárður SH 81 ehf."/>
    <n v="463291"/>
    <n v="2.3268313004137786E-3"/>
  </r>
  <r>
    <s v="27.08.2020"/>
    <n v="1920"/>
    <n v="1"/>
    <n v="1"/>
    <x v="61"/>
    <s v="Bárður"/>
    <n v="2701"/>
    <s v="Sandkoli norðursvæði"/>
    <n v="27"/>
    <s v="Sandkoli"/>
    <s v="IS"/>
    <s v="Ísland"/>
    <n v="138"/>
    <n v="138"/>
    <n v="150"/>
    <n v="37.26"/>
    <x v="61"/>
    <n v="5504023430"/>
    <x v="38"/>
    <s v="Staðarbakka"/>
    <s v="356 Snæfellsbær"/>
    <n v="5504023430"/>
    <s v="Bárður SH 81 ehf."/>
    <n v="463291"/>
    <n v="2.9786894198246888E-4"/>
  </r>
  <r>
    <s v="26.08.2020"/>
    <n v="1920"/>
    <n v="1"/>
    <n v="1"/>
    <x v="61"/>
    <s v="Bárður"/>
    <n v="2701"/>
    <s v="Sandkoli norðursvæði"/>
    <n v="27"/>
    <s v="Sandkoli"/>
    <s v="IS"/>
    <s v="Ísland"/>
    <n v="360"/>
    <n v="360"/>
    <n v="391.3"/>
    <n v="97.2"/>
    <x v="61"/>
    <n v="5504023430"/>
    <x v="38"/>
    <s v="Staðarbakka"/>
    <s v="356 Snæfellsbær"/>
    <n v="5504023430"/>
    <s v="Bárður SH 81 ehf."/>
    <n v="463291"/>
    <n v="7.7704941386731014E-4"/>
  </r>
  <r>
    <s v="25.08.2020"/>
    <n v="1920"/>
    <n v="1"/>
    <n v="1"/>
    <x v="61"/>
    <s v="Bárður"/>
    <n v="2701"/>
    <s v="Sandkoli norðursvæði"/>
    <n v="27"/>
    <s v="Sandkoli"/>
    <s v="IS"/>
    <s v="Ísland"/>
    <n v="393"/>
    <n v="393"/>
    <n v="427.17"/>
    <n v="106.11"/>
    <x v="61"/>
    <n v="5504023430"/>
    <x v="38"/>
    <s v="Staðarbakka"/>
    <s v="356 Snæfellsbær"/>
    <n v="5504023430"/>
    <s v="Bárður SH 81 ehf."/>
    <n v="463291"/>
    <n v="8.4827894347181364E-4"/>
  </r>
  <r>
    <s v="20.08.2020"/>
    <n v="1920"/>
    <n v="1"/>
    <n v="1"/>
    <x v="61"/>
    <s v="Bárður"/>
    <n v="2701"/>
    <s v="Sandkoli norðursvæði"/>
    <n v="27"/>
    <s v="Sandkoli"/>
    <s v="IS"/>
    <s v="Ísland"/>
    <n v="446"/>
    <n v="446"/>
    <n v="484.78"/>
    <n v="120.42"/>
    <x v="61"/>
    <n v="5504023430"/>
    <x v="38"/>
    <s v="Staðarbakka"/>
    <s v="356 Snæfellsbær"/>
    <n v="5504023430"/>
    <s v="Bárður SH 81 ehf."/>
    <n v="463291"/>
    <n v="9.6267788495783423E-4"/>
  </r>
  <r>
    <s v="19.08.2020"/>
    <n v="1920"/>
    <n v="1"/>
    <n v="1"/>
    <x v="61"/>
    <s v="Bárður"/>
    <n v="2701"/>
    <s v="Sandkoli norðursvæði"/>
    <n v="27"/>
    <s v="Sandkoli"/>
    <s v="IS"/>
    <s v="Ísland"/>
    <n v="361"/>
    <n v="361"/>
    <n v="392.39"/>
    <n v="97.47"/>
    <x v="61"/>
    <n v="5504023430"/>
    <x v="38"/>
    <s v="Staðarbakka"/>
    <s v="356 Snæfellsbær"/>
    <n v="5504023430"/>
    <s v="Bárður SH 81 ehf."/>
    <n v="463291"/>
    <n v="7.7920788446138604E-4"/>
  </r>
  <r>
    <s v="18.08.2020"/>
    <n v="1920"/>
    <n v="1"/>
    <n v="1"/>
    <x v="61"/>
    <s v="Bárður"/>
    <n v="2701"/>
    <s v="Sandkoli norðursvæði"/>
    <n v="27"/>
    <s v="Sandkoli"/>
    <s v="IS"/>
    <s v="Ísland"/>
    <n v="2"/>
    <n v="2"/>
    <n v="2.17"/>
    <n v="0.54"/>
    <x v="61"/>
    <n v="5504023430"/>
    <x v="38"/>
    <s v="Staðarbakka"/>
    <s v="356 Snæfellsbær"/>
    <n v="5504023430"/>
    <s v="Bárður SH 81 ehf."/>
    <n v="463291"/>
    <n v="4.3169411881517231E-6"/>
  </r>
  <r>
    <s v="17.08.2020"/>
    <n v="1920"/>
    <n v="1"/>
    <n v="1"/>
    <x v="61"/>
    <s v="Bárður"/>
    <n v="2701"/>
    <s v="Sandkoli norðursvæði"/>
    <n v="27"/>
    <s v="Sandkoli"/>
    <s v="IS"/>
    <s v="Ísland"/>
    <n v="23"/>
    <n v="23"/>
    <n v="25"/>
    <n v="6.21"/>
    <x v="61"/>
    <n v="5504023430"/>
    <x v="38"/>
    <s v="Staðarbakka"/>
    <s v="356 Snæfellsbær"/>
    <n v="5504023430"/>
    <s v="Bárður SH 81 ehf."/>
    <n v="463291"/>
    <n v="4.9644823663744815E-5"/>
  </r>
  <r>
    <s v="16.08.2020"/>
    <n v="1920"/>
    <n v="1"/>
    <n v="1"/>
    <x v="61"/>
    <s v="Bárður"/>
    <n v="2701"/>
    <s v="Sandkoli norðursvæði"/>
    <n v="27"/>
    <s v="Sandkoli"/>
    <s v="IS"/>
    <s v="Ísland"/>
    <n v="4"/>
    <n v="4"/>
    <n v="4.3499999999999996"/>
    <n v="1.08"/>
    <x v="61"/>
    <n v="5504023430"/>
    <x v="38"/>
    <s v="Staðarbakka"/>
    <s v="356 Snæfellsbær"/>
    <n v="5504023430"/>
    <s v="Bárður SH 81 ehf."/>
    <n v="463291"/>
    <n v="8.6338823763034462E-6"/>
  </r>
  <r>
    <s v="13.08.2020"/>
    <n v="1920"/>
    <n v="1"/>
    <n v="1"/>
    <x v="61"/>
    <s v="Bárður"/>
    <n v="2701"/>
    <s v="Sandkoli norðursvæði"/>
    <n v="27"/>
    <s v="Sandkoli"/>
    <s v="IS"/>
    <s v="Ísland"/>
    <n v="6"/>
    <n v="6"/>
    <n v="6.52"/>
    <n v="1.62"/>
    <x v="61"/>
    <n v="5504023430"/>
    <x v="38"/>
    <s v="Staðarbakka"/>
    <s v="356 Snæfellsbær"/>
    <n v="5504023430"/>
    <s v="Bárður SH 81 ehf."/>
    <n v="463291"/>
    <n v="1.2950823564455169E-5"/>
  </r>
  <r>
    <s v="12.08.2020"/>
    <n v="1920"/>
    <n v="1"/>
    <n v="1"/>
    <x v="61"/>
    <s v="Bárður"/>
    <n v="2701"/>
    <s v="Sandkoli norðursvæði"/>
    <n v="27"/>
    <s v="Sandkoli"/>
    <s v="IS"/>
    <s v="Ísland"/>
    <n v="123"/>
    <n v="123"/>
    <n v="133.69999999999999"/>
    <n v="33.21"/>
    <x v="61"/>
    <n v="5504023430"/>
    <x v="38"/>
    <s v="Staðarbakka"/>
    <s v="356 Snæfellsbær"/>
    <n v="5504023430"/>
    <s v="Bárður SH 81 ehf."/>
    <n v="463291"/>
    <n v="2.6549188307133098E-4"/>
  </r>
  <r>
    <s v="11.08.2020"/>
    <n v="1920"/>
    <n v="1"/>
    <n v="1"/>
    <x v="61"/>
    <s v="Bárður"/>
    <n v="2701"/>
    <s v="Sandkoli norðursvæði"/>
    <n v="27"/>
    <s v="Sandkoli"/>
    <s v="IS"/>
    <s v="Ísland"/>
    <n v="27"/>
    <n v="27"/>
    <n v="29.35"/>
    <n v="7.29"/>
    <x v="61"/>
    <n v="5504023430"/>
    <x v="38"/>
    <s v="Staðarbakka"/>
    <s v="356 Snæfellsbær"/>
    <n v="5504023430"/>
    <s v="Bárður SH 81 ehf."/>
    <n v="463291"/>
    <n v="5.8278706040048265E-5"/>
  </r>
  <r>
    <s v="10.08.2020"/>
    <n v="1920"/>
    <n v="1"/>
    <n v="1"/>
    <x v="61"/>
    <s v="Bárður"/>
    <n v="2701"/>
    <s v="Sandkoli norðursvæði"/>
    <n v="27"/>
    <s v="Sandkoli"/>
    <s v="IS"/>
    <s v="Ísland"/>
    <n v="59"/>
    <n v="59"/>
    <n v="64.13"/>
    <n v="15.93"/>
    <x v="61"/>
    <n v="5504023430"/>
    <x v="38"/>
    <s v="Staðarbakka"/>
    <s v="356 Snæfellsbær"/>
    <n v="5504023430"/>
    <s v="Bárður SH 81 ehf."/>
    <n v="463291"/>
    <n v="1.2734976505047584E-4"/>
  </r>
  <r>
    <s v="20.07.2020"/>
    <n v="1920"/>
    <n v="1"/>
    <n v="1"/>
    <x v="61"/>
    <s v="Bárður"/>
    <n v="2701"/>
    <s v="Sandkoli norðursvæði"/>
    <n v="27"/>
    <s v="Sandkoli"/>
    <s v="IS"/>
    <s v="Ísland"/>
    <n v="10"/>
    <n v="10"/>
    <n v="10.87"/>
    <n v="2.7"/>
    <x v="61"/>
    <n v="5504023430"/>
    <x v="38"/>
    <s v="Staðarbakka"/>
    <s v="356 Snæfellsbær"/>
    <n v="5504023430"/>
    <s v="Bárður SH 81 ehf."/>
    <n v="463291"/>
    <n v="2.1584705940758617E-5"/>
  </r>
  <r>
    <s v="13.07.2020"/>
    <n v="1920"/>
    <n v="1"/>
    <n v="1"/>
    <x v="61"/>
    <s v="Bárður"/>
    <n v="2701"/>
    <s v="Sandkoli norðursvæði"/>
    <n v="27"/>
    <s v="Sandkoli"/>
    <s v="IS"/>
    <s v="Ísland"/>
    <n v="45"/>
    <n v="45"/>
    <n v="48.91"/>
    <n v="12.15"/>
    <x v="61"/>
    <n v="5504023430"/>
    <x v="38"/>
    <s v="Staðarbakka"/>
    <s v="356 Snæfellsbær"/>
    <n v="5504023430"/>
    <s v="Bárður SH 81 ehf."/>
    <n v="463291"/>
    <n v="9.7131176733413767E-5"/>
  </r>
  <r>
    <s v="10.07.2020"/>
    <n v="1920"/>
    <n v="1"/>
    <n v="1"/>
    <x v="61"/>
    <s v="Bárður"/>
    <n v="2701"/>
    <s v="Sandkoli norðursvæði"/>
    <n v="27"/>
    <s v="Sandkoli"/>
    <s v="IS"/>
    <s v="Ísland"/>
    <n v="19"/>
    <n v="19"/>
    <n v="20.65"/>
    <n v="5.13"/>
    <x v="61"/>
    <n v="5504023430"/>
    <x v="38"/>
    <s v="Staðarbakka"/>
    <s v="356 Snæfellsbær"/>
    <n v="5504023430"/>
    <s v="Bárður SH 81 ehf."/>
    <n v="463291"/>
    <n v="4.1010941287441372E-5"/>
  </r>
  <r>
    <s v="07.07.2020"/>
    <n v="1920"/>
    <n v="1"/>
    <n v="1"/>
    <x v="61"/>
    <s v="Bárður"/>
    <n v="2701"/>
    <s v="Sandkoli norðursvæði"/>
    <n v="27"/>
    <s v="Sandkoli"/>
    <s v="IS"/>
    <s v="Ísland"/>
    <n v="17"/>
    <n v="17"/>
    <n v="18.48"/>
    <n v="4.59"/>
    <x v="61"/>
    <n v="5504023430"/>
    <x v="38"/>
    <s v="Staðarbakka"/>
    <s v="356 Snæfellsbær"/>
    <n v="5504023430"/>
    <s v="Bárður SH 81 ehf."/>
    <n v="463291"/>
    <n v="3.6694000099289647E-5"/>
  </r>
  <r>
    <s v="16.05.2020"/>
    <n v="1920"/>
    <n v="1"/>
    <n v="1"/>
    <x v="61"/>
    <s v="Bárður"/>
    <n v="2701"/>
    <s v="Sandkoli norðursvæði"/>
    <n v="27"/>
    <s v="Sandkoli"/>
    <s v="IS"/>
    <s v="Ísland"/>
    <n v="8"/>
    <n v="8"/>
    <n v="8.6999999999999993"/>
    <n v="2.16"/>
    <x v="61"/>
    <n v="5504023430"/>
    <x v="38"/>
    <s v="Staðarbakka"/>
    <s v="356 Snæfellsbær"/>
    <n v="5504023430"/>
    <s v="Bárður SH 81 ehf."/>
    <n v="463291"/>
    <n v="1.7267764752606892E-5"/>
  </r>
  <r>
    <s v="15.05.2020"/>
    <n v="1920"/>
    <n v="1"/>
    <n v="1"/>
    <x v="61"/>
    <s v="Bárður"/>
    <n v="2701"/>
    <s v="Sandkoli norðursvæði"/>
    <n v="27"/>
    <s v="Sandkoli"/>
    <s v="IS"/>
    <s v="Ísland"/>
    <n v="1"/>
    <n v="1"/>
    <n v="1.0900000000000001"/>
    <n v="0.27"/>
    <x v="61"/>
    <n v="5504023430"/>
    <x v="38"/>
    <s v="Staðarbakka"/>
    <s v="356 Snæfellsbær"/>
    <n v="5504023430"/>
    <s v="Bárður SH 81 ehf."/>
    <n v="463291"/>
    <n v="2.1584705940758616E-6"/>
  </r>
  <r>
    <s v="14.05.2020"/>
    <n v="1920"/>
    <n v="1"/>
    <n v="1"/>
    <x v="61"/>
    <s v="Bárður"/>
    <n v="2701"/>
    <s v="Sandkoli norðursvæði"/>
    <n v="27"/>
    <s v="Sandkoli"/>
    <s v="IS"/>
    <s v="Ísland"/>
    <n v="8"/>
    <n v="8"/>
    <n v="8.6999999999999993"/>
    <n v="2.16"/>
    <x v="61"/>
    <n v="5504023430"/>
    <x v="38"/>
    <s v="Staðarbakka"/>
    <s v="356 Snæfellsbær"/>
    <n v="5504023430"/>
    <s v="Bárður SH 81 ehf."/>
    <n v="463291"/>
    <n v="1.7267764752606892E-5"/>
  </r>
  <r>
    <s v="13.05.2020"/>
    <n v="1920"/>
    <n v="1"/>
    <n v="1"/>
    <x v="61"/>
    <s v="Bárður"/>
    <n v="2701"/>
    <s v="Sandkoli norðursvæði"/>
    <n v="27"/>
    <s v="Sandkoli"/>
    <s v="IS"/>
    <s v="Ísland"/>
    <n v="3"/>
    <n v="3"/>
    <n v="3.26"/>
    <n v="0.81"/>
    <x v="61"/>
    <n v="5504023430"/>
    <x v="38"/>
    <s v="Staðarbakka"/>
    <s v="356 Snæfellsbær"/>
    <n v="5504023430"/>
    <s v="Bárður SH 81 ehf."/>
    <n v="463291"/>
    <n v="6.4754117822275847E-6"/>
  </r>
  <r>
    <s v="12.05.2020"/>
    <n v="1920"/>
    <n v="1"/>
    <n v="1"/>
    <x v="61"/>
    <s v="Bárður"/>
    <n v="2701"/>
    <s v="Sandkoli norðursvæði"/>
    <n v="27"/>
    <s v="Sandkoli"/>
    <s v="IS"/>
    <s v="Ísland"/>
    <n v="11"/>
    <n v="11"/>
    <n v="11.96"/>
    <n v="2.97"/>
    <x v="61"/>
    <n v="5504023430"/>
    <x v="38"/>
    <s v="Staðarbakka"/>
    <s v="356 Snæfellsbær"/>
    <n v="5504023430"/>
    <s v="Bárður SH 81 ehf."/>
    <n v="463291"/>
    <n v="2.3743176534834476E-5"/>
  </r>
  <r>
    <s v="11.05.2020"/>
    <n v="1920"/>
    <n v="1"/>
    <n v="1"/>
    <x v="61"/>
    <s v="Bárður"/>
    <n v="2701"/>
    <s v="Sandkoli norðursvæði"/>
    <n v="27"/>
    <s v="Sandkoli"/>
    <s v="IS"/>
    <s v="Ísland"/>
    <n v="6"/>
    <n v="6"/>
    <n v="6.52"/>
    <n v="1.62"/>
    <x v="61"/>
    <n v="5504023430"/>
    <x v="38"/>
    <s v="Staðarbakka"/>
    <s v="356 Snæfellsbær"/>
    <n v="5504023430"/>
    <s v="Bárður SH 81 ehf."/>
    <n v="463291"/>
    <n v="1.2950823564455169E-5"/>
  </r>
  <r>
    <s v="10.05.2020"/>
    <n v="1920"/>
    <n v="1"/>
    <n v="1"/>
    <x v="61"/>
    <s v="Bárður"/>
    <n v="2701"/>
    <s v="Sandkoli norðursvæði"/>
    <n v="27"/>
    <s v="Sandkoli"/>
    <s v="IS"/>
    <s v="Ísland"/>
    <n v="10"/>
    <n v="10"/>
    <n v="10.87"/>
    <n v="2.7"/>
    <x v="61"/>
    <n v="5504023430"/>
    <x v="38"/>
    <s v="Staðarbakka"/>
    <s v="356 Snæfellsbær"/>
    <n v="5504023430"/>
    <s v="Bárður SH 81 ehf."/>
    <n v="463291"/>
    <n v="2.1584705940758617E-5"/>
  </r>
  <r>
    <s v="09.05.2020"/>
    <n v="1920"/>
    <n v="1"/>
    <n v="1"/>
    <x v="61"/>
    <s v="Bárður"/>
    <n v="2701"/>
    <s v="Sandkoli norðursvæði"/>
    <n v="27"/>
    <s v="Sandkoli"/>
    <s v="IS"/>
    <s v="Ísland"/>
    <n v="11"/>
    <n v="11"/>
    <n v="11.96"/>
    <n v="2.97"/>
    <x v="61"/>
    <n v="5504023430"/>
    <x v="38"/>
    <s v="Staðarbakka"/>
    <s v="356 Snæfellsbær"/>
    <n v="5504023430"/>
    <s v="Bárður SH 81 ehf."/>
    <n v="463291"/>
    <n v="2.3743176534834476E-5"/>
  </r>
  <r>
    <s v="08.05.2020"/>
    <n v="1920"/>
    <n v="1"/>
    <n v="1"/>
    <x v="61"/>
    <s v="Bárður"/>
    <n v="2701"/>
    <s v="Sandkoli norðursvæði"/>
    <n v="27"/>
    <s v="Sandkoli"/>
    <s v="IS"/>
    <s v="Ísland"/>
    <n v="4"/>
    <n v="4"/>
    <n v="4.3499999999999996"/>
    <n v="1.08"/>
    <x v="61"/>
    <n v="5504023430"/>
    <x v="38"/>
    <s v="Staðarbakka"/>
    <s v="356 Snæfellsbær"/>
    <n v="5504023430"/>
    <s v="Bárður SH 81 ehf."/>
    <n v="463291"/>
    <n v="8.6338823763034462E-6"/>
  </r>
  <r>
    <s v="07.05.2020"/>
    <n v="1920"/>
    <n v="1"/>
    <n v="1"/>
    <x v="61"/>
    <s v="Bárður"/>
    <n v="2701"/>
    <s v="Sandkoli norðursvæði"/>
    <n v="27"/>
    <s v="Sandkoli"/>
    <s v="IS"/>
    <s v="Ísland"/>
    <n v="13"/>
    <n v="13"/>
    <n v="14.13"/>
    <n v="3.51"/>
    <x v="61"/>
    <n v="5504023430"/>
    <x v="38"/>
    <s v="Staðarbakka"/>
    <s v="356 Snæfellsbær"/>
    <n v="5504023430"/>
    <s v="Bárður SH 81 ehf."/>
    <n v="463291"/>
    <n v="2.8060117722986201E-5"/>
  </r>
  <r>
    <s v="06.05.2020"/>
    <n v="1920"/>
    <n v="1"/>
    <n v="1"/>
    <x v="61"/>
    <s v="Bárður"/>
    <n v="2701"/>
    <s v="Sandkoli norðursvæði"/>
    <n v="27"/>
    <s v="Sandkoli"/>
    <s v="IS"/>
    <s v="Ísland"/>
    <n v="3"/>
    <n v="3"/>
    <n v="3.26"/>
    <n v="0.81"/>
    <x v="61"/>
    <n v="5504023430"/>
    <x v="38"/>
    <s v="Staðarbakka"/>
    <s v="356 Snæfellsbær"/>
    <n v="5504023430"/>
    <s v="Bárður SH 81 ehf."/>
    <n v="463291"/>
    <n v="6.4754117822275847E-6"/>
  </r>
  <r>
    <s v="05.05.2020"/>
    <n v="1920"/>
    <n v="1"/>
    <n v="1"/>
    <x v="61"/>
    <s v="Bárður"/>
    <n v="2701"/>
    <s v="Sandkoli norðursvæði"/>
    <n v="27"/>
    <s v="Sandkoli"/>
    <s v="IS"/>
    <s v="Ísland"/>
    <n v="5"/>
    <n v="5"/>
    <n v="5.43"/>
    <n v="1.35"/>
    <x v="61"/>
    <n v="5504023430"/>
    <x v="38"/>
    <s v="Staðarbakka"/>
    <s v="356 Snæfellsbær"/>
    <n v="5504023430"/>
    <s v="Bárður SH 81 ehf."/>
    <n v="463291"/>
    <n v="1.0792352970379309E-5"/>
  </r>
  <r>
    <s v="03.05.2020"/>
    <n v="1920"/>
    <n v="1"/>
    <n v="1"/>
    <x v="61"/>
    <s v="Bárður"/>
    <n v="2701"/>
    <s v="Sandkoli norðursvæði"/>
    <n v="27"/>
    <s v="Sandkoli"/>
    <s v="IS"/>
    <s v="Ísland"/>
    <n v="9"/>
    <n v="9"/>
    <n v="9.7799999999999994"/>
    <n v="2.4300000000000002"/>
    <x v="61"/>
    <n v="5504023430"/>
    <x v="38"/>
    <s v="Staðarbakka"/>
    <s v="356 Snæfellsbær"/>
    <n v="5504023430"/>
    <s v="Bárður SH 81 ehf."/>
    <n v="463291"/>
    <n v="1.9426235346682755E-5"/>
  </r>
  <r>
    <s v="02.05.2020"/>
    <n v="1920"/>
    <n v="1"/>
    <n v="1"/>
    <x v="61"/>
    <s v="Bárður"/>
    <n v="2701"/>
    <s v="Sandkoli norðursvæði"/>
    <n v="27"/>
    <s v="Sandkoli"/>
    <s v="IS"/>
    <s v="Ísland"/>
    <n v="44"/>
    <n v="44"/>
    <n v="47.83"/>
    <n v="11.88"/>
    <x v="61"/>
    <n v="5504023430"/>
    <x v="38"/>
    <s v="Staðarbakka"/>
    <s v="356 Snæfellsbær"/>
    <n v="5504023430"/>
    <s v="Bárður SH 81 ehf."/>
    <n v="463291"/>
    <n v="9.4972706139337905E-5"/>
  </r>
  <r>
    <s v="30.04.2020"/>
    <n v="1920"/>
    <n v="1"/>
    <n v="1"/>
    <x v="61"/>
    <s v="Bárður"/>
    <n v="2701"/>
    <s v="Sandkoli norðursvæði"/>
    <n v="27"/>
    <s v="Sandkoli"/>
    <s v="IS"/>
    <s v="Ísland"/>
    <n v="12.88"/>
    <n v="13"/>
    <n v="14"/>
    <n v="3.51"/>
    <x v="61"/>
    <n v="5504023430"/>
    <x v="38"/>
    <s v="Staðarbakka"/>
    <s v="356 Snæfellsbær"/>
    <n v="5504023430"/>
    <s v="Bárður SH 81 ehf."/>
    <n v="463291"/>
    <n v="2.8060117722986201E-5"/>
  </r>
  <r>
    <s v="29.04.2020"/>
    <n v="1920"/>
    <n v="1"/>
    <n v="1"/>
    <x v="61"/>
    <s v="Bárður"/>
    <n v="2701"/>
    <s v="Sandkoli norðursvæði"/>
    <n v="27"/>
    <s v="Sandkoli"/>
    <s v="IS"/>
    <s v="Ísland"/>
    <n v="26"/>
    <n v="26"/>
    <n v="28.26"/>
    <n v="7.02"/>
    <x v="61"/>
    <n v="5504023430"/>
    <x v="38"/>
    <s v="Staðarbakka"/>
    <s v="356 Snæfellsbær"/>
    <n v="5504023430"/>
    <s v="Bárður SH 81 ehf."/>
    <n v="463291"/>
    <n v="5.6120235445972402E-5"/>
  </r>
  <r>
    <s v="28.04.2020"/>
    <n v="1920"/>
    <n v="1"/>
    <n v="1"/>
    <x v="61"/>
    <s v="Bárður"/>
    <n v="2701"/>
    <s v="Sandkoli norðursvæði"/>
    <n v="27"/>
    <s v="Sandkoli"/>
    <s v="IS"/>
    <s v="Ísland"/>
    <n v="13"/>
    <n v="13"/>
    <n v="14.13"/>
    <n v="3.51"/>
    <x v="61"/>
    <n v="5504023430"/>
    <x v="38"/>
    <s v="Staðarbakka"/>
    <s v="356 Snæfellsbær"/>
    <n v="5504023430"/>
    <s v="Bárður SH 81 ehf."/>
    <n v="463291"/>
    <n v="2.8060117722986201E-5"/>
  </r>
  <r>
    <s v="27.04.2020"/>
    <n v="1920"/>
    <n v="1"/>
    <n v="1"/>
    <x v="61"/>
    <s v="Bárður"/>
    <n v="2701"/>
    <s v="Sandkoli norðursvæði"/>
    <n v="27"/>
    <s v="Sandkoli"/>
    <s v="IS"/>
    <s v="Ísland"/>
    <n v="18"/>
    <n v="18"/>
    <n v="19.57"/>
    <n v="4.8600000000000003"/>
    <x v="61"/>
    <n v="5504023430"/>
    <x v="38"/>
    <s v="Staðarbakka"/>
    <s v="356 Snæfellsbær"/>
    <n v="5504023430"/>
    <s v="Bárður SH 81 ehf."/>
    <n v="463291"/>
    <n v="3.885247069336551E-5"/>
  </r>
  <r>
    <s v="26.04.2020"/>
    <n v="1920"/>
    <n v="1"/>
    <n v="1"/>
    <x v="61"/>
    <s v="Bárður"/>
    <n v="2701"/>
    <s v="Sandkoli norðursvæði"/>
    <n v="27"/>
    <s v="Sandkoli"/>
    <s v="IS"/>
    <s v="Ísland"/>
    <n v="19"/>
    <n v="19"/>
    <n v="20.65"/>
    <n v="5.13"/>
    <x v="61"/>
    <n v="5504023430"/>
    <x v="38"/>
    <s v="Staðarbakka"/>
    <s v="356 Snæfellsbær"/>
    <n v="5504023430"/>
    <s v="Bárður SH 81 ehf."/>
    <n v="463291"/>
    <n v="4.1010941287441372E-5"/>
  </r>
  <r>
    <s v="25.04.2020"/>
    <n v="1920"/>
    <n v="1"/>
    <n v="1"/>
    <x v="61"/>
    <s v="Bárður"/>
    <n v="2701"/>
    <s v="Sandkoli norðursvæði"/>
    <n v="27"/>
    <s v="Sandkoli"/>
    <s v="IS"/>
    <s v="Ísland"/>
    <n v="27"/>
    <n v="27"/>
    <n v="29.35"/>
    <n v="7.29"/>
    <x v="61"/>
    <n v="5504023430"/>
    <x v="38"/>
    <s v="Staðarbakka"/>
    <s v="356 Snæfellsbær"/>
    <n v="5504023430"/>
    <s v="Bárður SH 81 ehf."/>
    <n v="463291"/>
    <n v="5.8278706040048265E-5"/>
  </r>
  <r>
    <s v="24.04.2020"/>
    <n v="1920"/>
    <n v="1"/>
    <n v="1"/>
    <x v="61"/>
    <s v="Bárður"/>
    <n v="2701"/>
    <s v="Sandkoli norðursvæði"/>
    <n v="27"/>
    <s v="Sandkoli"/>
    <s v="IS"/>
    <s v="Ísland"/>
    <n v="6"/>
    <n v="6"/>
    <n v="6.52"/>
    <n v="1.62"/>
    <x v="61"/>
    <n v="5504023430"/>
    <x v="38"/>
    <s v="Staðarbakka"/>
    <s v="356 Snæfellsbær"/>
    <n v="5504023430"/>
    <s v="Bárður SH 81 ehf."/>
    <n v="463291"/>
    <n v="1.2950823564455169E-5"/>
  </r>
  <r>
    <s v="23.04.2020"/>
    <n v="1920"/>
    <n v="1"/>
    <n v="1"/>
    <x v="61"/>
    <s v="Bárður"/>
    <n v="2701"/>
    <s v="Sandkoli norðursvæði"/>
    <n v="27"/>
    <s v="Sandkoli"/>
    <s v="IS"/>
    <s v="Ísland"/>
    <n v="8"/>
    <n v="8"/>
    <n v="8.6999999999999993"/>
    <n v="2.16"/>
    <x v="61"/>
    <n v="5504023430"/>
    <x v="38"/>
    <s v="Staðarbakka"/>
    <s v="356 Snæfellsbær"/>
    <n v="5504023430"/>
    <s v="Bárður SH 81 ehf."/>
    <n v="463291"/>
    <n v="1.7267764752606892E-5"/>
  </r>
  <r>
    <s v="22.04.2020"/>
    <n v="1920"/>
    <n v="1"/>
    <n v="1"/>
    <x v="61"/>
    <s v="Bárður"/>
    <n v="2701"/>
    <s v="Sandkoli norðursvæði"/>
    <n v="27"/>
    <s v="Sandkoli"/>
    <s v="IS"/>
    <s v="Ísland"/>
    <n v="2"/>
    <n v="2"/>
    <n v="2.17"/>
    <n v="0.54"/>
    <x v="61"/>
    <n v="5504023430"/>
    <x v="38"/>
    <s v="Staðarbakka"/>
    <s v="356 Snæfellsbær"/>
    <n v="5504023430"/>
    <s v="Bárður SH 81 ehf."/>
    <n v="463291"/>
    <n v="4.3169411881517231E-6"/>
  </r>
  <r>
    <s v="11.04.2020"/>
    <n v="1920"/>
    <n v="1"/>
    <n v="1"/>
    <x v="61"/>
    <s v="Bárður"/>
    <n v="2701"/>
    <s v="Sandkoli norðursvæði"/>
    <n v="27"/>
    <s v="Sandkoli"/>
    <s v="IS"/>
    <s v="Ísland"/>
    <n v="5"/>
    <n v="5"/>
    <n v="5.43"/>
    <n v="1.35"/>
    <x v="61"/>
    <n v="5504023430"/>
    <x v="38"/>
    <s v="Staðarbakka"/>
    <s v="356 Snæfellsbær"/>
    <n v="5504023430"/>
    <s v="Bárður SH 81 ehf."/>
    <n v="463291"/>
    <n v="1.0792352970379309E-5"/>
  </r>
  <r>
    <s v="09.04.2020"/>
    <n v="1920"/>
    <n v="1"/>
    <n v="1"/>
    <x v="61"/>
    <s v="Bárður"/>
    <n v="2701"/>
    <s v="Sandkoli norðursvæði"/>
    <n v="27"/>
    <s v="Sandkoli"/>
    <s v="IS"/>
    <s v="Ísland"/>
    <n v="16"/>
    <n v="16"/>
    <n v="17.39"/>
    <n v="4.32"/>
    <x v="61"/>
    <n v="5504023430"/>
    <x v="38"/>
    <s v="Staðarbakka"/>
    <s v="356 Snæfellsbær"/>
    <n v="5504023430"/>
    <s v="Bárður SH 81 ehf."/>
    <n v="463291"/>
    <n v="3.4535529505213785E-5"/>
  </r>
  <r>
    <s v="08.04.2020"/>
    <n v="1920"/>
    <n v="1"/>
    <n v="1"/>
    <x v="61"/>
    <s v="Bárður"/>
    <n v="2701"/>
    <s v="Sandkoli norðursvæði"/>
    <n v="27"/>
    <s v="Sandkoli"/>
    <s v="IS"/>
    <s v="Ísland"/>
    <n v="15"/>
    <n v="15"/>
    <n v="16.3"/>
    <n v="4.05"/>
    <x v="61"/>
    <n v="5504023430"/>
    <x v="38"/>
    <s v="Staðarbakka"/>
    <s v="356 Snæfellsbær"/>
    <n v="5504023430"/>
    <s v="Bárður SH 81 ehf."/>
    <n v="463291"/>
    <n v="3.2377058911137922E-5"/>
  </r>
  <r>
    <s v="31.03.2020"/>
    <n v="1920"/>
    <n v="1"/>
    <n v="1"/>
    <x v="61"/>
    <s v="Bárður"/>
    <n v="2701"/>
    <s v="Sandkoli norðursvæði"/>
    <n v="27"/>
    <s v="Sandkoli"/>
    <s v="IS"/>
    <s v="Ísland"/>
    <n v="2"/>
    <n v="2"/>
    <n v="2.17"/>
    <n v="0.54"/>
    <x v="61"/>
    <n v="5504023430"/>
    <x v="38"/>
    <s v="Staðarbakka"/>
    <s v="356 Snæfellsbær"/>
    <n v="5504023430"/>
    <s v="Bárður SH 81 ehf."/>
    <n v="463291"/>
    <n v="4.3169411881517231E-6"/>
  </r>
  <r>
    <s v="30.03.2020"/>
    <n v="1920"/>
    <n v="1"/>
    <n v="1"/>
    <x v="61"/>
    <s v="Bárður"/>
    <n v="2701"/>
    <s v="Sandkoli norðursvæði"/>
    <n v="27"/>
    <s v="Sandkoli"/>
    <s v="IS"/>
    <s v="Ísland"/>
    <n v="1"/>
    <n v="1"/>
    <n v="1.0900000000000001"/>
    <n v="0.27"/>
    <x v="61"/>
    <n v="5504023430"/>
    <x v="38"/>
    <s v="Staðarbakka"/>
    <s v="356 Snæfellsbær"/>
    <n v="5504023430"/>
    <s v="Bárður SH 81 ehf."/>
    <n v="463291"/>
    <n v="2.1584705940758616E-6"/>
  </r>
  <r>
    <s v="29.03.2020"/>
    <n v="1920"/>
    <n v="1"/>
    <n v="1"/>
    <x v="61"/>
    <s v="Bárður"/>
    <n v="2701"/>
    <s v="Sandkoli norðursvæði"/>
    <n v="27"/>
    <s v="Sandkoli"/>
    <s v="IS"/>
    <s v="Ísland"/>
    <n v="3"/>
    <n v="3"/>
    <n v="3.26"/>
    <n v="0.81"/>
    <x v="61"/>
    <n v="5504023430"/>
    <x v="38"/>
    <s v="Staðarbakka"/>
    <s v="356 Snæfellsbær"/>
    <n v="5504023430"/>
    <s v="Bárður SH 81 ehf."/>
    <n v="463291"/>
    <n v="6.4754117822275847E-6"/>
  </r>
  <r>
    <s v="28.03.2020"/>
    <n v="1920"/>
    <n v="1"/>
    <n v="1"/>
    <x v="61"/>
    <s v="Bárður"/>
    <n v="2701"/>
    <s v="Sandkoli norðursvæði"/>
    <n v="27"/>
    <s v="Sandkoli"/>
    <s v="IS"/>
    <s v="Ísland"/>
    <n v="2"/>
    <n v="2"/>
    <n v="2.17"/>
    <n v="0.54"/>
    <x v="61"/>
    <n v="5504023430"/>
    <x v="38"/>
    <s v="Staðarbakka"/>
    <s v="356 Snæfellsbær"/>
    <n v="5504023430"/>
    <s v="Bárður SH 81 ehf."/>
    <n v="463291"/>
    <n v="4.3169411881517231E-6"/>
  </r>
  <r>
    <s v="27.03.2020"/>
    <n v="1920"/>
    <n v="1"/>
    <n v="1"/>
    <x v="61"/>
    <s v="Bárður"/>
    <n v="2701"/>
    <s v="Sandkoli norðursvæði"/>
    <n v="27"/>
    <s v="Sandkoli"/>
    <s v="IS"/>
    <s v="Ísland"/>
    <n v="5"/>
    <n v="5"/>
    <n v="5.43"/>
    <n v="1.35"/>
    <x v="61"/>
    <n v="5504023430"/>
    <x v="38"/>
    <s v="Staðarbakka"/>
    <s v="356 Snæfellsbær"/>
    <n v="5504023430"/>
    <s v="Bárður SH 81 ehf."/>
    <n v="463291"/>
    <n v="1.0792352970379309E-5"/>
  </r>
  <r>
    <s v="26.03.2020"/>
    <n v="1920"/>
    <n v="1"/>
    <n v="1"/>
    <x v="61"/>
    <s v="Bárður"/>
    <n v="2701"/>
    <s v="Sandkoli norðursvæði"/>
    <n v="27"/>
    <s v="Sandkoli"/>
    <s v="IS"/>
    <s v="Ísland"/>
    <n v="2"/>
    <n v="2"/>
    <n v="2.17"/>
    <n v="0.54"/>
    <x v="61"/>
    <n v="5504023430"/>
    <x v="38"/>
    <s v="Staðarbakka"/>
    <s v="356 Snæfellsbær"/>
    <n v="5504023430"/>
    <s v="Bárður SH 81 ehf."/>
    <n v="463291"/>
    <n v="4.3169411881517231E-6"/>
  </r>
  <r>
    <s v="25.03.2020"/>
    <n v="1920"/>
    <n v="1"/>
    <n v="1"/>
    <x v="61"/>
    <s v="Bárður"/>
    <n v="2701"/>
    <s v="Sandkoli norðursvæði"/>
    <n v="27"/>
    <s v="Sandkoli"/>
    <s v="IS"/>
    <s v="Ísland"/>
    <n v="8"/>
    <n v="8"/>
    <n v="8.6999999999999993"/>
    <n v="2.16"/>
    <x v="61"/>
    <n v="5504023430"/>
    <x v="38"/>
    <s v="Staðarbakka"/>
    <s v="356 Snæfellsbær"/>
    <n v="5504023430"/>
    <s v="Bárður SH 81 ehf."/>
    <n v="463291"/>
    <n v="1.7267764752606892E-5"/>
  </r>
  <r>
    <s v="24.03.2020"/>
    <n v="1920"/>
    <n v="1"/>
    <n v="1"/>
    <x v="61"/>
    <s v="Bárður"/>
    <n v="2701"/>
    <s v="Sandkoli norðursvæði"/>
    <n v="27"/>
    <s v="Sandkoli"/>
    <s v="IS"/>
    <s v="Ísland"/>
    <n v="9"/>
    <n v="9"/>
    <n v="9.7799999999999994"/>
    <n v="2.4300000000000002"/>
    <x v="61"/>
    <n v="5504023430"/>
    <x v="38"/>
    <s v="Staðarbakka"/>
    <s v="356 Snæfellsbær"/>
    <n v="5504023430"/>
    <s v="Bárður SH 81 ehf."/>
    <n v="463291"/>
    <n v="1.9426235346682755E-5"/>
  </r>
  <r>
    <s v="23.03.2020"/>
    <n v="1920"/>
    <n v="1"/>
    <n v="1"/>
    <x v="61"/>
    <s v="Bárður"/>
    <n v="2701"/>
    <s v="Sandkoli norðursvæði"/>
    <n v="27"/>
    <s v="Sandkoli"/>
    <s v="IS"/>
    <s v="Ísland"/>
    <n v="7"/>
    <n v="7"/>
    <n v="7.61"/>
    <n v="1.89"/>
    <x v="61"/>
    <n v="5504023430"/>
    <x v="38"/>
    <s v="Staðarbakka"/>
    <s v="356 Snæfellsbær"/>
    <n v="5504023430"/>
    <s v="Bárður SH 81 ehf."/>
    <n v="463291"/>
    <n v="1.5109294158531032E-5"/>
  </r>
  <r>
    <s v="22.03.2020"/>
    <n v="1920"/>
    <n v="1"/>
    <n v="1"/>
    <x v="61"/>
    <s v="Bárður"/>
    <n v="2701"/>
    <s v="Sandkoli norðursvæði"/>
    <n v="27"/>
    <s v="Sandkoli"/>
    <s v="IS"/>
    <s v="Ísland"/>
    <n v="1"/>
    <n v="1"/>
    <n v="1.0900000000000001"/>
    <n v="0.27"/>
    <x v="61"/>
    <n v="5504023430"/>
    <x v="38"/>
    <s v="Staðarbakka"/>
    <s v="356 Snæfellsbær"/>
    <n v="5504023430"/>
    <s v="Bárður SH 81 ehf."/>
    <n v="463291"/>
    <n v="2.1584705940758616E-6"/>
  </r>
  <r>
    <s v="20.03.2020"/>
    <n v="1920"/>
    <n v="1"/>
    <n v="1"/>
    <x v="61"/>
    <s v="Bárður"/>
    <n v="2701"/>
    <s v="Sandkoli norðursvæði"/>
    <n v="27"/>
    <s v="Sandkoli"/>
    <s v="IS"/>
    <s v="Ísland"/>
    <n v="14"/>
    <n v="14"/>
    <n v="15.22"/>
    <n v="3.78"/>
    <x v="61"/>
    <n v="5504023430"/>
    <x v="38"/>
    <s v="Staðarbakka"/>
    <s v="356 Snæfellsbær"/>
    <n v="5504023430"/>
    <s v="Bárður SH 81 ehf."/>
    <n v="463291"/>
    <n v="3.0218588317062063E-5"/>
  </r>
  <r>
    <s v="30.04.2019"/>
    <n v="1819"/>
    <n v="1"/>
    <n v="1"/>
    <x v="62"/>
    <s v="Sóley"/>
    <n v="2701"/>
    <s v="Sandkoli norðursvæði"/>
    <n v="27"/>
    <s v="Sandkoli"/>
    <s v="IS"/>
    <s v="Ísland"/>
    <n v="4"/>
    <n v="4"/>
    <n v="4.3499999999999996"/>
    <n v="1"/>
    <x v="62"/>
    <n v="7103201600"/>
    <x v="59"/>
    <s v="Skálabrekku 11"/>
    <s v="640 Húsavík"/>
    <n v="2305575359"/>
    <s v="Jóhann Gunnarsson"/>
    <n v="463291"/>
    <n v="8.6338823763034462E-6"/>
  </r>
  <r>
    <s v="27.11.2019"/>
    <n v="1920"/>
    <n v="1"/>
    <n v="1"/>
    <x v="63"/>
    <s v="Auður"/>
    <n v="2701"/>
    <s v="Sandkoli norðursvæði"/>
    <n v="27"/>
    <s v="Sandkoli"/>
    <s v="IS"/>
    <s v="Ísland"/>
    <n v="35"/>
    <n v="35"/>
    <n v="38.04"/>
    <n v="9.4499999999999993"/>
    <x v="63"/>
    <n v="807852599"/>
    <x v="60"/>
    <s v="Suðurvegi 3"/>
    <s v="545 Skagaströnd"/>
    <n v="807852599"/>
    <s v="Birkir Rúnar Jóhannsson"/>
    <n v="463291"/>
    <n v="7.5546470792655157E-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AAA090-AFCA-4650-BA26-59B422EA6544}" name="PivotTable2" cacheId="0" applyNumberFormats="0" applyBorderFormats="0" applyFontFormats="0" applyPatternFormats="0" applyAlignmentFormats="0" applyWidthHeightFormats="1" dataCaption="Values" grandTotalCaption="Samtals" updatedVersion="7" minRefreshableVersion="3" useAutoFormatting="1" itemPrintTitles="1" createdVersion="7" indent="0" compact="0" compactData="0" multipleFieldFilters="0">
  <location ref="A3:E68" firstHeaderRow="0" firstDataRow="1" firstDataCol="3"/>
  <pivotFields count="2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Skip" axis="axisRow" compact="0" outline="0" showAll="0" defaultSubtotal="0">
      <items count="6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4">
        <item x="63"/>
        <item x="61"/>
        <item x="39"/>
        <item x="53"/>
        <item x="41"/>
        <item x="51"/>
        <item x="9"/>
        <item x="10"/>
        <item x="18"/>
        <item x="46"/>
        <item x="30"/>
        <item x="52"/>
        <item x="50"/>
        <item x="19"/>
        <item x="32"/>
        <item x="40"/>
        <item x="2"/>
        <item x="13"/>
        <item x="59"/>
        <item x="36"/>
        <item x="60"/>
        <item x="1"/>
        <item x="24"/>
        <item x="7"/>
        <item x="22"/>
        <item x="47"/>
        <item x="57"/>
        <item x="6"/>
        <item x="42"/>
        <item x="56"/>
        <item x="45"/>
        <item x="29"/>
        <item x="14"/>
        <item x="55"/>
        <item x="37"/>
        <item x="12"/>
        <item x="43"/>
        <item x="11"/>
        <item x="34"/>
        <item x="15"/>
        <item x="35"/>
        <item x="16"/>
        <item x="21"/>
        <item x="28"/>
        <item x="20"/>
        <item x="49"/>
        <item x="4"/>
        <item x="44"/>
        <item x="3"/>
        <item x="48"/>
        <item x="17"/>
        <item x="62"/>
        <item x="58"/>
        <item x="8"/>
        <item x="5"/>
        <item x="31"/>
        <item x="54"/>
        <item x="25"/>
        <item x="26"/>
        <item x="23"/>
        <item x="0"/>
        <item x="38"/>
        <item x="33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">
        <item x="28"/>
        <item x="40"/>
        <item x="38"/>
        <item x="7"/>
        <item x="60"/>
        <item x="53"/>
        <item x="49"/>
        <item x="54"/>
        <item x="21"/>
        <item x="59"/>
        <item x="42"/>
        <item x="48"/>
        <item x="43"/>
        <item x="31"/>
        <item x="20"/>
        <item x="46"/>
        <item x="57"/>
        <item x="17"/>
        <item x="58"/>
        <item x="37"/>
        <item x="29"/>
        <item x="22"/>
        <item x="26"/>
        <item x="50"/>
        <item x="55"/>
        <item x="25"/>
        <item x="56"/>
        <item x="52"/>
        <item x="10"/>
        <item x="34"/>
        <item x="36"/>
        <item x="15"/>
        <item x="27"/>
        <item x="16"/>
        <item x="3"/>
        <item x="19"/>
        <item x="33"/>
        <item x="14"/>
        <item x="44"/>
        <item x="32"/>
        <item x="47"/>
        <item x="2"/>
        <item x="39"/>
        <item x="12"/>
        <item x="8"/>
        <item x="30"/>
        <item x="18"/>
        <item x="23"/>
        <item x="9"/>
        <item x="5"/>
        <item x="13"/>
        <item x="35"/>
        <item x="41"/>
        <item x="51"/>
        <item x="4"/>
        <item x="11"/>
        <item x="24"/>
        <item x="0"/>
        <item x="45"/>
        <item x="6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4"/>
    <field x="16"/>
    <field x="18"/>
  </rowFields>
  <rowItems count="65">
    <i>
      <x/>
      <x v="60"/>
      <x v="57"/>
    </i>
    <i>
      <x v="1"/>
      <x v="21"/>
      <x v="60"/>
    </i>
    <i>
      <x v="2"/>
      <x v="16"/>
      <x v="41"/>
    </i>
    <i>
      <x v="3"/>
      <x v="48"/>
      <x v="34"/>
    </i>
    <i>
      <x v="4"/>
      <x v="46"/>
      <x v="54"/>
    </i>
    <i>
      <x v="5"/>
      <x v="54"/>
      <x v="49"/>
    </i>
    <i>
      <x v="6"/>
      <x v="27"/>
      <x v="59"/>
    </i>
    <i>
      <x v="7"/>
      <x v="23"/>
      <x v="3"/>
    </i>
    <i>
      <x v="8"/>
      <x v="53"/>
      <x v="44"/>
    </i>
    <i>
      <x v="9"/>
      <x v="6"/>
      <x v="48"/>
    </i>
    <i>
      <x v="10"/>
      <x v="7"/>
      <x v="28"/>
    </i>
    <i>
      <x v="11"/>
      <x v="37"/>
      <x v="55"/>
    </i>
    <i>
      <x v="12"/>
      <x v="35"/>
      <x v="43"/>
    </i>
    <i>
      <x v="13"/>
      <x v="17"/>
      <x v="50"/>
    </i>
    <i>
      <x v="14"/>
      <x v="32"/>
      <x v="37"/>
    </i>
    <i>
      <x v="15"/>
      <x v="39"/>
      <x v="31"/>
    </i>
    <i>
      <x v="16"/>
      <x v="41"/>
      <x v="33"/>
    </i>
    <i>
      <x v="17"/>
      <x v="50"/>
      <x v="17"/>
    </i>
    <i>
      <x v="18"/>
      <x v="8"/>
      <x v="46"/>
    </i>
    <i>
      <x v="19"/>
      <x v="13"/>
      <x v="34"/>
    </i>
    <i>
      <x v="20"/>
      <x v="44"/>
      <x v="35"/>
    </i>
    <i>
      <x v="21"/>
      <x v="42"/>
      <x v="14"/>
    </i>
    <i>
      <x v="22"/>
      <x v="24"/>
      <x v="8"/>
    </i>
    <i>
      <x v="23"/>
      <x v="59"/>
      <x v="21"/>
    </i>
    <i>
      <x v="24"/>
      <x v="22"/>
      <x v="47"/>
    </i>
    <i>
      <x v="25"/>
      <x v="57"/>
      <x v="56"/>
    </i>
    <i>
      <x v="26"/>
      <x v="58"/>
      <x v="25"/>
    </i>
    <i>
      <x v="27"/>
      <x v="63"/>
      <x v="22"/>
    </i>
    <i>
      <x v="28"/>
      <x v="43"/>
      <x v="32"/>
    </i>
    <i>
      <x v="29"/>
      <x v="31"/>
      <x/>
    </i>
    <i>
      <x v="30"/>
      <x v="10"/>
      <x v="20"/>
    </i>
    <i>
      <x v="31"/>
      <x v="55"/>
      <x v="45"/>
    </i>
    <i>
      <x v="32"/>
      <x v="14"/>
      <x v="13"/>
    </i>
    <i>
      <x v="33"/>
      <x v="62"/>
      <x v="39"/>
    </i>
    <i>
      <x v="34"/>
      <x v="38"/>
      <x v="36"/>
    </i>
    <i>
      <x v="35"/>
      <x v="40"/>
      <x v="29"/>
    </i>
    <i>
      <x v="36"/>
      <x v="19"/>
      <x v="51"/>
    </i>
    <i>
      <x v="37"/>
      <x v="34"/>
      <x v="30"/>
    </i>
    <i>
      <x v="38"/>
      <x v="61"/>
      <x v="19"/>
    </i>
    <i>
      <x v="39"/>
      <x v="2"/>
      <x v="2"/>
    </i>
    <i>
      <x v="40"/>
      <x v="15"/>
      <x v="42"/>
    </i>
    <i>
      <x v="41"/>
      <x v="4"/>
      <x v="1"/>
    </i>
    <i>
      <x v="42"/>
      <x v="28"/>
      <x v="52"/>
    </i>
    <i>
      <x v="43"/>
      <x v="36"/>
      <x v="10"/>
    </i>
    <i>
      <x v="44"/>
      <x v="47"/>
      <x v="12"/>
    </i>
    <i>
      <x v="45"/>
      <x v="30"/>
      <x v="38"/>
    </i>
    <i>
      <x v="46"/>
      <x v="9"/>
      <x v="58"/>
    </i>
    <i>
      <x v="47"/>
      <x v="25"/>
      <x v="15"/>
    </i>
    <i>
      <x v="48"/>
      <x v="49"/>
      <x v="40"/>
    </i>
    <i>
      <x v="49"/>
      <x v="45"/>
      <x v="15"/>
    </i>
    <i>
      <x v="50"/>
      <x v="12"/>
      <x v="11"/>
    </i>
    <i>
      <x v="51"/>
      <x v="5"/>
      <x v="6"/>
    </i>
    <i>
      <x v="52"/>
      <x v="11"/>
      <x v="23"/>
    </i>
    <i>
      <x v="53"/>
      <x v="3"/>
      <x v="53"/>
    </i>
    <i>
      <x v="54"/>
      <x v="56"/>
      <x v="27"/>
    </i>
    <i>
      <x v="55"/>
      <x v="33"/>
      <x v="5"/>
    </i>
    <i>
      <x v="56"/>
      <x v="29"/>
      <x v="7"/>
    </i>
    <i>
      <x v="57"/>
      <x v="26"/>
      <x v="24"/>
    </i>
    <i>
      <x v="58"/>
      <x v="52"/>
      <x v="26"/>
    </i>
    <i>
      <x v="59"/>
      <x v="18"/>
      <x v="16"/>
    </i>
    <i>
      <x v="60"/>
      <x v="20"/>
      <x v="18"/>
    </i>
    <i>
      <x v="61"/>
      <x v="1"/>
      <x v="2"/>
    </i>
    <i>
      <x v="62"/>
      <x v="51"/>
      <x v="9"/>
    </i>
    <i>
      <x v="63"/>
      <x/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amtals MAGN" fld="13" baseField="0" baseItem="0" numFmtId="3"/>
    <dataField name="Samtals Hlutfall af heildarmagni" fld="24" baseField="0" baseItem="0" numFmtId="165"/>
  </dataFields>
  <formats count="4">
    <format dxfId="3">
      <pivotArea outline="0" fieldPosition="0">
        <references count="1">
          <reference field="4294967294" count="1" selected="0">
            <x v="1"/>
          </reference>
        </references>
      </pivotArea>
    </format>
    <format dxfId="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A5774A-8FD1-49FE-A7D9-328F79FD8E51}" name="Table1" displayName="Table1" ref="A1:O3316" totalsRowCount="1">
  <autoFilter ref="A1:O3315" xr:uid="{6FA5774A-8FD1-49FE-A7D9-328F79FD8E51}"/>
  <tableColumns count="15">
    <tableColumn id="1" xr3:uid="{C4DA5A7E-F8E7-4AC7-BA25-3A7301589C72}" name="LONDUN_HEFST" totalsRowLabel="Total"/>
    <tableColumn id="2" xr3:uid="{104374ED-6CD5-46CD-8725-9E59F2E9C5DC}" name="TIMABIL"/>
    <tableColumn id="3" xr3:uid="{3DD68F78-A252-45E0-97E4-CB9E29AA8594}" name="STADA" dataDxfId="15" totalsRowDxfId="14"/>
    <tableColumn id="4" xr3:uid="{46169440-853C-4B54-A7C9-5F5D96A9A725}" name="ER_LOKUD" dataDxfId="13" totalsRowDxfId="12"/>
    <tableColumn id="5" xr3:uid="{8C1A1AEC-0A2D-455C-A009-D6CF429DDB1E}" name="SKIP_NUMER" dataDxfId="11" totalsRowDxfId="10"/>
    <tableColumn id="6" xr3:uid="{A0F5F996-1578-4FE2-B804-00B27B33415F}" name="SKIP_HEITI"/>
    <tableColumn id="8" xr3:uid="{AA874A33-8A87-4F48-8E00-A623D38BAC47}" name="VEIDISTOFN_HEITI"/>
    <tableColumn id="10" xr3:uid="{A0FFAF5B-0DC2-49C9-AAF6-860D02D24DEB}" name="FISKTEGUND_HEITI"/>
    <tableColumn id="14" xr3:uid="{F9CEC502-8B13-4A69-BF5C-539891A00028}" name="MAGN_SLAEGT_AFRUNAD" totalsRowFunction="sum" dataDxfId="9" totalsRowDxfId="8"/>
    <tableColumn id="18" xr3:uid="{04245247-C32E-49D5-88C0-FC9D94839991}" name="Heiti núna"/>
    <tableColumn id="20" xr3:uid="{6CAE8384-41B6-4917-A417-36CA02EA243B}" name="Útgerð núna"/>
    <tableColumn id="24" xr3:uid="{164F5504-814F-4E74-A196-D9DB189E3AAA}" name="Útgerð við löndun"/>
    <tableColumn id="25" xr3:uid="{6CD7DEDF-B2E8-44B1-9720-D85402052E56}" name="heildarmagn" dataDxfId="7">
      <calculatedColumnFormula>SUM(Table1[MAGN_SLAEGT_AFRUNAD])</calculatedColumnFormula>
    </tableColumn>
    <tableColumn id="26" xr3:uid="{49A944A3-0C76-482D-B49F-D7A88D40B77C}" name="Hlutfall af heildarmagni" totalsRowFunction="sum" dataDxfId="6" totalsRowDxfId="5">
      <calculatedColumnFormula>Table1[[#This Row],[MAGN_SLAEGT_AFRUNAD]]/Table1[[#This Row],[heildarmagn]]</calculatedColumnFormula>
    </tableColumn>
    <tableColumn id="27" xr3:uid="{34E1F354-7966-43A1-A0C1-AA45351075C3}" name="Tékk útgerð" dataDxfId="4">
      <calculatedColumnFormula>IF(Table1[[#This Row],[Útgerð núna]]=Table1[[#This Row],[Útgerð við löndun]],"","Ný útgerð")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16"/>
  <sheetViews>
    <sheetView tabSelected="1" topLeftCell="E1" workbookViewId="0">
      <pane ySplit="1" topLeftCell="A2" activePane="bottomLeft" state="frozen"/>
      <selection pane="bottomLeft" activeCell="Q3305" sqref="Q3305"/>
    </sheetView>
  </sheetViews>
  <sheetFormatPr defaultRowHeight="14.5"/>
  <cols>
    <col min="1" max="1" width="17.1796875" customWidth="1"/>
    <col min="2" max="2" width="10.26953125" customWidth="1"/>
    <col min="4" max="4" width="12.26953125" customWidth="1"/>
    <col min="5" max="5" width="14.54296875" customWidth="1"/>
    <col min="6" max="6" width="12.453125" customWidth="1"/>
    <col min="7" max="7" width="19.1796875" customWidth="1"/>
    <col min="8" max="8" width="19.54296875" customWidth="1"/>
    <col min="9" max="9" width="26" style="2" customWidth="1"/>
    <col min="10" max="10" width="12.26953125" customWidth="1"/>
    <col min="11" max="11" width="14" customWidth="1"/>
    <col min="12" max="12" width="30" bestFit="1" customWidth="1"/>
    <col min="13" max="13" width="14.453125" style="2" bestFit="1" customWidth="1"/>
    <col min="14" max="14" width="24.54296875" style="4" bestFit="1" customWidth="1"/>
    <col min="15" max="15" width="13.7265625" bestFit="1" customWidth="1"/>
    <col min="17" max="17" width="12.26953125" bestFit="1" customWidth="1"/>
    <col min="18" max="18" width="9.1796875" style="2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t="s">
        <v>11</v>
      </c>
      <c r="M1" s="2" t="s">
        <v>1009</v>
      </c>
      <c r="N1" s="4" t="s">
        <v>1010</v>
      </c>
      <c r="O1" t="s">
        <v>1016</v>
      </c>
    </row>
    <row r="2" spans="1:15">
      <c r="A2" t="s">
        <v>12</v>
      </c>
      <c r="B2">
        <v>1819</v>
      </c>
      <c r="C2" s="1">
        <v>1</v>
      </c>
      <c r="D2" s="1">
        <v>1</v>
      </c>
      <c r="E2" s="1">
        <v>182</v>
      </c>
      <c r="F2" t="s">
        <v>13</v>
      </c>
      <c r="G2" t="s">
        <v>14</v>
      </c>
      <c r="H2" t="s">
        <v>15</v>
      </c>
      <c r="I2" s="3">
        <v>71</v>
      </c>
      <c r="J2" t="s">
        <v>16</v>
      </c>
      <c r="K2" t="s">
        <v>17</v>
      </c>
      <c r="L2" t="s">
        <v>17</v>
      </c>
      <c r="M2" s="2">
        <f>SUM(Table1[MAGN_SLAEGT_AFRUNAD])</f>
        <v>463291</v>
      </c>
      <c r="N2" s="6">
        <f>Table1[[#This Row],[MAGN_SLAEGT_AFRUNAD]]/Table1[[#This Row],[heildarmagn]]</f>
        <v>1.5325141217938616E-4</v>
      </c>
      <c r="O2" t="str">
        <f>IF(Table1[[#This Row],[Útgerð núna]]=Table1[[#This Row],[Útgerð við löndun]],"","Ný útgerð")</f>
        <v/>
      </c>
    </row>
    <row r="3" spans="1:15">
      <c r="A3" t="s">
        <v>18</v>
      </c>
      <c r="B3">
        <v>1819</v>
      </c>
      <c r="C3" s="1">
        <v>1</v>
      </c>
      <c r="D3" s="1">
        <v>1</v>
      </c>
      <c r="E3" s="1">
        <v>530</v>
      </c>
      <c r="F3" t="s">
        <v>19</v>
      </c>
      <c r="G3" t="s">
        <v>14</v>
      </c>
      <c r="H3" t="s">
        <v>15</v>
      </c>
      <c r="I3" s="3">
        <v>3</v>
      </c>
      <c r="J3" t="s">
        <v>20</v>
      </c>
      <c r="K3" t="s">
        <v>21</v>
      </c>
      <c r="L3" t="s">
        <v>21</v>
      </c>
      <c r="M3" s="2">
        <f>SUM(Table1[MAGN_SLAEGT_AFRUNAD])</f>
        <v>463291</v>
      </c>
      <c r="N3" s="6">
        <f>Table1[[#This Row],[MAGN_SLAEGT_AFRUNAD]]/Table1[[#This Row],[heildarmagn]]</f>
        <v>6.4754117822275847E-6</v>
      </c>
      <c r="O3" t="str">
        <f>IF(Table1[[#This Row],[Útgerð núna]]=Table1[[#This Row],[Útgerð við löndun]],"","Ný útgerð")</f>
        <v/>
      </c>
    </row>
    <row r="4" spans="1:15">
      <c r="A4" t="s">
        <v>22</v>
      </c>
      <c r="B4">
        <v>1718</v>
      </c>
      <c r="C4" s="1">
        <v>1</v>
      </c>
      <c r="D4" s="1">
        <v>1</v>
      </c>
      <c r="E4" s="1">
        <v>530</v>
      </c>
      <c r="F4" t="s">
        <v>19</v>
      </c>
      <c r="G4" t="s">
        <v>14</v>
      </c>
      <c r="H4" t="s">
        <v>15</v>
      </c>
      <c r="I4" s="3">
        <v>16</v>
      </c>
      <c r="J4" t="s">
        <v>20</v>
      </c>
      <c r="K4" t="s">
        <v>21</v>
      </c>
      <c r="L4" t="s">
        <v>21</v>
      </c>
      <c r="M4" s="2">
        <f>SUM(Table1[MAGN_SLAEGT_AFRUNAD])</f>
        <v>463291</v>
      </c>
      <c r="N4" s="6">
        <f>Table1[[#This Row],[MAGN_SLAEGT_AFRUNAD]]/Table1[[#This Row],[heildarmagn]]</f>
        <v>3.4535529505213785E-5</v>
      </c>
      <c r="O4" t="str">
        <f>IF(Table1[[#This Row],[Útgerð núna]]=Table1[[#This Row],[Útgerð við löndun]],"","Ný útgerð")</f>
        <v/>
      </c>
    </row>
    <row r="5" spans="1:15">
      <c r="A5" t="s">
        <v>23</v>
      </c>
      <c r="B5">
        <v>1819</v>
      </c>
      <c r="C5" s="1">
        <v>1</v>
      </c>
      <c r="D5" s="1">
        <v>1</v>
      </c>
      <c r="E5" s="1">
        <v>530</v>
      </c>
      <c r="F5" t="s">
        <v>19</v>
      </c>
      <c r="G5" t="s">
        <v>14</v>
      </c>
      <c r="H5" t="s">
        <v>15</v>
      </c>
      <c r="I5" s="3">
        <v>10</v>
      </c>
      <c r="J5" t="s">
        <v>20</v>
      </c>
      <c r="K5" t="s">
        <v>21</v>
      </c>
      <c r="L5" t="s">
        <v>21</v>
      </c>
      <c r="M5" s="2">
        <f>SUM(Table1[MAGN_SLAEGT_AFRUNAD])</f>
        <v>463291</v>
      </c>
      <c r="N5" s="6">
        <f>Table1[[#This Row],[MAGN_SLAEGT_AFRUNAD]]/Table1[[#This Row],[heildarmagn]]</f>
        <v>2.1584705940758617E-5</v>
      </c>
      <c r="O5" t="str">
        <f>IF(Table1[[#This Row],[Útgerð núna]]=Table1[[#This Row],[Útgerð við löndun]],"","Ný útgerð")</f>
        <v/>
      </c>
    </row>
    <row r="6" spans="1:15">
      <c r="A6" t="s">
        <v>24</v>
      </c>
      <c r="B6">
        <v>1920</v>
      </c>
      <c r="C6" s="1">
        <v>1</v>
      </c>
      <c r="D6" s="1">
        <v>1</v>
      </c>
      <c r="E6" s="1">
        <v>741</v>
      </c>
      <c r="F6" t="s">
        <v>25</v>
      </c>
      <c r="G6" t="s">
        <v>14</v>
      </c>
      <c r="H6" t="s">
        <v>15</v>
      </c>
      <c r="I6" s="3">
        <v>44</v>
      </c>
      <c r="J6" t="s">
        <v>26</v>
      </c>
      <c r="K6" t="s">
        <v>27</v>
      </c>
      <c r="L6" t="s">
        <v>27</v>
      </c>
      <c r="M6" s="2">
        <f>SUM(Table1[MAGN_SLAEGT_AFRUNAD])</f>
        <v>463291</v>
      </c>
      <c r="N6" s="6">
        <f>Table1[[#This Row],[MAGN_SLAEGT_AFRUNAD]]/Table1[[#This Row],[heildarmagn]]</f>
        <v>9.4972706139337905E-5</v>
      </c>
      <c r="O6" t="str">
        <f>IF(Table1[[#This Row],[Útgerð núna]]=Table1[[#This Row],[Útgerð við löndun]],"","Ný útgerð")</f>
        <v/>
      </c>
    </row>
    <row r="7" spans="1:15">
      <c r="A7" t="s">
        <v>28</v>
      </c>
      <c r="B7">
        <v>1718</v>
      </c>
      <c r="C7" s="1">
        <v>1</v>
      </c>
      <c r="D7" s="1">
        <v>1</v>
      </c>
      <c r="E7" s="1">
        <v>741</v>
      </c>
      <c r="F7" t="s">
        <v>25</v>
      </c>
      <c r="G7" t="s">
        <v>14</v>
      </c>
      <c r="H7" t="s">
        <v>15</v>
      </c>
      <c r="I7" s="3">
        <v>109</v>
      </c>
      <c r="J7" t="s">
        <v>26</v>
      </c>
      <c r="K7" t="s">
        <v>27</v>
      </c>
      <c r="L7" t="s">
        <v>27</v>
      </c>
      <c r="M7" s="2">
        <f>SUM(Table1[MAGN_SLAEGT_AFRUNAD])</f>
        <v>463291</v>
      </c>
      <c r="N7" s="6">
        <f>Table1[[#This Row],[MAGN_SLAEGT_AFRUNAD]]/Table1[[#This Row],[heildarmagn]]</f>
        <v>2.3527329475426891E-4</v>
      </c>
      <c r="O7" t="str">
        <f>IF(Table1[[#This Row],[Útgerð núna]]=Table1[[#This Row],[Útgerð við löndun]],"","Ný útgerð")</f>
        <v/>
      </c>
    </row>
    <row r="8" spans="1:15">
      <c r="A8" t="s">
        <v>29</v>
      </c>
      <c r="B8">
        <v>1920</v>
      </c>
      <c r="C8" s="1">
        <v>1</v>
      </c>
      <c r="D8" s="1">
        <v>1</v>
      </c>
      <c r="E8" s="1">
        <v>741</v>
      </c>
      <c r="F8" t="s">
        <v>25</v>
      </c>
      <c r="G8" t="s">
        <v>14</v>
      </c>
      <c r="H8" t="s">
        <v>15</v>
      </c>
      <c r="I8" s="3">
        <v>58</v>
      </c>
      <c r="J8" t="s">
        <v>26</v>
      </c>
      <c r="K8" t="s">
        <v>27</v>
      </c>
      <c r="L8" t="s">
        <v>27</v>
      </c>
      <c r="M8" s="2">
        <f>SUM(Table1[MAGN_SLAEGT_AFRUNAD])</f>
        <v>463291</v>
      </c>
      <c r="N8" s="6">
        <f>Table1[[#This Row],[MAGN_SLAEGT_AFRUNAD]]/Table1[[#This Row],[heildarmagn]]</f>
        <v>1.2519129445639997E-4</v>
      </c>
      <c r="O8" t="str">
        <f>IF(Table1[[#This Row],[Útgerð núna]]=Table1[[#This Row],[Útgerð við löndun]],"","Ný útgerð")</f>
        <v/>
      </c>
    </row>
    <row r="9" spans="1:15">
      <c r="A9" t="s">
        <v>30</v>
      </c>
      <c r="B9">
        <v>1920</v>
      </c>
      <c r="C9" s="1">
        <v>1</v>
      </c>
      <c r="D9" s="1">
        <v>1</v>
      </c>
      <c r="E9" s="1">
        <v>741</v>
      </c>
      <c r="F9" t="s">
        <v>25</v>
      </c>
      <c r="G9" t="s">
        <v>14</v>
      </c>
      <c r="H9" t="s">
        <v>15</v>
      </c>
      <c r="I9" s="3">
        <v>39</v>
      </c>
      <c r="J9" t="s">
        <v>26</v>
      </c>
      <c r="K9" t="s">
        <v>27</v>
      </c>
      <c r="L9" t="s">
        <v>27</v>
      </c>
      <c r="M9" s="2">
        <f>SUM(Table1[MAGN_SLAEGT_AFRUNAD])</f>
        <v>463291</v>
      </c>
      <c r="N9" s="6">
        <f>Table1[[#This Row],[MAGN_SLAEGT_AFRUNAD]]/Table1[[#This Row],[heildarmagn]]</f>
        <v>8.4180353168958607E-5</v>
      </c>
      <c r="O9" t="str">
        <f>IF(Table1[[#This Row],[Útgerð núna]]=Table1[[#This Row],[Útgerð við löndun]],"","Ný útgerð")</f>
        <v/>
      </c>
    </row>
    <row r="10" spans="1:15">
      <c r="A10" t="s">
        <v>31</v>
      </c>
      <c r="B10">
        <v>1920</v>
      </c>
      <c r="C10" s="1">
        <v>1</v>
      </c>
      <c r="D10" s="1">
        <v>1</v>
      </c>
      <c r="E10" s="1">
        <v>741</v>
      </c>
      <c r="F10" t="s">
        <v>25</v>
      </c>
      <c r="G10" t="s">
        <v>14</v>
      </c>
      <c r="H10" t="s">
        <v>15</v>
      </c>
      <c r="I10" s="3">
        <v>71</v>
      </c>
      <c r="J10" t="s">
        <v>26</v>
      </c>
      <c r="K10" t="s">
        <v>27</v>
      </c>
      <c r="L10" t="s">
        <v>27</v>
      </c>
      <c r="M10" s="2">
        <f>SUM(Table1[MAGN_SLAEGT_AFRUNAD])</f>
        <v>463291</v>
      </c>
      <c r="N10" s="6">
        <f>Table1[[#This Row],[MAGN_SLAEGT_AFRUNAD]]/Table1[[#This Row],[heildarmagn]]</f>
        <v>1.5325141217938616E-4</v>
      </c>
      <c r="O10" t="str">
        <f>IF(Table1[[#This Row],[Útgerð núna]]=Table1[[#This Row],[Útgerð við löndun]],"","Ný útgerð")</f>
        <v/>
      </c>
    </row>
    <row r="11" spans="1:15">
      <c r="A11" t="s">
        <v>32</v>
      </c>
      <c r="B11">
        <v>1920</v>
      </c>
      <c r="C11" s="1">
        <v>1</v>
      </c>
      <c r="D11" s="1">
        <v>1</v>
      </c>
      <c r="E11" s="1">
        <v>741</v>
      </c>
      <c r="F11" t="s">
        <v>25</v>
      </c>
      <c r="G11" t="s">
        <v>14</v>
      </c>
      <c r="H11" t="s">
        <v>15</v>
      </c>
      <c r="I11" s="3">
        <v>194</v>
      </c>
      <c r="J11" t="s">
        <v>26</v>
      </c>
      <c r="K11" t="s">
        <v>27</v>
      </c>
      <c r="L11" t="s">
        <v>27</v>
      </c>
      <c r="M11" s="2">
        <f>SUM(Table1[MAGN_SLAEGT_AFRUNAD])</f>
        <v>463291</v>
      </c>
      <c r="N11" s="6">
        <f>Table1[[#This Row],[MAGN_SLAEGT_AFRUNAD]]/Table1[[#This Row],[heildarmagn]]</f>
        <v>4.1874329525071717E-4</v>
      </c>
      <c r="O11" t="str">
        <f>IF(Table1[[#This Row],[Útgerð núna]]=Table1[[#This Row],[Útgerð við löndun]],"","Ný útgerð")</f>
        <v/>
      </c>
    </row>
    <row r="12" spans="1:15">
      <c r="A12" t="s">
        <v>33</v>
      </c>
      <c r="B12">
        <v>1920</v>
      </c>
      <c r="C12" s="1">
        <v>1</v>
      </c>
      <c r="D12" s="1">
        <v>1</v>
      </c>
      <c r="E12" s="1">
        <v>741</v>
      </c>
      <c r="F12" t="s">
        <v>25</v>
      </c>
      <c r="G12" t="s">
        <v>14</v>
      </c>
      <c r="H12" t="s">
        <v>15</v>
      </c>
      <c r="I12" s="3">
        <v>8</v>
      </c>
      <c r="J12" t="s">
        <v>26</v>
      </c>
      <c r="K12" t="s">
        <v>27</v>
      </c>
      <c r="L12" t="s">
        <v>27</v>
      </c>
      <c r="M12" s="2">
        <f>SUM(Table1[MAGN_SLAEGT_AFRUNAD])</f>
        <v>463291</v>
      </c>
      <c r="N12" s="6">
        <f>Table1[[#This Row],[MAGN_SLAEGT_AFRUNAD]]/Table1[[#This Row],[heildarmagn]]</f>
        <v>1.7267764752606892E-5</v>
      </c>
      <c r="O12" t="str">
        <f>IF(Table1[[#This Row],[Útgerð núna]]=Table1[[#This Row],[Útgerð við löndun]],"","Ný útgerð")</f>
        <v/>
      </c>
    </row>
    <row r="13" spans="1:15">
      <c r="A13" t="s">
        <v>34</v>
      </c>
      <c r="B13">
        <v>1920</v>
      </c>
      <c r="C13" s="1">
        <v>1</v>
      </c>
      <c r="D13" s="1">
        <v>1</v>
      </c>
      <c r="E13" s="1">
        <v>741</v>
      </c>
      <c r="F13" t="s">
        <v>25</v>
      </c>
      <c r="G13" t="s">
        <v>14</v>
      </c>
      <c r="H13" t="s">
        <v>15</v>
      </c>
      <c r="I13" s="3">
        <v>109</v>
      </c>
      <c r="J13" t="s">
        <v>26</v>
      </c>
      <c r="K13" t="s">
        <v>27</v>
      </c>
      <c r="L13" t="s">
        <v>27</v>
      </c>
      <c r="M13" s="2">
        <f>SUM(Table1[MAGN_SLAEGT_AFRUNAD])</f>
        <v>463291</v>
      </c>
      <c r="N13" s="6">
        <f>Table1[[#This Row],[MAGN_SLAEGT_AFRUNAD]]/Table1[[#This Row],[heildarmagn]]</f>
        <v>2.3527329475426891E-4</v>
      </c>
      <c r="O13" t="str">
        <f>IF(Table1[[#This Row],[Útgerð núna]]=Table1[[#This Row],[Útgerð við löndun]],"","Ný útgerð")</f>
        <v/>
      </c>
    </row>
    <row r="14" spans="1:15">
      <c r="A14" t="s">
        <v>35</v>
      </c>
      <c r="B14">
        <v>1920</v>
      </c>
      <c r="C14" s="1">
        <v>1</v>
      </c>
      <c r="D14" s="1">
        <v>1</v>
      </c>
      <c r="E14" s="1">
        <v>741</v>
      </c>
      <c r="F14" t="s">
        <v>25</v>
      </c>
      <c r="G14" t="s">
        <v>14</v>
      </c>
      <c r="H14" t="s">
        <v>15</v>
      </c>
      <c r="I14" s="3">
        <v>31</v>
      </c>
      <c r="J14" t="s">
        <v>26</v>
      </c>
      <c r="K14" t="s">
        <v>27</v>
      </c>
      <c r="L14" t="s">
        <v>27</v>
      </c>
      <c r="M14" s="2">
        <f>SUM(Table1[MAGN_SLAEGT_AFRUNAD])</f>
        <v>463291</v>
      </c>
      <c r="N14" s="6">
        <f>Table1[[#This Row],[MAGN_SLAEGT_AFRUNAD]]/Table1[[#This Row],[heildarmagn]]</f>
        <v>6.6912588416351707E-5</v>
      </c>
      <c r="O14" t="str">
        <f>IF(Table1[[#This Row],[Útgerð núna]]=Table1[[#This Row],[Útgerð við löndun]],"","Ný útgerð")</f>
        <v/>
      </c>
    </row>
    <row r="15" spans="1:15">
      <c r="A15" t="s">
        <v>36</v>
      </c>
      <c r="B15">
        <v>1920</v>
      </c>
      <c r="C15" s="1">
        <v>1</v>
      </c>
      <c r="D15" s="1">
        <v>1</v>
      </c>
      <c r="E15" s="1">
        <v>741</v>
      </c>
      <c r="F15" t="s">
        <v>25</v>
      </c>
      <c r="G15" t="s">
        <v>14</v>
      </c>
      <c r="H15" t="s">
        <v>15</v>
      </c>
      <c r="I15" s="3">
        <v>12</v>
      </c>
      <c r="J15" t="s">
        <v>26</v>
      </c>
      <c r="K15" t="s">
        <v>27</v>
      </c>
      <c r="L15" t="s">
        <v>27</v>
      </c>
      <c r="M15" s="2">
        <f>SUM(Table1[MAGN_SLAEGT_AFRUNAD])</f>
        <v>463291</v>
      </c>
      <c r="N15" s="6">
        <f>Table1[[#This Row],[MAGN_SLAEGT_AFRUNAD]]/Table1[[#This Row],[heildarmagn]]</f>
        <v>2.5901647128910339E-5</v>
      </c>
      <c r="O15" t="str">
        <f>IF(Table1[[#This Row],[Útgerð núna]]=Table1[[#This Row],[Útgerð við löndun]],"","Ný útgerð")</f>
        <v/>
      </c>
    </row>
    <row r="16" spans="1:15">
      <c r="A16" t="s">
        <v>37</v>
      </c>
      <c r="B16">
        <v>1920</v>
      </c>
      <c r="C16" s="1">
        <v>1</v>
      </c>
      <c r="D16" s="1">
        <v>1</v>
      </c>
      <c r="E16" s="1">
        <v>741</v>
      </c>
      <c r="F16" t="s">
        <v>25</v>
      </c>
      <c r="G16" t="s">
        <v>14</v>
      </c>
      <c r="H16" t="s">
        <v>15</v>
      </c>
      <c r="I16" s="3">
        <v>2929</v>
      </c>
      <c r="J16" t="s">
        <v>26</v>
      </c>
      <c r="K16" t="s">
        <v>27</v>
      </c>
      <c r="L16" t="s">
        <v>27</v>
      </c>
      <c r="M16" s="2">
        <f>SUM(Table1[MAGN_SLAEGT_AFRUNAD])</f>
        <v>463291</v>
      </c>
      <c r="N16" s="6">
        <f>Table1[[#This Row],[MAGN_SLAEGT_AFRUNAD]]/Table1[[#This Row],[heildarmagn]]</f>
        <v>6.322160370048199E-3</v>
      </c>
      <c r="O16" t="str">
        <f>IF(Table1[[#This Row],[Útgerð núna]]=Table1[[#This Row],[Útgerð við löndun]],"","Ný útgerð")</f>
        <v/>
      </c>
    </row>
    <row r="17" spans="1:15">
      <c r="A17" t="s">
        <v>38</v>
      </c>
      <c r="B17">
        <v>1920</v>
      </c>
      <c r="C17" s="1">
        <v>1</v>
      </c>
      <c r="D17" s="1">
        <v>1</v>
      </c>
      <c r="E17" s="1">
        <v>741</v>
      </c>
      <c r="F17" t="s">
        <v>25</v>
      </c>
      <c r="G17" t="s">
        <v>14</v>
      </c>
      <c r="H17" t="s">
        <v>15</v>
      </c>
      <c r="I17" s="3">
        <v>4247</v>
      </c>
      <c r="J17" t="s">
        <v>26</v>
      </c>
      <c r="K17" t="s">
        <v>27</v>
      </c>
      <c r="L17" t="s">
        <v>27</v>
      </c>
      <c r="M17" s="2">
        <f>SUM(Table1[MAGN_SLAEGT_AFRUNAD])</f>
        <v>463291</v>
      </c>
      <c r="N17" s="6">
        <f>Table1[[#This Row],[MAGN_SLAEGT_AFRUNAD]]/Table1[[#This Row],[heildarmagn]]</f>
        <v>9.1670246130401839E-3</v>
      </c>
      <c r="O17" t="str">
        <f>IF(Table1[[#This Row],[Útgerð núna]]=Table1[[#This Row],[Útgerð við löndun]],"","Ný útgerð")</f>
        <v/>
      </c>
    </row>
    <row r="18" spans="1:15">
      <c r="A18" t="s">
        <v>39</v>
      </c>
      <c r="B18">
        <v>1920</v>
      </c>
      <c r="C18" s="1">
        <v>1</v>
      </c>
      <c r="D18" s="1">
        <v>1</v>
      </c>
      <c r="E18" s="1">
        <v>741</v>
      </c>
      <c r="F18" t="s">
        <v>25</v>
      </c>
      <c r="G18" t="s">
        <v>14</v>
      </c>
      <c r="H18" t="s">
        <v>15</v>
      </c>
      <c r="I18" s="3">
        <v>2186</v>
      </c>
      <c r="J18" t="s">
        <v>26</v>
      </c>
      <c r="K18" t="s">
        <v>27</v>
      </c>
      <c r="L18" t="s">
        <v>27</v>
      </c>
      <c r="M18" s="2">
        <f>SUM(Table1[MAGN_SLAEGT_AFRUNAD])</f>
        <v>463291</v>
      </c>
      <c r="N18" s="6">
        <f>Table1[[#This Row],[MAGN_SLAEGT_AFRUNAD]]/Table1[[#This Row],[heildarmagn]]</f>
        <v>4.7184167186498337E-3</v>
      </c>
      <c r="O18" t="str">
        <f>IF(Table1[[#This Row],[Útgerð núna]]=Table1[[#This Row],[Útgerð við löndun]],"","Ný útgerð")</f>
        <v/>
      </c>
    </row>
    <row r="19" spans="1:15">
      <c r="A19" t="s">
        <v>40</v>
      </c>
      <c r="B19">
        <v>1920</v>
      </c>
      <c r="C19" s="1">
        <v>1</v>
      </c>
      <c r="D19" s="1">
        <v>1</v>
      </c>
      <c r="E19" s="1">
        <v>741</v>
      </c>
      <c r="F19" t="s">
        <v>25</v>
      </c>
      <c r="G19" t="s">
        <v>14</v>
      </c>
      <c r="H19" t="s">
        <v>15</v>
      </c>
      <c r="I19" s="3">
        <v>554</v>
      </c>
      <c r="J19" t="s">
        <v>26</v>
      </c>
      <c r="K19" t="s">
        <v>27</v>
      </c>
      <c r="L19" t="s">
        <v>27</v>
      </c>
      <c r="M19" s="2">
        <f>SUM(Table1[MAGN_SLAEGT_AFRUNAD])</f>
        <v>463291</v>
      </c>
      <c r="N19" s="6">
        <f>Table1[[#This Row],[MAGN_SLAEGT_AFRUNAD]]/Table1[[#This Row],[heildarmagn]]</f>
        <v>1.1957927091180273E-3</v>
      </c>
      <c r="O19" t="str">
        <f>IF(Table1[[#This Row],[Útgerð núna]]=Table1[[#This Row],[Útgerð við löndun]],"","Ný útgerð")</f>
        <v/>
      </c>
    </row>
    <row r="20" spans="1:15">
      <c r="A20" t="s">
        <v>41</v>
      </c>
      <c r="B20">
        <v>1920</v>
      </c>
      <c r="C20" s="1">
        <v>1</v>
      </c>
      <c r="D20" s="1">
        <v>1</v>
      </c>
      <c r="E20" s="1">
        <v>741</v>
      </c>
      <c r="F20" t="s">
        <v>25</v>
      </c>
      <c r="G20" t="s">
        <v>14</v>
      </c>
      <c r="H20" t="s">
        <v>15</v>
      </c>
      <c r="I20" s="3">
        <v>5812</v>
      </c>
      <c r="J20" t="s">
        <v>26</v>
      </c>
      <c r="K20" t="s">
        <v>27</v>
      </c>
      <c r="L20" t="s">
        <v>27</v>
      </c>
      <c r="M20" s="2">
        <f>SUM(Table1[MAGN_SLAEGT_AFRUNAD])</f>
        <v>463291</v>
      </c>
      <c r="N20" s="6">
        <f>Table1[[#This Row],[MAGN_SLAEGT_AFRUNAD]]/Table1[[#This Row],[heildarmagn]]</f>
        <v>1.2545031092768907E-2</v>
      </c>
      <c r="O20" t="str">
        <f>IF(Table1[[#This Row],[Útgerð núna]]=Table1[[#This Row],[Útgerð við löndun]],"","Ný útgerð")</f>
        <v/>
      </c>
    </row>
    <row r="21" spans="1:15">
      <c r="A21" t="s">
        <v>42</v>
      </c>
      <c r="B21">
        <v>1920</v>
      </c>
      <c r="C21" s="1">
        <v>1</v>
      </c>
      <c r="D21" s="1">
        <v>1</v>
      </c>
      <c r="E21" s="1">
        <v>741</v>
      </c>
      <c r="F21" t="s">
        <v>25</v>
      </c>
      <c r="G21" t="s">
        <v>14</v>
      </c>
      <c r="H21" t="s">
        <v>15</v>
      </c>
      <c r="I21" s="3">
        <v>7216</v>
      </c>
      <c r="J21" t="s">
        <v>26</v>
      </c>
      <c r="K21" t="s">
        <v>27</v>
      </c>
      <c r="L21" t="s">
        <v>27</v>
      </c>
      <c r="M21" s="2">
        <f>SUM(Table1[MAGN_SLAEGT_AFRUNAD])</f>
        <v>463291</v>
      </c>
      <c r="N21" s="6">
        <f>Table1[[#This Row],[MAGN_SLAEGT_AFRUNAD]]/Table1[[#This Row],[heildarmagn]]</f>
        <v>1.5575523806851418E-2</v>
      </c>
      <c r="O21" t="str">
        <f>IF(Table1[[#This Row],[Útgerð núna]]=Table1[[#This Row],[Útgerð við löndun]],"","Ný útgerð")</f>
        <v/>
      </c>
    </row>
    <row r="22" spans="1:15">
      <c r="A22" t="s">
        <v>43</v>
      </c>
      <c r="B22">
        <v>1920</v>
      </c>
      <c r="C22" s="1">
        <v>1</v>
      </c>
      <c r="D22" s="1">
        <v>1</v>
      </c>
      <c r="E22" s="1">
        <v>741</v>
      </c>
      <c r="F22" t="s">
        <v>25</v>
      </c>
      <c r="G22" t="s">
        <v>14</v>
      </c>
      <c r="H22" t="s">
        <v>15</v>
      </c>
      <c r="I22" s="3">
        <v>3342</v>
      </c>
      <c r="J22" t="s">
        <v>26</v>
      </c>
      <c r="K22" t="s">
        <v>27</v>
      </c>
      <c r="L22" t="s">
        <v>27</v>
      </c>
      <c r="M22" s="2">
        <f>SUM(Table1[MAGN_SLAEGT_AFRUNAD])</f>
        <v>463291</v>
      </c>
      <c r="N22" s="6">
        <f>Table1[[#This Row],[MAGN_SLAEGT_AFRUNAD]]/Table1[[#This Row],[heildarmagn]]</f>
        <v>7.2136087254015295E-3</v>
      </c>
      <c r="O22" t="str">
        <f>IF(Table1[[#This Row],[Útgerð núna]]=Table1[[#This Row],[Útgerð við löndun]],"","Ný útgerð")</f>
        <v/>
      </c>
    </row>
    <row r="23" spans="1:15">
      <c r="A23" t="s">
        <v>44</v>
      </c>
      <c r="B23">
        <v>1920</v>
      </c>
      <c r="C23" s="1">
        <v>1</v>
      </c>
      <c r="D23" s="1">
        <v>1</v>
      </c>
      <c r="E23" s="1">
        <v>741</v>
      </c>
      <c r="F23" t="s">
        <v>25</v>
      </c>
      <c r="G23" t="s">
        <v>14</v>
      </c>
      <c r="H23" t="s">
        <v>15</v>
      </c>
      <c r="I23" s="3">
        <v>99</v>
      </c>
      <c r="J23" t="s">
        <v>26</v>
      </c>
      <c r="K23" t="s">
        <v>27</v>
      </c>
      <c r="L23" t="s">
        <v>27</v>
      </c>
      <c r="M23" s="2">
        <f>SUM(Table1[MAGN_SLAEGT_AFRUNAD])</f>
        <v>463291</v>
      </c>
      <c r="N23" s="6">
        <f>Table1[[#This Row],[MAGN_SLAEGT_AFRUNAD]]/Table1[[#This Row],[heildarmagn]]</f>
        <v>2.1368858881351031E-4</v>
      </c>
      <c r="O23" t="str">
        <f>IF(Table1[[#This Row],[Útgerð núna]]=Table1[[#This Row],[Útgerð við löndun]],"","Ný útgerð")</f>
        <v/>
      </c>
    </row>
    <row r="24" spans="1:15">
      <c r="A24" t="s">
        <v>45</v>
      </c>
      <c r="B24">
        <v>1819</v>
      </c>
      <c r="C24" s="1">
        <v>1</v>
      </c>
      <c r="D24" s="1">
        <v>1</v>
      </c>
      <c r="E24" s="1">
        <v>741</v>
      </c>
      <c r="F24" t="s">
        <v>25</v>
      </c>
      <c r="G24" t="s">
        <v>14</v>
      </c>
      <c r="H24" t="s">
        <v>15</v>
      </c>
      <c r="I24" s="3">
        <v>24</v>
      </c>
      <c r="J24" t="s">
        <v>26</v>
      </c>
      <c r="K24" t="s">
        <v>27</v>
      </c>
      <c r="L24" t="s">
        <v>27</v>
      </c>
      <c r="M24" s="2">
        <f>SUM(Table1[MAGN_SLAEGT_AFRUNAD])</f>
        <v>463291</v>
      </c>
      <c r="N24" s="6">
        <f>Table1[[#This Row],[MAGN_SLAEGT_AFRUNAD]]/Table1[[#This Row],[heildarmagn]]</f>
        <v>5.1803294257820677E-5</v>
      </c>
      <c r="O24" t="str">
        <f>IF(Table1[[#This Row],[Útgerð núna]]=Table1[[#This Row],[Útgerð við löndun]],"","Ný útgerð")</f>
        <v/>
      </c>
    </row>
    <row r="25" spans="1:15">
      <c r="A25" t="s">
        <v>46</v>
      </c>
      <c r="B25">
        <v>1819</v>
      </c>
      <c r="C25" s="1">
        <v>1</v>
      </c>
      <c r="D25" s="1">
        <v>1</v>
      </c>
      <c r="E25" s="1">
        <v>741</v>
      </c>
      <c r="F25" t="s">
        <v>25</v>
      </c>
      <c r="G25" t="s">
        <v>14</v>
      </c>
      <c r="H25" t="s">
        <v>15</v>
      </c>
      <c r="I25" s="3">
        <v>157</v>
      </c>
      <c r="J25" t="s">
        <v>26</v>
      </c>
      <c r="K25" t="s">
        <v>27</v>
      </c>
      <c r="L25" t="s">
        <v>27</v>
      </c>
      <c r="M25" s="2">
        <f>SUM(Table1[MAGN_SLAEGT_AFRUNAD])</f>
        <v>463291</v>
      </c>
      <c r="N25" s="6">
        <f>Table1[[#This Row],[MAGN_SLAEGT_AFRUNAD]]/Table1[[#This Row],[heildarmagn]]</f>
        <v>3.3887988326991028E-4</v>
      </c>
      <c r="O25" t="str">
        <f>IF(Table1[[#This Row],[Útgerð núna]]=Table1[[#This Row],[Útgerð við löndun]],"","Ný útgerð")</f>
        <v/>
      </c>
    </row>
    <row r="26" spans="1:15">
      <c r="A26" t="s">
        <v>47</v>
      </c>
      <c r="B26">
        <v>1819</v>
      </c>
      <c r="C26" s="1">
        <v>1</v>
      </c>
      <c r="D26" s="1">
        <v>1</v>
      </c>
      <c r="E26" s="1">
        <v>741</v>
      </c>
      <c r="F26" t="s">
        <v>25</v>
      </c>
      <c r="G26" t="s">
        <v>14</v>
      </c>
      <c r="H26" t="s">
        <v>15</v>
      </c>
      <c r="I26" s="3">
        <v>749</v>
      </c>
      <c r="J26" t="s">
        <v>26</v>
      </c>
      <c r="K26" t="s">
        <v>27</v>
      </c>
      <c r="L26" t="s">
        <v>27</v>
      </c>
      <c r="M26" s="2">
        <f>SUM(Table1[MAGN_SLAEGT_AFRUNAD])</f>
        <v>463291</v>
      </c>
      <c r="N26" s="6">
        <f>Table1[[#This Row],[MAGN_SLAEGT_AFRUNAD]]/Table1[[#This Row],[heildarmagn]]</f>
        <v>1.6166944749628203E-3</v>
      </c>
      <c r="O26" t="str">
        <f>IF(Table1[[#This Row],[Útgerð núna]]=Table1[[#This Row],[Útgerð við löndun]],"","Ný útgerð")</f>
        <v/>
      </c>
    </row>
    <row r="27" spans="1:15">
      <c r="A27" t="s">
        <v>48</v>
      </c>
      <c r="B27">
        <v>1819</v>
      </c>
      <c r="C27" s="1">
        <v>1</v>
      </c>
      <c r="D27" s="1">
        <v>1</v>
      </c>
      <c r="E27" s="1">
        <v>741</v>
      </c>
      <c r="F27" t="s">
        <v>25</v>
      </c>
      <c r="G27" t="s">
        <v>14</v>
      </c>
      <c r="H27" t="s">
        <v>15</v>
      </c>
      <c r="I27" s="3">
        <v>426</v>
      </c>
      <c r="J27" t="s">
        <v>26</v>
      </c>
      <c r="K27" t="s">
        <v>27</v>
      </c>
      <c r="L27" t="s">
        <v>27</v>
      </c>
      <c r="M27" s="2">
        <f>SUM(Table1[MAGN_SLAEGT_AFRUNAD])</f>
        <v>463291</v>
      </c>
      <c r="N27" s="6">
        <f>Table1[[#This Row],[MAGN_SLAEGT_AFRUNAD]]/Table1[[#This Row],[heildarmagn]]</f>
        <v>9.1950847307631703E-4</v>
      </c>
      <c r="O27" t="str">
        <f>IF(Table1[[#This Row],[Útgerð núna]]=Table1[[#This Row],[Útgerð við löndun]],"","Ný útgerð")</f>
        <v/>
      </c>
    </row>
    <row r="28" spans="1:15">
      <c r="A28" t="s">
        <v>49</v>
      </c>
      <c r="B28">
        <v>1819</v>
      </c>
      <c r="C28" s="1">
        <v>1</v>
      </c>
      <c r="D28" s="1">
        <v>1</v>
      </c>
      <c r="E28" s="1">
        <v>741</v>
      </c>
      <c r="F28" t="s">
        <v>25</v>
      </c>
      <c r="G28" t="s">
        <v>14</v>
      </c>
      <c r="H28" t="s">
        <v>15</v>
      </c>
      <c r="I28" s="3">
        <v>528</v>
      </c>
      <c r="J28" t="s">
        <v>26</v>
      </c>
      <c r="K28" t="s">
        <v>27</v>
      </c>
      <c r="L28" t="s">
        <v>27</v>
      </c>
      <c r="M28" s="2">
        <f>SUM(Table1[MAGN_SLAEGT_AFRUNAD])</f>
        <v>463291</v>
      </c>
      <c r="N28" s="6">
        <f>Table1[[#This Row],[MAGN_SLAEGT_AFRUNAD]]/Table1[[#This Row],[heildarmagn]]</f>
        <v>1.1396724736720549E-3</v>
      </c>
      <c r="O28" t="str">
        <f>IF(Table1[[#This Row],[Útgerð núna]]=Table1[[#This Row],[Útgerð við löndun]],"","Ný útgerð")</f>
        <v/>
      </c>
    </row>
    <row r="29" spans="1:15">
      <c r="A29" t="s">
        <v>50</v>
      </c>
      <c r="B29">
        <v>1819</v>
      </c>
      <c r="C29" s="1">
        <v>1</v>
      </c>
      <c r="D29" s="1">
        <v>1</v>
      </c>
      <c r="E29" s="1">
        <v>741</v>
      </c>
      <c r="F29" t="s">
        <v>25</v>
      </c>
      <c r="G29" t="s">
        <v>14</v>
      </c>
      <c r="H29" t="s">
        <v>15</v>
      </c>
      <c r="I29" s="3">
        <v>501</v>
      </c>
      <c r="J29" t="s">
        <v>26</v>
      </c>
      <c r="K29" t="s">
        <v>27</v>
      </c>
      <c r="L29" t="s">
        <v>27</v>
      </c>
      <c r="M29" s="2">
        <f>SUM(Table1[MAGN_SLAEGT_AFRUNAD])</f>
        <v>463291</v>
      </c>
      <c r="N29" s="6">
        <f>Table1[[#This Row],[MAGN_SLAEGT_AFRUNAD]]/Table1[[#This Row],[heildarmagn]]</f>
        <v>1.0813937676320067E-3</v>
      </c>
      <c r="O29" t="str">
        <f>IF(Table1[[#This Row],[Útgerð núna]]=Table1[[#This Row],[Útgerð við löndun]],"","Ný útgerð")</f>
        <v/>
      </c>
    </row>
    <row r="30" spans="1:15">
      <c r="A30" t="s">
        <v>51</v>
      </c>
      <c r="B30">
        <v>1819</v>
      </c>
      <c r="C30" s="1">
        <v>1</v>
      </c>
      <c r="D30" s="1">
        <v>1</v>
      </c>
      <c r="E30" s="1">
        <v>741</v>
      </c>
      <c r="F30" t="s">
        <v>25</v>
      </c>
      <c r="G30" t="s">
        <v>14</v>
      </c>
      <c r="H30" t="s">
        <v>15</v>
      </c>
      <c r="I30" s="3">
        <v>474</v>
      </c>
      <c r="J30" t="s">
        <v>26</v>
      </c>
      <c r="K30" t="s">
        <v>27</v>
      </c>
      <c r="L30" t="s">
        <v>27</v>
      </c>
      <c r="M30" s="2">
        <f>SUM(Table1[MAGN_SLAEGT_AFRUNAD])</f>
        <v>463291</v>
      </c>
      <c r="N30" s="6">
        <f>Table1[[#This Row],[MAGN_SLAEGT_AFRUNAD]]/Table1[[#This Row],[heildarmagn]]</f>
        <v>1.0231150615919583E-3</v>
      </c>
      <c r="O30" t="str">
        <f>IF(Table1[[#This Row],[Útgerð núna]]=Table1[[#This Row],[Útgerð við löndun]],"","Ný útgerð")</f>
        <v/>
      </c>
    </row>
    <row r="31" spans="1:15">
      <c r="A31" t="s">
        <v>52</v>
      </c>
      <c r="B31">
        <v>1819</v>
      </c>
      <c r="C31" s="1">
        <v>1</v>
      </c>
      <c r="D31" s="1">
        <v>1</v>
      </c>
      <c r="E31" s="1">
        <v>741</v>
      </c>
      <c r="F31" t="s">
        <v>25</v>
      </c>
      <c r="G31" t="s">
        <v>14</v>
      </c>
      <c r="H31" t="s">
        <v>15</v>
      </c>
      <c r="I31" s="3">
        <v>645</v>
      </c>
      <c r="J31" t="s">
        <v>26</v>
      </c>
      <c r="K31" t="s">
        <v>27</v>
      </c>
      <c r="L31" t="s">
        <v>27</v>
      </c>
      <c r="M31" s="2">
        <f>SUM(Table1[MAGN_SLAEGT_AFRUNAD])</f>
        <v>463291</v>
      </c>
      <c r="N31" s="6">
        <f>Table1[[#This Row],[MAGN_SLAEGT_AFRUNAD]]/Table1[[#This Row],[heildarmagn]]</f>
        <v>1.3922135331789307E-3</v>
      </c>
      <c r="O31" t="str">
        <f>IF(Table1[[#This Row],[Útgerð núna]]=Table1[[#This Row],[Útgerð við löndun]],"","Ný útgerð")</f>
        <v/>
      </c>
    </row>
    <row r="32" spans="1:15">
      <c r="A32" t="s">
        <v>53</v>
      </c>
      <c r="B32">
        <v>1819</v>
      </c>
      <c r="C32" s="1">
        <v>1</v>
      </c>
      <c r="D32" s="1">
        <v>1</v>
      </c>
      <c r="E32" s="1">
        <v>741</v>
      </c>
      <c r="F32" t="s">
        <v>25</v>
      </c>
      <c r="G32" t="s">
        <v>14</v>
      </c>
      <c r="H32" t="s">
        <v>15</v>
      </c>
      <c r="I32" s="3">
        <v>9</v>
      </c>
      <c r="J32" t="s">
        <v>26</v>
      </c>
      <c r="K32" t="s">
        <v>27</v>
      </c>
      <c r="L32" t="s">
        <v>27</v>
      </c>
      <c r="M32" s="2">
        <f>SUM(Table1[MAGN_SLAEGT_AFRUNAD])</f>
        <v>463291</v>
      </c>
      <c r="N32" s="6">
        <f>Table1[[#This Row],[MAGN_SLAEGT_AFRUNAD]]/Table1[[#This Row],[heildarmagn]]</f>
        <v>1.9426235346682755E-5</v>
      </c>
      <c r="O32" t="str">
        <f>IF(Table1[[#This Row],[Útgerð núna]]=Table1[[#This Row],[Útgerð við löndun]],"","Ný útgerð")</f>
        <v/>
      </c>
    </row>
    <row r="33" spans="1:15">
      <c r="A33" t="s">
        <v>54</v>
      </c>
      <c r="B33">
        <v>1819</v>
      </c>
      <c r="C33" s="1">
        <v>1</v>
      </c>
      <c r="D33" s="1">
        <v>1</v>
      </c>
      <c r="E33" s="1">
        <v>741</v>
      </c>
      <c r="F33" t="s">
        <v>25</v>
      </c>
      <c r="G33" t="s">
        <v>14</v>
      </c>
      <c r="H33" t="s">
        <v>15</v>
      </c>
      <c r="I33" s="3">
        <v>12</v>
      </c>
      <c r="J33" t="s">
        <v>26</v>
      </c>
      <c r="K33" t="s">
        <v>27</v>
      </c>
      <c r="L33" t="s">
        <v>27</v>
      </c>
      <c r="M33" s="2">
        <f>SUM(Table1[MAGN_SLAEGT_AFRUNAD])</f>
        <v>463291</v>
      </c>
      <c r="N33" s="6">
        <f>Table1[[#This Row],[MAGN_SLAEGT_AFRUNAD]]/Table1[[#This Row],[heildarmagn]]</f>
        <v>2.5901647128910339E-5</v>
      </c>
      <c r="O33" t="str">
        <f>IF(Table1[[#This Row],[Útgerð núna]]=Table1[[#This Row],[Útgerð við löndun]],"","Ný útgerð")</f>
        <v/>
      </c>
    </row>
    <row r="34" spans="1:15">
      <c r="A34" t="s">
        <v>55</v>
      </c>
      <c r="B34">
        <v>1718</v>
      </c>
      <c r="C34" s="1">
        <v>1</v>
      </c>
      <c r="D34" s="1">
        <v>1</v>
      </c>
      <c r="E34" s="1">
        <v>741</v>
      </c>
      <c r="F34" t="s">
        <v>25</v>
      </c>
      <c r="G34" t="s">
        <v>14</v>
      </c>
      <c r="H34" t="s">
        <v>15</v>
      </c>
      <c r="I34" s="3">
        <v>42</v>
      </c>
      <c r="J34" t="s">
        <v>26</v>
      </c>
      <c r="K34" t="s">
        <v>27</v>
      </c>
      <c r="L34" t="s">
        <v>27</v>
      </c>
      <c r="M34" s="2">
        <f>SUM(Table1[MAGN_SLAEGT_AFRUNAD])</f>
        <v>463291</v>
      </c>
      <c r="N34" s="6">
        <f>Table1[[#This Row],[MAGN_SLAEGT_AFRUNAD]]/Table1[[#This Row],[heildarmagn]]</f>
        <v>9.0655764951186194E-5</v>
      </c>
      <c r="O34" t="str">
        <f>IF(Table1[[#This Row],[Útgerð núna]]=Table1[[#This Row],[Útgerð við löndun]],"","Ný útgerð")</f>
        <v/>
      </c>
    </row>
    <row r="35" spans="1:15">
      <c r="A35" t="s">
        <v>56</v>
      </c>
      <c r="B35">
        <v>1920</v>
      </c>
      <c r="C35" s="1">
        <v>1</v>
      </c>
      <c r="D35" s="1">
        <v>1</v>
      </c>
      <c r="E35" s="1">
        <v>741</v>
      </c>
      <c r="F35" t="s">
        <v>25</v>
      </c>
      <c r="G35" t="s">
        <v>14</v>
      </c>
      <c r="H35" t="s">
        <v>15</v>
      </c>
      <c r="I35" s="3">
        <v>30</v>
      </c>
      <c r="J35" t="s">
        <v>26</v>
      </c>
      <c r="K35" t="s">
        <v>27</v>
      </c>
      <c r="L35" t="s">
        <v>27</v>
      </c>
      <c r="M35" s="2">
        <f>SUM(Table1[MAGN_SLAEGT_AFRUNAD])</f>
        <v>463291</v>
      </c>
      <c r="N35" s="6">
        <f>Table1[[#This Row],[MAGN_SLAEGT_AFRUNAD]]/Table1[[#This Row],[heildarmagn]]</f>
        <v>6.4754117822275845E-5</v>
      </c>
      <c r="O35" t="str">
        <f>IF(Table1[[#This Row],[Útgerð núna]]=Table1[[#This Row],[Útgerð við löndun]],"","Ný útgerð")</f>
        <v/>
      </c>
    </row>
    <row r="36" spans="1:15">
      <c r="A36" t="s">
        <v>57</v>
      </c>
      <c r="B36">
        <v>1819</v>
      </c>
      <c r="C36" s="1">
        <v>1</v>
      </c>
      <c r="D36" s="1">
        <v>1</v>
      </c>
      <c r="E36" s="1">
        <v>1019</v>
      </c>
      <c r="F36" t="s">
        <v>58</v>
      </c>
      <c r="G36" t="s">
        <v>14</v>
      </c>
      <c r="H36" t="s">
        <v>15</v>
      </c>
      <c r="I36" s="3">
        <v>176</v>
      </c>
      <c r="J36" t="s">
        <v>59</v>
      </c>
      <c r="K36" t="s">
        <v>60</v>
      </c>
      <c r="L36" t="s">
        <v>61</v>
      </c>
      <c r="M36" s="2">
        <f>SUM(Table1[MAGN_SLAEGT_AFRUNAD])</f>
        <v>463291</v>
      </c>
      <c r="N36" s="6">
        <f>Table1[[#This Row],[MAGN_SLAEGT_AFRUNAD]]/Table1[[#This Row],[heildarmagn]]</f>
        <v>3.7989082455735162E-4</v>
      </c>
      <c r="O36" t="str">
        <f>IF(Table1[[#This Row],[Útgerð núna]]=Table1[[#This Row],[Útgerð við löndun]],"","Ný útgerð")</f>
        <v>Ný útgerð</v>
      </c>
    </row>
    <row r="37" spans="1:15">
      <c r="A37" t="s">
        <v>62</v>
      </c>
      <c r="B37">
        <v>1819</v>
      </c>
      <c r="C37" s="1">
        <v>1</v>
      </c>
      <c r="D37" s="1">
        <v>1</v>
      </c>
      <c r="E37" s="1">
        <v>1019</v>
      </c>
      <c r="F37" t="s">
        <v>58</v>
      </c>
      <c r="G37" t="s">
        <v>14</v>
      </c>
      <c r="H37" t="s">
        <v>15</v>
      </c>
      <c r="I37" s="3">
        <v>259</v>
      </c>
      <c r="J37" t="s">
        <v>59</v>
      </c>
      <c r="K37" t="s">
        <v>60</v>
      </c>
      <c r="L37" t="s">
        <v>61</v>
      </c>
      <c r="M37" s="2">
        <f>SUM(Table1[MAGN_SLAEGT_AFRUNAD])</f>
        <v>463291</v>
      </c>
      <c r="N37" s="6">
        <f>Table1[[#This Row],[MAGN_SLAEGT_AFRUNAD]]/Table1[[#This Row],[heildarmagn]]</f>
        <v>5.5904388386564816E-4</v>
      </c>
      <c r="O37" t="str">
        <f>IF(Table1[[#This Row],[Útgerð núna]]=Table1[[#This Row],[Útgerð við löndun]],"","Ný útgerð")</f>
        <v>Ný útgerð</v>
      </c>
    </row>
    <row r="38" spans="1:15">
      <c r="A38" t="s">
        <v>63</v>
      </c>
      <c r="B38">
        <v>1819</v>
      </c>
      <c r="C38" s="1">
        <v>1</v>
      </c>
      <c r="D38" s="1">
        <v>1</v>
      </c>
      <c r="E38" s="1">
        <v>1019</v>
      </c>
      <c r="F38" t="s">
        <v>58</v>
      </c>
      <c r="G38" t="s">
        <v>14</v>
      </c>
      <c r="H38" t="s">
        <v>15</v>
      </c>
      <c r="I38" s="3">
        <v>106</v>
      </c>
      <c r="J38" t="s">
        <v>59</v>
      </c>
      <c r="K38" t="s">
        <v>60</v>
      </c>
      <c r="L38" t="s">
        <v>61</v>
      </c>
      <c r="M38" s="2">
        <f>SUM(Table1[MAGN_SLAEGT_AFRUNAD])</f>
        <v>463291</v>
      </c>
      <c r="N38" s="6">
        <f>Table1[[#This Row],[MAGN_SLAEGT_AFRUNAD]]/Table1[[#This Row],[heildarmagn]]</f>
        <v>2.2879788297204133E-4</v>
      </c>
      <c r="O38" t="str">
        <f>IF(Table1[[#This Row],[Útgerð núna]]=Table1[[#This Row],[Útgerð við löndun]],"","Ný útgerð")</f>
        <v>Ný útgerð</v>
      </c>
    </row>
    <row r="39" spans="1:15">
      <c r="A39" t="s">
        <v>64</v>
      </c>
      <c r="B39">
        <v>1819</v>
      </c>
      <c r="C39" s="1">
        <v>1</v>
      </c>
      <c r="D39" s="1">
        <v>1</v>
      </c>
      <c r="E39" s="1">
        <v>1019</v>
      </c>
      <c r="F39" t="s">
        <v>58</v>
      </c>
      <c r="G39" t="s">
        <v>14</v>
      </c>
      <c r="H39" t="s">
        <v>15</v>
      </c>
      <c r="I39" s="3">
        <v>335</v>
      </c>
      <c r="J39" t="s">
        <v>59</v>
      </c>
      <c r="K39" t="s">
        <v>60</v>
      </c>
      <c r="L39" t="s">
        <v>61</v>
      </c>
      <c r="M39" s="2">
        <f>SUM(Table1[MAGN_SLAEGT_AFRUNAD])</f>
        <v>463291</v>
      </c>
      <c r="N39" s="6">
        <f>Table1[[#This Row],[MAGN_SLAEGT_AFRUNAD]]/Table1[[#This Row],[heildarmagn]]</f>
        <v>7.2308764901541365E-4</v>
      </c>
      <c r="O39" t="str">
        <f>IF(Table1[[#This Row],[Útgerð núna]]=Table1[[#This Row],[Útgerð við löndun]],"","Ný útgerð")</f>
        <v>Ný útgerð</v>
      </c>
    </row>
    <row r="40" spans="1:15">
      <c r="A40" t="s">
        <v>65</v>
      </c>
      <c r="B40">
        <v>1819</v>
      </c>
      <c r="C40" s="1">
        <v>1</v>
      </c>
      <c r="D40" s="1">
        <v>1</v>
      </c>
      <c r="E40" s="1">
        <v>1019</v>
      </c>
      <c r="F40" t="s">
        <v>58</v>
      </c>
      <c r="G40" t="s">
        <v>14</v>
      </c>
      <c r="H40" t="s">
        <v>15</v>
      </c>
      <c r="I40" s="3">
        <v>290</v>
      </c>
      <c r="J40" t="s">
        <v>59</v>
      </c>
      <c r="K40" t="s">
        <v>60</v>
      </c>
      <c r="L40" t="s">
        <v>61</v>
      </c>
      <c r="M40" s="2">
        <f>SUM(Table1[MAGN_SLAEGT_AFRUNAD])</f>
        <v>463291</v>
      </c>
      <c r="N40" s="6">
        <f>Table1[[#This Row],[MAGN_SLAEGT_AFRUNAD]]/Table1[[#This Row],[heildarmagn]]</f>
        <v>6.2595647228199985E-4</v>
      </c>
      <c r="O40" t="str">
        <f>IF(Table1[[#This Row],[Útgerð núna]]=Table1[[#This Row],[Útgerð við löndun]],"","Ný útgerð")</f>
        <v>Ný útgerð</v>
      </c>
    </row>
    <row r="41" spans="1:15">
      <c r="A41" t="s">
        <v>66</v>
      </c>
      <c r="B41">
        <v>1819</v>
      </c>
      <c r="C41" s="1">
        <v>1</v>
      </c>
      <c r="D41" s="1">
        <v>1</v>
      </c>
      <c r="E41" s="1">
        <v>1019</v>
      </c>
      <c r="F41" t="s">
        <v>58</v>
      </c>
      <c r="G41" t="s">
        <v>14</v>
      </c>
      <c r="H41" t="s">
        <v>15</v>
      </c>
      <c r="I41" s="3">
        <v>274</v>
      </c>
      <c r="J41" t="s">
        <v>59</v>
      </c>
      <c r="K41" t="s">
        <v>60</v>
      </c>
      <c r="L41" t="s">
        <v>61</v>
      </c>
      <c r="M41" s="2">
        <f>SUM(Table1[MAGN_SLAEGT_AFRUNAD])</f>
        <v>463291</v>
      </c>
      <c r="N41" s="6">
        <f>Table1[[#This Row],[MAGN_SLAEGT_AFRUNAD]]/Table1[[#This Row],[heildarmagn]]</f>
        <v>5.9142094277678605E-4</v>
      </c>
      <c r="O41" t="str">
        <f>IF(Table1[[#This Row],[Útgerð núna]]=Table1[[#This Row],[Útgerð við löndun]],"","Ný útgerð")</f>
        <v>Ný útgerð</v>
      </c>
    </row>
    <row r="42" spans="1:15">
      <c r="A42" t="s">
        <v>67</v>
      </c>
      <c r="B42">
        <v>1920</v>
      </c>
      <c r="C42" s="1">
        <v>1</v>
      </c>
      <c r="D42" s="1">
        <v>1</v>
      </c>
      <c r="E42" s="1">
        <v>1028</v>
      </c>
      <c r="F42" t="s">
        <v>68</v>
      </c>
      <c r="G42" t="s">
        <v>14</v>
      </c>
      <c r="H42" t="s">
        <v>15</v>
      </c>
      <c r="I42" s="3">
        <v>4</v>
      </c>
      <c r="J42" t="s">
        <v>69</v>
      </c>
      <c r="K42" t="s">
        <v>70</v>
      </c>
      <c r="L42" t="s">
        <v>70</v>
      </c>
      <c r="M42" s="2">
        <f>SUM(Table1[MAGN_SLAEGT_AFRUNAD])</f>
        <v>463291</v>
      </c>
      <c r="N42" s="6">
        <f>Table1[[#This Row],[MAGN_SLAEGT_AFRUNAD]]/Table1[[#This Row],[heildarmagn]]</f>
        <v>8.6338823763034462E-6</v>
      </c>
      <c r="O42" t="str">
        <f>IF(Table1[[#This Row],[Útgerð núna]]=Table1[[#This Row],[Útgerð við löndun]],"","Ný útgerð")</f>
        <v/>
      </c>
    </row>
    <row r="43" spans="1:15">
      <c r="A43" t="s">
        <v>71</v>
      </c>
      <c r="B43">
        <v>1920</v>
      </c>
      <c r="C43" s="1">
        <v>1</v>
      </c>
      <c r="D43" s="1">
        <v>1</v>
      </c>
      <c r="E43" s="1">
        <v>1028</v>
      </c>
      <c r="F43" t="s">
        <v>68</v>
      </c>
      <c r="G43" t="s">
        <v>14</v>
      </c>
      <c r="H43" t="s">
        <v>15</v>
      </c>
      <c r="I43" s="3">
        <v>6</v>
      </c>
      <c r="J43" t="s">
        <v>69</v>
      </c>
      <c r="K43" t="s">
        <v>70</v>
      </c>
      <c r="L43" t="s">
        <v>70</v>
      </c>
      <c r="M43" s="2">
        <f>SUM(Table1[MAGN_SLAEGT_AFRUNAD])</f>
        <v>463291</v>
      </c>
      <c r="N43" s="6">
        <f>Table1[[#This Row],[MAGN_SLAEGT_AFRUNAD]]/Table1[[#This Row],[heildarmagn]]</f>
        <v>1.2950823564455169E-5</v>
      </c>
      <c r="O43" t="str">
        <f>IF(Table1[[#This Row],[Útgerð núna]]=Table1[[#This Row],[Útgerð við löndun]],"","Ný útgerð")</f>
        <v/>
      </c>
    </row>
    <row r="44" spans="1:15">
      <c r="A44" t="s">
        <v>72</v>
      </c>
      <c r="B44">
        <v>1920</v>
      </c>
      <c r="C44" s="1">
        <v>1</v>
      </c>
      <c r="D44" s="1">
        <v>1</v>
      </c>
      <c r="E44" s="1">
        <v>1028</v>
      </c>
      <c r="F44" t="s">
        <v>68</v>
      </c>
      <c r="G44" t="s">
        <v>14</v>
      </c>
      <c r="H44" t="s">
        <v>15</v>
      </c>
      <c r="I44" s="3">
        <v>6</v>
      </c>
      <c r="J44" t="s">
        <v>69</v>
      </c>
      <c r="K44" t="s">
        <v>70</v>
      </c>
      <c r="L44" t="s">
        <v>70</v>
      </c>
      <c r="M44" s="2">
        <f>SUM(Table1[MAGN_SLAEGT_AFRUNAD])</f>
        <v>463291</v>
      </c>
      <c r="N44" s="6">
        <f>Table1[[#This Row],[MAGN_SLAEGT_AFRUNAD]]/Table1[[#This Row],[heildarmagn]]</f>
        <v>1.2950823564455169E-5</v>
      </c>
      <c r="O44" t="str">
        <f>IF(Table1[[#This Row],[Útgerð núna]]=Table1[[#This Row],[Útgerð við löndun]],"","Ný útgerð")</f>
        <v/>
      </c>
    </row>
    <row r="45" spans="1:15">
      <c r="A45" t="s">
        <v>73</v>
      </c>
      <c r="B45">
        <v>1920</v>
      </c>
      <c r="C45" s="1">
        <v>1</v>
      </c>
      <c r="D45" s="1">
        <v>1</v>
      </c>
      <c r="E45" s="1">
        <v>1028</v>
      </c>
      <c r="F45" t="s">
        <v>68</v>
      </c>
      <c r="G45" t="s">
        <v>14</v>
      </c>
      <c r="H45" t="s">
        <v>15</v>
      </c>
      <c r="I45" s="3">
        <v>10</v>
      </c>
      <c r="J45" t="s">
        <v>69</v>
      </c>
      <c r="K45" t="s">
        <v>70</v>
      </c>
      <c r="L45" t="s">
        <v>70</v>
      </c>
      <c r="M45" s="2">
        <f>SUM(Table1[MAGN_SLAEGT_AFRUNAD])</f>
        <v>463291</v>
      </c>
      <c r="N45" s="6">
        <f>Table1[[#This Row],[MAGN_SLAEGT_AFRUNAD]]/Table1[[#This Row],[heildarmagn]]</f>
        <v>2.1584705940758617E-5</v>
      </c>
      <c r="O45" t="str">
        <f>IF(Table1[[#This Row],[Útgerð núna]]=Table1[[#This Row],[Útgerð við löndun]],"","Ný útgerð")</f>
        <v/>
      </c>
    </row>
    <row r="46" spans="1:15">
      <c r="A46" t="s">
        <v>37</v>
      </c>
      <c r="B46">
        <v>1920</v>
      </c>
      <c r="C46" s="1">
        <v>1</v>
      </c>
      <c r="D46" s="1">
        <v>1</v>
      </c>
      <c r="E46" s="1">
        <v>1028</v>
      </c>
      <c r="F46" t="s">
        <v>68</v>
      </c>
      <c r="G46" t="s">
        <v>14</v>
      </c>
      <c r="H46" t="s">
        <v>15</v>
      </c>
      <c r="I46" s="3">
        <v>7</v>
      </c>
      <c r="J46" t="s">
        <v>69</v>
      </c>
      <c r="K46" t="s">
        <v>70</v>
      </c>
      <c r="L46" t="s">
        <v>70</v>
      </c>
      <c r="M46" s="2">
        <f>SUM(Table1[MAGN_SLAEGT_AFRUNAD])</f>
        <v>463291</v>
      </c>
      <c r="N46" s="6">
        <f>Table1[[#This Row],[MAGN_SLAEGT_AFRUNAD]]/Table1[[#This Row],[heildarmagn]]</f>
        <v>1.5109294158531032E-5</v>
      </c>
      <c r="O46" t="str">
        <f>IF(Table1[[#This Row],[Útgerð núna]]=Table1[[#This Row],[Útgerð við löndun]],"","Ný útgerð")</f>
        <v/>
      </c>
    </row>
    <row r="47" spans="1:15">
      <c r="A47" t="s">
        <v>74</v>
      </c>
      <c r="B47">
        <v>1920</v>
      </c>
      <c r="C47" s="1">
        <v>1</v>
      </c>
      <c r="D47" s="1">
        <v>1</v>
      </c>
      <c r="E47" s="1">
        <v>1028</v>
      </c>
      <c r="F47" t="s">
        <v>68</v>
      </c>
      <c r="G47" t="s">
        <v>14</v>
      </c>
      <c r="H47" t="s">
        <v>15</v>
      </c>
      <c r="I47" s="3">
        <v>6</v>
      </c>
      <c r="J47" t="s">
        <v>69</v>
      </c>
      <c r="K47" t="s">
        <v>70</v>
      </c>
      <c r="L47" t="s">
        <v>70</v>
      </c>
      <c r="M47" s="2">
        <f>SUM(Table1[MAGN_SLAEGT_AFRUNAD])</f>
        <v>463291</v>
      </c>
      <c r="N47" s="6">
        <f>Table1[[#This Row],[MAGN_SLAEGT_AFRUNAD]]/Table1[[#This Row],[heildarmagn]]</f>
        <v>1.2950823564455169E-5</v>
      </c>
      <c r="O47" t="str">
        <f>IF(Table1[[#This Row],[Útgerð núna]]=Table1[[#This Row],[Útgerð við löndun]],"","Ný útgerð")</f>
        <v/>
      </c>
    </row>
    <row r="48" spans="1:15">
      <c r="A48" t="s">
        <v>75</v>
      </c>
      <c r="B48">
        <v>1920</v>
      </c>
      <c r="C48" s="1">
        <v>1</v>
      </c>
      <c r="D48" s="1">
        <v>1</v>
      </c>
      <c r="E48" s="1">
        <v>1028</v>
      </c>
      <c r="F48" t="s">
        <v>68</v>
      </c>
      <c r="G48" t="s">
        <v>14</v>
      </c>
      <c r="H48" t="s">
        <v>15</v>
      </c>
      <c r="I48" s="3">
        <v>51</v>
      </c>
      <c r="J48" t="s">
        <v>69</v>
      </c>
      <c r="K48" t="s">
        <v>70</v>
      </c>
      <c r="L48" t="s">
        <v>70</v>
      </c>
      <c r="M48" s="2">
        <f>SUM(Table1[MAGN_SLAEGT_AFRUNAD])</f>
        <v>463291</v>
      </c>
      <c r="N48" s="6">
        <f>Table1[[#This Row],[MAGN_SLAEGT_AFRUNAD]]/Table1[[#This Row],[heildarmagn]]</f>
        <v>1.1008200029786894E-4</v>
      </c>
      <c r="O48" t="str">
        <f>IF(Table1[[#This Row],[Útgerð núna]]=Table1[[#This Row],[Útgerð við löndun]],"","Ný útgerð")</f>
        <v/>
      </c>
    </row>
    <row r="49" spans="1:15">
      <c r="A49" t="s">
        <v>76</v>
      </c>
      <c r="B49">
        <v>1920</v>
      </c>
      <c r="C49" s="1">
        <v>1</v>
      </c>
      <c r="D49" s="1">
        <v>1</v>
      </c>
      <c r="E49" s="1">
        <v>1028</v>
      </c>
      <c r="F49" t="s">
        <v>68</v>
      </c>
      <c r="G49" t="s">
        <v>14</v>
      </c>
      <c r="H49" t="s">
        <v>15</v>
      </c>
      <c r="I49" s="3">
        <v>85</v>
      </c>
      <c r="J49" t="s">
        <v>69</v>
      </c>
      <c r="K49" t="s">
        <v>70</v>
      </c>
      <c r="L49" t="s">
        <v>70</v>
      </c>
      <c r="M49" s="2">
        <f>SUM(Table1[MAGN_SLAEGT_AFRUNAD])</f>
        <v>463291</v>
      </c>
      <c r="N49" s="6">
        <f>Table1[[#This Row],[MAGN_SLAEGT_AFRUNAD]]/Table1[[#This Row],[heildarmagn]]</f>
        <v>1.8347000049644824E-4</v>
      </c>
      <c r="O49" t="str">
        <f>IF(Table1[[#This Row],[Útgerð núna]]=Table1[[#This Row],[Útgerð við löndun]],"","Ný útgerð")</f>
        <v/>
      </c>
    </row>
    <row r="50" spans="1:15">
      <c r="A50" t="s">
        <v>77</v>
      </c>
      <c r="B50">
        <v>1819</v>
      </c>
      <c r="C50" s="1">
        <v>1</v>
      </c>
      <c r="D50" s="1">
        <v>1</v>
      </c>
      <c r="E50" s="1">
        <v>1028</v>
      </c>
      <c r="F50" t="s">
        <v>68</v>
      </c>
      <c r="G50" t="s">
        <v>14</v>
      </c>
      <c r="H50" t="s">
        <v>15</v>
      </c>
      <c r="I50" s="3">
        <v>32</v>
      </c>
      <c r="J50" t="s">
        <v>69</v>
      </c>
      <c r="K50" t="s">
        <v>70</v>
      </c>
      <c r="L50" t="s">
        <v>70</v>
      </c>
      <c r="M50" s="2">
        <f>SUM(Table1[MAGN_SLAEGT_AFRUNAD])</f>
        <v>463291</v>
      </c>
      <c r="N50" s="6">
        <f>Table1[[#This Row],[MAGN_SLAEGT_AFRUNAD]]/Table1[[#This Row],[heildarmagn]]</f>
        <v>6.907105901042757E-5</v>
      </c>
      <c r="O50" t="str">
        <f>IF(Table1[[#This Row],[Útgerð núna]]=Table1[[#This Row],[Útgerð við löndun]],"","Ný útgerð")</f>
        <v/>
      </c>
    </row>
    <row r="51" spans="1:15">
      <c r="A51" t="s">
        <v>78</v>
      </c>
      <c r="B51">
        <v>1819</v>
      </c>
      <c r="C51" s="1">
        <v>1</v>
      </c>
      <c r="D51" s="1">
        <v>1</v>
      </c>
      <c r="E51" s="1">
        <v>1028</v>
      </c>
      <c r="F51" t="s">
        <v>68</v>
      </c>
      <c r="G51" t="s">
        <v>14</v>
      </c>
      <c r="H51" t="s">
        <v>15</v>
      </c>
      <c r="I51" s="3">
        <v>27</v>
      </c>
      <c r="J51" t="s">
        <v>69</v>
      </c>
      <c r="K51" t="s">
        <v>70</v>
      </c>
      <c r="L51" t="s">
        <v>70</v>
      </c>
      <c r="M51" s="2">
        <f>SUM(Table1[MAGN_SLAEGT_AFRUNAD])</f>
        <v>463291</v>
      </c>
      <c r="N51" s="6">
        <f>Table1[[#This Row],[MAGN_SLAEGT_AFRUNAD]]/Table1[[#This Row],[heildarmagn]]</f>
        <v>5.8278706040048265E-5</v>
      </c>
      <c r="O51" t="str">
        <f>IF(Table1[[#This Row],[Útgerð núna]]=Table1[[#This Row],[Útgerð við löndun]],"","Ný útgerð")</f>
        <v/>
      </c>
    </row>
    <row r="52" spans="1:15">
      <c r="A52" t="s">
        <v>79</v>
      </c>
      <c r="B52">
        <v>1819</v>
      </c>
      <c r="C52" s="1">
        <v>1</v>
      </c>
      <c r="D52" s="1">
        <v>1</v>
      </c>
      <c r="E52" s="1">
        <v>1028</v>
      </c>
      <c r="F52" t="s">
        <v>68</v>
      </c>
      <c r="G52" t="s">
        <v>14</v>
      </c>
      <c r="H52" t="s">
        <v>15</v>
      </c>
      <c r="I52" s="3">
        <v>16</v>
      </c>
      <c r="J52" t="s">
        <v>69</v>
      </c>
      <c r="K52" t="s">
        <v>70</v>
      </c>
      <c r="L52" t="s">
        <v>70</v>
      </c>
      <c r="M52" s="2">
        <f>SUM(Table1[MAGN_SLAEGT_AFRUNAD])</f>
        <v>463291</v>
      </c>
      <c r="N52" s="6">
        <f>Table1[[#This Row],[MAGN_SLAEGT_AFRUNAD]]/Table1[[#This Row],[heildarmagn]]</f>
        <v>3.4535529505213785E-5</v>
      </c>
      <c r="O52" t="str">
        <f>IF(Table1[[#This Row],[Útgerð núna]]=Table1[[#This Row],[Útgerð við löndun]],"","Ný útgerð")</f>
        <v/>
      </c>
    </row>
    <row r="53" spans="1:15">
      <c r="A53" t="s">
        <v>80</v>
      </c>
      <c r="B53">
        <v>1819</v>
      </c>
      <c r="C53" s="1">
        <v>1</v>
      </c>
      <c r="D53" s="1">
        <v>1</v>
      </c>
      <c r="E53" s="1">
        <v>1028</v>
      </c>
      <c r="F53" t="s">
        <v>68</v>
      </c>
      <c r="G53" t="s">
        <v>14</v>
      </c>
      <c r="H53" t="s">
        <v>15</v>
      </c>
      <c r="I53" s="3">
        <v>45</v>
      </c>
      <c r="J53" t="s">
        <v>69</v>
      </c>
      <c r="K53" t="s">
        <v>70</v>
      </c>
      <c r="L53" t="s">
        <v>70</v>
      </c>
      <c r="M53" s="2">
        <f>SUM(Table1[MAGN_SLAEGT_AFRUNAD])</f>
        <v>463291</v>
      </c>
      <c r="N53" s="6">
        <f>Table1[[#This Row],[MAGN_SLAEGT_AFRUNAD]]/Table1[[#This Row],[heildarmagn]]</f>
        <v>9.7131176733413767E-5</v>
      </c>
      <c r="O53" t="str">
        <f>IF(Table1[[#This Row],[Útgerð núna]]=Table1[[#This Row],[Útgerð við löndun]],"","Ný útgerð")</f>
        <v/>
      </c>
    </row>
    <row r="54" spans="1:15">
      <c r="A54" t="s">
        <v>81</v>
      </c>
      <c r="B54">
        <v>1819</v>
      </c>
      <c r="C54" s="1">
        <v>1</v>
      </c>
      <c r="D54" s="1">
        <v>1</v>
      </c>
      <c r="E54" s="1">
        <v>1028</v>
      </c>
      <c r="F54" t="s">
        <v>68</v>
      </c>
      <c r="G54" t="s">
        <v>14</v>
      </c>
      <c r="H54" t="s">
        <v>15</v>
      </c>
      <c r="I54" s="3">
        <v>32</v>
      </c>
      <c r="J54" t="s">
        <v>69</v>
      </c>
      <c r="K54" t="s">
        <v>70</v>
      </c>
      <c r="L54" t="s">
        <v>70</v>
      </c>
      <c r="M54" s="2">
        <f>SUM(Table1[MAGN_SLAEGT_AFRUNAD])</f>
        <v>463291</v>
      </c>
      <c r="N54" s="6">
        <f>Table1[[#This Row],[MAGN_SLAEGT_AFRUNAD]]/Table1[[#This Row],[heildarmagn]]</f>
        <v>6.907105901042757E-5</v>
      </c>
      <c r="O54" t="str">
        <f>IF(Table1[[#This Row],[Útgerð núna]]=Table1[[#This Row],[Útgerð við löndun]],"","Ný útgerð")</f>
        <v/>
      </c>
    </row>
    <row r="55" spans="1:15">
      <c r="A55" t="s">
        <v>82</v>
      </c>
      <c r="B55">
        <v>1819</v>
      </c>
      <c r="C55" s="1">
        <v>1</v>
      </c>
      <c r="D55" s="1">
        <v>1</v>
      </c>
      <c r="E55" s="1">
        <v>1028</v>
      </c>
      <c r="F55" t="s">
        <v>68</v>
      </c>
      <c r="G55" t="s">
        <v>14</v>
      </c>
      <c r="H55" t="s">
        <v>15</v>
      </c>
      <c r="I55" s="3">
        <v>35</v>
      </c>
      <c r="J55" t="s">
        <v>69</v>
      </c>
      <c r="K55" t="s">
        <v>70</v>
      </c>
      <c r="L55" t="s">
        <v>70</v>
      </c>
      <c r="M55" s="2">
        <f>SUM(Table1[MAGN_SLAEGT_AFRUNAD])</f>
        <v>463291</v>
      </c>
      <c r="N55" s="6">
        <f>Table1[[#This Row],[MAGN_SLAEGT_AFRUNAD]]/Table1[[#This Row],[heildarmagn]]</f>
        <v>7.5546470792655157E-5</v>
      </c>
      <c r="O55" t="str">
        <f>IF(Table1[[#This Row],[Útgerð núna]]=Table1[[#This Row],[Útgerð við löndun]],"","Ný útgerð")</f>
        <v/>
      </c>
    </row>
    <row r="56" spans="1:15">
      <c r="A56" t="s">
        <v>83</v>
      </c>
      <c r="B56">
        <v>1819</v>
      </c>
      <c r="C56" s="1">
        <v>1</v>
      </c>
      <c r="D56" s="1">
        <v>1</v>
      </c>
      <c r="E56" s="1">
        <v>1028</v>
      </c>
      <c r="F56" t="s">
        <v>68</v>
      </c>
      <c r="G56" t="s">
        <v>14</v>
      </c>
      <c r="H56" t="s">
        <v>15</v>
      </c>
      <c r="I56" s="3">
        <v>60</v>
      </c>
      <c r="J56" t="s">
        <v>69</v>
      </c>
      <c r="K56" t="s">
        <v>70</v>
      </c>
      <c r="L56" t="s">
        <v>70</v>
      </c>
      <c r="M56" s="2">
        <f>SUM(Table1[MAGN_SLAEGT_AFRUNAD])</f>
        <v>463291</v>
      </c>
      <c r="N56" s="6">
        <f>Table1[[#This Row],[MAGN_SLAEGT_AFRUNAD]]/Table1[[#This Row],[heildarmagn]]</f>
        <v>1.2950823564455169E-4</v>
      </c>
      <c r="O56" t="str">
        <f>IF(Table1[[#This Row],[Útgerð núna]]=Table1[[#This Row],[Útgerð við löndun]],"","Ný útgerð")</f>
        <v/>
      </c>
    </row>
    <row r="57" spans="1:15">
      <c r="A57" t="s">
        <v>84</v>
      </c>
      <c r="B57">
        <v>1819</v>
      </c>
      <c r="C57" s="1">
        <v>1</v>
      </c>
      <c r="D57" s="1">
        <v>1</v>
      </c>
      <c r="E57" s="1">
        <v>1028</v>
      </c>
      <c r="F57" t="s">
        <v>68</v>
      </c>
      <c r="G57" t="s">
        <v>14</v>
      </c>
      <c r="H57" t="s">
        <v>15</v>
      </c>
      <c r="I57" s="3">
        <v>4</v>
      </c>
      <c r="J57" t="s">
        <v>69</v>
      </c>
      <c r="K57" t="s">
        <v>70</v>
      </c>
      <c r="L57" t="s">
        <v>70</v>
      </c>
      <c r="M57" s="2">
        <f>SUM(Table1[MAGN_SLAEGT_AFRUNAD])</f>
        <v>463291</v>
      </c>
      <c r="N57" s="6">
        <f>Table1[[#This Row],[MAGN_SLAEGT_AFRUNAD]]/Table1[[#This Row],[heildarmagn]]</f>
        <v>8.6338823763034462E-6</v>
      </c>
      <c r="O57" t="str">
        <f>IF(Table1[[#This Row],[Útgerð núna]]=Table1[[#This Row],[Útgerð við löndun]],"","Ný útgerð")</f>
        <v/>
      </c>
    </row>
    <row r="58" spans="1:15">
      <c r="A58" t="s">
        <v>85</v>
      </c>
      <c r="B58">
        <v>1819</v>
      </c>
      <c r="C58" s="1">
        <v>1</v>
      </c>
      <c r="D58" s="1">
        <v>1</v>
      </c>
      <c r="E58" s="1">
        <v>1028</v>
      </c>
      <c r="F58" t="s">
        <v>68</v>
      </c>
      <c r="G58" t="s">
        <v>14</v>
      </c>
      <c r="H58" t="s">
        <v>15</v>
      </c>
      <c r="I58" s="3">
        <v>72</v>
      </c>
      <c r="J58" t="s">
        <v>69</v>
      </c>
      <c r="K58" t="s">
        <v>70</v>
      </c>
      <c r="L58" t="s">
        <v>70</v>
      </c>
      <c r="M58" s="2">
        <f>SUM(Table1[MAGN_SLAEGT_AFRUNAD])</f>
        <v>463291</v>
      </c>
      <c r="N58" s="6">
        <f>Table1[[#This Row],[MAGN_SLAEGT_AFRUNAD]]/Table1[[#This Row],[heildarmagn]]</f>
        <v>1.5540988277346204E-4</v>
      </c>
      <c r="O58" t="str">
        <f>IF(Table1[[#This Row],[Útgerð núna]]=Table1[[#This Row],[Útgerð við löndun]],"","Ný útgerð")</f>
        <v/>
      </c>
    </row>
    <row r="59" spans="1:15">
      <c r="A59" t="s">
        <v>86</v>
      </c>
      <c r="B59">
        <v>1819</v>
      </c>
      <c r="C59" s="1">
        <v>1</v>
      </c>
      <c r="D59" s="1">
        <v>1</v>
      </c>
      <c r="E59" s="1">
        <v>1028</v>
      </c>
      <c r="F59" t="s">
        <v>68</v>
      </c>
      <c r="G59" t="s">
        <v>14</v>
      </c>
      <c r="H59" t="s">
        <v>15</v>
      </c>
      <c r="I59" s="3">
        <v>45</v>
      </c>
      <c r="J59" t="s">
        <v>69</v>
      </c>
      <c r="K59" t="s">
        <v>70</v>
      </c>
      <c r="L59" t="s">
        <v>70</v>
      </c>
      <c r="M59" s="2">
        <f>SUM(Table1[MAGN_SLAEGT_AFRUNAD])</f>
        <v>463291</v>
      </c>
      <c r="N59" s="6">
        <f>Table1[[#This Row],[MAGN_SLAEGT_AFRUNAD]]/Table1[[#This Row],[heildarmagn]]</f>
        <v>9.7131176733413767E-5</v>
      </c>
      <c r="O59" t="str">
        <f>IF(Table1[[#This Row],[Útgerð núna]]=Table1[[#This Row],[Útgerð við löndun]],"","Ný útgerð")</f>
        <v/>
      </c>
    </row>
    <row r="60" spans="1:15">
      <c r="A60" t="s">
        <v>87</v>
      </c>
      <c r="B60">
        <v>1819</v>
      </c>
      <c r="C60" s="1">
        <v>1</v>
      </c>
      <c r="D60" s="1">
        <v>1</v>
      </c>
      <c r="E60" s="1">
        <v>1028</v>
      </c>
      <c r="F60" t="s">
        <v>68</v>
      </c>
      <c r="G60" t="s">
        <v>14</v>
      </c>
      <c r="H60" t="s">
        <v>15</v>
      </c>
      <c r="I60" s="3">
        <v>27</v>
      </c>
      <c r="J60" t="s">
        <v>69</v>
      </c>
      <c r="K60" t="s">
        <v>70</v>
      </c>
      <c r="L60" t="s">
        <v>70</v>
      </c>
      <c r="M60" s="2">
        <f>SUM(Table1[MAGN_SLAEGT_AFRUNAD])</f>
        <v>463291</v>
      </c>
      <c r="N60" s="6">
        <f>Table1[[#This Row],[MAGN_SLAEGT_AFRUNAD]]/Table1[[#This Row],[heildarmagn]]</f>
        <v>5.8278706040048265E-5</v>
      </c>
      <c r="O60" t="str">
        <f>IF(Table1[[#This Row],[Útgerð núna]]=Table1[[#This Row],[Útgerð við löndun]],"","Ný útgerð")</f>
        <v/>
      </c>
    </row>
    <row r="61" spans="1:15">
      <c r="A61" t="s">
        <v>88</v>
      </c>
      <c r="B61">
        <v>1819</v>
      </c>
      <c r="C61" s="1">
        <v>1</v>
      </c>
      <c r="D61" s="1">
        <v>1</v>
      </c>
      <c r="E61" s="1">
        <v>1028</v>
      </c>
      <c r="F61" t="s">
        <v>68</v>
      </c>
      <c r="G61" t="s">
        <v>14</v>
      </c>
      <c r="H61" t="s">
        <v>15</v>
      </c>
      <c r="I61" s="3">
        <v>17</v>
      </c>
      <c r="J61" t="s">
        <v>69</v>
      </c>
      <c r="K61" t="s">
        <v>70</v>
      </c>
      <c r="L61" t="s">
        <v>70</v>
      </c>
      <c r="M61" s="2">
        <f>SUM(Table1[MAGN_SLAEGT_AFRUNAD])</f>
        <v>463291</v>
      </c>
      <c r="N61" s="6">
        <f>Table1[[#This Row],[MAGN_SLAEGT_AFRUNAD]]/Table1[[#This Row],[heildarmagn]]</f>
        <v>3.6694000099289647E-5</v>
      </c>
      <c r="O61" t="str">
        <f>IF(Table1[[#This Row],[Útgerð núna]]=Table1[[#This Row],[Útgerð við löndun]],"","Ný útgerð")</f>
        <v/>
      </c>
    </row>
    <row r="62" spans="1:15">
      <c r="A62" t="s">
        <v>89</v>
      </c>
      <c r="B62">
        <v>1819</v>
      </c>
      <c r="C62" s="1">
        <v>1</v>
      </c>
      <c r="D62" s="1">
        <v>1</v>
      </c>
      <c r="E62" s="1">
        <v>1028</v>
      </c>
      <c r="F62" t="s">
        <v>68</v>
      </c>
      <c r="G62" t="s">
        <v>14</v>
      </c>
      <c r="H62" t="s">
        <v>15</v>
      </c>
      <c r="I62" s="3">
        <v>47</v>
      </c>
      <c r="J62" t="s">
        <v>69</v>
      </c>
      <c r="K62" t="s">
        <v>70</v>
      </c>
      <c r="L62" t="s">
        <v>70</v>
      </c>
      <c r="M62" s="2">
        <f>SUM(Table1[MAGN_SLAEGT_AFRUNAD])</f>
        <v>463291</v>
      </c>
      <c r="N62" s="6">
        <f>Table1[[#This Row],[MAGN_SLAEGT_AFRUNAD]]/Table1[[#This Row],[heildarmagn]]</f>
        <v>1.0144811792156549E-4</v>
      </c>
      <c r="O62" t="str">
        <f>IF(Table1[[#This Row],[Útgerð núna]]=Table1[[#This Row],[Útgerð við löndun]],"","Ný útgerð")</f>
        <v/>
      </c>
    </row>
    <row r="63" spans="1:15">
      <c r="A63" t="s">
        <v>90</v>
      </c>
      <c r="B63">
        <v>1819</v>
      </c>
      <c r="C63" s="1">
        <v>1</v>
      </c>
      <c r="D63" s="1">
        <v>1</v>
      </c>
      <c r="E63" s="1">
        <v>1028</v>
      </c>
      <c r="F63" t="s">
        <v>68</v>
      </c>
      <c r="G63" t="s">
        <v>14</v>
      </c>
      <c r="H63" t="s">
        <v>15</v>
      </c>
      <c r="I63" s="3">
        <v>32</v>
      </c>
      <c r="J63" t="s">
        <v>69</v>
      </c>
      <c r="K63" t="s">
        <v>70</v>
      </c>
      <c r="L63" t="s">
        <v>70</v>
      </c>
      <c r="M63" s="2">
        <f>SUM(Table1[MAGN_SLAEGT_AFRUNAD])</f>
        <v>463291</v>
      </c>
      <c r="N63" s="6">
        <f>Table1[[#This Row],[MAGN_SLAEGT_AFRUNAD]]/Table1[[#This Row],[heildarmagn]]</f>
        <v>6.907105901042757E-5</v>
      </c>
      <c r="O63" t="str">
        <f>IF(Table1[[#This Row],[Útgerð núna]]=Table1[[#This Row],[Útgerð við löndun]],"","Ný útgerð")</f>
        <v/>
      </c>
    </row>
    <row r="64" spans="1:15">
      <c r="A64" t="s">
        <v>91</v>
      </c>
      <c r="B64">
        <v>1819</v>
      </c>
      <c r="C64" s="1">
        <v>1</v>
      </c>
      <c r="D64" s="1">
        <v>1</v>
      </c>
      <c r="E64" s="1">
        <v>1028</v>
      </c>
      <c r="F64" t="s">
        <v>68</v>
      </c>
      <c r="G64" t="s">
        <v>14</v>
      </c>
      <c r="H64" t="s">
        <v>15</v>
      </c>
      <c r="I64" s="3">
        <v>55</v>
      </c>
      <c r="J64" t="s">
        <v>69</v>
      </c>
      <c r="K64" t="s">
        <v>70</v>
      </c>
      <c r="L64" t="s">
        <v>70</v>
      </c>
      <c r="M64" s="2">
        <f>SUM(Table1[MAGN_SLAEGT_AFRUNAD])</f>
        <v>463291</v>
      </c>
      <c r="N64" s="6">
        <f>Table1[[#This Row],[MAGN_SLAEGT_AFRUNAD]]/Table1[[#This Row],[heildarmagn]]</f>
        <v>1.1871588267417239E-4</v>
      </c>
      <c r="O64" t="str">
        <f>IF(Table1[[#This Row],[Útgerð núna]]=Table1[[#This Row],[Útgerð við löndun]],"","Ný útgerð")</f>
        <v/>
      </c>
    </row>
    <row r="65" spans="1:15">
      <c r="A65" t="s">
        <v>92</v>
      </c>
      <c r="B65">
        <v>1819</v>
      </c>
      <c r="C65" s="1">
        <v>1</v>
      </c>
      <c r="D65" s="1">
        <v>1</v>
      </c>
      <c r="E65" s="1">
        <v>1028</v>
      </c>
      <c r="F65" t="s">
        <v>68</v>
      </c>
      <c r="G65" t="s">
        <v>14</v>
      </c>
      <c r="H65" t="s">
        <v>15</v>
      </c>
      <c r="I65" s="3">
        <v>60</v>
      </c>
      <c r="J65" t="s">
        <v>69</v>
      </c>
      <c r="K65" t="s">
        <v>70</v>
      </c>
      <c r="L65" t="s">
        <v>70</v>
      </c>
      <c r="M65" s="2">
        <f>SUM(Table1[MAGN_SLAEGT_AFRUNAD])</f>
        <v>463291</v>
      </c>
      <c r="N65" s="6">
        <f>Table1[[#This Row],[MAGN_SLAEGT_AFRUNAD]]/Table1[[#This Row],[heildarmagn]]</f>
        <v>1.2950823564455169E-4</v>
      </c>
      <c r="O65" t="str">
        <f>IF(Table1[[#This Row],[Útgerð núna]]=Table1[[#This Row],[Útgerð við löndun]],"","Ný útgerð")</f>
        <v/>
      </c>
    </row>
    <row r="66" spans="1:15">
      <c r="A66" t="s">
        <v>93</v>
      </c>
      <c r="B66">
        <v>1819</v>
      </c>
      <c r="C66" s="1">
        <v>1</v>
      </c>
      <c r="D66" s="1">
        <v>1</v>
      </c>
      <c r="E66" s="1">
        <v>1028</v>
      </c>
      <c r="F66" t="s">
        <v>68</v>
      </c>
      <c r="G66" t="s">
        <v>14</v>
      </c>
      <c r="H66" t="s">
        <v>15</v>
      </c>
      <c r="I66" s="3">
        <v>24</v>
      </c>
      <c r="J66" t="s">
        <v>69</v>
      </c>
      <c r="K66" t="s">
        <v>70</v>
      </c>
      <c r="L66" t="s">
        <v>70</v>
      </c>
      <c r="M66" s="2">
        <f>SUM(Table1[MAGN_SLAEGT_AFRUNAD])</f>
        <v>463291</v>
      </c>
      <c r="N66" s="6">
        <f>Table1[[#This Row],[MAGN_SLAEGT_AFRUNAD]]/Table1[[#This Row],[heildarmagn]]</f>
        <v>5.1803294257820677E-5</v>
      </c>
      <c r="O66" t="str">
        <f>IF(Table1[[#This Row],[Útgerð núna]]=Table1[[#This Row],[Útgerð við löndun]],"","Ný útgerð")</f>
        <v/>
      </c>
    </row>
    <row r="67" spans="1:15">
      <c r="A67" t="s">
        <v>94</v>
      </c>
      <c r="B67">
        <v>1819</v>
      </c>
      <c r="C67" s="1">
        <v>1</v>
      </c>
      <c r="D67" s="1">
        <v>1</v>
      </c>
      <c r="E67" s="1">
        <v>1028</v>
      </c>
      <c r="F67" t="s">
        <v>68</v>
      </c>
      <c r="G67" t="s">
        <v>14</v>
      </c>
      <c r="H67" t="s">
        <v>15</v>
      </c>
      <c r="I67" s="3">
        <v>36</v>
      </c>
      <c r="J67" t="s">
        <v>69</v>
      </c>
      <c r="K67" t="s">
        <v>70</v>
      </c>
      <c r="L67" t="s">
        <v>70</v>
      </c>
      <c r="M67" s="2">
        <f>SUM(Table1[MAGN_SLAEGT_AFRUNAD])</f>
        <v>463291</v>
      </c>
      <c r="N67" s="6">
        <f>Table1[[#This Row],[MAGN_SLAEGT_AFRUNAD]]/Table1[[#This Row],[heildarmagn]]</f>
        <v>7.7704941386731019E-5</v>
      </c>
      <c r="O67" t="str">
        <f>IF(Table1[[#This Row],[Útgerð núna]]=Table1[[#This Row],[Útgerð við löndun]],"","Ný útgerð")</f>
        <v/>
      </c>
    </row>
    <row r="68" spans="1:15">
      <c r="A68" t="s">
        <v>63</v>
      </c>
      <c r="B68">
        <v>1819</v>
      </c>
      <c r="C68" s="1">
        <v>1</v>
      </c>
      <c r="D68" s="1">
        <v>1</v>
      </c>
      <c r="E68" s="1">
        <v>1028</v>
      </c>
      <c r="F68" t="s">
        <v>68</v>
      </c>
      <c r="G68" t="s">
        <v>14</v>
      </c>
      <c r="H68" t="s">
        <v>15</v>
      </c>
      <c r="I68" s="3">
        <v>30</v>
      </c>
      <c r="J68" t="s">
        <v>69</v>
      </c>
      <c r="K68" t="s">
        <v>70</v>
      </c>
      <c r="L68" t="s">
        <v>70</v>
      </c>
      <c r="M68" s="2">
        <f>SUM(Table1[MAGN_SLAEGT_AFRUNAD])</f>
        <v>463291</v>
      </c>
      <c r="N68" s="6">
        <f>Table1[[#This Row],[MAGN_SLAEGT_AFRUNAD]]/Table1[[#This Row],[heildarmagn]]</f>
        <v>6.4754117822275845E-5</v>
      </c>
      <c r="O68" t="str">
        <f>IF(Table1[[#This Row],[Útgerð núna]]=Table1[[#This Row],[Útgerð við löndun]],"","Ný útgerð")</f>
        <v/>
      </c>
    </row>
    <row r="69" spans="1:15">
      <c r="A69" t="s">
        <v>95</v>
      </c>
      <c r="B69">
        <v>1819</v>
      </c>
      <c r="C69" s="1">
        <v>1</v>
      </c>
      <c r="D69" s="1">
        <v>1</v>
      </c>
      <c r="E69" s="1">
        <v>1028</v>
      </c>
      <c r="F69" t="s">
        <v>68</v>
      </c>
      <c r="G69" t="s">
        <v>14</v>
      </c>
      <c r="H69" t="s">
        <v>15</v>
      </c>
      <c r="I69" s="3">
        <v>31</v>
      </c>
      <c r="J69" t="s">
        <v>69</v>
      </c>
      <c r="K69" t="s">
        <v>70</v>
      </c>
      <c r="L69" t="s">
        <v>70</v>
      </c>
      <c r="M69" s="2">
        <f>SUM(Table1[MAGN_SLAEGT_AFRUNAD])</f>
        <v>463291</v>
      </c>
      <c r="N69" s="6">
        <f>Table1[[#This Row],[MAGN_SLAEGT_AFRUNAD]]/Table1[[#This Row],[heildarmagn]]</f>
        <v>6.6912588416351707E-5</v>
      </c>
      <c r="O69" t="str">
        <f>IF(Table1[[#This Row],[Útgerð núna]]=Table1[[#This Row],[Útgerð við löndun]],"","Ný útgerð")</f>
        <v/>
      </c>
    </row>
    <row r="70" spans="1:15">
      <c r="A70" t="s">
        <v>96</v>
      </c>
      <c r="B70">
        <v>1920</v>
      </c>
      <c r="C70" s="1">
        <v>1</v>
      </c>
      <c r="D70" s="1">
        <v>1</v>
      </c>
      <c r="E70" s="1">
        <v>1028</v>
      </c>
      <c r="F70" t="s">
        <v>68</v>
      </c>
      <c r="G70" t="s">
        <v>14</v>
      </c>
      <c r="H70" t="s">
        <v>15</v>
      </c>
      <c r="I70" s="3">
        <v>58</v>
      </c>
      <c r="J70" t="s">
        <v>69</v>
      </c>
      <c r="K70" t="s">
        <v>70</v>
      </c>
      <c r="L70" t="s">
        <v>70</v>
      </c>
      <c r="M70" s="2">
        <f>SUM(Table1[MAGN_SLAEGT_AFRUNAD])</f>
        <v>463291</v>
      </c>
      <c r="N70" s="6">
        <f>Table1[[#This Row],[MAGN_SLAEGT_AFRUNAD]]/Table1[[#This Row],[heildarmagn]]</f>
        <v>1.2519129445639997E-4</v>
      </c>
      <c r="O70" t="str">
        <f>IF(Table1[[#This Row],[Útgerð núna]]=Table1[[#This Row],[Útgerð við löndun]],"","Ný útgerð")</f>
        <v/>
      </c>
    </row>
    <row r="71" spans="1:15">
      <c r="A71" t="s">
        <v>97</v>
      </c>
      <c r="B71">
        <v>1920</v>
      </c>
      <c r="C71" s="1">
        <v>1</v>
      </c>
      <c r="D71" s="1">
        <v>1</v>
      </c>
      <c r="E71" s="1">
        <v>1028</v>
      </c>
      <c r="F71" t="s">
        <v>68</v>
      </c>
      <c r="G71" t="s">
        <v>14</v>
      </c>
      <c r="H71" t="s">
        <v>15</v>
      </c>
      <c r="I71" s="3">
        <v>56</v>
      </c>
      <c r="J71" t="s">
        <v>69</v>
      </c>
      <c r="K71" t="s">
        <v>70</v>
      </c>
      <c r="L71" t="s">
        <v>70</v>
      </c>
      <c r="M71" s="2">
        <f>SUM(Table1[MAGN_SLAEGT_AFRUNAD])</f>
        <v>463291</v>
      </c>
      <c r="N71" s="6">
        <f>Table1[[#This Row],[MAGN_SLAEGT_AFRUNAD]]/Table1[[#This Row],[heildarmagn]]</f>
        <v>1.2087435326824825E-4</v>
      </c>
      <c r="O71" t="str">
        <f>IF(Table1[[#This Row],[Útgerð núna]]=Table1[[#This Row],[Útgerð við löndun]],"","Ný útgerð")</f>
        <v/>
      </c>
    </row>
    <row r="72" spans="1:15">
      <c r="A72" t="s">
        <v>98</v>
      </c>
      <c r="B72">
        <v>1920</v>
      </c>
      <c r="C72" s="1">
        <v>1</v>
      </c>
      <c r="D72" s="1">
        <v>1</v>
      </c>
      <c r="E72" s="1">
        <v>1028</v>
      </c>
      <c r="F72" t="s">
        <v>68</v>
      </c>
      <c r="G72" t="s">
        <v>14</v>
      </c>
      <c r="H72" t="s">
        <v>15</v>
      </c>
      <c r="I72" s="3">
        <v>94</v>
      </c>
      <c r="J72" t="s">
        <v>69</v>
      </c>
      <c r="K72" t="s">
        <v>70</v>
      </c>
      <c r="L72" t="s">
        <v>70</v>
      </c>
      <c r="M72" s="2">
        <f>SUM(Table1[MAGN_SLAEGT_AFRUNAD])</f>
        <v>463291</v>
      </c>
      <c r="N72" s="6">
        <f>Table1[[#This Row],[MAGN_SLAEGT_AFRUNAD]]/Table1[[#This Row],[heildarmagn]]</f>
        <v>2.0289623584313098E-4</v>
      </c>
      <c r="O72" t="str">
        <f>IF(Table1[[#This Row],[Útgerð núna]]=Table1[[#This Row],[Útgerð við löndun]],"","Ný útgerð")</f>
        <v/>
      </c>
    </row>
    <row r="73" spans="1:15">
      <c r="A73" t="s">
        <v>99</v>
      </c>
      <c r="B73">
        <v>1920</v>
      </c>
      <c r="C73" s="1">
        <v>1</v>
      </c>
      <c r="D73" s="1">
        <v>1</v>
      </c>
      <c r="E73" s="1">
        <v>1028</v>
      </c>
      <c r="F73" t="s">
        <v>68</v>
      </c>
      <c r="G73" t="s">
        <v>14</v>
      </c>
      <c r="H73" t="s">
        <v>15</v>
      </c>
      <c r="I73" s="3">
        <v>86</v>
      </c>
      <c r="J73" t="s">
        <v>69</v>
      </c>
      <c r="K73" t="s">
        <v>70</v>
      </c>
      <c r="L73" t="s">
        <v>70</v>
      </c>
      <c r="M73" s="2">
        <f>SUM(Table1[MAGN_SLAEGT_AFRUNAD])</f>
        <v>463291</v>
      </c>
      <c r="N73" s="6">
        <f>Table1[[#This Row],[MAGN_SLAEGT_AFRUNAD]]/Table1[[#This Row],[heildarmagn]]</f>
        <v>1.8562847109052409E-4</v>
      </c>
      <c r="O73" t="str">
        <f>IF(Table1[[#This Row],[Útgerð núna]]=Table1[[#This Row],[Útgerð við löndun]],"","Ný útgerð")</f>
        <v/>
      </c>
    </row>
    <row r="74" spans="1:15">
      <c r="A74" t="s">
        <v>40</v>
      </c>
      <c r="B74">
        <v>1920</v>
      </c>
      <c r="C74" s="1">
        <v>1</v>
      </c>
      <c r="D74" s="1">
        <v>1</v>
      </c>
      <c r="E74" s="1">
        <v>1028</v>
      </c>
      <c r="F74" t="s">
        <v>68</v>
      </c>
      <c r="G74" t="s">
        <v>14</v>
      </c>
      <c r="H74" t="s">
        <v>15</v>
      </c>
      <c r="I74" s="3">
        <v>49</v>
      </c>
      <c r="J74" t="s">
        <v>69</v>
      </c>
      <c r="K74" t="s">
        <v>70</v>
      </c>
      <c r="L74" t="s">
        <v>70</v>
      </c>
      <c r="M74" s="2">
        <f>SUM(Table1[MAGN_SLAEGT_AFRUNAD])</f>
        <v>463291</v>
      </c>
      <c r="N74" s="6">
        <f>Table1[[#This Row],[MAGN_SLAEGT_AFRUNAD]]/Table1[[#This Row],[heildarmagn]]</f>
        <v>1.0576505910971722E-4</v>
      </c>
      <c r="O74" t="str">
        <f>IF(Table1[[#This Row],[Útgerð núna]]=Table1[[#This Row],[Útgerð við löndun]],"","Ný útgerð")</f>
        <v/>
      </c>
    </row>
    <row r="75" spans="1:15">
      <c r="A75" t="s">
        <v>100</v>
      </c>
      <c r="B75">
        <v>1920</v>
      </c>
      <c r="C75" s="1">
        <v>1</v>
      </c>
      <c r="D75" s="1">
        <v>1</v>
      </c>
      <c r="E75" s="1">
        <v>1028</v>
      </c>
      <c r="F75" t="s">
        <v>68</v>
      </c>
      <c r="G75" t="s">
        <v>14</v>
      </c>
      <c r="H75" t="s">
        <v>15</v>
      </c>
      <c r="I75" s="3">
        <v>11</v>
      </c>
      <c r="J75" t="s">
        <v>69</v>
      </c>
      <c r="K75" t="s">
        <v>70</v>
      </c>
      <c r="L75" t="s">
        <v>70</v>
      </c>
      <c r="M75" s="2">
        <f>SUM(Table1[MAGN_SLAEGT_AFRUNAD])</f>
        <v>463291</v>
      </c>
      <c r="N75" s="6">
        <f>Table1[[#This Row],[MAGN_SLAEGT_AFRUNAD]]/Table1[[#This Row],[heildarmagn]]</f>
        <v>2.3743176534834476E-5</v>
      </c>
      <c r="O75" t="str">
        <f>IF(Table1[[#This Row],[Útgerð núna]]=Table1[[#This Row],[Útgerð við löndun]],"","Ný útgerð")</f>
        <v/>
      </c>
    </row>
    <row r="76" spans="1:15">
      <c r="A76" t="s">
        <v>101</v>
      </c>
      <c r="B76">
        <v>1920</v>
      </c>
      <c r="C76" s="1">
        <v>1</v>
      </c>
      <c r="D76" s="1">
        <v>1</v>
      </c>
      <c r="E76" s="1">
        <v>1028</v>
      </c>
      <c r="F76" t="s">
        <v>68</v>
      </c>
      <c r="G76" t="s">
        <v>14</v>
      </c>
      <c r="H76" t="s">
        <v>15</v>
      </c>
      <c r="I76" s="3">
        <v>28</v>
      </c>
      <c r="J76" t="s">
        <v>69</v>
      </c>
      <c r="K76" t="s">
        <v>70</v>
      </c>
      <c r="L76" t="s">
        <v>70</v>
      </c>
      <c r="M76" s="2">
        <f>SUM(Table1[MAGN_SLAEGT_AFRUNAD])</f>
        <v>463291</v>
      </c>
      <c r="N76" s="6">
        <f>Table1[[#This Row],[MAGN_SLAEGT_AFRUNAD]]/Table1[[#This Row],[heildarmagn]]</f>
        <v>6.0437176634124127E-5</v>
      </c>
      <c r="O76" t="str">
        <f>IF(Table1[[#This Row],[Útgerð núna]]=Table1[[#This Row],[Útgerð við löndun]],"","Ný útgerð")</f>
        <v/>
      </c>
    </row>
    <row r="77" spans="1:15">
      <c r="A77" t="s">
        <v>102</v>
      </c>
      <c r="B77">
        <v>1920</v>
      </c>
      <c r="C77" s="1">
        <v>1</v>
      </c>
      <c r="D77" s="1">
        <v>1</v>
      </c>
      <c r="E77" s="1">
        <v>1028</v>
      </c>
      <c r="F77" t="s">
        <v>68</v>
      </c>
      <c r="G77" t="s">
        <v>14</v>
      </c>
      <c r="H77" t="s">
        <v>15</v>
      </c>
      <c r="I77" s="3">
        <v>25</v>
      </c>
      <c r="J77" t="s">
        <v>69</v>
      </c>
      <c r="K77" t="s">
        <v>70</v>
      </c>
      <c r="L77" t="s">
        <v>70</v>
      </c>
      <c r="M77" s="2">
        <f>SUM(Table1[MAGN_SLAEGT_AFRUNAD])</f>
        <v>463291</v>
      </c>
      <c r="N77" s="6">
        <f>Table1[[#This Row],[MAGN_SLAEGT_AFRUNAD]]/Table1[[#This Row],[heildarmagn]]</f>
        <v>5.396176485189654E-5</v>
      </c>
      <c r="O77" t="str">
        <f>IF(Table1[[#This Row],[Útgerð núna]]=Table1[[#This Row],[Útgerð við löndun]],"","Ný útgerð")</f>
        <v/>
      </c>
    </row>
    <row r="78" spans="1:15">
      <c r="A78" t="s">
        <v>103</v>
      </c>
      <c r="B78">
        <v>1920</v>
      </c>
      <c r="C78" s="1">
        <v>1</v>
      </c>
      <c r="D78" s="1">
        <v>1</v>
      </c>
      <c r="E78" s="1">
        <v>1028</v>
      </c>
      <c r="F78" t="s">
        <v>68</v>
      </c>
      <c r="G78" t="s">
        <v>14</v>
      </c>
      <c r="H78" t="s">
        <v>15</v>
      </c>
      <c r="I78" s="3">
        <v>75</v>
      </c>
      <c r="J78" t="s">
        <v>69</v>
      </c>
      <c r="K78" t="s">
        <v>70</v>
      </c>
      <c r="L78" t="s">
        <v>70</v>
      </c>
      <c r="M78" s="2">
        <f>SUM(Table1[MAGN_SLAEGT_AFRUNAD])</f>
        <v>463291</v>
      </c>
      <c r="N78" s="6">
        <f>Table1[[#This Row],[MAGN_SLAEGT_AFRUNAD]]/Table1[[#This Row],[heildarmagn]]</f>
        <v>1.6188529455568961E-4</v>
      </c>
      <c r="O78" t="str">
        <f>IF(Table1[[#This Row],[Útgerð núna]]=Table1[[#This Row],[Útgerð við löndun]],"","Ný útgerð")</f>
        <v/>
      </c>
    </row>
    <row r="79" spans="1:15">
      <c r="A79" t="s">
        <v>104</v>
      </c>
      <c r="B79">
        <v>1920</v>
      </c>
      <c r="C79" s="1">
        <v>1</v>
      </c>
      <c r="D79" s="1">
        <v>1</v>
      </c>
      <c r="E79" s="1">
        <v>1028</v>
      </c>
      <c r="F79" t="s">
        <v>68</v>
      </c>
      <c r="G79" t="s">
        <v>14</v>
      </c>
      <c r="H79" t="s">
        <v>15</v>
      </c>
      <c r="I79" s="3">
        <v>29</v>
      </c>
      <c r="J79" t="s">
        <v>69</v>
      </c>
      <c r="K79" t="s">
        <v>70</v>
      </c>
      <c r="L79" t="s">
        <v>70</v>
      </c>
      <c r="M79" s="2">
        <f>SUM(Table1[MAGN_SLAEGT_AFRUNAD])</f>
        <v>463291</v>
      </c>
      <c r="N79" s="6">
        <f>Table1[[#This Row],[MAGN_SLAEGT_AFRUNAD]]/Table1[[#This Row],[heildarmagn]]</f>
        <v>6.2595647228199983E-5</v>
      </c>
      <c r="O79" t="str">
        <f>IF(Table1[[#This Row],[Útgerð núna]]=Table1[[#This Row],[Útgerð við löndun]],"","Ný útgerð")</f>
        <v/>
      </c>
    </row>
    <row r="80" spans="1:15">
      <c r="A80" t="s">
        <v>105</v>
      </c>
      <c r="B80">
        <v>1920</v>
      </c>
      <c r="C80" s="1">
        <v>1</v>
      </c>
      <c r="D80" s="1">
        <v>1</v>
      </c>
      <c r="E80" s="1">
        <v>1028</v>
      </c>
      <c r="F80" t="s">
        <v>68</v>
      </c>
      <c r="G80" t="s">
        <v>14</v>
      </c>
      <c r="H80" t="s">
        <v>15</v>
      </c>
      <c r="I80" s="3">
        <v>79</v>
      </c>
      <c r="J80" t="s">
        <v>69</v>
      </c>
      <c r="K80" t="s">
        <v>70</v>
      </c>
      <c r="L80" t="s">
        <v>70</v>
      </c>
      <c r="M80" s="2">
        <f>SUM(Table1[MAGN_SLAEGT_AFRUNAD])</f>
        <v>463291</v>
      </c>
      <c r="N80" s="6">
        <f>Table1[[#This Row],[MAGN_SLAEGT_AFRUNAD]]/Table1[[#This Row],[heildarmagn]]</f>
        <v>1.7051917693199306E-4</v>
      </c>
      <c r="O80" t="str">
        <f>IF(Table1[[#This Row],[Útgerð núna]]=Table1[[#This Row],[Útgerð við löndun]],"","Ný útgerð")</f>
        <v/>
      </c>
    </row>
    <row r="81" spans="1:15">
      <c r="A81" t="s">
        <v>106</v>
      </c>
      <c r="B81">
        <v>1920</v>
      </c>
      <c r="C81" s="1">
        <v>1</v>
      </c>
      <c r="D81" s="1">
        <v>1</v>
      </c>
      <c r="E81" s="1">
        <v>1028</v>
      </c>
      <c r="F81" t="s">
        <v>68</v>
      </c>
      <c r="G81" t="s">
        <v>14</v>
      </c>
      <c r="H81" t="s">
        <v>15</v>
      </c>
      <c r="I81" s="3">
        <v>116</v>
      </c>
      <c r="J81" t="s">
        <v>69</v>
      </c>
      <c r="K81" t="s">
        <v>70</v>
      </c>
      <c r="L81" t="s">
        <v>70</v>
      </c>
      <c r="M81" s="2">
        <f>SUM(Table1[MAGN_SLAEGT_AFRUNAD])</f>
        <v>463291</v>
      </c>
      <c r="N81" s="6">
        <f>Table1[[#This Row],[MAGN_SLAEGT_AFRUNAD]]/Table1[[#This Row],[heildarmagn]]</f>
        <v>2.5038258891279993E-4</v>
      </c>
      <c r="O81" t="str">
        <f>IF(Table1[[#This Row],[Útgerð núna]]=Table1[[#This Row],[Útgerð við löndun]],"","Ný útgerð")</f>
        <v/>
      </c>
    </row>
    <row r="82" spans="1:15">
      <c r="A82" t="s">
        <v>107</v>
      </c>
      <c r="B82">
        <v>1920</v>
      </c>
      <c r="C82" s="1">
        <v>1</v>
      </c>
      <c r="D82" s="1">
        <v>1</v>
      </c>
      <c r="E82" s="1">
        <v>1028</v>
      </c>
      <c r="F82" t="s">
        <v>68</v>
      </c>
      <c r="G82" t="s">
        <v>14</v>
      </c>
      <c r="H82" t="s">
        <v>15</v>
      </c>
      <c r="I82" s="3">
        <v>28</v>
      </c>
      <c r="J82" t="s">
        <v>69</v>
      </c>
      <c r="K82" t="s">
        <v>70</v>
      </c>
      <c r="L82" t="s">
        <v>70</v>
      </c>
      <c r="M82" s="2">
        <f>SUM(Table1[MAGN_SLAEGT_AFRUNAD])</f>
        <v>463291</v>
      </c>
      <c r="N82" s="6">
        <f>Table1[[#This Row],[MAGN_SLAEGT_AFRUNAD]]/Table1[[#This Row],[heildarmagn]]</f>
        <v>6.0437176634124127E-5</v>
      </c>
      <c r="O82" t="str">
        <f>IF(Table1[[#This Row],[Útgerð núna]]=Table1[[#This Row],[Útgerð við löndun]],"","Ný útgerð")</f>
        <v/>
      </c>
    </row>
    <row r="83" spans="1:15">
      <c r="A83" t="s">
        <v>108</v>
      </c>
      <c r="B83">
        <v>1920</v>
      </c>
      <c r="C83" s="1">
        <v>1</v>
      </c>
      <c r="D83" s="1">
        <v>1</v>
      </c>
      <c r="E83" s="1">
        <v>1028</v>
      </c>
      <c r="F83" t="s">
        <v>68</v>
      </c>
      <c r="G83" t="s">
        <v>14</v>
      </c>
      <c r="H83" t="s">
        <v>15</v>
      </c>
      <c r="I83" s="3">
        <v>77</v>
      </c>
      <c r="J83" t="s">
        <v>69</v>
      </c>
      <c r="K83" t="s">
        <v>70</v>
      </c>
      <c r="L83" t="s">
        <v>70</v>
      </c>
      <c r="M83" s="2">
        <f>SUM(Table1[MAGN_SLAEGT_AFRUNAD])</f>
        <v>463291</v>
      </c>
      <c r="N83" s="6">
        <f>Table1[[#This Row],[MAGN_SLAEGT_AFRUNAD]]/Table1[[#This Row],[heildarmagn]]</f>
        <v>1.6620223574384134E-4</v>
      </c>
      <c r="O83" t="str">
        <f>IF(Table1[[#This Row],[Útgerð núna]]=Table1[[#This Row],[Útgerð við löndun]],"","Ný útgerð")</f>
        <v/>
      </c>
    </row>
    <row r="84" spans="1:15">
      <c r="A84" t="s">
        <v>109</v>
      </c>
      <c r="B84">
        <v>1920</v>
      </c>
      <c r="C84" s="1">
        <v>1</v>
      </c>
      <c r="D84" s="1">
        <v>1</v>
      </c>
      <c r="E84" s="1">
        <v>1028</v>
      </c>
      <c r="F84" t="s">
        <v>68</v>
      </c>
      <c r="G84" t="s">
        <v>14</v>
      </c>
      <c r="H84" t="s">
        <v>15</v>
      </c>
      <c r="I84" s="3">
        <v>54</v>
      </c>
      <c r="J84" t="s">
        <v>69</v>
      </c>
      <c r="K84" t="s">
        <v>70</v>
      </c>
      <c r="L84" t="s">
        <v>70</v>
      </c>
      <c r="M84" s="2">
        <f>SUM(Table1[MAGN_SLAEGT_AFRUNAD])</f>
        <v>463291</v>
      </c>
      <c r="N84" s="6">
        <f>Table1[[#This Row],[MAGN_SLAEGT_AFRUNAD]]/Table1[[#This Row],[heildarmagn]]</f>
        <v>1.1655741208009653E-4</v>
      </c>
      <c r="O84" t="str">
        <f>IF(Table1[[#This Row],[Útgerð núna]]=Table1[[#This Row],[Útgerð við löndun]],"","Ný útgerð")</f>
        <v/>
      </c>
    </row>
    <row r="85" spans="1:15">
      <c r="A85" t="s">
        <v>110</v>
      </c>
      <c r="B85">
        <v>1920</v>
      </c>
      <c r="C85" s="1">
        <v>1</v>
      </c>
      <c r="D85" s="1">
        <v>1</v>
      </c>
      <c r="E85" s="1">
        <v>1028</v>
      </c>
      <c r="F85" t="s">
        <v>68</v>
      </c>
      <c r="G85" t="s">
        <v>14</v>
      </c>
      <c r="H85" t="s">
        <v>15</v>
      </c>
      <c r="I85" s="3">
        <v>71</v>
      </c>
      <c r="J85" t="s">
        <v>69</v>
      </c>
      <c r="K85" t="s">
        <v>70</v>
      </c>
      <c r="L85" t="s">
        <v>70</v>
      </c>
      <c r="M85" s="2">
        <f>SUM(Table1[MAGN_SLAEGT_AFRUNAD])</f>
        <v>463291</v>
      </c>
      <c r="N85" s="6">
        <f>Table1[[#This Row],[MAGN_SLAEGT_AFRUNAD]]/Table1[[#This Row],[heildarmagn]]</f>
        <v>1.5325141217938616E-4</v>
      </c>
      <c r="O85" t="str">
        <f>IF(Table1[[#This Row],[Útgerð núna]]=Table1[[#This Row],[Útgerð við löndun]],"","Ný útgerð")</f>
        <v/>
      </c>
    </row>
    <row r="86" spans="1:15">
      <c r="A86" t="s">
        <v>111</v>
      </c>
      <c r="B86">
        <v>1920</v>
      </c>
      <c r="C86" s="1">
        <v>1</v>
      </c>
      <c r="D86" s="1">
        <v>1</v>
      </c>
      <c r="E86" s="1">
        <v>1028</v>
      </c>
      <c r="F86" t="s">
        <v>68</v>
      </c>
      <c r="G86" t="s">
        <v>14</v>
      </c>
      <c r="H86" t="s">
        <v>15</v>
      </c>
      <c r="I86" s="3">
        <v>90</v>
      </c>
      <c r="J86" t="s">
        <v>69</v>
      </c>
      <c r="K86" t="s">
        <v>70</v>
      </c>
      <c r="L86" t="s">
        <v>70</v>
      </c>
      <c r="M86" s="2">
        <f>SUM(Table1[MAGN_SLAEGT_AFRUNAD])</f>
        <v>463291</v>
      </c>
      <c r="N86" s="6">
        <f>Table1[[#This Row],[MAGN_SLAEGT_AFRUNAD]]/Table1[[#This Row],[heildarmagn]]</f>
        <v>1.9426235346682753E-4</v>
      </c>
      <c r="O86" t="str">
        <f>IF(Table1[[#This Row],[Útgerð núna]]=Table1[[#This Row],[Útgerð við löndun]],"","Ný útgerð")</f>
        <v/>
      </c>
    </row>
    <row r="87" spans="1:15">
      <c r="A87" t="s">
        <v>112</v>
      </c>
      <c r="B87">
        <v>1920</v>
      </c>
      <c r="C87" s="1">
        <v>1</v>
      </c>
      <c r="D87" s="1">
        <v>1</v>
      </c>
      <c r="E87" s="1">
        <v>1028</v>
      </c>
      <c r="F87" t="s">
        <v>68</v>
      </c>
      <c r="G87" t="s">
        <v>14</v>
      </c>
      <c r="H87" t="s">
        <v>15</v>
      </c>
      <c r="I87" s="3">
        <v>137</v>
      </c>
      <c r="J87" t="s">
        <v>69</v>
      </c>
      <c r="K87" t="s">
        <v>70</v>
      </c>
      <c r="L87" t="s">
        <v>70</v>
      </c>
      <c r="M87" s="2">
        <f>SUM(Table1[MAGN_SLAEGT_AFRUNAD])</f>
        <v>463291</v>
      </c>
      <c r="N87" s="6">
        <f>Table1[[#This Row],[MAGN_SLAEGT_AFRUNAD]]/Table1[[#This Row],[heildarmagn]]</f>
        <v>2.9571047138839303E-4</v>
      </c>
      <c r="O87" t="str">
        <f>IF(Table1[[#This Row],[Útgerð núna]]=Table1[[#This Row],[Útgerð við löndun]],"","Ný útgerð")</f>
        <v/>
      </c>
    </row>
    <row r="88" spans="1:15">
      <c r="A88" t="s">
        <v>113</v>
      </c>
      <c r="B88">
        <v>1920</v>
      </c>
      <c r="C88" s="1">
        <v>1</v>
      </c>
      <c r="D88" s="1">
        <v>1</v>
      </c>
      <c r="E88" s="1">
        <v>1028</v>
      </c>
      <c r="F88" t="s">
        <v>68</v>
      </c>
      <c r="G88" t="s">
        <v>14</v>
      </c>
      <c r="H88" t="s">
        <v>15</v>
      </c>
      <c r="I88" s="3">
        <v>142</v>
      </c>
      <c r="J88" t="s">
        <v>69</v>
      </c>
      <c r="K88" t="s">
        <v>70</v>
      </c>
      <c r="L88" t="s">
        <v>70</v>
      </c>
      <c r="M88" s="2">
        <f>SUM(Table1[MAGN_SLAEGT_AFRUNAD])</f>
        <v>463291</v>
      </c>
      <c r="N88" s="6">
        <f>Table1[[#This Row],[MAGN_SLAEGT_AFRUNAD]]/Table1[[#This Row],[heildarmagn]]</f>
        <v>3.0650282435877233E-4</v>
      </c>
      <c r="O88" t="str">
        <f>IF(Table1[[#This Row],[Útgerð núna]]=Table1[[#This Row],[Útgerð við löndun]],"","Ný útgerð")</f>
        <v/>
      </c>
    </row>
    <row r="89" spans="1:15">
      <c r="A89" t="s">
        <v>114</v>
      </c>
      <c r="B89">
        <v>1920</v>
      </c>
      <c r="C89" s="1">
        <v>1</v>
      </c>
      <c r="D89" s="1">
        <v>1</v>
      </c>
      <c r="E89" s="1">
        <v>1028</v>
      </c>
      <c r="F89" t="s">
        <v>68</v>
      </c>
      <c r="G89" t="s">
        <v>14</v>
      </c>
      <c r="H89" t="s">
        <v>15</v>
      </c>
      <c r="I89" s="3">
        <v>72</v>
      </c>
      <c r="J89" t="s">
        <v>69</v>
      </c>
      <c r="K89" t="s">
        <v>70</v>
      </c>
      <c r="L89" t="s">
        <v>70</v>
      </c>
      <c r="M89" s="2">
        <f>SUM(Table1[MAGN_SLAEGT_AFRUNAD])</f>
        <v>463291</v>
      </c>
      <c r="N89" s="6">
        <f>Table1[[#This Row],[MAGN_SLAEGT_AFRUNAD]]/Table1[[#This Row],[heildarmagn]]</f>
        <v>1.5540988277346204E-4</v>
      </c>
      <c r="O89" t="str">
        <f>IF(Table1[[#This Row],[Útgerð núna]]=Table1[[#This Row],[Útgerð við löndun]],"","Ný útgerð")</f>
        <v/>
      </c>
    </row>
    <row r="90" spans="1:15">
      <c r="A90" t="s">
        <v>115</v>
      </c>
      <c r="B90">
        <v>1920</v>
      </c>
      <c r="C90" s="1">
        <v>1</v>
      </c>
      <c r="D90" s="1">
        <v>1</v>
      </c>
      <c r="E90" s="1">
        <v>1028</v>
      </c>
      <c r="F90" t="s">
        <v>68</v>
      </c>
      <c r="G90" t="s">
        <v>14</v>
      </c>
      <c r="H90" t="s">
        <v>15</v>
      </c>
      <c r="I90" s="3">
        <v>197</v>
      </c>
      <c r="J90" t="s">
        <v>69</v>
      </c>
      <c r="K90" t="s">
        <v>70</v>
      </c>
      <c r="L90" t="s">
        <v>70</v>
      </c>
      <c r="M90" s="2">
        <f>SUM(Table1[MAGN_SLAEGT_AFRUNAD])</f>
        <v>463291</v>
      </c>
      <c r="N90" s="6">
        <f>Table1[[#This Row],[MAGN_SLAEGT_AFRUNAD]]/Table1[[#This Row],[heildarmagn]]</f>
        <v>4.2521870703294472E-4</v>
      </c>
      <c r="O90" t="str">
        <f>IF(Table1[[#This Row],[Útgerð núna]]=Table1[[#This Row],[Útgerð við löndun]],"","Ný útgerð")</f>
        <v/>
      </c>
    </row>
    <row r="91" spans="1:15">
      <c r="A91" t="s">
        <v>44</v>
      </c>
      <c r="B91">
        <v>1920</v>
      </c>
      <c r="C91" s="1">
        <v>1</v>
      </c>
      <c r="D91" s="1">
        <v>1</v>
      </c>
      <c r="E91" s="1">
        <v>1028</v>
      </c>
      <c r="F91" t="s">
        <v>68</v>
      </c>
      <c r="G91" t="s">
        <v>14</v>
      </c>
      <c r="H91" t="s">
        <v>15</v>
      </c>
      <c r="I91" s="3">
        <v>165</v>
      </c>
      <c r="J91" t="s">
        <v>69</v>
      </c>
      <c r="K91" t="s">
        <v>70</v>
      </c>
      <c r="L91" t="s">
        <v>70</v>
      </c>
      <c r="M91" s="2">
        <f>SUM(Table1[MAGN_SLAEGT_AFRUNAD])</f>
        <v>463291</v>
      </c>
      <c r="N91" s="6">
        <f>Table1[[#This Row],[MAGN_SLAEGT_AFRUNAD]]/Table1[[#This Row],[heildarmagn]]</f>
        <v>3.5614764802251717E-4</v>
      </c>
      <c r="O91" t="str">
        <f>IF(Table1[[#This Row],[Útgerð núna]]=Table1[[#This Row],[Útgerð við löndun]],"","Ný útgerð")</f>
        <v/>
      </c>
    </row>
    <row r="92" spans="1:15">
      <c r="A92" t="s">
        <v>116</v>
      </c>
      <c r="B92">
        <v>1920</v>
      </c>
      <c r="C92" s="1">
        <v>1</v>
      </c>
      <c r="D92" s="1">
        <v>1</v>
      </c>
      <c r="E92" s="1">
        <v>1028</v>
      </c>
      <c r="F92" t="s">
        <v>68</v>
      </c>
      <c r="G92" t="s">
        <v>14</v>
      </c>
      <c r="H92" t="s">
        <v>15</v>
      </c>
      <c r="I92" s="3">
        <v>330</v>
      </c>
      <c r="J92" t="s">
        <v>69</v>
      </c>
      <c r="K92" t="s">
        <v>70</v>
      </c>
      <c r="L92" t="s">
        <v>70</v>
      </c>
      <c r="M92" s="2">
        <f>SUM(Table1[MAGN_SLAEGT_AFRUNAD])</f>
        <v>463291</v>
      </c>
      <c r="N92" s="6">
        <f>Table1[[#This Row],[MAGN_SLAEGT_AFRUNAD]]/Table1[[#This Row],[heildarmagn]]</f>
        <v>7.1229529604503435E-4</v>
      </c>
      <c r="O92" t="str">
        <f>IF(Table1[[#This Row],[Útgerð núna]]=Table1[[#This Row],[Útgerð við löndun]],"","Ný útgerð")</f>
        <v/>
      </c>
    </row>
    <row r="93" spans="1:15">
      <c r="A93" t="s">
        <v>117</v>
      </c>
      <c r="B93">
        <v>1920</v>
      </c>
      <c r="C93" s="1">
        <v>1</v>
      </c>
      <c r="D93" s="1">
        <v>1</v>
      </c>
      <c r="E93" s="1">
        <v>1028</v>
      </c>
      <c r="F93" t="s">
        <v>68</v>
      </c>
      <c r="G93" t="s">
        <v>14</v>
      </c>
      <c r="H93" t="s">
        <v>15</v>
      </c>
      <c r="I93" s="3">
        <v>12</v>
      </c>
      <c r="J93" t="s">
        <v>69</v>
      </c>
      <c r="K93" t="s">
        <v>70</v>
      </c>
      <c r="L93" t="s">
        <v>70</v>
      </c>
      <c r="M93" s="2">
        <f>SUM(Table1[MAGN_SLAEGT_AFRUNAD])</f>
        <v>463291</v>
      </c>
      <c r="N93" s="6">
        <f>Table1[[#This Row],[MAGN_SLAEGT_AFRUNAD]]/Table1[[#This Row],[heildarmagn]]</f>
        <v>2.5901647128910339E-5</v>
      </c>
      <c r="O93" t="str">
        <f>IF(Table1[[#This Row],[Útgerð núna]]=Table1[[#This Row],[Útgerð við löndun]],"","Ný útgerð")</f>
        <v/>
      </c>
    </row>
    <row r="94" spans="1:15">
      <c r="A94" t="s">
        <v>118</v>
      </c>
      <c r="B94">
        <v>1920</v>
      </c>
      <c r="C94" s="1">
        <v>1</v>
      </c>
      <c r="D94" s="1">
        <v>1</v>
      </c>
      <c r="E94" s="1">
        <v>1028</v>
      </c>
      <c r="F94" t="s">
        <v>68</v>
      </c>
      <c r="G94" t="s">
        <v>14</v>
      </c>
      <c r="H94" t="s">
        <v>15</v>
      </c>
      <c r="I94" s="3">
        <v>62</v>
      </c>
      <c r="J94" t="s">
        <v>69</v>
      </c>
      <c r="K94" t="s">
        <v>70</v>
      </c>
      <c r="L94" t="s">
        <v>70</v>
      </c>
      <c r="M94" s="2">
        <f>SUM(Table1[MAGN_SLAEGT_AFRUNAD])</f>
        <v>463291</v>
      </c>
      <c r="N94" s="6">
        <f>Table1[[#This Row],[MAGN_SLAEGT_AFRUNAD]]/Table1[[#This Row],[heildarmagn]]</f>
        <v>1.3382517683270341E-4</v>
      </c>
      <c r="O94" t="str">
        <f>IF(Table1[[#This Row],[Útgerð núna]]=Table1[[#This Row],[Útgerð við löndun]],"","Ný útgerð")</f>
        <v/>
      </c>
    </row>
    <row r="95" spans="1:15">
      <c r="A95" t="s">
        <v>119</v>
      </c>
      <c r="B95">
        <v>1920</v>
      </c>
      <c r="C95" s="1">
        <v>1</v>
      </c>
      <c r="D95" s="1">
        <v>1</v>
      </c>
      <c r="E95" s="1">
        <v>1028</v>
      </c>
      <c r="F95" t="s">
        <v>68</v>
      </c>
      <c r="G95" t="s">
        <v>14</v>
      </c>
      <c r="H95" t="s">
        <v>15</v>
      </c>
      <c r="I95" s="3">
        <v>24</v>
      </c>
      <c r="J95" t="s">
        <v>69</v>
      </c>
      <c r="K95" t="s">
        <v>70</v>
      </c>
      <c r="L95" t="s">
        <v>70</v>
      </c>
      <c r="M95" s="2">
        <f>SUM(Table1[MAGN_SLAEGT_AFRUNAD])</f>
        <v>463291</v>
      </c>
      <c r="N95" s="6">
        <f>Table1[[#This Row],[MAGN_SLAEGT_AFRUNAD]]/Table1[[#This Row],[heildarmagn]]</f>
        <v>5.1803294257820677E-5</v>
      </c>
      <c r="O95" t="str">
        <f>IF(Table1[[#This Row],[Útgerð núna]]=Table1[[#This Row],[Útgerð við löndun]],"","Ný útgerð")</f>
        <v/>
      </c>
    </row>
    <row r="96" spans="1:15">
      <c r="A96" t="s">
        <v>120</v>
      </c>
      <c r="B96">
        <v>1920</v>
      </c>
      <c r="C96" s="1">
        <v>1</v>
      </c>
      <c r="D96" s="1">
        <v>1</v>
      </c>
      <c r="E96" s="1">
        <v>1028</v>
      </c>
      <c r="F96" t="s">
        <v>68</v>
      </c>
      <c r="G96" t="s">
        <v>14</v>
      </c>
      <c r="H96" t="s">
        <v>15</v>
      </c>
      <c r="I96" s="3">
        <v>244</v>
      </c>
      <c r="J96" t="s">
        <v>69</v>
      </c>
      <c r="K96" t="s">
        <v>70</v>
      </c>
      <c r="L96" t="s">
        <v>70</v>
      </c>
      <c r="M96" s="2">
        <f>SUM(Table1[MAGN_SLAEGT_AFRUNAD])</f>
        <v>463291</v>
      </c>
      <c r="N96" s="6">
        <f>Table1[[#This Row],[MAGN_SLAEGT_AFRUNAD]]/Table1[[#This Row],[heildarmagn]]</f>
        <v>5.2666682495451026E-4</v>
      </c>
      <c r="O96" t="str">
        <f>IF(Table1[[#This Row],[Útgerð núna]]=Table1[[#This Row],[Útgerð við löndun]],"","Ný útgerð")</f>
        <v/>
      </c>
    </row>
    <row r="97" spans="1:15">
      <c r="A97" t="s">
        <v>121</v>
      </c>
      <c r="B97">
        <v>1920</v>
      </c>
      <c r="C97" s="1">
        <v>1</v>
      </c>
      <c r="D97" s="1">
        <v>1</v>
      </c>
      <c r="E97" s="1">
        <v>1028</v>
      </c>
      <c r="F97" t="s">
        <v>68</v>
      </c>
      <c r="G97" t="s">
        <v>14</v>
      </c>
      <c r="H97" t="s">
        <v>15</v>
      </c>
      <c r="I97" s="3">
        <v>2</v>
      </c>
      <c r="J97" t="s">
        <v>69</v>
      </c>
      <c r="K97" t="s">
        <v>70</v>
      </c>
      <c r="L97" t="s">
        <v>70</v>
      </c>
      <c r="M97" s="2">
        <f>SUM(Table1[MAGN_SLAEGT_AFRUNAD])</f>
        <v>463291</v>
      </c>
      <c r="N97" s="6">
        <f>Table1[[#This Row],[MAGN_SLAEGT_AFRUNAD]]/Table1[[#This Row],[heildarmagn]]</f>
        <v>4.3169411881517231E-6</v>
      </c>
      <c r="O97" t="str">
        <f>IF(Table1[[#This Row],[Útgerð núna]]=Table1[[#This Row],[Útgerð við löndun]],"","Ný útgerð")</f>
        <v/>
      </c>
    </row>
    <row r="98" spans="1:15">
      <c r="A98" t="s">
        <v>122</v>
      </c>
      <c r="B98">
        <v>1920</v>
      </c>
      <c r="C98" s="1">
        <v>1</v>
      </c>
      <c r="D98" s="1">
        <v>1</v>
      </c>
      <c r="E98" s="1">
        <v>1028</v>
      </c>
      <c r="F98" t="s">
        <v>68</v>
      </c>
      <c r="G98" t="s">
        <v>14</v>
      </c>
      <c r="H98" t="s">
        <v>15</v>
      </c>
      <c r="I98" s="3">
        <v>105</v>
      </c>
      <c r="J98" t="s">
        <v>69</v>
      </c>
      <c r="K98" t="s">
        <v>70</v>
      </c>
      <c r="L98" t="s">
        <v>70</v>
      </c>
      <c r="M98" s="2">
        <f>SUM(Table1[MAGN_SLAEGT_AFRUNAD])</f>
        <v>463291</v>
      </c>
      <c r="N98" s="6">
        <f>Table1[[#This Row],[MAGN_SLAEGT_AFRUNAD]]/Table1[[#This Row],[heildarmagn]]</f>
        <v>2.2663941237796546E-4</v>
      </c>
      <c r="O98" t="str">
        <f>IF(Table1[[#This Row],[Útgerð núna]]=Table1[[#This Row],[Útgerð við löndun]],"","Ný útgerð")</f>
        <v/>
      </c>
    </row>
    <row r="99" spans="1:15">
      <c r="A99" t="s">
        <v>123</v>
      </c>
      <c r="B99">
        <v>1920</v>
      </c>
      <c r="C99" s="1">
        <v>1</v>
      </c>
      <c r="D99" s="1">
        <v>1</v>
      </c>
      <c r="E99" s="1">
        <v>1028</v>
      </c>
      <c r="F99" t="s">
        <v>68</v>
      </c>
      <c r="G99" t="s">
        <v>14</v>
      </c>
      <c r="H99" t="s">
        <v>15</v>
      </c>
      <c r="I99" s="3">
        <v>5</v>
      </c>
      <c r="J99" t="s">
        <v>69</v>
      </c>
      <c r="K99" t="s">
        <v>70</v>
      </c>
      <c r="L99" t="s">
        <v>70</v>
      </c>
      <c r="M99" s="2">
        <f>SUM(Table1[MAGN_SLAEGT_AFRUNAD])</f>
        <v>463291</v>
      </c>
      <c r="N99" s="6">
        <f>Table1[[#This Row],[MAGN_SLAEGT_AFRUNAD]]/Table1[[#This Row],[heildarmagn]]</f>
        <v>1.0792352970379309E-5</v>
      </c>
      <c r="O99" t="str">
        <f>IF(Table1[[#This Row],[Útgerð núna]]=Table1[[#This Row],[Útgerð við löndun]],"","Ný útgerð")</f>
        <v/>
      </c>
    </row>
    <row r="100" spans="1:15">
      <c r="A100" t="s">
        <v>124</v>
      </c>
      <c r="B100">
        <v>1920</v>
      </c>
      <c r="C100" s="1">
        <v>1</v>
      </c>
      <c r="D100" s="1">
        <v>1</v>
      </c>
      <c r="E100" s="1">
        <v>1028</v>
      </c>
      <c r="F100" t="s">
        <v>68</v>
      </c>
      <c r="G100" t="s">
        <v>14</v>
      </c>
      <c r="H100" t="s">
        <v>15</v>
      </c>
      <c r="I100" s="3">
        <v>23</v>
      </c>
      <c r="J100" t="s">
        <v>69</v>
      </c>
      <c r="K100" t="s">
        <v>70</v>
      </c>
      <c r="L100" t="s">
        <v>70</v>
      </c>
      <c r="M100" s="2">
        <f>SUM(Table1[MAGN_SLAEGT_AFRUNAD])</f>
        <v>463291</v>
      </c>
      <c r="N100" s="6">
        <f>Table1[[#This Row],[MAGN_SLAEGT_AFRUNAD]]/Table1[[#This Row],[heildarmagn]]</f>
        <v>4.9644823663744815E-5</v>
      </c>
      <c r="O100" t="str">
        <f>IF(Table1[[#This Row],[Útgerð núna]]=Table1[[#This Row],[Útgerð við löndun]],"","Ný útgerð")</f>
        <v/>
      </c>
    </row>
    <row r="101" spans="1:15">
      <c r="A101" t="s">
        <v>35</v>
      </c>
      <c r="B101">
        <v>1920</v>
      </c>
      <c r="C101" s="1">
        <v>1</v>
      </c>
      <c r="D101" s="1">
        <v>1</v>
      </c>
      <c r="E101" s="1">
        <v>1028</v>
      </c>
      <c r="F101" t="s">
        <v>68</v>
      </c>
      <c r="G101" t="s">
        <v>14</v>
      </c>
      <c r="H101" t="s">
        <v>15</v>
      </c>
      <c r="I101" s="3">
        <v>44</v>
      </c>
      <c r="J101" t="s">
        <v>69</v>
      </c>
      <c r="K101" t="s">
        <v>70</v>
      </c>
      <c r="L101" t="s">
        <v>70</v>
      </c>
      <c r="M101" s="2">
        <f>SUM(Table1[MAGN_SLAEGT_AFRUNAD])</f>
        <v>463291</v>
      </c>
      <c r="N101" s="6">
        <f>Table1[[#This Row],[MAGN_SLAEGT_AFRUNAD]]/Table1[[#This Row],[heildarmagn]]</f>
        <v>9.4972706139337905E-5</v>
      </c>
      <c r="O101" t="str">
        <f>IF(Table1[[#This Row],[Útgerð núna]]=Table1[[#This Row],[Útgerð við löndun]],"","Ný útgerð")</f>
        <v/>
      </c>
    </row>
    <row r="102" spans="1:15">
      <c r="A102" t="s">
        <v>36</v>
      </c>
      <c r="B102">
        <v>1920</v>
      </c>
      <c r="C102" s="1">
        <v>1</v>
      </c>
      <c r="D102" s="1">
        <v>1</v>
      </c>
      <c r="E102" s="1">
        <v>1028</v>
      </c>
      <c r="F102" t="s">
        <v>68</v>
      </c>
      <c r="G102" t="s">
        <v>14</v>
      </c>
      <c r="H102" t="s">
        <v>15</v>
      </c>
      <c r="I102" s="3">
        <v>21</v>
      </c>
      <c r="J102" t="s">
        <v>69</v>
      </c>
      <c r="K102" t="s">
        <v>70</v>
      </c>
      <c r="L102" t="s">
        <v>70</v>
      </c>
      <c r="M102" s="2">
        <f>SUM(Table1[MAGN_SLAEGT_AFRUNAD])</f>
        <v>463291</v>
      </c>
      <c r="N102" s="6">
        <f>Table1[[#This Row],[MAGN_SLAEGT_AFRUNAD]]/Table1[[#This Row],[heildarmagn]]</f>
        <v>4.5327882475593097E-5</v>
      </c>
      <c r="O102" t="str">
        <f>IF(Table1[[#This Row],[Útgerð núna]]=Table1[[#This Row],[Útgerð við löndun]],"","Ný útgerð")</f>
        <v/>
      </c>
    </row>
    <row r="103" spans="1:15">
      <c r="A103" t="s">
        <v>125</v>
      </c>
      <c r="B103">
        <v>1920</v>
      </c>
      <c r="C103" s="1">
        <v>1</v>
      </c>
      <c r="D103" s="1">
        <v>1</v>
      </c>
      <c r="E103" s="1">
        <v>1028</v>
      </c>
      <c r="F103" t="s">
        <v>68</v>
      </c>
      <c r="G103" t="s">
        <v>14</v>
      </c>
      <c r="H103" t="s">
        <v>15</v>
      </c>
      <c r="I103" s="3">
        <v>13</v>
      </c>
      <c r="J103" t="s">
        <v>69</v>
      </c>
      <c r="K103" t="s">
        <v>70</v>
      </c>
      <c r="L103" t="s">
        <v>70</v>
      </c>
      <c r="M103" s="2">
        <f>SUM(Table1[MAGN_SLAEGT_AFRUNAD])</f>
        <v>463291</v>
      </c>
      <c r="N103" s="6">
        <f>Table1[[#This Row],[MAGN_SLAEGT_AFRUNAD]]/Table1[[#This Row],[heildarmagn]]</f>
        <v>2.8060117722986201E-5</v>
      </c>
      <c r="O103" t="str">
        <f>IF(Table1[[#This Row],[Útgerð núna]]=Table1[[#This Row],[Útgerð við löndun]],"","Ný útgerð")</f>
        <v/>
      </c>
    </row>
    <row r="104" spans="1:15">
      <c r="A104" t="s">
        <v>126</v>
      </c>
      <c r="B104">
        <v>1920</v>
      </c>
      <c r="C104" s="1">
        <v>1</v>
      </c>
      <c r="D104" s="1">
        <v>1</v>
      </c>
      <c r="E104" s="1">
        <v>1028</v>
      </c>
      <c r="F104" t="s">
        <v>68</v>
      </c>
      <c r="G104" t="s">
        <v>14</v>
      </c>
      <c r="H104" t="s">
        <v>15</v>
      </c>
      <c r="I104" s="3">
        <v>12</v>
      </c>
      <c r="J104" t="s">
        <v>69</v>
      </c>
      <c r="K104" t="s">
        <v>70</v>
      </c>
      <c r="L104" t="s">
        <v>70</v>
      </c>
      <c r="M104" s="2">
        <f>SUM(Table1[MAGN_SLAEGT_AFRUNAD])</f>
        <v>463291</v>
      </c>
      <c r="N104" s="6">
        <f>Table1[[#This Row],[MAGN_SLAEGT_AFRUNAD]]/Table1[[#This Row],[heildarmagn]]</f>
        <v>2.5901647128910339E-5</v>
      </c>
      <c r="O104" t="str">
        <f>IF(Table1[[#This Row],[Útgerð núna]]=Table1[[#This Row],[Útgerð við löndun]],"","Ný útgerð")</f>
        <v/>
      </c>
    </row>
    <row r="105" spans="1:15">
      <c r="A105" t="s">
        <v>127</v>
      </c>
      <c r="B105">
        <v>1920</v>
      </c>
      <c r="C105" s="1">
        <v>1</v>
      </c>
      <c r="D105" s="1">
        <v>1</v>
      </c>
      <c r="E105" s="1">
        <v>1028</v>
      </c>
      <c r="F105" t="s">
        <v>68</v>
      </c>
      <c r="G105" t="s">
        <v>14</v>
      </c>
      <c r="H105" t="s">
        <v>15</v>
      </c>
      <c r="I105" s="3">
        <v>21</v>
      </c>
      <c r="J105" t="s">
        <v>69</v>
      </c>
      <c r="K105" t="s">
        <v>70</v>
      </c>
      <c r="L105" t="s">
        <v>70</v>
      </c>
      <c r="M105" s="2">
        <f>SUM(Table1[MAGN_SLAEGT_AFRUNAD])</f>
        <v>463291</v>
      </c>
      <c r="N105" s="6">
        <f>Table1[[#This Row],[MAGN_SLAEGT_AFRUNAD]]/Table1[[#This Row],[heildarmagn]]</f>
        <v>4.5327882475593097E-5</v>
      </c>
      <c r="O105" t="str">
        <f>IF(Table1[[#This Row],[Útgerð núna]]=Table1[[#This Row],[Útgerð við löndun]],"","Ný útgerð")</f>
        <v/>
      </c>
    </row>
    <row r="106" spans="1:15">
      <c r="A106" t="s">
        <v>128</v>
      </c>
      <c r="B106">
        <v>1920</v>
      </c>
      <c r="C106" s="1">
        <v>1</v>
      </c>
      <c r="D106" s="1">
        <v>1</v>
      </c>
      <c r="E106" s="1">
        <v>1028</v>
      </c>
      <c r="F106" t="s">
        <v>68</v>
      </c>
      <c r="G106" t="s">
        <v>14</v>
      </c>
      <c r="H106" t="s">
        <v>15</v>
      </c>
      <c r="I106" s="3">
        <v>8</v>
      </c>
      <c r="J106" t="s">
        <v>69</v>
      </c>
      <c r="K106" t="s">
        <v>70</v>
      </c>
      <c r="L106" t="s">
        <v>70</v>
      </c>
      <c r="M106" s="2">
        <f>SUM(Table1[MAGN_SLAEGT_AFRUNAD])</f>
        <v>463291</v>
      </c>
      <c r="N106" s="6">
        <f>Table1[[#This Row],[MAGN_SLAEGT_AFRUNAD]]/Table1[[#This Row],[heildarmagn]]</f>
        <v>1.7267764752606892E-5</v>
      </c>
      <c r="O106" t="str">
        <f>IF(Table1[[#This Row],[Útgerð núna]]=Table1[[#This Row],[Útgerð við löndun]],"","Ný útgerð")</f>
        <v/>
      </c>
    </row>
    <row r="107" spans="1:15">
      <c r="A107" t="s">
        <v>129</v>
      </c>
      <c r="B107">
        <v>1920</v>
      </c>
      <c r="C107" s="1">
        <v>1</v>
      </c>
      <c r="D107" s="1">
        <v>1</v>
      </c>
      <c r="E107" s="1">
        <v>1028</v>
      </c>
      <c r="F107" t="s">
        <v>68</v>
      </c>
      <c r="G107" t="s">
        <v>14</v>
      </c>
      <c r="H107" t="s">
        <v>15</v>
      </c>
      <c r="I107" s="3">
        <v>16</v>
      </c>
      <c r="J107" t="s">
        <v>69</v>
      </c>
      <c r="K107" t="s">
        <v>70</v>
      </c>
      <c r="L107" t="s">
        <v>70</v>
      </c>
      <c r="M107" s="2">
        <f>SUM(Table1[MAGN_SLAEGT_AFRUNAD])</f>
        <v>463291</v>
      </c>
      <c r="N107" s="6">
        <f>Table1[[#This Row],[MAGN_SLAEGT_AFRUNAD]]/Table1[[#This Row],[heildarmagn]]</f>
        <v>3.4535529505213785E-5</v>
      </c>
      <c r="O107" t="str">
        <f>IF(Table1[[#This Row],[Útgerð núna]]=Table1[[#This Row],[Útgerð við löndun]],"","Ný útgerð")</f>
        <v/>
      </c>
    </row>
    <row r="108" spans="1:15">
      <c r="A108" t="s">
        <v>130</v>
      </c>
      <c r="B108">
        <v>1920</v>
      </c>
      <c r="C108" s="1">
        <v>1</v>
      </c>
      <c r="D108" s="1">
        <v>1</v>
      </c>
      <c r="E108" s="1">
        <v>1028</v>
      </c>
      <c r="F108" t="s">
        <v>68</v>
      </c>
      <c r="G108" t="s">
        <v>14</v>
      </c>
      <c r="H108" t="s">
        <v>15</v>
      </c>
      <c r="I108" s="3">
        <v>10</v>
      </c>
      <c r="J108" t="s">
        <v>69</v>
      </c>
      <c r="K108" t="s">
        <v>70</v>
      </c>
      <c r="L108" t="s">
        <v>70</v>
      </c>
      <c r="M108" s="2">
        <f>SUM(Table1[MAGN_SLAEGT_AFRUNAD])</f>
        <v>463291</v>
      </c>
      <c r="N108" s="6">
        <f>Table1[[#This Row],[MAGN_SLAEGT_AFRUNAD]]/Table1[[#This Row],[heildarmagn]]</f>
        <v>2.1584705940758617E-5</v>
      </c>
      <c r="O108" t="str">
        <f>IF(Table1[[#This Row],[Útgerð núna]]=Table1[[#This Row],[Útgerð við löndun]],"","Ný útgerð")</f>
        <v/>
      </c>
    </row>
    <row r="109" spans="1:15">
      <c r="A109" t="s">
        <v>131</v>
      </c>
      <c r="B109">
        <v>1920</v>
      </c>
      <c r="C109" s="1">
        <v>1</v>
      </c>
      <c r="D109" s="1">
        <v>1</v>
      </c>
      <c r="E109" s="1">
        <v>1028</v>
      </c>
      <c r="F109" t="s">
        <v>68</v>
      </c>
      <c r="G109" t="s">
        <v>14</v>
      </c>
      <c r="H109" t="s">
        <v>15</v>
      </c>
      <c r="I109" s="3">
        <v>28</v>
      </c>
      <c r="J109" t="s">
        <v>69</v>
      </c>
      <c r="K109" t="s">
        <v>70</v>
      </c>
      <c r="L109" t="s">
        <v>70</v>
      </c>
      <c r="M109" s="2">
        <f>SUM(Table1[MAGN_SLAEGT_AFRUNAD])</f>
        <v>463291</v>
      </c>
      <c r="N109" s="6">
        <f>Table1[[#This Row],[MAGN_SLAEGT_AFRUNAD]]/Table1[[#This Row],[heildarmagn]]</f>
        <v>6.0437176634124127E-5</v>
      </c>
      <c r="O109" t="str">
        <f>IF(Table1[[#This Row],[Útgerð núna]]=Table1[[#This Row],[Útgerð við löndun]],"","Ný útgerð")</f>
        <v/>
      </c>
    </row>
    <row r="110" spans="1:15">
      <c r="A110" t="s">
        <v>132</v>
      </c>
      <c r="B110">
        <v>1920</v>
      </c>
      <c r="C110" s="1">
        <v>1</v>
      </c>
      <c r="D110" s="1">
        <v>1</v>
      </c>
      <c r="E110" s="1">
        <v>1028</v>
      </c>
      <c r="F110" t="s">
        <v>68</v>
      </c>
      <c r="G110" t="s">
        <v>14</v>
      </c>
      <c r="H110" t="s">
        <v>15</v>
      </c>
      <c r="I110" s="3">
        <v>9</v>
      </c>
      <c r="J110" t="s">
        <v>69</v>
      </c>
      <c r="K110" t="s">
        <v>70</v>
      </c>
      <c r="L110" t="s">
        <v>70</v>
      </c>
      <c r="M110" s="2">
        <f>SUM(Table1[MAGN_SLAEGT_AFRUNAD])</f>
        <v>463291</v>
      </c>
      <c r="N110" s="6">
        <f>Table1[[#This Row],[MAGN_SLAEGT_AFRUNAD]]/Table1[[#This Row],[heildarmagn]]</f>
        <v>1.9426235346682755E-5</v>
      </c>
      <c r="O110" t="str">
        <f>IF(Table1[[#This Row],[Útgerð núna]]=Table1[[#This Row],[Útgerð við löndun]],"","Ný útgerð")</f>
        <v/>
      </c>
    </row>
    <row r="111" spans="1:15">
      <c r="A111" t="s">
        <v>133</v>
      </c>
      <c r="B111">
        <v>1920</v>
      </c>
      <c r="C111" s="1">
        <v>1</v>
      </c>
      <c r="D111" s="1">
        <v>1</v>
      </c>
      <c r="E111" s="1">
        <v>1028</v>
      </c>
      <c r="F111" t="s">
        <v>68</v>
      </c>
      <c r="G111" t="s">
        <v>14</v>
      </c>
      <c r="H111" t="s">
        <v>15</v>
      </c>
      <c r="I111" s="3">
        <v>11</v>
      </c>
      <c r="J111" t="s">
        <v>69</v>
      </c>
      <c r="K111" t="s">
        <v>70</v>
      </c>
      <c r="L111" t="s">
        <v>70</v>
      </c>
      <c r="M111" s="2">
        <f>SUM(Table1[MAGN_SLAEGT_AFRUNAD])</f>
        <v>463291</v>
      </c>
      <c r="N111" s="6">
        <f>Table1[[#This Row],[MAGN_SLAEGT_AFRUNAD]]/Table1[[#This Row],[heildarmagn]]</f>
        <v>2.3743176534834476E-5</v>
      </c>
      <c r="O111" t="str">
        <f>IF(Table1[[#This Row],[Útgerð núna]]=Table1[[#This Row],[Útgerð við löndun]],"","Ný útgerð")</f>
        <v/>
      </c>
    </row>
    <row r="112" spans="1:15">
      <c r="A112" t="s">
        <v>134</v>
      </c>
      <c r="B112">
        <v>1920</v>
      </c>
      <c r="C112" s="1">
        <v>1</v>
      </c>
      <c r="D112" s="1">
        <v>1</v>
      </c>
      <c r="E112" s="1">
        <v>1028</v>
      </c>
      <c r="F112" t="s">
        <v>68</v>
      </c>
      <c r="G112" t="s">
        <v>14</v>
      </c>
      <c r="H112" t="s">
        <v>15</v>
      </c>
      <c r="I112" s="3">
        <v>24</v>
      </c>
      <c r="J112" t="s">
        <v>69</v>
      </c>
      <c r="K112" t="s">
        <v>70</v>
      </c>
      <c r="L112" t="s">
        <v>70</v>
      </c>
      <c r="M112" s="2">
        <f>SUM(Table1[MAGN_SLAEGT_AFRUNAD])</f>
        <v>463291</v>
      </c>
      <c r="N112" s="6">
        <f>Table1[[#This Row],[MAGN_SLAEGT_AFRUNAD]]/Table1[[#This Row],[heildarmagn]]</f>
        <v>5.1803294257820677E-5</v>
      </c>
      <c r="O112" t="str">
        <f>IF(Table1[[#This Row],[Útgerð núna]]=Table1[[#This Row],[Útgerð við löndun]],"","Ný útgerð")</f>
        <v/>
      </c>
    </row>
    <row r="113" spans="1:15">
      <c r="A113" t="s">
        <v>135</v>
      </c>
      <c r="B113">
        <v>1920</v>
      </c>
      <c r="C113" s="1">
        <v>1</v>
      </c>
      <c r="D113" s="1">
        <v>1</v>
      </c>
      <c r="E113" s="1">
        <v>1028</v>
      </c>
      <c r="F113" t="s">
        <v>68</v>
      </c>
      <c r="G113" t="s">
        <v>14</v>
      </c>
      <c r="H113" t="s">
        <v>15</v>
      </c>
      <c r="I113" s="3">
        <v>5</v>
      </c>
      <c r="J113" t="s">
        <v>69</v>
      </c>
      <c r="K113" t="s">
        <v>70</v>
      </c>
      <c r="L113" t="s">
        <v>70</v>
      </c>
      <c r="M113" s="2">
        <f>SUM(Table1[MAGN_SLAEGT_AFRUNAD])</f>
        <v>463291</v>
      </c>
      <c r="N113" s="6">
        <f>Table1[[#This Row],[MAGN_SLAEGT_AFRUNAD]]/Table1[[#This Row],[heildarmagn]]</f>
        <v>1.0792352970379309E-5</v>
      </c>
      <c r="O113" t="str">
        <f>IF(Table1[[#This Row],[Útgerð núna]]=Table1[[#This Row],[Útgerð við löndun]],"","Ný útgerð")</f>
        <v/>
      </c>
    </row>
    <row r="114" spans="1:15">
      <c r="A114" t="s">
        <v>136</v>
      </c>
      <c r="B114">
        <v>1718</v>
      </c>
      <c r="C114" s="1">
        <v>1</v>
      </c>
      <c r="D114" s="1">
        <v>1</v>
      </c>
      <c r="E114" s="1">
        <v>1028</v>
      </c>
      <c r="F114" t="s">
        <v>68</v>
      </c>
      <c r="G114" t="s">
        <v>14</v>
      </c>
      <c r="H114" t="s">
        <v>15</v>
      </c>
      <c r="I114" s="3">
        <v>19</v>
      </c>
      <c r="J114" t="s">
        <v>69</v>
      </c>
      <c r="K114" t="s">
        <v>70</v>
      </c>
      <c r="L114" t="s">
        <v>70</v>
      </c>
      <c r="M114" s="2">
        <f>SUM(Table1[MAGN_SLAEGT_AFRUNAD])</f>
        <v>463291</v>
      </c>
      <c r="N114" s="6">
        <f>Table1[[#This Row],[MAGN_SLAEGT_AFRUNAD]]/Table1[[#This Row],[heildarmagn]]</f>
        <v>4.1010941287441372E-5</v>
      </c>
      <c r="O114" t="str">
        <f>IF(Table1[[#This Row],[Útgerð núna]]=Table1[[#This Row],[Útgerð við löndun]],"","Ný útgerð")</f>
        <v/>
      </c>
    </row>
    <row r="115" spans="1:15">
      <c r="A115" t="s">
        <v>137</v>
      </c>
      <c r="B115">
        <v>1718</v>
      </c>
      <c r="C115" s="1">
        <v>1</v>
      </c>
      <c r="D115" s="1">
        <v>1</v>
      </c>
      <c r="E115" s="1">
        <v>1028</v>
      </c>
      <c r="F115" t="s">
        <v>68</v>
      </c>
      <c r="G115" t="s">
        <v>14</v>
      </c>
      <c r="H115" t="s">
        <v>15</v>
      </c>
      <c r="I115" s="3">
        <v>2</v>
      </c>
      <c r="J115" t="s">
        <v>69</v>
      </c>
      <c r="K115" t="s">
        <v>70</v>
      </c>
      <c r="L115" t="s">
        <v>70</v>
      </c>
      <c r="M115" s="2">
        <f>SUM(Table1[MAGN_SLAEGT_AFRUNAD])</f>
        <v>463291</v>
      </c>
      <c r="N115" s="6">
        <f>Table1[[#This Row],[MAGN_SLAEGT_AFRUNAD]]/Table1[[#This Row],[heildarmagn]]</f>
        <v>4.3169411881517231E-6</v>
      </c>
      <c r="O115" t="str">
        <f>IF(Table1[[#This Row],[Útgerð núna]]=Table1[[#This Row],[Útgerð við löndun]],"","Ný útgerð")</f>
        <v/>
      </c>
    </row>
    <row r="116" spans="1:15">
      <c r="A116" t="s">
        <v>138</v>
      </c>
      <c r="B116">
        <v>1718</v>
      </c>
      <c r="C116" s="1">
        <v>1</v>
      </c>
      <c r="D116" s="1">
        <v>1</v>
      </c>
      <c r="E116" s="1">
        <v>1028</v>
      </c>
      <c r="F116" t="s">
        <v>68</v>
      </c>
      <c r="G116" t="s">
        <v>14</v>
      </c>
      <c r="H116" t="s">
        <v>15</v>
      </c>
      <c r="I116" s="3">
        <v>104</v>
      </c>
      <c r="J116" t="s">
        <v>69</v>
      </c>
      <c r="K116" t="s">
        <v>70</v>
      </c>
      <c r="L116" t="s">
        <v>70</v>
      </c>
      <c r="M116" s="2">
        <f>SUM(Table1[MAGN_SLAEGT_AFRUNAD])</f>
        <v>463291</v>
      </c>
      <c r="N116" s="6">
        <f>Table1[[#This Row],[MAGN_SLAEGT_AFRUNAD]]/Table1[[#This Row],[heildarmagn]]</f>
        <v>2.2448094178388961E-4</v>
      </c>
      <c r="O116" t="str">
        <f>IF(Table1[[#This Row],[Útgerð núna]]=Table1[[#This Row],[Útgerð við löndun]],"","Ný útgerð")</f>
        <v/>
      </c>
    </row>
    <row r="117" spans="1:15">
      <c r="A117" t="s">
        <v>139</v>
      </c>
      <c r="B117">
        <v>1718</v>
      </c>
      <c r="C117" s="1">
        <v>1</v>
      </c>
      <c r="D117" s="1">
        <v>1</v>
      </c>
      <c r="E117" s="1">
        <v>1028</v>
      </c>
      <c r="F117" t="s">
        <v>68</v>
      </c>
      <c r="G117" t="s">
        <v>14</v>
      </c>
      <c r="H117" t="s">
        <v>15</v>
      </c>
      <c r="I117" s="3">
        <v>33</v>
      </c>
      <c r="J117" t="s">
        <v>69</v>
      </c>
      <c r="K117" t="s">
        <v>70</v>
      </c>
      <c r="L117" t="s">
        <v>70</v>
      </c>
      <c r="M117" s="2">
        <f>SUM(Table1[MAGN_SLAEGT_AFRUNAD])</f>
        <v>463291</v>
      </c>
      <c r="N117" s="6">
        <f>Table1[[#This Row],[MAGN_SLAEGT_AFRUNAD]]/Table1[[#This Row],[heildarmagn]]</f>
        <v>7.1229529604503432E-5</v>
      </c>
      <c r="O117" t="str">
        <f>IF(Table1[[#This Row],[Útgerð núna]]=Table1[[#This Row],[Útgerð við löndun]],"","Ný útgerð")</f>
        <v/>
      </c>
    </row>
    <row r="118" spans="1:15">
      <c r="A118" t="s">
        <v>140</v>
      </c>
      <c r="B118">
        <v>1718</v>
      </c>
      <c r="C118" s="1">
        <v>1</v>
      </c>
      <c r="D118" s="1">
        <v>1</v>
      </c>
      <c r="E118" s="1">
        <v>1028</v>
      </c>
      <c r="F118" t="s">
        <v>68</v>
      </c>
      <c r="G118" t="s">
        <v>14</v>
      </c>
      <c r="H118" t="s">
        <v>15</v>
      </c>
      <c r="I118" s="3">
        <v>26</v>
      </c>
      <c r="J118" t="s">
        <v>69</v>
      </c>
      <c r="K118" t="s">
        <v>70</v>
      </c>
      <c r="L118" t="s">
        <v>70</v>
      </c>
      <c r="M118" s="2">
        <f>SUM(Table1[MAGN_SLAEGT_AFRUNAD])</f>
        <v>463291</v>
      </c>
      <c r="N118" s="6">
        <f>Table1[[#This Row],[MAGN_SLAEGT_AFRUNAD]]/Table1[[#This Row],[heildarmagn]]</f>
        <v>5.6120235445972402E-5</v>
      </c>
      <c r="O118" t="str">
        <f>IF(Table1[[#This Row],[Útgerð núna]]=Table1[[#This Row],[Útgerð við löndun]],"","Ný útgerð")</f>
        <v/>
      </c>
    </row>
    <row r="119" spans="1:15">
      <c r="A119" t="s">
        <v>141</v>
      </c>
      <c r="B119">
        <v>1819</v>
      </c>
      <c r="C119" s="1">
        <v>1</v>
      </c>
      <c r="D119" s="1">
        <v>1</v>
      </c>
      <c r="E119" s="1">
        <v>1028</v>
      </c>
      <c r="F119" t="s">
        <v>68</v>
      </c>
      <c r="G119" t="s">
        <v>14</v>
      </c>
      <c r="H119" t="s">
        <v>15</v>
      </c>
      <c r="I119" s="3">
        <v>45</v>
      </c>
      <c r="J119" t="s">
        <v>69</v>
      </c>
      <c r="K119" t="s">
        <v>70</v>
      </c>
      <c r="L119" t="s">
        <v>70</v>
      </c>
      <c r="M119" s="2">
        <f>SUM(Table1[MAGN_SLAEGT_AFRUNAD])</f>
        <v>463291</v>
      </c>
      <c r="N119" s="6">
        <f>Table1[[#This Row],[MAGN_SLAEGT_AFRUNAD]]/Table1[[#This Row],[heildarmagn]]</f>
        <v>9.7131176733413767E-5</v>
      </c>
      <c r="O119" t="str">
        <f>IF(Table1[[#This Row],[Útgerð núna]]=Table1[[#This Row],[Útgerð við löndun]],"","Ný útgerð")</f>
        <v/>
      </c>
    </row>
    <row r="120" spans="1:15">
      <c r="A120" t="s">
        <v>142</v>
      </c>
      <c r="B120">
        <v>1819</v>
      </c>
      <c r="C120" s="1">
        <v>1</v>
      </c>
      <c r="D120" s="1">
        <v>1</v>
      </c>
      <c r="E120" s="1">
        <v>1028</v>
      </c>
      <c r="F120" t="s">
        <v>68</v>
      </c>
      <c r="G120" t="s">
        <v>14</v>
      </c>
      <c r="H120" t="s">
        <v>15</v>
      </c>
      <c r="I120" s="3">
        <v>24</v>
      </c>
      <c r="J120" t="s">
        <v>69</v>
      </c>
      <c r="K120" t="s">
        <v>70</v>
      </c>
      <c r="L120" t="s">
        <v>70</v>
      </c>
      <c r="M120" s="2">
        <f>SUM(Table1[MAGN_SLAEGT_AFRUNAD])</f>
        <v>463291</v>
      </c>
      <c r="N120" s="6">
        <f>Table1[[#This Row],[MAGN_SLAEGT_AFRUNAD]]/Table1[[#This Row],[heildarmagn]]</f>
        <v>5.1803294257820677E-5</v>
      </c>
      <c r="O120" t="str">
        <f>IF(Table1[[#This Row],[Útgerð núna]]=Table1[[#This Row],[Útgerð við löndun]],"","Ný útgerð")</f>
        <v/>
      </c>
    </row>
    <row r="121" spans="1:15">
      <c r="A121" t="s">
        <v>143</v>
      </c>
      <c r="B121">
        <v>1819</v>
      </c>
      <c r="C121" s="1">
        <v>1</v>
      </c>
      <c r="D121" s="1">
        <v>1</v>
      </c>
      <c r="E121" s="1">
        <v>1028</v>
      </c>
      <c r="F121" t="s">
        <v>68</v>
      </c>
      <c r="G121" t="s">
        <v>14</v>
      </c>
      <c r="H121" t="s">
        <v>15</v>
      </c>
      <c r="I121" s="3">
        <v>7</v>
      </c>
      <c r="J121" t="s">
        <v>69</v>
      </c>
      <c r="K121" t="s">
        <v>70</v>
      </c>
      <c r="L121" t="s">
        <v>70</v>
      </c>
      <c r="M121" s="2">
        <f>SUM(Table1[MAGN_SLAEGT_AFRUNAD])</f>
        <v>463291</v>
      </c>
      <c r="N121" s="6">
        <f>Table1[[#This Row],[MAGN_SLAEGT_AFRUNAD]]/Table1[[#This Row],[heildarmagn]]</f>
        <v>1.5109294158531032E-5</v>
      </c>
      <c r="O121" t="str">
        <f>IF(Table1[[#This Row],[Útgerð núna]]=Table1[[#This Row],[Útgerð við löndun]],"","Ný útgerð")</f>
        <v/>
      </c>
    </row>
    <row r="122" spans="1:15">
      <c r="A122" t="s">
        <v>144</v>
      </c>
      <c r="B122">
        <v>1819</v>
      </c>
      <c r="C122" s="1">
        <v>1</v>
      </c>
      <c r="D122" s="1">
        <v>1</v>
      </c>
      <c r="E122" s="1">
        <v>1028</v>
      </c>
      <c r="F122" t="s">
        <v>68</v>
      </c>
      <c r="G122" t="s">
        <v>14</v>
      </c>
      <c r="H122" t="s">
        <v>15</v>
      </c>
      <c r="I122" s="3">
        <v>32</v>
      </c>
      <c r="J122" t="s">
        <v>69</v>
      </c>
      <c r="K122" t="s">
        <v>70</v>
      </c>
      <c r="L122" t="s">
        <v>70</v>
      </c>
      <c r="M122" s="2">
        <f>SUM(Table1[MAGN_SLAEGT_AFRUNAD])</f>
        <v>463291</v>
      </c>
      <c r="N122" s="6">
        <f>Table1[[#This Row],[MAGN_SLAEGT_AFRUNAD]]/Table1[[#This Row],[heildarmagn]]</f>
        <v>6.907105901042757E-5</v>
      </c>
      <c r="O122" t="str">
        <f>IF(Table1[[#This Row],[Útgerð núna]]=Table1[[#This Row],[Útgerð við löndun]],"","Ný útgerð")</f>
        <v/>
      </c>
    </row>
    <row r="123" spans="1:15">
      <c r="A123" t="s">
        <v>145</v>
      </c>
      <c r="B123">
        <v>1819</v>
      </c>
      <c r="C123" s="1">
        <v>1</v>
      </c>
      <c r="D123" s="1">
        <v>1</v>
      </c>
      <c r="E123" s="1">
        <v>1028</v>
      </c>
      <c r="F123" t="s">
        <v>68</v>
      </c>
      <c r="G123" t="s">
        <v>14</v>
      </c>
      <c r="H123" t="s">
        <v>15</v>
      </c>
      <c r="I123" s="3">
        <v>26</v>
      </c>
      <c r="J123" t="s">
        <v>69</v>
      </c>
      <c r="K123" t="s">
        <v>70</v>
      </c>
      <c r="L123" t="s">
        <v>70</v>
      </c>
      <c r="M123" s="2">
        <f>SUM(Table1[MAGN_SLAEGT_AFRUNAD])</f>
        <v>463291</v>
      </c>
      <c r="N123" s="6">
        <f>Table1[[#This Row],[MAGN_SLAEGT_AFRUNAD]]/Table1[[#This Row],[heildarmagn]]</f>
        <v>5.6120235445972402E-5</v>
      </c>
      <c r="O123" t="str">
        <f>IF(Table1[[#This Row],[Útgerð núna]]=Table1[[#This Row],[Útgerð við löndun]],"","Ný útgerð")</f>
        <v/>
      </c>
    </row>
    <row r="124" spans="1:15">
      <c r="A124" t="s">
        <v>51</v>
      </c>
      <c r="B124">
        <v>1819</v>
      </c>
      <c r="C124" s="1">
        <v>1</v>
      </c>
      <c r="D124" s="1">
        <v>1</v>
      </c>
      <c r="E124" s="1">
        <v>1028</v>
      </c>
      <c r="F124" t="s">
        <v>68</v>
      </c>
      <c r="G124" t="s">
        <v>14</v>
      </c>
      <c r="H124" t="s">
        <v>15</v>
      </c>
      <c r="I124" s="3">
        <v>7</v>
      </c>
      <c r="J124" t="s">
        <v>69</v>
      </c>
      <c r="K124" t="s">
        <v>70</v>
      </c>
      <c r="L124" t="s">
        <v>70</v>
      </c>
      <c r="M124" s="2">
        <f>SUM(Table1[MAGN_SLAEGT_AFRUNAD])</f>
        <v>463291</v>
      </c>
      <c r="N124" s="6">
        <f>Table1[[#This Row],[MAGN_SLAEGT_AFRUNAD]]/Table1[[#This Row],[heildarmagn]]</f>
        <v>1.5109294158531032E-5</v>
      </c>
      <c r="O124" t="str">
        <f>IF(Table1[[#This Row],[Útgerð núna]]=Table1[[#This Row],[Útgerð við löndun]],"","Ný útgerð")</f>
        <v/>
      </c>
    </row>
    <row r="125" spans="1:15">
      <c r="A125" t="s">
        <v>146</v>
      </c>
      <c r="B125">
        <v>1819</v>
      </c>
      <c r="C125" s="1">
        <v>1</v>
      </c>
      <c r="D125" s="1">
        <v>1</v>
      </c>
      <c r="E125" s="1">
        <v>1028</v>
      </c>
      <c r="F125" t="s">
        <v>68</v>
      </c>
      <c r="G125" t="s">
        <v>14</v>
      </c>
      <c r="H125" t="s">
        <v>15</v>
      </c>
      <c r="I125" s="3">
        <v>21</v>
      </c>
      <c r="J125" t="s">
        <v>69</v>
      </c>
      <c r="K125" t="s">
        <v>70</v>
      </c>
      <c r="L125" t="s">
        <v>70</v>
      </c>
      <c r="M125" s="2">
        <f>SUM(Table1[MAGN_SLAEGT_AFRUNAD])</f>
        <v>463291</v>
      </c>
      <c r="N125" s="6">
        <f>Table1[[#This Row],[MAGN_SLAEGT_AFRUNAD]]/Table1[[#This Row],[heildarmagn]]</f>
        <v>4.5327882475593097E-5</v>
      </c>
      <c r="O125" t="str">
        <f>IF(Table1[[#This Row],[Útgerð núna]]=Table1[[#This Row],[Útgerð við löndun]],"","Ný útgerð")</f>
        <v/>
      </c>
    </row>
    <row r="126" spans="1:15">
      <c r="A126" t="s">
        <v>147</v>
      </c>
      <c r="B126">
        <v>1819</v>
      </c>
      <c r="C126" s="1">
        <v>1</v>
      </c>
      <c r="D126" s="1">
        <v>1</v>
      </c>
      <c r="E126" s="1">
        <v>1028</v>
      </c>
      <c r="F126" t="s">
        <v>68</v>
      </c>
      <c r="G126" t="s">
        <v>14</v>
      </c>
      <c r="H126" t="s">
        <v>15</v>
      </c>
      <c r="I126" s="3">
        <v>35</v>
      </c>
      <c r="J126" t="s">
        <v>69</v>
      </c>
      <c r="K126" t="s">
        <v>70</v>
      </c>
      <c r="L126" t="s">
        <v>70</v>
      </c>
      <c r="M126" s="2">
        <f>SUM(Table1[MAGN_SLAEGT_AFRUNAD])</f>
        <v>463291</v>
      </c>
      <c r="N126" s="6">
        <f>Table1[[#This Row],[MAGN_SLAEGT_AFRUNAD]]/Table1[[#This Row],[heildarmagn]]</f>
        <v>7.5546470792655157E-5</v>
      </c>
      <c r="O126" t="str">
        <f>IF(Table1[[#This Row],[Útgerð núna]]=Table1[[#This Row],[Útgerð við löndun]],"","Ný útgerð")</f>
        <v/>
      </c>
    </row>
    <row r="127" spans="1:15">
      <c r="A127" t="s">
        <v>148</v>
      </c>
      <c r="B127">
        <v>1819</v>
      </c>
      <c r="C127" s="1">
        <v>1</v>
      </c>
      <c r="D127" s="1">
        <v>1</v>
      </c>
      <c r="E127" s="1">
        <v>1028</v>
      </c>
      <c r="F127" t="s">
        <v>68</v>
      </c>
      <c r="G127" t="s">
        <v>14</v>
      </c>
      <c r="H127" t="s">
        <v>15</v>
      </c>
      <c r="I127" s="3">
        <v>15</v>
      </c>
      <c r="J127" t="s">
        <v>69</v>
      </c>
      <c r="K127" t="s">
        <v>70</v>
      </c>
      <c r="L127" t="s">
        <v>70</v>
      </c>
      <c r="M127" s="2">
        <f>SUM(Table1[MAGN_SLAEGT_AFRUNAD])</f>
        <v>463291</v>
      </c>
      <c r="N127" s="6">
        <f>Table1[[#This Row],[MAGN_SLAEGT_AFRUNAD]]/Table1[[#This Row],[heildarmagn]]</f>
        <v>3.2377058911137922E-5</v>
      </c>
      <c r="O127" t="str">
        <f>IF(Table1[[#This Row],[Útgerð núna]]=Table1[[#This Row],[Útgerð við löndun]],"","Ný útgerð")</f>
        <v/>
      </c>
    </row>
    <row r="128" spans="1:15">
      <c r="A128" t="s">
        <v>149</v>
      </c>
      <c r="B128">
        <v>1819</v>
      </c>
      <c r="C128" s="1">
        <v>1</v>
      </c>
      <c r="D128" s="1">
        <v>1</v>
      </c>
      <c r="E128" s="1">
        <v>1028</v>
      </c>
      <c r="F128" t="s">
        <v>68</v>
      </c>
      <c r="G128" t="s">
        <v>14</v>
      </c>
      <c r="H128" t="s">
        <v>15</v>
      </c>
      <c r="I128" s="3">
        <v>151</v>
      </c>
      <c r="J128" t="s">
        <v>69</v>
      </c>
      <c r="K128" t="s">
        <v>70</v>
      </c>
      <c r="L128" t="s">
        <v>70</v>
      </c>
      <c r="M128" s="2">
        <f>SUM(Table1[MAGN_SLAEGT_AFRUNAD])</f>
        <v>463291</v>
      </c>
      <c r="N128" s="6">
        <f>Table1[[#This Row],[MAGN_SLAEGT_AFRUNAD]]/Table1[[#This Row],[heildarmagn]]</f>
        <v>3.2592905970545513E-4</v>
      </c>
      <c r="O128" t="str">
        <f>IF(Table1[[#This Row],[Útgerð núna]]=Table1[[#This Row],[Útgerð við löndun]],"","Ný útgerð")</f>
        <v/>
      </c>
    </row>
    <row r="129" spans="1:15">
      <c r="A129" t="s">
        <v>150</v>
      </c>
      <c r="B129">
        <v>1819</v>
      </c>
      <c r="C129" s="1">
        <v>1</v>
      </c>
      <c r="D129" s="1">
        <v>1</v>
      </c>
      <c r="E129" s="1">
        <v>1028</v>
      </c>
      <c r="F129" t="s">
        <v>68</v>
      </c>
      <c r="G129" t="s">
        <v>14</v>
      </c>
      <c r="H129" t="s">
        <v>15</v>
      </c>
      <c r="I129" s="3">
        <v>156</v>
      </c>
      <c r="J129" t="s">
        <v>69</v>
      </c>
      <c r="K129" t="s">
        <v>70</v>
      </c>
      <c r="L129" t="s">
        <v>70</v>
      </c>
      <c r="M129" s="2">
        <f>SUM(Table1[MAGN_SLAEGT_AFRUNAD])</f>
        <v>463291</v>
      </c>
      <c r="N129" s="6">
        <f>Table1[[#This Row],[MAGN_SLAEGT_AFRUNAD]]/Table1[[#This Row],[heildarmagn]]</f>
        <v>3.3672141267583443E-4</v>
      </c>
      <c r="O129" t="str">
        <f>IF(Table1[[#This Row],[Útgerð núna]]=Table1[[#This Row],[Útgerð við löndun]],"","Ný útgerð")</f>
        <v/>
      </c>
    </row>
    <row r="130" spans="1:15">
      <c r="A130" t="s">
        <v>151</v>
      </c>
      <c r="B130">
        <v>1819</v>
      </c>
      <c r="C130" s="1">
        <v>1</v>
      </c>
      <c r="D130" s="1">
        <v>1</v>
      </c>
      <c r="E130" s="1">
        <v>1028</v>
      </c>
      <c r="F130" t="s">
        <v>68</v>
      </c>
      <c r="G130" t="s">
        <v>14</v>
      </c>
      <c r="H130" t="s">
        <v>15</v>
      </c>
      <c r="I130" s="3">
        <v>97</v>
      </c>
      <c r="J130" t="s">
        <v>69</v>
      </c>
      <c r="K130" t="s">
        <v>70</v>
      </c>
      <c r="L130" t="s">
        <v>70</v>
      </c>
      <c r="M130" s="2">
        <f>SUM(Table1[MAGN_SLAEGT_AFRUNAD])</f>
        <v>463291</v>
      </c>
      <c r="N130" s="6">
        <f>Table1[[#This Row],[MAGN_SLAEGT_AFRUNAD]]/Table1[[#This Row],[heildarmagn]]</f>
        <v>2.0937164762535859E-4</v>
      </c>
      <c r="O130" t="str">
        <f>IF(Table1[[#This Row],[Útgerð núna]]=Table1[[#This Row],[Útgerð við löndun]],"","Ný útgerð")</f>
        <v/>
      </c>
    </row>
    <row r="131" spans="1:15">
      <c r="A131" t="s">
        <v>152</v>
      </c>
      <c r="B131">
        <v>1819</v>
      </c>
      <c r="C131" s="1">
        <v>1</v>
      </c>
      <c r="D131" s="1">
        <v>1</v>
      </c>
      <c r="E131" s="1">
        <v>1028</v>
      </c>
      <c r="F131" t="s">
        <v>68</v>
      </c>
      <c r="G131" t="s">
        <v>14</v>
      </c>
      <c r="H131" t="s">
        <v>15</v>
      </c>
      <c r="I131" s="3">
        <v>36</v>
      </c>
      <c r="J131" t="s">
        <v>69</v>
      </c>
      <c r="K131" t="s">
        <v>70</v>
      </c>
      <c r="L131" t="s">
        <v>70</v>
      </c>
      <c r="M131" s="2">
        <f>SUM(Table1[MAGN_SLAEGT_AFRUNAD])</f>
        <v>463291</v>
      </c>
      <c r="N131" s="6">
        <f>Table1[[#This Row],[MAGN_SLAEGT_AFRUNAD]]/Table1[[#This Row],[heildarmagn]]</f>
        <v>7.7704941386731019E-5</v>
      </c>
      <c r="O131" t="str">
        <f>IF(Table1[[#This Row],[Útgerð núna]]=Table1[[#This Row],[Útgerð við löndun]],"","Ný útgerð")</f>
        <v/>
      </c>
    </row>
    <row r="132" spans="1:15">
      <c r="A132" t="s">
        <v>53</v>
      </c>
      <c r="B132">
        <v>1819</v>
      </c>
      <c r="C132" s="1">
        <v>1</v>
      </c>
      <c r="D132" s="1">
        <v>1</v>
      </c>
      <c r="E132" s="1">
        <v>1028</v>
      </c>
      <c r="F132" t="s">
        <v>68</v>
      </c>
      <c r="G132" t="s">
        <v>14</v>
      </c>
      <c r="H132" t="s">
        <v>15</v>
      </c>
      <c r="I132" s="3">
        <v>26</v>
      </c>
      <c r="J132" t="s">
        <v>69</v>
      </c>
      <c r="K132" t="s">
        <v>70</v>
      </c>
      <c r="L132" t="s">
        <v>70</v>
      </c>
      <c r="M132" s="2">
        <f>SUM(Table1[MAGN_SLAEGT_AFRUNAD])</f>
        <v>463291</v>
      </c>
      <c r="N132" s="6">
        <f>Table1[[#This Row],[MAGN_SLAEGT_AFRUNAD]]/Table1[[#This Row],[heildarmagn]]</f>
        <v>5.6120235445972402E-5</v>
      </c>
      <c r="O132" t="str">
        <f>IF(Table1[[#This Row],[Útgerð núna]]=Table1[[#This Row],[Útgerð við löndun]],"","Ný útgerð")</f>
        <v/>
      </c>
    </row>
    <row r="133" spans="1:15">
      <c r="A133" t="s">
        <v>153</v>
      </c>
      <c r="B133">
        <v>1819</v>
      </c>
      <c r="C133" s="1">
        <v>1</v>
      </c>
      <c r="D133" s="1">
        <v>1</v>
      </c>
      <c r="E133" s="1">
        <v>1028</v>
      </c>
      <c r="F133" t="s">
        <v>68</v>
      </c>
      <c r="G133" t="s">
        <v>14</v>
      </c>
      <c r="H133" t="s">
        <v>15</v>
      </c>
      <c r="I133" s="3">
        <v>149</v>
      </c>
      <c r="J133" t="s">
        <v>69</v>
      </c>
      <c r="K133" t="s">
        <v>70</v>
      </c>
      <c r="L133" t="s">
        <v>70</v>
      </c>
      <c r="M133" s="2">
        <f>SUM(Table1[MAGN_SLAEGT_AFRUNAD])</f>
        <v>463291</v>
      </c>
      <c r="N133" s="6">
        <f>Table1[[#This Row],[MAGN_SLAEGT_AFRUNAD]]/Table1[[#This Row],[heildarmagn]]</f>
        <v>3.2161211851730338E-4</v>
      </c>
      <c r="O133" t="str">
        <f>IF(Table1[[#This Row],[Útgerð núna]]=Table1[[#This Row],[Útgerð við löndun]],"","Ný útgerð")</f>
        <v/>
      </c>
    </row>
    <row r="134" spans="1:15">
      <c r="A134" t="s">
        <v>154</v>
      </c>
      <c r="B134">
        <v>1819</v>
      </c>
      <c r="C134" s="1">
        <v>1</v>
      </c>
      <c r="D134" s="1">
        <v>1</v>
      </c>
      <c r="E134" s="1">
        <v>1028</v>
      </c>
      <c r="F134" t="s">
        <v>68</v>
      </c>
      <c r="G134" t="s">
        <v>14</v>
      </c>
      <c r="H134" t="s">
        <v>15</v>
      </c>
      <c r="I134" s="3">
        <v>3</v>
      </c>
      <c r="J134" t="s">
        <v>69</v>
      </c>
      <c r="K134" t="s">
        <v>70</v>
      </c>
      <c r="L134" t="s">
        <v>70</v>
      </c>
      <c r="M134" s="2">
        <f>SUM(Table1[MAGN_SLAEGT_AFRUNAD])</f>
        <v>463291</v>
      </c>
      <c r="N134" s="6">
        <f>Table1[[#This Row],[MAGN_SLAEGT_AFRUNAD]]/Table1[[#This Row],[heildarmagn]]</f>
        <v>6.4754117822275847E-6</v>
      </c>
      <c r="O134" t="str">
        <f>IF(Table1[[#This Row],[Útgerð núna]]=Table1[[#This Row],[Útgerð við löndun]],"","Ný útgerð")</f>
        <v/>
      </c>
    </row>
    <row r="135" spans="1:15">
      <c r="A135" t="s">
        <v>155</v>
      </c>
      <c r="B135">
        <v>1819</v>
      </c>
      <c r="C135" s="1">
        <v>1</v>
      </c>
      <c r="D135" s="1">
        <v>1</v>
      </c>
      <c r="E135" s="1">
        <v>1028</v>
      </c>
      <c r="F135" t="s">
        <v>68</v>
      </c>
      <c r="G135" t="s">
        <v>14</v>
      </c>
      <c r="H135" t="s">
        <v>15</v>
      </c>
      <c r="I135" s="3">
        <v>204</v>
      </c>
      <c r="J135" t="s">
        <v>69</v>
      </c>
      <c r="K135" t="s">
        <v>70</v>
      </c>
      <c r="L135" t="s">
        <v>70</v>
      </c>
      <c r="M135" s="2">
        <f>SUM(Table1[MAGN_SLAEGT_AFRUNAD])</f>
        <v>463291</v>
      </c>
      <c r="N135" s="6">
        <f>Table1[[#This Row],[MAGN_SLAEGT_AFRUNAD]]/Table1[[#This Row],[heildarmagn]]</f>
        <v>4.4032800119147577E-4</v>
      </c>
      <c r="O135" t="str">
        <f>IF(Table1[[#This Row],[Útgerð núna]]=Table1[[#This Row],[Útgerð við löndun]],"","Ný útgerð")</f>
        <v/>
      </c>
    </row>
    <row r="136" spans="1:15">
      <c r="A136" t="s">
        <v>156</v>
      </c>
      <c r="B136">
        <v>1819</v>
      </c>
      <c r="C136" s="1">
        <v>1</v>
      </c>
      <c r="D136" s="1">
        <v>1</v>
      </c>
      <c r="E136" s="1">
        <v>1028</v>
      </c>
      <c r="F136" t="s">
        <v>68</v>
      </c>
      <c r="G136" t="s">
        <v>14</v>
      </c>
      <c r="H136" t="s">
        <v>15</v>
      </c>
      <c r="I136" s="3">
        <v>52</v>
      </c>
      <c r="J136" t="s">
        <v>69</v>
      </c>
      <c r="K136" t="s">
        <v>70</v>
      </c>
      <c r="L136" t="s">
        <v>70</v>
      </c>
      <c r="M136" s="2">
        <f>SUM(Table1[MAGN_SLAEGT_AFRUNAD])</f>
        <v>463291</v>
      </c>
      <c r="N136" s="6">
        <f>Table1[[#This Row],[MAGN_SLAEGT_AFRUNAD]]/Table1[[#This Row],[heildarmagn]]</f>
        <v>1.122404708919448E-4</v>
      </c>
      <c r="O136" t="str">
        <f>IF(Table1[[#This Row],[Útgerð núna]]=Table1[[#This Row],[Útgerð við löndun]],"","Ný útgerð")</f>
        <v/>
      </c>
    </row>
    <row r="137" spans="1:15">
      <c r="A137" t="s">
        <v>157</v>
      </c>
      <c r="B137">
        <v>1819</v>
      </c>
      <c r="C137" s="1">
        <v>1</v>
      </c>
      <c r="D137" s="1">
        <v>1</v>
      </c>
      <c r="E137" s="1">
        <v>1028</v>
      </c>
      <c r="F137" t="s">
        <v>68</v>
      </c>
      <c r="G137" t="s">
        <v>14</v>
      </c>
      <c r="H137" t="s">
        <v>15</v>
      </c>
      <c r="I137" s="3">
        <v>136</v>
      </c>
      <c r="J137" t="s">
        <v>69</v>
      </c>
      <c r="K137" t="s">
        <v>70</v>
      </c>
      <c r="L137" t="s">
        <v>70</v>
      </c>
      <c r="M137" s="2">
        <f>SUM(Table1[MAGN_SLAEGT_AFRUNAD])</f>
        <v>463291</v>
      </c>
      <c r="N137" s="6">
        <f>Table1[[#This Row],[MAGN_SLAEGT_AFRUNAD]]/Table1[[#This Row],[heildarmagn]]</f>
        <v>2.9355200079431718E-4</v>
      </c>
      <c r="O137" t="str">
        <f>IF(Table1[[#This Row],[Útgerð núna]]=Table1[[#This Row],[Útgerð við löndun]],"","Ný útgerð")</f>
        <v/>
      </c>
    </row>
    <row r="138" spans="1:15">
      <c r="A138" t="s">
        <v>158</v>
      </c>
      <c r="B138">
        <v>1819</v>
      </c>
      <c r="C138" s="1">
        <v>1</v>
      </c>
      <c r="D138" s="1">
        <v>1</v>
      </c>
      <c r="E138" s="1">
        <v>1028</v>
      </c>
      <c r="F138" t="s">
        <v>68</v>
      </c>
      <c r="G138" t="s">
        <v>14</v>
      </c>
      <c r="H138" t="s">
        <v>15</v>
      </c>
      <c r="I138" s="3">
        <v>256</v>
      </c>
      <c r="J138" t="s">
        <v>69</v>
      </c>
      <c r="K138" t="s">
        <v>70</v>
      </c>
      <c r="L138" t="s">
        <v>70</v>
      </c>
      <c r="M138" s="2">
        <f>SUM(Table1[MAGN_SLAEGT_AFRUNAD])</f>
        <v>463291</v>
      </c>
      <c r="N138" s="6">
        <f>Table1[[#This Row],[MAGN_SLAEGT_AFRUNAD]]/Table1[[#This Row],[heildarmagn]]</f>
        <v>5.5256847208342056E-4</v>
      </c>
      <c r="O138" t="str">
        <f>IF(Table1[[#This Row],[Útgerð núna]]=Table1[[#This Row],[Útgerð við löndun]],"","Ný útgerð")</f>
        <v/>
      </c>
    </row>
    <row r="139" spans="1:15">
      <c r="A139" t="s">
        <v>159</v>
      </c>
      <c r="B139">
        <v>1819</v>
      </c>
      <c r="C139" s="1">
        <v>1</v>
      </c>
      <c r="D139" s="1">
        <v>1</v>
      </c>
      <c r="E139" s="1">
        <v>1028</v>
      </c>
      <c r="F139" t="s">
        <v>68</v>
      </c>
      <c r="G139" t="s">
        <v>14</v>
      </c>
      <c r="H139" t="s">
        <v>15</v>
      </c>
      <c r="I139" s="3">
        <v>218</v>
      </c>
      <c r="J139" t="s">
        <v>69</v>
      </c>
      <c r="K139" t="s">
        <v>70</v>
      </c>
      <c r="L139" t="s">
        <v>70</v>
      </c>
      <c r="M139" s="2">
        <f>SUM(Table1[MAGN_SLAEGT_AFRUNAD])</f>
        <v>463291</v>
      </c>
      <c r="N139" s="6">
        <f>Table1[[#This Row],[MAGN_SLAEGT_AFRUNAD]]/Table1[[#This Row],[heildarmagn]]</f>
        <v>4.7054658950853781E-4</v>
      </c>
      <c r="O139" t="str">
        <f>IF(Table1[[#This Row],[Útgerð núna]]=Table1[[#This Row],[Útgerð við löndun]],"","Ný útgerð")</f>
        <v/>
      </c>
    </row>
    <row r="140" spans="1:15">
      <c r="A140" t="s">
        <v>160</v>
      </c>
      <c r="B140">
        <v>1819</v>
      </c>
      <c r="C140" s="1">
        <v>1</v>
      </c>
      <c r="D140" s="1">
        <v>1</v>
      </c>
      <c r="E140" s="1">
        <v>1028</v>
      </c>
      <c r="F140" t="s">
        <v>68</v>
      </c>
      <c r="G140" t="s">
        <v>14</v>
      </c>
      <c r="H140" t="s">
        <v>15</v>
      </c>
      <c r="I140" s="3">
        <v>53</v>
      </c>
      <c r="J140" t="s">
        <v>69</v>
      </c>
      <c r="K140" t="s">
        <v>70</v>
      </c>
      <c r="L140" t="s">
        <v>70</v>
      </c>
      <c r="M140" s="2">
        <f>SUM(Table1[MAGN_SLAEGT_AFRUNAD])</f>
        <v>463291</v>
      </c>
      <c r="N140" s="6">
        <f>Table1[[#This Row],[MAGN_SLAEGT_AFRUNAD]]/Table1[[#This Row],[heildarmagn]]</f>
        <v>1.1439894148602067E-4</v>
      </c>
      <c r="O140" t="str">
        <f>IF(Table1[[#This Row],[Útgerð núna]]=Table1[[#This Row],[Útgerð við löndun]],"","Ný útgerð")</f>
        <v/>
      </c>
    </row>
    <row r="141" spans="1:15">
      <c r="A141" t="s">
        <v>161</v>
      </c>
      <c r="B141">
        <v>1819</v>
      </c>
      <c r="C141" s="1">
        <v>1</v>
      </c>
      <c r="D141" s="1">
        <v>1</v>
      </c>
      <c r="E141" s="1">
        <v>1028</v>
      </c>
      <c r="F141" t="s">
        <v>68</v>
      </c>
      <c r="G141" t="s">
        <v>14</v>
      </c>
      <c r="H141" t="s">
        <v>15</v>
      </c>
      <c r="I141" s="3">
        <v>15</v>
      </c>
      <c r="J141" t="s">
        <v>69</v>
      </c>
      <c r="K141" t="s">
        <v>70</v>
      </c>
      <c r="L141" t="s">
        <v>70</v>
      </c>
      <c r="M141" s="2">
        <f>SUM(Table1[MAGN_SLAEGT_AFRUNAD])</f>
        <v>463291</v>
      </c>
      <c r="N141" s="6">
        <f>Table1[[#This Row],[MAGN_SLAEGT_AFRUNAD]]/Table1[[#This Row],[heildarmagn]]</f>
        <v>3.2377058911137922E-5</v>
      </c>
      <c r="O141" t="str">
        <f>IF(Table1[[#This Row],[Útgerð núna]]=Table1[[#This Row],[Útgerð við löndun]],"","Ný útgerð")</f>
        <v/>
      </c>
    </row>
    <row r="142" spans="1:15">
      <c r="A142" t="s">
        <v>162</v>
      </c>
      <c r="B142">
        <v>1819</v>
      </c>
      <c r="C142" s="1">
        <v>1</v>
      </c>
      <c r="D142" s="1">
        <v>1</v>
      </c>
      <c r="E142" s="1">
        <v>1028</v>
      </c>
      <c r="F142" t="s">
        <v>68</v>
      </c>
      <c r="G142" t="s">
        <v>14</v>
      </c>
      <c r="H142" t="s">
        <v>15</v>
      </c>
      <c r="I142" s="3">
        <v>61</v>
      </c>
      <c r="J142" t="s">
        <v>69</v>
      </c>
      <c r="K142" t="s">
        <v>70</v>
      </c>
      <c r="L142" t="s">
        <v>70</v>
      </c>
      <c r="M142" s="2">
        <f>SUM(Table1[MAGN_SLAEGT_AFRUNAD])</f>
        <v>463291</v>
      </c>
      <c r="N142" s="6">
        <f>Table1[[#This Row],[MAGN_SLAEGT_AFRUNAD]]/Table1[[#This Row],[heildarmagn]]</f>
        <v>1.3166670623862757E-4</v>
      </c>
      <c r="O142" t="str">
        <f>IF(Table1[[#This Row],[Útgerð núna]]=Table1[[#This Row],[Útgerð við löndun]],"","Ný útgerð")</f>
        <v/>
      </c>
    </row>
    <row r="143" spans="1:15">
      <c r="A143" t="s">
        <v>163</v>
      </c>
      <c r="B143">
        <v>1819</v>
      </c>
      <c r="C143" s="1">
        <v>1</v>
      </c>
      <c r="D143" s="1">
        <v>1</v>
      </c>
      <c r="E143" s="1">
        <v>1028</v>
      </c>
      <c r="F143" t="s">
        <v>68</v>
      </c>
      <c r="G143" t="s">
        <v>14</v>
      </c>
      <c r="H143" t="s">
        <v>15</v>
      </c>
      <c r="I143" s="3">
        <v>49</v>
      </c>
      <c r="J143" t="s">
        <v>69</v>
      </c>
      <c r="K143" t="s">
        <v>70</v>
      </c>
      <c r="L143" t="s">
        <v>70</v>
      </c>
      <c r="M143" s="2">
        <f>SUM(Table1[MAGN_SLAEGT_AFRUNAD])</f>
        <v>463291</v>
      </c>
      <c r="N143" s="6">
        <f>Table1[[#This Row],[MAGN_SLAEGT_AFRUNAD]]/Table1[[#This Row],[heildarmagn]]</f>
        <v>1.0576505910971722E-4</v>
      </c>
      <c r="O143" t="str">
        <f>IF(Table1[[#This Row],[Útgerð núna]]=Table1[[#This Row],[Útgerð við löndun]],"","Ný útgerð")</f>
        <v/>
      </c>
    </row>
    <row r="144" spans="1:15">
      <c r="A144" t="s">
        <v>164</v>
      </c>
      <c r="B144">
        <v>1819</v>
      </c>
      <c r="C144" s="1">
        <v>1</v>
      </c>
      <c r="D144" s="1">
        <v>1</v>
      </c>
      <c r="E144" s="1">
        <v>1028</v>
      </c>
      <c r="F144" t="s">
        <v>68</v>
      </c>
      <c r="G144" t="s">
        <v>14</v>
      </c>
      <c r="H144" t="s">
        <v>15</v>
      </c>
      <c r="I144" s="3">
        <v>190</v>
      </c>
      <c r="J144" t="s">
        <v>69</v>
      </c>
      <c r="K144" t="s">
        <v>70</v>
      </c>
      <c r="L144" t="s">
        <v>70</v>
      </c>
      <c r="M144" s="2">
        <f>SUM(Table1[MAGN_SLAEGT_AFRUNAD])</f>
        <v>463291</v>
      </c>
      <c r="N144" s="6">
        <f>Table1[[#This Row],[MAGN_SLAEGT_AFRUNAD]]/Table1[[#This Row],[heildarmagn]]</f>
        <v>4.1010941287441372E-4</v>
      </c>
      <c r="O144" t="str">
        <f>IF(Table1[[#This Row],[Útgerð núna]]=Table1[[#This Row],[Útgerð við löndun]],"","Ný útgerð")</f>
        <v/>
      </c>
    </row>
    <row r="145" spans="1:15">
      <c r="A145" t="s">
        <v>165</v>
      </c>
      <c r="B145">
        <v>1819</v>
      </c>
      <c r="C145" s="1">
        <v>1</v>
      </c>
      <c r="D145" s="1">
        <v>1</v>
      </c>
      <c r="E145" s="1">
        <v>1028</v>
      </c>
      <c r="F145" t="s">
        <v>68</v>
      </c>
      <c r="G145" t="s">
        <v>14</v>
      </c>
      <c r="H145" t="s">
        <v>15</v>
      </c>
      <c r="I145" s="3">
        <v>45</v>
      </c>
      <c r="J145" t="s">
        <v>69</v>
      </c>
      <c r="K145" t="s">
        <v>70</v>
      </c>
      <c r="L145" t="s">
        <v>70</v>
      </c>
      <c r="M145" s="2">
        <f>SUM(Table1[MAGN_SLAEGT_AFRUNAD])</f>
        <v>463291</v>
      </c>
      <c r="N145" s="6">
        <f>Table1[[#This Row],[MAGN_SLAEGT_AFRUNAD]]/Table1[[#This Row],[heildarmagn]]</f>
        <v>9.7131176733413767E-5</v>
      </c>
      <c r="O145" t="str">
        <f>IF(Table1[[#This Row],[Útgerð núna]]=Table1[[#This Row],[Útgerð við löndun]],"","Ný útgerð")</f>
        <v/>
      </c>
    </row>
    <row r="146" spans="1:15">
      <c r="A146" t="s">
        <v>166</v>
      </c>
      <c r="B146">
        <v>1819</v>
      </c>
      <c r="C146" s="1">
        <v>1</v>
      </c>
      <c r="D146" s="1">
        <v>1</v>
      </c>
      <c r="E146" s="1">
        <v>1028</v>
      </c>
      <c r="F146" t="s">
        <v>68</v>
      </c>
      <c r="G146" t="s">
        <v>14</v>
      </c>
      <c r="H146" t="s">
        <v>15</v>
      </c>
      <c r="I146" s="3">
        <v>27</v>
      </c>
      <c r="J146" t="s">
        <v>69</v>
      </c>
      <c r="K146" t="s">
        <v>70</v>
      </c>
      <c r="L146" t="s">
        <v>70</v>
      </c>
      <c r="M146" s="2">
        <f>SUM(Table1[MAGN_SLAEGT_AFRUNAD])</f>
        <v>463291</v>
      </c>
      <c r="N146" s="6">
        <f>Table1[[#This Row],[MAGN_SLAEGT_AFRUNAD]]/Table1[[#This Row],[heildarmagn]]</f>
        <v>5.8278706040048265E-5</v>
      </c>
      <c r="O146" t="str">
        <f>IF(Table1[[#This Row],[Útgerð núna]]=Table1[[#This Row],[Útgerð við löndun]],"","Ný útgerð")</f>
        <v/>
      </c>
    </row>
    <row r="147" spans="1:15">
      <c r="A147" t="s">
        <v>167</v>
      </c>
      <c r="B147">
        <v>1819</v>
      </c>
      <c r="C147" s="1">
        <v>1</v>
      </c>
      <c r="D147" s="1">
        <v>1</v>
      </c>
      <c r="E147" s="1">
        <v>1028</v>
      </c>
      <c r="F147" t="s">
        <v>68</v>
      </c>
      <c r="G147" t="s">
        <v>14</v>
      </c>
      <c r="H147" t="s">
        <v>15</v>
      </c>
      <c r="I147" s="3">
        <v>21</v>
      </c>
      <c r="J147" t="s">
        <v>69</v>
      </c>
      <c r="K147" t="s">
        <v>70</v>
      </c>
      <c r="L147" t="s">
        <v>70</v>
      </c>
      <c r="M147" s="2">
        <f>SUM(Table1[MAGN_SLAEGT_AFRUNAD])</f>
        <v>463291</v>
      </c>
      <c r="N147" s="6">
        <f>Table1[[#This Row],[MAGN_SLAEGT_AFRUNAD]]/Table1[[#This Row],[heildarmagn]]</f>
        <v>4.5327882475593097E-5</v>
      </c>
      <c r="O147" t="str">
        <f>IF(Table1[[#This Row],[Útgerð núna]]=Table1[[#This Row],[Útgerð við löndun]],"","Ný útgerð")</f>
        <v/>
      </c>
    </row>
    <row r="148" spans="1:15">
      <c r="A148" t="s">
        <v>168</v>
      </c>
      <c r="B148">
        <v>1819</v>
      </c>
      <c r="C148" s="1">
        <v>1</v>
      </c>
      <c r="D148" s="1">
        <v>1</v>
      </c>
      <c r="E148" s="1">
        <v>1028</v>
      </c>
      <c r="F148" t="s">
        <v>68</v>
      </c>
      <c r="G148" t="s">
        <v>14</v>
      </c>
      <c r="H148" t="s">
        <v>15</v>
      </c>
      <c r="I148" s="3">
        <v>21</v>
      </c>
      <c r="J148" t="s">
        <v>69</v>
      </c>
      <c r="K148" t="s">
        <v>70</v>
      </c>
      <c r="L148" t="s">
        <v>70</v>
      </c>
      <c r="M148" s="2">
        <f>SUM(Table1[MAGN_SLAEGT_AFRUNAD])</f>
        <v>463291</v>
      </c>
      <c r="N148" s="6">
        <f>Table1[[#This Row],[MAGN_SLAEGT_AFRUNAD]]/Table1[[#This Row],[heildarmagn]]</f>
        <v>4.5327882475593097E-5</v>
      </c>
      <c r="O148" t="str">
        <f>IF(Table1[[#This Row],[Útgerð núna]]=Table1[[#This Row],[Útgerð við löndun]],"","Ný útgerð")</f>
        <v/>
      </c>
    </row>
    <row r="149" spans="1:15">
      <c r="A149" t="s">
        <v>169</v>
      </c>
      <c r="B149">
        <v>1819</v>
      </c>
      <c r="C149" s="1">
        <v>1</v>
      </c>
      <c r="D149" s="1">
        <v>1</v>
      </c>
      <c r="E149" s="1">
        <v>1028</v>
      </c>
      <c r="F149" t="s">
        <v>68</v>
      </c>
      <c r="G149" t="s">
        <v>14</v>
      </c>
      <c r="H149" t="s">
        <v>15</v>
      </c>
      <c r="I149" s="3">
        <v>96</v>
      </c>
      <c r="J149" t="s">
        <v>69</v>
      </c>
      <c r="K149" t="s">
        <v>70</v>
      </c>
      <c r="L149" t="s">
        <v>70</v>
      </c>
      <c r="M149" s="2">
        <f>SUM(Table1[MAGN_SLAEGT_AFRUNAD])</f>
        <v>463291</v>
      </c>
      <c r="N149" s="6">
        <f>Table1[[#This Row],[MAGN_SLAEGT_AFRUNAD]]/Table1[[#This Row],[heildarmagn]]</f>
        <v>2.0721317703128271E-4</v>
      </c>
      <c r="O149" t="str">
        <f>IF(Table1[[#This Row],[Útgerð núna]]=Table1[[#This Row],[Útgerð við löndun]],"","Ný útgerð")</f>
        <v/>
      </c>
    </row>
    <row r="150" spans="1:15">
      <c r="A150" t="s">
        <v>170</v>
      </c>
      <c r="B150">
        <v>1819</v>
      </c>
      <c r="C150" s="1">
        <v>1</v>
      </c>
      <c r="D150" s="1">
        <v>1</v>
      </c>
      <c r="E150" s="1">
        <v>1028</v>
      </c>
      <c r="F150" t="s">
        <v>68</v>
      </c>
      <c r="G150" t="s">
        <v>14</v>
      </c>
      <c r="H150" t="s">
        <v>15</v>
      </c>
      <c r="I150" s="3">
        <v>63</v>
      </c>
      <c r="J150" t="s">
        <v>69</v>
      </c>
      <c r="K150" t="s">
        <v>70</v>
      </c>
      <c r="L150" t="s">
        <v>70</v>
      </c>
      <c r="M150" s="2">
        <f>SUM(Table1[MAGN_SLAEGT_AFRUNAD])</f>
        <v>463291</v>
      </c>
      <c r="N150" s="6">
        <f>Table1[[#This Row],[MAGN_SLAEGT_AFRUNAD]]/Table1[[#This Row],[heildarmagn]]</f>
        <v>1.3598364742677929E-4</v>
      </c>
      <c r="O150" t="str">
        <f>IF(Table1[[#This Row],[Útgerð núna]]=Table1[[#This Row],[Útgerð við löndun]],"","Ný útgerð")</f>
        <v/>
      </c>
    </row>
    <row r="151" spans="1:15">
      <c r="A151" t="s">
        <v>171</v>
      </c>
      <c r="B151">
        <v>1819</v>
      </c>
      <c r="C151" s="1">
        <v>1</v>
      </c>
      <c r="D151" s="1">
        <v>1</v>
      </c>
      <c r="E151" s="1">
        <v>1028</v>
      </c>
      <c r="F151" t="s">
        <v>68</v>
      </c>
      <c r="G151" t="s">
        <v>14</v>
      </c>
      <c r="H151" t="s">
        <v>15</v>
      </c>
      <c r="I151" s="3">
        <v>95</v>
      </c>
      <c r="J151" t="s">
        <v>69</v>
      </c>
      <c r="K151" t="s">
        <v>70</v>
      </c>
      <c r="L151" t="s">
        <v>70</v>
      </c>
      <c r="M151" s="2">
        <f>SUM(Table1[MAGN_SLAEGT_AFRUNAD])</f>
        <v>463291</v>
      </c>
      <c r="N151" s="6">
        <f>Table1[[#This Row],[MAGN_SLAEGT_AFRUNAD]]/Table1[[#This Row],[heildarmagn]]</f>
        <v>2.0505470643720686E-4</v>
      </c>
      <c r="O151" t="str">
        <f>IF(Table1[[#This Row],[Útgerð núna]]=Table1[[#This Row],[Útgerð við löndun]],"","Ný útgerð")</f>
        <v/>
      </c>
    </row>
    <row r="152" spans="1:15">
      <c r="A152" t="s">
        <v>172</v>
      </c>
      <c r="B152">
        <v>1819</v>
      </c>
      <c r="C152" s="1">
        <v>1</v>
      </c>
      <c r="D152" s="1">
        <v>1</v>
      </c>
      <c r="E152" s="1">
        <v>1028</v>
      </c>
      <c r="F152" t="s">
        <v>68</v>
      </c>
      <c r="G152" t="s">
        <v>14</v>
      </c>
      <c r="H152" t="s">
        <v>15</v>
      </c>
      <c r="I152" s="3">
        <v>64</v>
      </c>
      <c r="J152" t="s">
        <v>69</v>
      </c>
      <c r="K152" t="s">
        <v>70</v>
      </c>
      <c r="L152" t="s">
        <v>70</v>
      </c>
      <c r="M152" s="2">
        <f>SUM(Table1[MAGN_SLAEGT_AFRUNAD])</f>
        <v>463291</v>
      </c>
      <c r="N152" s="6">
        <f>Table1[[#This Row],[MAGN_SLAEGT_AFRUNAD]]/Table1[[#This Row],[heildarmagn]]</f>
        <v>1.3814211802085514E-4</v>
      </c>
      <c r="O152" t="str">
        <f>IF(Table1[[#This Row],[Útgerð núna]]=Table1[[#This Row],[Útgerð við löndun]],"","Ný útgerð")</f>
        <v/>
      </c>
    </row>
    <row r="153" spans="1:15">
      <c r="A153" t="s">
        <v>173</v>
      </c>
      <c r="B153">
        <v>1819</v>
      </c>
      <c r="C153" s="1">
        <v>1</v>
      </c>
      <c r="D153" s="1">
        <v>1</v>
      </c>
      <c r="E153" s="1">
        <v>1028</v>
      </c>
      <c r="F153" t="s">
        <v>68</v>
      </c>
      <c r="G153" t="s">
        <v>14</v>
      </c>
      <c r="H153" t="s">
        <v>15</v>
      </c>
      <c r="I153" s="3">
        <v>26</v>
      </c>
      <c r="J153" t="s">
        <v>69</v>
      </c>
      <c r="K153" t="s">
        <v>70</v>
      </c>
      <c r="L153" t="s">
        <v>70</v>
      </c>
      <c r="M153" s="2">
        <f>SUM(Table1[MAGN_SLAEGT_AFRUNAD])</f>
        <v>463291</v>
      </c>
      <c r="N153" s="6">
        <f>Table1[[#This Row],[MAGN_SLAEGT_AFRUNAD]]/Table1[[#This Row],[heildarmagn]]</f>
        <v>5.6120235445972402E-5</v>
      </c>
      <c r="O153" t="str">
        <f>IF(Table1[[#This Row],[Útgerð núna]]=Table1[[#This Row],[Útgerð við löndun]],"","Ný útgerð")</f>
        <v/>
      </c>
    </row>
    <row r="154" spans="1:15">
      <c r="A154" t="s">
        <v>174</v>
      </c>
      <c r="B154">
        <v>1819</v>
      </c>
      <c r="C154" s="1">
        <v>1</v>
      </c>
      <c r="D154" s="1">
        <v>1</v>
      </c>
      <c r="E154" s="1">
        <v>1028</v>
      </c>
      <c r="F154" t="s">
        <v>68</v>
      </c>
      <c r="G154" t="s">
        <v>14</v>
      </c>
      <c r="H154" t="s">
        <v>15</v>
      </c>
      <c r="I154" s="3">
        <v>21</v>
      </c>
      <c r="J154" t="s">
        <v>69</v>
      </c>
      <c r="K154" t="s">
        <v>70</v>
      </c>
      <c r="L154" t="s">
        <v>70</v>
      </c>
      <c r="M154" s="2">
        <f>SUM(Table1[MAGN_SLAEGT_AFRUNAD])</f>
        <v>463291</v>
      </c>
      <c r="N154" s="6">
        <f>Table1[[#This Row],[MAGN_SLAEGT_AFRUNAD]]/Table1[[#This Row],[heildarmagn]]</f>
        <v>4.5327882475593097E-5</v>
      </c>
      <c r="O154" t="str">
        <f>IF(Table1[[#This Row],[Útgerð núna]]=Table1[[#This Row],[Útgerð við löndun]],"","Ný útgerð")</f>
        <v/>
      </c>
    </row>
    <row r="155" spans="1:15">
      <c r="A155" t="s">
        <v>175</v>
      </c>
      <c r="B155">
        <v>1819</v>
      </c>
      <c r="C155" s="1">
        <v>1</v>
      </c>
      <c r="D155" s="1">
        <v>1</v>
      </c>
      <c r="E155" s="1">
        <v>1028</v>
      </c>
      <c r="F155" t="s">
        <v>68</v>
      </c>
      <c r="G155" t="s">
        <v>14</v>
      </c>
      <c r="H155" t="s">
        <v>15</v>
      </c>
      <c r="I155" s="3">
        <v>128</v>
      </c>
      <c r="J155" t="s">
        <v>69</v>
      </c>
      <c r="K155" t="s">
        <v>70</v>
      </c>
      <c r="L155" t="s">
        <v>70</v>
      </c>
      <c r="M155" s="2">
        <f>SUM(Table1[MAGN_SLAEGT_AFRUNAD])</f>
        <v>463291</v>
      </c>
      <c r="N155" s="6">
        <f>Table1[[#This Row],[MAGN_SLAEGT_AFRUNAD]]/Table1[[#This Row],[heildarmagn]]</f>
        <v>2.7628423604171028E-4</v>
      </c>
      <c r="O155" t="str">
        <f>IF(Table1[[#This Row],[Útgerð núna]]=Table1[[#This Row],[Útgerð við löndun]],"","Ný útgerð")</f>
        <v/>
      </c>
    </row>
    <row r="156" spans="1:15">
      <c r="A156" t="s">
        <v>176</v>
      </c>
      <c r="B156">
        <v>1819</v>
      </c>
      <c r="C156" s="1">
        <v>1</v>
      </c>
      <c r="D156" s="1">
        <v>1</v>
      </c>
      <c r="E156" s="1">
        <v>1028</v>
      </c>
      <c r="F156" t="s">
        <v>68</v>
      </c>
      <c r="G156" t="s">
        <v>14</v>
      </c>
      <c r="H156" t="s">
        <v>15</v>
      </c>
      <c r="I156" s="3">
        <v>81</v>
      </c>
      <c r="J156" t="s">
        <v>69</v>
      </c>
      <c r="K156" t="s">
        <v>70</v>
      </c>
      <c r="L156" t="s">
        <v>70</v>
      </c>
      <c r="M156" s="2">
        <f>SUM(Table1[MAGN_SLAEGT_AFRUNAD])</f>
        <v>463291</v>
      </c>
      <c r="N156" s="6">
        <f>Table1[[#This Row],[MAGN_SLAEGT_AFRUNAD]]/Table1[[#This Row],[heildarmagn]]</f>
        <v>1.7483611812014479E-4</v>
      </c>
      <c r="O156" t="str">
        <f>IF(Table1[[#This Row],[Útgerð núna]]=Table1[[#This Row],[Útgerð við löndun]],"","Ný útgerð")</f>
        <v/>
      </c>
    </row>
    <row r="157" spans="1:15">
      <c r="A157" t="s">
        <v>177</v>
      </c>
      <c r="B157">
        <v>1819</v>
      </c>
      <c r="C157" s="1">
        <v>1</v>
      </c>
      <c r="D157" s="1">
        <v>1</v>
      </c>
      <c r="E157" s="1">
        <v>1028</v>
      </c>
      <c r="F157" t="s">
        <v>68</v>
      </c>
      <c r="G157" t="s">
        <v>14</v>
      </c>
      <c r="H157" t="s">
        <v>15</v>
      </c>
      <c r="I157" s="3">
        <v>77</v>
      </c>
      <c r="J157" t="s">
        <v>69</v>
      </c>
      <c r="K157" t="s">
        <v>70</v>
      </c>
      <c r="L157" t="s">
        <v>70</v>
      </c>
      <c r="M157" s="2">
        <f>SUM(Table1[MAGN_SLAEGT_AFRUNAD])</f>
        <v>463291</v>
      </c>
      <c r="N157" s="6">
        <f>Table1[[#This Row],[MAGN_SLAEGT_AFRUNAD]]/Table1[[#This Row],[heildarmagn]]</f>
        <v>1.6620223574384134E-4</v>
      </c>
      <c r="O157" t="str">
        <f>IF(Table1[[#This Row],[Útgerð núna]]=Table1[[#This Row],[Útgerð við löndun]],"","Ný útgerð")</f>
        <v/>
      </c>
    </row>
    <row r="158" spans="1:15">
      <c r="A158" t="s">
        <v>178</v>
      </c>
      <c r="B158">
        <v>1819</v>
      </c>
      <c r="C158" s="1">
        <v>1</v>
      </c>
      <c r="D158" s="1">
        <v>1</v>
      </c>
      <c r="E158" s="1">
        <v>1028</v>
      </c>
      <c r="F158" t="s">
        <v>68</v>
      </c>
      <c r="G158" t="s">
        <v>14</v>
      </c>
      <c r="H158" t="s">
        <v>15</v>
      </c>
      <c r="I158" s="3">
        <v>86</v>
      </c>
      <c r="J158" t="s">
        <v>69</v>
      </c>
      <c r="K158" t="s">
        <v>70</v>
      </c>
      <c r="L158" t="s">
        <v>70</v>
      </c>
      <c r="M158" s="2">
        <f>SUM(Table1[MAGN_SLAEGT_AFRUNAD])</f>
        <v>463291</v>
      </c>
      <c r="N158" s="6">
        <f>Table1[[#This Row],[MAGN_SLAEGT_AFRUNAD]]/Table1[[#This Row],[heildarmagn]]</f>
        <v>1.8562847109052409E-4</v>
      </c>
      <c r="O158" t="str">
        <f>IF(Table1[[#This Row],[Útgerð núna]]=Table1[[#This Row],[Útgerð við löndun]],"","Ný útgerð")</f>
        <v/>
      </c>
    </row>
    <row r="159" spans="1:15">
      <c r="A159" t="s">
        <v>179</v>
      </c>
      <c r="B159">
        <v>1819</v>
      </c>
      <c r="C159" s="1">
        <v>1</v>
      </c>
      <c r="D159" s="1">
        <v>1</v>
      </c>
      <c r="E159" s="1">
        <v>1028</v>
      </c>
      <c r="F159" t="s">
        <v>68</v>
      </c>
      <c r="G159" t="s">
        <v>14</v>
      </c>
      <c r="H159" t="s">
        <v>15</v>
      </c>
      <c r="I159" s="3">
        <v>34</v>
      </c>
      <c r="J159" t="s">
        <v>69</v>
      </c>
      <c r="K159" t="s">
        <v>70</v>
      </c>
      <c r="L159" t="s">
        <v>70</v>
      </c>
      <c r="M159" s="2">
        <f>SUM(Table1[MAGN_SLAEGT_AFRUNAD])</f>
        <v>463291</v>
      </c>
      <c r="N159" s="6">
        <f>Table1[[#This Row],[MAGN_SLAEGT_AFRUNAD]]/Table1[[#This Row],[heildarmagn]]</f>
        <v>7.3388000198579295E-5</v>
      </c>
      <c r="O159" t="str">
        <f>IF(Table1[[#This Row],[Útgerð núna]]=Table1[[#This Row],[Útgerð við löndun]],"","Ný útgerð")</f>
        <v/>
      </c>
    </row>
    <row r="160" spans="1:15">
      <c r="A160" t="s">
        <v>180</v>
      </c>
      <c r="B160">
        <v>1819</v>
      </c>
      <c r="C160" s="1">
        <v>1</v>
      </c>
      <c r="D160" s="1">
        <v>1</v>
      </c>
      <c r="E160" s="1">
        <v>1028</v>
      </c>
      <c r="F160" t="s">
        <v>68</v>
      </c>
      <c r="G160" t="s">
        <v>14</v>
      </c>
      <c r="H160" t="s">
        <v>15</v>
      </c>
      <c r="I160" s="3">
        <v>96</v>
      </c>
      <c r="J160" t="s">
        <v>69</v>
      </c>
      <c r="K160" t="s">
        <v>70</v>
      </c>
      <c r="L160" t="s">
        <v>70</v>
      </c>
      <c r="M160" s="2">
        <f>SUM(Table1[MAGN_SLAEGT_AFRUNAD])</f>
        <v>463291</v>
      </c>
      <c r="N160" s="6">
        <f>Table1[[#This Row],[MAGN_SLAEGT_AFRUNAD]]/Table1[[#This Row],[heildarmagn]]</f>
        <v>2.0721317703128271E-4</v>
      </c>
      <c r="O160" t="str">
        <f>IF(Table1[[#This Row],[Útgerð núna]]=Table1[[#This Row],[Útgerð við löndun]],"","Ný útgerð")</f>
        <v/>
      </c>
    </row>
    <row r="161" spans="1:15">
      <c r="A161" t="s">
        <v>48</v>
      </c>
      <c r="B161">
        <v>1819</v>
      </c>
      <c r="C161" s="1">
        <v>1</v>
      </c>
      <c r="D161" s="1">
        <v>1</v>
      </c>
      <c r="E161" s="1">
        <v>1028</v>
      </c>
      <c r="F161" t="s">
        <v>68</v>
      </c>
      <c r="G161" t="s">
        <v>14</v>
      </c>
      <c r="H161" t="s">
        <v>15</v>
      </c>
      <c r="I161" s="3">
        <v>28</v>
      </c>
      <c r="J161" t="s">
        <v>69</v>
      </c>
      <c r="K161" t="s">
        <v>70</v>
      </c>
      <c r="L161" t="s">
        <v>70</v>
      </c>
      <c r="M161" s="2">
        <f>SUM(Table1[MAGN_SLAEGT_AFRUNAD])</f>
        <v>463291</v>
      </c>
      <c r="N161" s="6">
        <f>Table1[[#This Row],[MAGN_SLAEGT_AFRUNAD]]/Table1[[#This Row],[heildarmagn]]</f>
        <v>6.0437176634124127E-5</v>
      </c>
      <c r="O161" t="str">
        <f>IF(Table1[[#This Row],[Útgerð núna]]=Table1[[#This Row],[Útgerð við löndun]],"","Ný útgerð")</f>
        <v/>
      </c>
    </row>
    <row r="162" spans="1:15">
      <c r="A162" t="s">
        <v>49</v>
      </c>
      <c r="B162">
        <v>1819</v>
      </c>
      <c r="C162" s="1">
        <v>1</v>
      </c>
      <c r="D162" s="1">
        <v>1</v>
      </c>
      <c r="E162" s="1">
        <v>1028</v>
      </c>
      <c r="F162" t="s">
        <v>68</v>
      </c>
      <c r="G162" t="s">
        <v>14</v>
      </c>
      <c r="H162" t="s">
        <v>15</v>
      </c>
      <c r="I162" s="3">
        <v>32</v>
      </c>
      <c r="J162" t="s">
        <v>69</v>
      </c>
      <c r="K162" t="s">
        <v>70</v>
      </c>
      <c r="L162" t="s">
        <v>70</v>
      </c>
      <c r="M162" s="2">
        <f>SUM(Table1[MAGN_SLAEGT_AFRUNAD])</f>
        <v>463291</v>
      </c>
      <c r="N162" s="6">
        <f>Table1[[#This Row],[MAGN_SLAEGT_AFRUNAD]]/Table1[[#This Row],[heildarmagn]]</f>
        <v>6.907105901042757E-5</v>
      </c>
      <c r="O162" t="str">
        <f>IF(Table1[[#This Row],[Útgerð núna]]=Table1[[#This Row],[Útgerð við löndun]],"","Ný útgerð")</f>
        <v/>
      </c>
    </row>
    <row r="163" spans="1:15">
      <c r="A163" t="s">
        <v>181</v>
      </c>
      <c r="B163">
        <v>1819</v>
      </c>
      <c r="C163" s="1">
        <v>1</v>
      </c>
      <c r="D163" s="1">
        <v>1</v>
      </c>
      <c r="E163" s="1">
        <v>1028</v>
      </c>
      <c r="F163" t="s">
        <v>68</v>
      </c>
      <c r="G163" t="s">
        <v>14</v>
      </c>
      <c r="H163" t="s">
        <v>15</v>
      </c>
      <c r="I163" s="3">
        <v>20</v>
      </c>
      <c r="J163" t="s">
        <v>69</v>
      </c>
      <c r="K163" t="s">
        <v>70</v>
      </c>
      <c r="L163" t="s">
        <v>70</v>
      </c>
      <c r="M163" s="2">
        <f>SUM(Table1[MAGN_SLAEGT_AFRUNAD])</f>
        <v>463291</v>
      </c>
      <c r="N163" s="6">
        <f>Table1[[#This Row],[MAGN_SLAEGT_AFRUNAD]]/Table1[[#This Row],[heildarmagn]]</f>
        <v>4.3169411881517235E-5</v>
      </c>
      <c r="O163" t="str">
        <f>IF(Table1[[#This Row],[Útgerð núna]]=Table1[[#This Row],[Útgerð við löndun]],"","Ný útgerð")</f>
        <v/>
      </c>
    </row>
    <row r="164" spans="1:15">
      <c r="A164" t="s">
        <v>182</v>
      </c>
      <c r="B164">
        <v>1819</v>
      </c>
      <c r="C164" s="1">
        <v>1</v>
      </c>
      <c r="D164" s="1">
        <v>1</v>
      </c>
      <c r="E164" s="1">
        <v>1028</v>
      </c>
      <c r="F164" t="s">
        <v>68</v>
      </c>
      <c r="G164" t="s">
        <v>14</v>
      </c>
      <c r="H164" t="s">
        <v>15</v>
      </c>
      <c r="I164" s="3">
        <v>13</v>
      </c>
      <c r="J164" t="s">
        <v>69</v>
      </c>
      <c r="K164" t="s">
        <v>70</v>
      </c>
      <c r="L164" t="s">
        <v>70</v>
      </c>
      <c r="M164" s="2">
        <f>SUM(Table1[MAGN_SLAEGT_AFRUNAD])</f>
        <v>463291</v>
      </c>
      <c r="N164" s="6">
        <f>Table1[[#This Row],[MAGN_SLAEGT_AFRUNAD]]/Table1[[#This Row],[heildarmagn]]</f>
        <v>2.8060117722986201E-5</v>
      </c>
      <c r="O164" t="str">
        <f>IF(Table1[[#This Row],[Útgerð núna]]=Table1[[#This Row],[Útgerð við löndun]],"","Ný útgerð")</f>
        <v/>
      </c>
    </row>
    <row r="165" spans="1:15">
      <c r="A165" t="s">
        <v>183</v>
      </c>
      <c r="B165">
        <v>1819</v>
      </c>
      <c r="C165" s="1">
        <v>1</v>
      </c>
      <c r="D165" s="1">
        <v>1</v>
      </c>
      <c r="E165" s="1">
        <v>1028</v>
      </c>
      <c r="F165" t="s">
        <v>68</v>
      </c>
      <c r="G165" t="s">
        <v>14</v>
      </c>
      <c r="H165" t="s">
        <v>15</v>
      </c>
      <c r="I165" s="3">
        <v>86</v>
      </c>
      <c r="J165" t="s">
        <v>69</v>
      </c>
      <c r="K165" t="s">
        <v>70</v>
      </c>
      <c r="L165" t="s">
        <v>70</v>
      </c>
      <c r="M165" s="2">
        <f>SUM(Table1[MAGN_SLAEGT_AFRUNAD])</f>
        <v>463291</v>
      </c>
      <c r="N165" s="6">
        <f>Table1[[#This Row],[MAGN_SLAEGT_AFRUNAD]]/Table1[[#This Row],[heildarmagn]]</f>
        <v>1.8562847109052409E-4</v>
      </c>
      <c r="O165" t="str">
        <f>IF(Table1[[#This Row],[Útgerð núna]]=Table1[[#This Row],[Útgerð við löndun]],"","Ný útgerð")</f>
        <v/>
      </c>
    </row>
    <row r="166" spans="1:15">
      <c r="A166" t="s">
        <v>184</v>
      </c>
      <c r="B166">
        <v>1819</v>
      </c>
      <c r="C166" s="1">
        <v>1</v>
      </c>
      <c r="D166" s="1">
        <v>1</v>
      </c>
      <c r="E166" s="1">
        <v>1028</v>
      </c>
      <c r="F166" t="s">
        <v>68</v>
      </c>
      <c r="G166" t="s">
        <v>14</v>
      </c>
      <c r="H166" t="s">
        <v>15</v>
      </c>
      <c r="I166" s="3">
        <v>60</v>
      </c>
      <c r="J166" t="s">
        <v>69</v>
      </c>
      <c r="K166" t="s">
        <v>70</v>
      </c>
      <c r="L166" t="s">
        <v>70</v>
      </c>
      <c r="M166" s="2">
        <f>SUM(Table1[MAGN_SLAEGT_AFRUNAD])</f>
        <v>463291</v>
      </c>
      <c r="N166" s="6">
        <f>Table1[[#This Row],[MAGN_SLAEGT_AFRUNAD]]/Table1[[#This Row],[heildarmagn]]</f>
        <v>1.2950823564455169E-4</v>
      </c>
      <c r="O166" t="str">
        <f>IF(Table1[[#This Row],[Útgerð núna]]=Table1[[#This Row],[Útgerð við löndun]],"","Ný útgerð")</f>
        <v/>
      </c>
    </row>
    <row r="167" spans="1:15">
      <c r="A167" t="s">
        <v>185</v>
      </c>
      <c r="B167">
        <v>1819</v>
      </c>
      <c r="C167" s="1">
        <v>1</v>
      </c>
      <c r="D167" s="1">
        <v>1</v>
      </c>
      <c r="E167" s="1">
        <v>1028</v>
      </c>
      <c r="F167" t="s">
        <v>68</v>
      </c>
      <c r="G167" t="s">
        <v>14</v>
      </c>
      <c r="H167" t="s">
        <v>15</v>
      </c>
      <c r="I167" s="3">
        <v>105</v>
      </c>
      <c r="J167" t="s">
        <v>69</v>
      </c>
      <c r="K167" t="s">
        <v>70</v>
      </c>
      <c r="L167" t="s">
        <v>70</v>
      </c>
      <c r="M167" s="2">
        <f>SUM(Table1[MAGN_SLAEGT_AFRUNAD])</f>
        <v>463291</v>
      </c>
      <c r="N167" s="6">
        <f>Table1[[#This Row],[MAGN_SLAEGT_AFRUNAD]]/Table1[[#This Row],[heildarmagn]]</f>
        <v>2.2663941237796546E-4</v>
      </c>
      <c r="O167" t="str">
        <f>IF(Table1[[#This Row],[Útgerð núna]]=Table1[[#This Row],[Útgerð við löndun]],"","Ný útgerð")</f>
        <v/>
      </c>
    </row>
    <row r="168" spans="1:15">
      <c r="A168" t="s">
        <v>186</v>
      </c>
      <c r="B168">
        <v>1819</v>
      </c>
      <c r="C168" s="1">
        <v>1</v>
      </c>
      <c r="D168" s="1">
        <v>1</v>
      </c>
      <c r="E168" s="1">
        <v>1028</v>
      </c>
      <c r="F168" t="s">
        <v>68</v>
      </c>
      <c r="G168" t="s">
        <v>14</v>
      </c>
      <c r="H168" t="s">
        <v>15</v>
      </c>
      <c r="I168" s="3">
        <v>25</v>
      </c>
      <c r="J168" t="s">
        <v>69</v>
      </c>
      <c r="K168" t="s">
        <v>70</v>
      </c>
      <c r="L168" t="s">
        <v>70</v>
      </c>
      <c r="M168" s="2">
        <f>SUM(Table1[MAGN_SLAEGT_AFRUNAD])</f>
        <v>463291</v>
      </c>
      <c r="N168" s="6">
        <f>Table1[[#This Row],[MAGN_SLAEGT_AFRUNAD]]/Table1[[#This Row],[heildarmagn]]</f>
        <v>5.396176485189654E-5</v>
      </c>
      <c r="O168" t="str">
        <f>IF(Table1[[#This Row],[Útgerð núna]]=Table1[[#This Row],[Útgerð við löndun]],"","Ný útgerð")</f>
        <v/>
      </c>
    </row>
    <row r="169" spans="1:15">
      <c r="A169" t="s">
        <v>187</v>
      </c>
      <c r="B169">
        <v>1920</v>
      </c>
      <c r="C169" s="1">
        <v>1</v>
      </c>
      <c r="D169" s="1">
        <v>1</v>
      </c>
      <c r="E169" s="1">
        <v>1028</v>
      </c>
      <c r="F169" t="s">
        <v>68</v>
      </c>
      <c r="G169" t="s">
        <v>14</v>
      </c>
      <c r="H169" t="s">
        <v>15</v>
      </c>
      <c r="I169" s="3">
        <v>393</v>
      </c>
      <c r="J169" t="s">
        <v>69</v>
      </c>
      <c r="K169" t="s">
        <v>70</v>
      </c>
      <c r="L169" t="s">
        <v>70</v>
      </c>
      <c r="M169" s="2">
        <f>SUM(Table1[MAGN_SLAEGT_AFRUNAD])</f>
        <v>463291</v>
      </c>
      <c r="N169" s="6">
        <f>Table1[[#This Row],[MAGN_SLAEGT_AFRUNAD]]/Table1[[#This Row],[heildarmagn]]</f>
        <v>8.4827894347181364E-4</v>
      </c>
      <c r="O169" t="str">
        <f>IF(Table1[[#This Row],[Útgerð núna]]=Table1[[#This Row],[Útgerð við löndun]],"","Ný útgerð")</f>
        <v/>
      </c>
    </row>
    <row r="170" spans="1:15">
      <c r="A170" t="s">
        <v>188</v>
      </c>
      <c r="B170">
        <v>1920</v>
      </c>
      <c r="C170" s="1">
        <v>1</v>
      </c>
      <c r="D170" s="1">
        <v>1</v>
      </c>
      <c r="E170" s="1">
        <v>1028</v>
      </c>
      <c r="F170" t="s">
        <v>68</v>
      </c>
      <c r="G170" t="s">
        <v>14</v>
      </c>
      <c r="H170" t="s">
        <v>15</v>
      </c>
      <c r="I170" s="3">
        <v>229</v>
      </c>
      <c r="J170" t="s">
        <v>69</v>
      </c>
      <c r="K170" t="s">
        <v>70</v>
      </c>
      <c r="L170" t="s">
        <v>70</v>
      </c>
      <c r="M170" s="2">
        <f>SUM(Table1[MAGN_SLAEGT_AFRUNAD])</f>
        <v>463291</v>
      </c>
      <c r="N170" s="6">
        <f>Table1[[#This Row],[MAGN_SLAEGT_AFRUNAD]]/Table1[[#This Row],[heildarmagn]]</f>
        <v>4.9428976604337226E-4</v>
      </c>
      <c r="O170" t="str">
        <f>IF(Table1[[#This Row],[Útgerð núna]]=Table1[[#This Row],[Útgerð við löndun]],"","Ný útgerð")</f>
        <v/>
      </c>
    </row>
    <row r="171" spans="1:15">
      <c r="A171" t="s">
        <v>189</v>
      </c>
      <c r="B171">
        <v>1920</v>
      </c>
      <c r="C171" s="1">
        <v>1</v>
      </c>
      <c r="D171" s="1">
        <v>1</v>
      </c>
      <c r="E171" s="1">
        <v>1028</v>
      </c>
      <c r="F171" t="s">
        <v>68</v>
      </c>
      <c r="G171" t="s">
        <v>14</v>
      </c>
      <c r="H171" t="s">
        <v>15</v>
      </c>
      <c r="I171" s="3">
        <v>6</v>
      </c>
      <c r="J171" t="s">
        <v>69</v>
      </c>
      <c r="K171" t="s">
        <v>70</v>
      </c>
      <c r="L171" t="s">
        <v>70</v>
      </c>
      <c r="M171" s="2">
        <f>SUM(Table1[MAGN_SLAEGT_AFRUNAD])</f>
        <v>463291</v>
      </c>
      <c r="N171" s="6">
        <f>Table1[[#This Row],[MAGN_SLAEGT_AFRUNAD]]/Table1[[#This Row],[heildarmagn]]</f>
        <v>1.2950823564455169E-5</v>
      </c>
      <c r="O171" t="str">
        <f>IF(Table1[[#This Row],[Útgerð núna]]=Table1[[#This Row],[Útgerð við löndun]],"","Ný útgerð")</f>
        <v/>
      </c>
    </row>
    <row r="172" spans="1:15">
      <c r="A172" t="s">
        <v>189</v>
      </c>
      <c r="B172">
        <v>1920</v>
      </c>
      <c r="C172" s="1">
        <v>1</v>
      </c>
      <c r="D172" s="1">
        <v>1</v>
      </c>
      <c r="E172" s="1">
        <v>1028</v>
      </c>
      <c r="F172" t="s">
        <v>68</v>
      </c>
      <c r="G172" t="s">
        <v>14</v>
      </c>
      <c r="H172" t="s">
        <v>15</v>
      </c>
      <c r="I172" s="3">
        <v>370</v>
      </c>
      <c r="J172" t="s">
        <v>69</v>
      </c>
      <c r="K172" t="s">
        <v>70</v>
      </c>
      <c r="L172" t="s">
        <v>70</v>
      </c>
      <c r="M172" s="2">
        <f>SUM(Table1[MAGN_SLAEGT_AFRUNAD])</f>
        <v>463291</v>
      </c>
      <c r="N172" s="6">
        <f>Table1[[#This Row],[MAGN_SLAEGT_AFRUNAD]]/Table1[[#This Row],[heildarmagn]]</f>
        <v>7.9863411980806885E-4</v>
      </c>
      <c r="O172" t="str">
        <f>IF(Table1[[#This Row],[Útgerð núna]]=Table1[[#This Row],[Útgerð við löndun]],"","Ný útgerð")</f>
        <v/>
      </c>
    </row>
    <row r="173" spans="1:15">
      <c r="A173" t="s">
        <v>190</v>
      </c>
      <c r="B173">
        <v>1819</v>
      </c>
      <c r="C173" s="1">
        <v>1</v>
      </c>
      <c r="D173" s="1">
        <v>1</v>
      </c>
      <c r="E173" s="1">
        <v>1028</v>
      </c>
      <c r="F173" t="s">
        <v>68</v>
      </c>
      <c r="G173" t="s">
        <v>14</v>
      </c>
      <c r="H173" t="s">
        <v>15</v>
      </c>
      <c r="I173" s="3">
        <v>299</v>
      </c>
      <c r="J173" t="s">
        <v>69</v>
      </c>
      <c r="K173" t="s">
        <v>70</v>
      </c>
      <c r="L173" t="s">
        <v>70</v>
      </c>
      <c r="M173" s="2">
        <f>SUM(Table1[MAGN_SLAEGT_AFRUNAD])</f>
        <v>463291</v>
      </c>
      <c r="N173" s="6">
        <f>Table1[[#This Row],[MAGN_SLAEGT_AFRUNAD]]/Table1[[#This Row],[heildarmagn]]</f>
        <v>6.4538270762868266E-4</v>
      </c>
      <c r="O173" t="str">
        <f>IF(Table1[[#This Row],[Útgerð núna]]=Table1[[#This Row],[Útgerð við löndun]],"","Ný útgerð")</f>
        <v/>
      </c>
    </row>
    <row r="174" spans="1:15">
      <c r="A174" t="s">
        <v>191</v>
      </c>
      <c r="B174">
        <v>1819</v>
      </c>
      <c r="C174" s="1">
        <v>1</v>
      </c>
      <c r="D174" s="1">
        <v>1</v>
      </c>
      <c r="E174" s="1">
        <v>1028</v>
      </c>
      <c r="F174" t="s">
        <v>68</v>
      </c>
      <c r="G174" t="s">
        <v>14</v>
      </c>
      <c r="H174" t="s">
        <v>15</v>
      </c>
      <c r="I174" s="3">
        <v>599</v>
      </c>
      <c r="J174" t="s">
        <v>69</v>
      </c>
      <c r="K174" t="s">
        <v>70</v>
      </c>
      <c r="L174" t="s">
        <v>70</v>
      </c>
      <c r="M174" s="2">
        <f>SUM(Table1[MAGN_SLAEGT_AFRUNAD])</f>
        <v>463291</v>
      </c>
      <c r="N174" s="6">
        <f>Table1[[#This Row],[MAGN_SLAEGT_AFRUNAD]]/Table1[[#This Row],[heildarmagn]]</f>
        <v>1.2929238858514411E-3</v>
      </c>
      <c r="O174" t="str">
        <f>IF(Table1[[#This Row],[Útgerð núna]]=Table1[[#This Row],[Útgerð við löndun]],"","Ný útgerð")</f>
        <v/>
      </c>
    </row>
    <row r="175" spans="1:15">
      <c r="A175" t="s">
        <v>192</v>
      </c>
      <c r="B175">
        <v>1819</v>
      </c>
      <c r="C175" s="1">
        <v>1</v>
      </c>
      <c r="D175" s="1">
        <v>1</v>
      </c>
      <c r="E175" s="1">
        <v>1028</v>
      </c>
      <c r="F175" t="s">
        <v>68</v>
      </c>
      <c r="G175" t="s">
        <v>14</v>
      </c>
      <c r="H175" t="s">
        <v>15</v>
      </c>
      <c r="I175" s="3">
        <v>831</v>
      </c>
      <c r="J175" t="s">
        <v>69</v>
      </c>
      <c r="K175" t="s">
        <v>70</v>
      </c>
      <c r="L175" t="s">
        <v>70</v>
      </c>
      <c r="M175" s="2">
        <f>SUM(Table1[MAGN_SLAEGT_AFRUNAD])</f>
        <v>463291</v>
      </c>
      <c r="N175" s="6">
        <f>Table1[[#This Row],[MAGN_SLAEGT_AFRUNAD]]/Table1[[#This Row],[heildarmagn]]</f>
        <v>1.7936890636770411E-3</v>
      </c>
      <c r="O175" t="str">
        <f>IF(Table1[[#This Row],[Útgerð núna]]=Table1[[#This Row],[Útgerð við löndun]],"","Ný útgerð")</f>
        <v/>
      </c>
    </row>
    <row r="176" spans="1:15">
      <c r="A176" t="s">
        <v>193</v>
      </c>
      <c r="B176">
        <v>1819</v>
      </c>
      <c r="C176" s="1">
        <v>1</v>
      </c>
      <c r="D176" s="1">
        <v>1</v>
      </c>
      <c r="E176" s="1">
        <v>1028</v>
      </c>
      <c r="F176" t="s">
        <v>68</v>
      </c>
      <c r="G176" t="s">
        <v>14</v>
      </c>
      <c r="H176" t="s">
        <v>15</v>
      </c>
      <c r="I176" s="3">
        <v>11</v>
      </c>
      <c r="J176" t="s">
        <v>69</v>
      </c>
      <c r="K176" t="s">
        <v>70</v>
      </c>
      <c r="L176" t="s">
        <v>70</v>
      </c>
      <c r="M176" s="2">
        <f>SUM(Table1[MAGN_SLAEGT_AFRUNAD])</f>
        <v>463291</v>
      </c>
      <c r="N176" s="6">
        <f>Table1[[#This Row],[MAGN_SLAEGT_AFRUNAD]]/Table1[[#This Row],[heildarmagn]]</f>
        <v>2.3743176534834476E-5</v>
      </c>
      <c r="O176" t="str">
        <f>IF(Table1[[#This Row],[Útgerð núna]]=Table1[[#This Row],[Útgerð við löndun]],"","Ný útgerð")</f>
        <v/>
      </c>
    </row>
    <row r="177" spans="1:15">
      <c r="A177" t="s">
        <v>194</v>
      </c>
      <c r="B177">
        <v>1819</v>
      </c>
      <c r="C177" s="1">
        <v>1</v>
      </c>
      <c r="D177" s="1">
        <v>1</v>
      </c>
      <c r="E177" s="1">
        <v>1028</v>
      </c>
      <c r="F177" t="s">
        <v>68</v>
      </c>
      <c r="G177" t="s">
        <v>14</v>
      </c>
      <c r="H177" t="s">
        <v>15</v>
      </c>
      <c r="I177" s="3">
        <v>30</v>
      </c>
      <c r="J177" t="s">
        <v>69</v>
      </c>
      <c r="K177" t="s">
        <v>70</v>
      </c>
      <c r="L177" t="s">
        <v>70</v>
      </c>
      <c r="M177" s="2">
        <f>SUM(Table1[MAGN_SLAEGT_AFRUNAD])</f>
        <v>463291</v>
      </c>
      <c r="N177" s="6">
        <f>Table1[[#This Row],[MAGN_SLAEGT_AFRUNAD]]/Table1[[#This Row],[heildarmagn]]</f>
        <v>6.4754117822275845E-5</v>
      </c>
      <c r="O177" t="str">
        <f>IF(Table1[[#This Row],[Útgerð núna]]=Table1[[#This Row],[Útgerð við löndun]],"","Ný útgerð")</f>
        <v/>
      </c>
    </row>
    <row r="178" spans="1:15">
      <c r="A178" t="s">
        <v>195</v>
      </c>
      <c r="B178">
        <v>1718</v>
      </c>
      <c r="C178" s="1">
        <v>1</v>
      </c>
      <c r="D178" s="1">
        <v>1</v>
      </c>
      <c r="E178" s="1">
        <v>1028</v>
      </c>
      <c r="F178" t="s">
        <v>68</v>
      </c>
      <c r="G178" t="s">
        <v>14</v>
      </c>
      <c r="H178" t="s">
        <v>15</v>
      </c>
      <c r="I178" s="3">
        <v>5</v>
      </c>
      <c r="J178" t="s">
        <v>69</v>
      </c>
      <c r="K178" t="s">
        <v>70</v>
      </c>
      <c r="L178" t="s">
        <v>70</v>
      </c>
      <c r="M178" s="2">
        <f>SUM(Table1[MAGN_SLAEGT_AFRUNAD])</f>
        <v>463291</v>
      </c>
      <c r="N178" s="6">
        <f>Table1[[#This Row],[MAGN_SLAEGT_AFRUNAD]]/Table1[[#This Row],[heildarmagn]]</f>
        <v>1.0792352970379309E-5</v>
      </c>
      <c r="O178" t="str">
        <f>IF(Table1[[#This Row],[Útgerð núna]]=Table1[[#This Row],[Útgerð við löndun]],"","Ný útgerð")</f>
        <v/>
      </c>
    </row>
    <row r="179" spans="1:15">
      <c r="A179" t="s">
        <v>196</v>
      </c>
      <c r="B179">
        <v>1718</v>
      </c>
      <c r="C179" s="1">
        <v>1</v>
      </c>
      <c r="D179" s="1">
        <v>1</v>
      </c>
      <c r="E179" s="1">
        <v>1028</v>
      </c>
      <c r="F179" t="s">
        <v>68</v>
      </c>
      <c r="G179" t="s">
        <v>14</v>
      </c>
      <c r="H179" t="s">
        <v>15</v>
      </c>
      <c r="I179" s="3">
        <v>6</v>
      </c>
      <c r="J179" t="s">
        <v>69</v>
      </c>
      <c r="K179" t="s">
        <v>70</v>
      </c>
      <c r="L179" t="s">
        <v>70</v>
      </c>
      <c r="M179" s="2">
        <f>SUM(Table1[MAGN_SLAEGT_AFRUNAD])</f>
        <v>463291</v>
      </c>
      <c r="N179" s="6">
        <f>Table1[[#This Row],[MAGN_SLAEGT_AFRUNAD]]/Table1[[#This Row],[heildarmagn]]</f>
        <v>1.2950823564455169E-5</v>
      </c>
      <c r="O179" t="str">
        <f>IF(Table1[[#This Row],[Útgerð núna]]=Table1[[#This Row],[Útgerð við löndun]],"","Ný útgerð")</f>
        <v/>
      </c>
    </row>
    <row r="180" spans="1:15">
      <c r="A180" t="s">
        <v>197</v>
      </c>
      <c r="B180">
        <v>1718</v>
      </c>
      <c r="C180" s="1">
        <v>1</v>
      </c>
      <c r="D180" s="1">
        <v>1</v>
      </c>
      <c r="E180" s="1">
        <v>1028</v>
      </c>
      <c r="F180" t="s">
        <v>68</v>
      </c>
      <c r="G180" t="s">
        <v>14</v>
      </c>
      <c r="H180" t="s">
        <v>15</v>
      </c>
      <c r="I180" s="3">
        <v>1</v>
      </c>
      <c r="J180" t="s">
        <v>69</v>
      </c>
      <c r="K180" t="s">
        <v>70</v>
      </c>
      <c r="L180" t="s">
        <v>70</v>
      </c>
      <c r="M180" s="2">
        <f>SUM(Table1[MAGN_SLAEGT_AFRUNAD])</f>
        <v>463291</v>
      </c>
      <c r="N180" s="6">
        <f>Table1[[#This Row],[MAGN_SLAEGT_AFRUNAD]]/Table1[[#This Row],[heildarmagn]]</f>
        <v>2.1584705940758616E-6</v>
      </c>
      <c r="O180" t="str">
        <f>IF(Table1[[#This Row],[Útgerð núna]]=Table1[[#This Row],[Útgerð við löndun]],"","Ný útgerð")</f>
        <v/>
      </c>
    </row>
    <row r="181" spans="1:15">
      <c r="A181" t="s">
        <v>198</v>
      </c>
      <c r="B181">
        <v>1718</v>
      </c>
      <c r="C181" s="1">
        <v>1</v>
      </c>
      <c r="D181" s="1">
        <v>1</v>
      </c>
      <c r="E181" s="1">
        <v>1028</v>
      </c>
      <c r="F181" t="s">
        <v>68</v>
      </c>
      <c r="G181" t="s">
        <v>14</v>
      </c>
      <c r="H181" t="s">
        <v>15</v>
      </c>
      <c r="I181" s="3">
        <v>30</v>
      </c>
      <c r="J181" t="s">
        <v>69</v>
      </c>
      <c r="K181" t="s">
        <v>70</v>
      </c>
      <c r="L181" t="s">
        <v>70</v>
      </c>
      <c r="M181" s="2">
        <f>SUM(Table1[MAGN_SLAEGT_AFRUNAD])</f>
        <v>463291</v>
      </c>
      <c r="N181" s="6">
        <f>Table1[[#This Row],[MAGN_SLAEGT_AFRUNAD]]/Table1[[#This Row],[heildarmagn]]</f>
        <v>6.4754117822275845E-5</v>
      </c>
      <c r="O181" t="str">
        <f>IF(Table1[[#This Row],[Útgerð núna]]=Table1[[#This Row],[Útgerð við löndun]],"","Ný útgerð")</f>
        <v/>
      </c>
    </row>
    <row r="182" spans="1:15">
      <c r="A182" t="s">
        <v>199</v>
      </c>
      <c r="B182">
        <v>1718</v>
      </c>
      <c r="C182" s="1">
        <v>1</v>
      </c>
      <c r="D182" s="1">
        <v>1</v>
      </c>
      <c r="E182" s="1">
        <v>1028</v>
      </c>
      <c r="F182" t="s">
        <v>68</v>
      </c>
      <c r="G182" t="s">
        <v>14</v>
      </c>
      <c r="H182" t="s">
        <v>15</v>
      </c>
      <c r="I182" s="3">
        <v>12</v>
      </c>
      <c r="J182" t="s">
        <v>69</v>
      </c>
      <c r="K182" t="s">
        <v>70</v>
      </c>
      <c r="L182" t="s">
        <v>70</v>
      </c>
      <c r="M182" s="2">
        <f>SUM(Table1[MAGN_SLAEGT_AFRUNAD])</f>
        <v>463291</v>
      </c>
      <c r="N182" s="6">
        <f>Table1[[#This Row],[MAGN_SLAEGT_AFRUNAD]]/Table1[[#This Row],[heildarmagn]]</f>
        <v>2.5901647128910339E-5</v>
      </c>
      <c r="O182" t="str">
        <f>IF(Table1[[#This Row],[Útgerð núna]]=Table1[[#This Row],[Útgerð við löndun]],"","Ný útgerð")</f>
        <v/>
      </c>
    </row>
    <row r="183" spans="1:15">
      <c r="A183" t="s">
        <v>200</v>
      </c>
      <c r="B183">
        <v>1718</v>
      </c>
      <c r="C183" s="1">
        <v>1</v>
      </c>
      <c r="D183" s="1">
        <v>1</v>
      </c>
      <c r="E183" s="1">
        <v>1028</v>
      </c>
      <c r="F183" t="s">
        <v>68</v>
      </c>
      <c r="G183" t="s">
        <v>14</v>
      </c>
      <c r="H183" t="s">
        <v>15</v>
      </c>
      <c r="I183" s="3">
        <v>20</v>
      </c>
      <c r="J183" t="s">
        <v>69</v>
      </c>
      <c r="K183" t="s">
        <v>70</v>
      </c>
      <c r="L183" t="s">
        <v>70</v>
      </c>
      <c r="M183" s="2">
        <f>SUM(Table1[MAGN_SLAEGT_AFRUNAD])</f>
        <v>463291</v>
      </c>
      <c r="N183" s="6">
        <f>Table1[[#This Row],[MAGN_SLAEGT_AFRUNAD]]/Table1[[#This Row],[heildarmagn]]</f>
        <v>4.3169411881517235E-5</v>
      </c>
      <c r="O183" t="str">
        <f>IF(Table1[[#This Row],[Útgerð núna]]=Table1[[#This Row],[Útgerð við löndun]],"","Ný útgerð")</f>
        <v/>
      </c>
    </row>
    <row r="184" spans="1:15">
      <c r="A184" t="s">
        <v>201</v>
      </c>
      <c r="B184">
        <v>1718</v>
      </c>
      <c r="C184" s="1">
        <v>1</v>
      </c>
      <c r="D184" s="1">
        <v>1</v>
      </c>
      <c r="E184" s="1">
        <v>1028</v>
      </c>
      <c r="F184" t="s">
        <v>68</v>
      </c>
      <c r="G184" t="s">
        <v>14</v>
      </c>
      <c r="H184" t="s">
        <v>15</v>
      </c>
      <c r="I184" s="3">
        <v>2</v>
      </c>
      <c r="J184" t="s">
        <v>69</v>
      </c>
      <c r="K184" t="s">
        <v>70</v>
      </c>
      <c r="L184" t="s">
        <v>70</v>
      </c>
      <c r="M184" s="2">
        <f>SUM(Table1[MAGN_SLAEGT_AFRUNAD])</f>
        <v>463291</v>
      </c>
      <c r="N184" s="6">
        <f>Table1[[#This Row],[MAGN_SLAEGT_AFRUNAD]]/Table1[[#This Row],[heildarmagn]]</f>
        <v>4.3169411881517231E-6</v>
      </c>
      <c r="O184" t="str">
        <f>IF(Table1[[#This Row],[Útgerð núna]]=Table1[[#This Row],[Útgerð við löndun]],"","Ný útgerð")</f>
        <v/>
      </c>
    </row>
    <row r="185" spans="1:15">
      <c r="A185" t="s">
        <v>202</v>
      </c>
      <c r="B185">
        <v>1718</v>
      </c>
      <c r="C185" s="1">
        <v>1</v>
      </c>
      <c r="D185" s="1">
        <v>1</v>
      </c>
      <c r="E185" s="1">
        <v>1028</v>
      </c>
      <c r="F185" t="s">
        <v>68</v>
      </c>
      <c r="G185" t="s">
        <v>14</v>
      </c>
      <c r="H185" t="s">
        <v>15</v>
      </c>
      <c r="I185" s="3">
        <v>4</v>
      </c>
      <c r="J185" t="s">
        <v>69</v>
      </c>
      <c r="K185" t="s">
        <v>70</v>
      </c>
      <c r="L185" t="s">
        <v>70</v>
      </c>
      <c r="M185" s="2">
        <f>SUM(Table1[MAGN_SLAEGT_AFRUNAD])</f>
        <v>463291</v>
      </c>
      <c r="N185" s="6">
        <f>Table1[[#This Row],[MAGN_SLAEGT_AFRUNAD]]/Table1[[#This Row],[heildarmagn]]</f>
        <v>8.6338823763034462E-6</v>
      </c>
      <c r="O185" t="str">
        <f>IF(Table1[[#This Row],[Útgerð núna]]=Table1[[#This Row],[Útgerð við löndun]],"","Ný útgerð")</f>
        <v/>
      </c>
    </row>
    <row r="186" spans="1:15">
      <c r="A186" t="s">
        <v>203</v>
      </c>
      <c r="B186">
        <v>1718</v>
      </c>
      <c r="C186" s="1">
        <v>1</v>
      </c>
      <c r="D186" s="1">
        <v>1</v>
      </c>
      <c r="E186" s="1">
        <v>1028</v>
      </c>
      <c r="F186" t="s">
        <v>68</v>
      </c>
      <c r="G186" t="s">
        <v>14</v>
      </c>
      <c r="H186" t="s">
        <v>15</v>
      </c>
      <c r="I186" s="3">
        <v>3</v>
      </c>
      <c r="J186" t="s">
        <v>69</v>
      </c>
      <c r="K186" t="s">
        <v>70</v>
      </c>
      <c r="L186" t="s">
        <v>70</v>
      </c>
      <c r="M186" s="2">
        <f>SUM(Table1[MAGN_SLAEGT_AFRUNAD])</f>
        <v>463291</v>
      </c>
      <c r="N186" s="6">
        <f>Table1[[#This Row],[MAGN_SLAEGT_AFRUNAD]]/Table1[[#This Row],[heildarmagn]]</f>
        <v>6.4754117822275847E-6</v>
      </c>
      <c r="O186" t="str">
        <f>IF(Table1[[#This Row],[Útgerð núna]]=Table1[[#This Row],[Útgerð við löndun]],"","Ný útgerð")</f>
        <v/>
      </c>
    </row>
    <row r="187" spans="1:15">
      <c r="A187" t="s">
        <v>204</v>
      </c>
      <c r="B187">
        <v>1718</v>
      </c>
      <c r="C187" s="1">
        <v>1</v>
      </c>
      <c r="D187" s="1">
        <v>1</v>
      </c>
      <c r="E187" s="1">
        <v>1028</v>
      </c>
      <c r="F187" t="s">
        <v>68</v>
      </c>
      <c r="G187" t="s">
        <v>14</v>
      </c>
      <c r="H187" t="s">
        <v>15</v>
      </c>
      <c r="I187" s="3">
        <v>12</v>
      </c>
      <c r="J187" t="s">
        <v>69</v>
      </c>
      <c r="K187" t="s">
        <v>70</v>
      </c>
      <c r="L187" t="s">
        <v>70</v>
      </c>
      <c r="M187" s="2">
        <f>SUM(Table1[MAGN_SLAEGT_AFRUNAD])</f>
        <v>463291</v>
      </c>
      <c r="N187" s="6">
        <f>Table1[[#This Row],[MAGN_SLAEGT_AFRUNAD]]/Table1[[#This Row],[heildarmagn]]</f>
        <v>2.5901647128910339E-5</v>
      </c>
      <c r="O187" t="str">
        <f>IF(Table1[[#This Row],[Útgerð núna]]=Table1[[#This Row],[Útgerð við löndun]],"","Ný útgerð")</f>
        <v/>
      </c>
    </row>
    <row r="188" spans="1:15">
      <c r="A188" t="s">
        <v>205</v>
      </c>
      <c r="B188">
        <v>1718</v>
      </c>
      <c r="C188" s="1">
        <v>1</v>
      </c>
      <c r="D188" s="1">
        <v>1</v>
      </c>
      <c r="E188" s="1">
        <v>1028</v>
      </c>
      <c r="F188" t="s">
        <v>68</v>
      </c>
      <c r="G188" t="s">
        <v>14</v>
      </c>
      <c r="H188" t="s">
        <v>15</v>
      </c>
      <c r="I188" s="3">
        <v>37</v>
      </c>
      <c r="J188" t="s">
        <v>69</v>
      </c>
      <c r="K188" t="s">
        <v>70</v>
      </c>
      <c r="L188" t="s">
        <v>70</v>
      </c>
      <c r="M188" s="2">
        <f>SUM(Table1[MAGN_SLAEGT_AFRUNAD])</f>
        <v>463291</v>
      </c>
      <c r="N188" s="6">
        <f>Table1[[#This Row],[MAGN_SLAEGT_AFRUNAD]]/Table1[[#This Row],[heildarmagn]]</f>
        <v>7.9863411980806882E-5</v>
      </c>
      <c r="O188" t="str">
        <f>IF(Table1[[#This Row],[Útgerð núna]]=Table1[[#This Row],[Útgerð við löndun]],"","Ný útgerð")</f>
        <v/>
      </c>
    </row>
    <row r="189" spans="1:15">
      <c r="A189" t="s">
        <v>206</v>
      </c>
      <c r="B189">
        <v>1718</v>
      </c>
      <c r="C189" s="1">
        <v>1</v>
      </c>
      <c r="D189" s="1">
        <v>1</v>
      </c>
      <c r="E189" s="1">
        <v>1028</v>
      </c>
      <c r="F189" t="s">
        <v>68</v>
      </c>
      <c r="G189" t="s">
        <v>14</v>
      </c>
      <c r="H189" t="s">
        <v>15</v>
      </c>
      <c r="I189" s="3">
        <v>56</v>
      </c>
      <c r="J189" t="s">
        <v>69</v>
      </c>
      <c r="K189" t="s">
        <v>70</v>
      </c>
      <c r="L189" t="s">
        <v>70</v>
      </c>
      <c r="M189" s="2">
        <f>SUM(Table1[MAGN_SLAEGT_AFRUNAD])</f>
        <v>463291</v>
      </c>
      <c r="N189" s="6">
        <f>Table1[[#This Row],[MAGN_SLAEGT_AFRUNAD]]/Table1[[#This Row],[heildarmagn]]</f>
        <v>1.2087435326824825E-4</v>
      </c>
      <c r="O189" t="str">
        <f>IF(Table1[[#This Row],[Útgerð núna]]=Table1[[#This Row],[Útgerð við löndun]],"","Ný útgerð")</f>
        <v/>
      </c>
    </row>
    <row r="190" spans="1:15">
      <c r="A190" t="s">
        <v>207</v>
      </c>
      <c r="B190">
        <v>1718</v>
      </c>
      <c r="C190" s="1">
        <v>1</v>
      </c>
      <c r="D190" s="1">
        <v>1</v>
      </c>
      <c r="E190" s="1">
        <v>1028</v>
      </c>
      <c r="F190" t="s">
        <v>68</v>
      </c>
      <c r="G190" t="s">
        <v>14</v>
      </c>
      <c r="H190" t="s">
        <v>15</v>
      </c>
      <c r="I190" s="3">
        <v>218</v>
      </c>
      <c r="J190" t="s">
        <v>69</v>
      </c>
      <c r="K190" t="s">
        <v>70</v>
      </c>
      <c r="L190" t="s">
        <v>70</v>
      </c>
      <c r="M190" s="2">
        <f>SUM(Table1[MAGN_SLAEGT_AFRUNAD])</f>
        <v>463291</v>
      </c>
      <c r="N190" s="6">
        <f>Table1[[#This Row],[MAGN_SLAEGT_AFRUNAD]]/Table1[[#This Row],[heildarmagn]]</f>
        <v>4.7054658950853781E-4</v>
      </c>
      <c r="O190" t="str">
        <f>IF(Table1[[#This Row],[Útgerð núna]]=Table1[[#This Row],[Útgerð við löndun]],"","Ný útgerð")</f>
        <v/>
      </c>
    </row>
    <row r="191" spans="1:15">
      <c r="A191" t="s">
        <v>208</v>
      </c>
      <c r="B191">
        <v>1718</v>
      </c>
      <c r="C191" s="1">
        <v>1</v>
      </c>
      <c r="D191" s="1">
        <v>1</v>
      </c>
      <c r="E191" s="1">
        <v>1028</v>
      </c>
      <c r="F191" t="s">
        <v>68</v>
      </c>
      <c r="G191" t="s">
        <v>14</v>
      </c>
      <c r="H191" t="s">
        <v>15</v>
      </c>
      <c r="I191" s="3">
        <v>63</v>
      </c>
      <c r="J191" t="s">
        <v>69</v>
      </c>
      <c r="K191" t="s">
        <v>70</v>
      </c>
      <c r="L191" t="s">
        <v>70</v>
      </c>
      <c r="M191" s="2">
        <f>SUM(Table1[MAGN_SLAEGT_AFRUNAD])</f>
        <v>463291</v>
      </c>
      <c r="N191" s="6">
        <f>Table1[[#This Row],[MAGN_SLAEGT_AFRUNAD]]/Table1[[#This Row],[heildarmagn]]</f>
        <v>1.3598364742677929E-4</v>
      </c>
      <c r="O191" t="str">
        <f>IF(Table1[[#This Row],[Útgerð núna]]=Table1[[#This Row],[Útgerð við löndun]],"","Ný útgerð")</f>
        <v/>
      </c>
    </row>
    <row r="192" spans="1:15">
      <c r="A192" t="s">
        <v>209</v>
      </c>
      <c r="B192">
        <v>1718</v>
      </c>
      <c r="C192" s="1">
        <v>1</v>
      </c>
      <c r="D192" s="1">
        <v>1</v>
      </c>
      <c r="E192" s="1">
        <v>1028</v>
      </c>
      <c r="F192" t="s">
        <v>68</v>
      </c>
      <c r="G192" t="s">
        <v>14</v>
      </c>
      <c r="H192" t="s">
        <v>15</v>
      </c>
      <c r="I192" s="3">
        <v>46</v>
      </c>
      <c r="J192" t="s">
        <v>69</v>
      </c>
      <c r="K192" t="s">
        <v>70</v>
      </c>
      <c r="L192" t="s">
        <v>70</v>
      </c>
      <c r="M192" s="2">
        <f>SUM(Table1[MAGN_SLAEGT_AFRUNAD])</f>
        <v>463291</v>
      </c>
      <c r="N192" s="6">
        <f>Table1[[#This Row],[MAGN_SLAEGT_AFRUNAD]]/Table1[[#This Row],[heildarmagn]]</f>
        <v>9.928964732748963E-5</v>
      </c>
      <c r="O192" t="str">
        <f>IF(Table1[[#This Row],[Útgerð núna]]=Table1[[#This Row],[Útgerð við löndun]],"","Ný útgerð")</f>
        <v/>
      </c>
    </row>
    <row r="193" spans="1:15">
      <c r="A193" t="s">
        <v>210</v>
      </c>
      <c r="B193">
        <v>1718</v>
      </c>
      <c r="C193" s="1">
        <v>1</v>
      </c>
      <c r="D193" s="1">
        <v>1</v>
      </c>
      <c r="E193" s="1">
        <v>1028</v>
      </c>
      <c r="F193" t="s">
        <v>68</v>
      </c>
      <c r="G193" t="s">
        <v>14</v>
      </c>
      <c r="H193" t="s">
        <v>15</v>
      </c>
      <c r="I193" s="3">
        <v>67</v>
      </c>
      <c r="J193" t="s">
        <v>69</v>
      </c>
      <c r="K193" t="s">
        <v>70</v>
      </c>
      <c r="L193" t="s">
        <v>70</v>
      </c>
      <c r="M193" s="2">
        <f>SUM(Table1[MAGN_SLAEGT_AFRUNAD])</f>
        <v>463291</v>
      </c>
      <c r="N193" s="6">
        <f>Table1[[#This Row],[MAGN_SLAEGT_AFRUNAD]]/Table1[[#This Row],[heildarmagn]]</f>
        <v>1.4461752980308274E-4</v>
      </c>
      <c r="O193" t="str">
        <f>IF(Table1[[#This Row],[Útgerð núna]]=Table1[[#This Row],[Útgerð við löndun]],"","Ný útgerð")</f>
        <v/>
      </c>
    </row>
    <row r="194" spans="1:15">
      <c r="A194" t="s">
        <v>211</v>
      </c>
      <c r="B194">
        <v>1718</v>
      </c>
      <c r="C194" s="1">
        <v>1</v>
      </c>
      <c r="D194" s="1">
        <v>1</v>
      </c>
      <c r="E194" s="1">
        <v>1028</v>
      </c>
      <c r="F194" t="s">
        <v>68</v>
      </c>
      <c r="G194" t="s">
        <v>14</v>
      </c>
      <c r="H194" t="s">
        <v>15</v>
      </c>
      <c r="I194" s="3">
        <v>51</v>
      </c>
      <c r="J194" t="s">
        <v>69</v>
      </c>
      <c r="K194" t="s">
        <v>70</v>
      </c>
      <c r="L194" t="s">
        <v>70</v>
      </c>
      <c r="M194" s="2">
        <f>SUM(Table1[MAGN_SLAEGT_AFRUNAD])</f>
        <v>463291</v>
      </c>
      <c r="N194" s="6">
        <f>Table1[[#This Row],[MAGN_SLAEGT_AFRUNAD]]/Table1[[#This Row],[heildarmagn]]</f>
        <v>1.1008200029786894E-4</v>
      </c>
      <c r="O194" t="str">
        <f>IF(Table1[[#This Row],[Útgerð núna]]=Table1[[#This Row],[Útgerð við löndun]],"","Ný útgerð")</f>
        <v/>
      </c>
    </row>
    <row r="195" spans="1:15">
      <c r="A195" t="s">
        <v>212</v>
      </c>
      <c r="B195">
        <v>1718</v>
      </c>
      <c r="C195" s="1">
        <v>1</v>
      </c>
      <c r="D195" s="1">
        <v>1</v>
      </c>
      <c r="E195" s="1">
        <v>1028</v>
      </c>
      <c r="F195" t="s">
        <v>68</v>
      </c>
      <c r="G195" t="s">
        <v>14</v>
      </c>
      <c r="H195" t="s">
        <v>15</v>
      </c>
      <c r="I195" s="3">
        <v>5</v>
      </c>
      <c r="J195" t="s">
        <v>69</v>
      </c>
      <c r="K195" t="s">
        <v>70</v>
      </c>
      <c r="L195" t="s">
        <v>70</v>
      </c>
      <c r="M195" s="2">
        <f>SUM(Table1[MAGN_SLAEGT_AFRUNAD])</f>
        <v>463291</v>
      </c>
      <c r="N195" s="6">
        <f>Table1[[#This Row],[MAGN_SLAEGT_AFRUNAD]]/Table1[[#This Row],[heildarmagn]]</f>
        <v>1.0792352970379309E-5</v>
      </c>
      <c r="O195" t="str">
        <f>IF(Table1[[#This Row],[Útgerð núna]]=Table1[[#This Row],[Útgerð við löndun]],"","Ný útgerð")</f>
        <v/>
      </c>
    </row>
    <row r="196" spans="1:15">
      <c r="A196" t="s">
        <v>213</v>
      </c>
      <c r="B196">
        <v>1718</v>
      </c>
      <c r="C196" s="1">
        <v>1</v>
      </c>
      <c r="D196" s="1">
        <v>1</v>
      </c>
      <c r="E196" s="1">
        <v>1028</v>
      </c>
      <c r="F196" t="s">
        <v>68</v>
      </c>
      <c r="G196" t="s">
        <v>14</v>
      </c>
      <c r="H196" t="s">
        <v>15</v>
      </c>
      <c r="I196" s="3">
        <v>62</v>
      </c>
      <c r="J196" t="s">
        <v>69</v>
      </c>
      <c r="K196" t="s">
        <v>70</v>
      </c>
      <c r="L196" t="s">
        <v>70</v>
      </c>
      <c r="M196" s="2">
        <f>SUM(Table1[MAGN_SLAEGT_AFRUNAD])</f>
        <v>463291</v>
      </c>
      <c r="N196" s="6">
        <f>Table1[[#This Row],[MAGN_SLAEGT_AFRUNAD]]/Table1[[#This Row],[heildarmagn]]</f>
        <v>1.3382517683270341E-4</v>
      </c>
      <c r="O196" t="str">
        <f>IF(Table1[[#This Row],[Útgerð núna]]=Table1[[#This Row],[Útgerð við löndun]],"","Ný útgerð")</f>
        <v/>
      </c>
    </row>
    <row r="197" spans="1:15">
      <c r="A197" t="s">
        <v>214</v>
      </c>
      <c r="B197">
        <v>1718</v>
      </c>
      <c r="C197" s="1">
        <v>1</v>
      </c>
      <c r="D197" s="1">
        <v>1</v>
      </c>
      <c r="E197" s="1">
        <v>1028</v>
      </c>
      <c r="F197" t="s">
        <v>68</v>
      </c>
      <c r="G197" t="s">
        <v>14</v>
      </c>
      <c r="H197" t="s">
        <v>15</v>
      </c>
      <c r="I197" s="3">
        <v>202</v>
      </c>
      <c r="J197" t="s">
        <v>69</v>
      </c>
      <c r="K197" t="s">
        <v>70</v>
      </c>
      <c r="L197" t="s">
        <v>70</v>
      </c>
      <c r="M197" s="2">
        <f>SUM(Table1[MAGN_SLAEGT_AFRUNAD])</f>
        <v>463291</v>
      </c>
      <c r="N197" s="6">
        <f>Table1[[#This Row],[MAGN_SLAEGT_AFRUNAD]]/Table1[[#This Row],[heildarmagn]]</f>
        <v>4.3601106000332407E-4</v>
      </c>
      <c r="O197" t="str">
        <f>IF(Table1[[#This Row],[Útgerð núna]]=Table1[[#This Row],[Útgerð við löndun]],"","Ný útgerð")</f>
        <v/>
      </c>
    </row>
    <row r="198" spans="1:15">
      <c r="A198" t="s">
        <v>215</v>
      </c>
      <c r="B198">
        <v>1718</v>
      </c>
      <c r="C198" s="1">
        <v>1</v>
      </c>
      <c r="D198" s="1">
        <v>1</v>
      </c>
      <c r="E198" s="1">
        <v>1028</v>
      </c>
      <c r="F198" t="s">
        <v>68</v>
      </c>
      <c r="G198" t="s">
        <v>14</v>
      </c>
      <c r="H198" t="s">
        <v>15</v>
      </c>
      <c r="I198" s="3">
        <v>38</v>
      </c>
      <c r="J198" t="s">
        <v>69</v>
      </c>
      <c r="K198" t="s">
        <v>70</v>
      </c>
      <c r="L198" t="s">
        <v>70</v>
      </c>
      <c r="M198" s="2">
        <f>SUM(Table1[MAGN_SLAEGT_AFRUNAD])</f>
        <v>463291</v>
      </c>
      <c r="N198" s="6">
        <f>Table1[[#This Row],[MAGN_SLAEGT_AFRUNAD]]/Table1[[#This Row],[heildarmagn]]</f>
        <v>8.2021882574882744E-5</v>
      </c>
      <c r="O198" t="str">
        <f>IF(Table1[[#This Row],[Útgerð núna]]=Table1[[#This Row],[Útgerð við löndun]],"","Ný útgerð")</f>
        <v/>
      </c>
    </row>
    <row r="199" spans="1:15">
      <c r="A199" t="s">
        <v>216</v>
      </c>
      <c r="B199">
        <v>1718</v>
      </c>
      <c r="C199" s="1">
        <v>1</v>
      </c>
      <c r="D199" s="1">
        <v>1</v>
      </c>
      <c r="E199" s="1">
        <v>1028</v>
      </c>
      <c r="F199" t="s">
        <v>68</v>
      </c>
      <c r="G199" t="s">
        <v>14</v>
      </c>
      <c r="H199" t="s">
        <v>15</v>
      </c>
      <c r="I199" s="3">
        <v>5</v>
      </c>
      <c r="J199" t="s">
        <v>69</v>
      </c>
      <c r="K199" t="s">
        <v>70</v>
      </c>
      <c r="L199" t="s">
        <v>70</v>
      </c>
      <c r="M199" s="2">
        <f>SUM(Table1[MAGN_SLAEGT_AFRUNAD])</f>
        <v>463291</v>
      </c>
      <c r="N199" s="6">
        <f>Table1[[#This Row],[MAGN_SLAEGT_AFRUNAD]]/Table1[[#This Row],[heildarmagn]]</f>
        <v>1.0792352970379309E-5</v>
      </c>
      <c r="O199" t="str">
        <f>IF(Table1[[#This Row],[Útgerð núna]]=Table1[[#This Row],[Útgerð við löndun]],"","Ný útgerð")</f>
        <v/>
      </c>
    </row>
    <row r="200" spans="1:15">
      <c r="A200" t="s">
        <v>217</v>
      </c>
      <c r="B200">
        <v>1718</v>
      </c>
      <c r="C200" s="1">
        <v>1</v>
      </c>
      <c r="D200" s="1">
        <v>1</v>
      </c>
      <c r="E200" s="1">
        <v>1028</v>
      </c>
      <c r="F200" t="s">
        <v>68</v>
      </c>
      <c r="G200" t="s">
        <v>14</v>
      </c>
      <c r="H200" t="s">
        <v>15</v>
      </c>
      <c r="I200" s="3">
        <v>43</v>
      </c>
      <c r="J200" t="s">
        <v>69</v>
      </c>
      <c r="K200" t="s">
        <v>70</v>
      </c>
      <c r="L200" t="s">
        <v>70</v>
      </c>
      <c r="M200" s="2">
        <f>SUM(Table1[MAGN_SLAEGT_AFRUNAD])</f>
        <v>463291</v>
      </c>
      <c r="N200" s="6">
        <f>Table1[[#This Row],[MAGN_SLAEGT_AFRUNAD]]/Table1[[#This Row],[heildarmagn]]</f>
        <v>9.2814235545262043E-5</v>
      </c>
      <c r="O200" t="str">
        <f>IF(Table1[[#This Row],[Útgerð núna]]=Table1[[#This Row],[Útgerð við löndun]],"","Ný útgerð")</f>
        <v/>
      </c>
    </row>
    <row r="201" spans="1:15">
      <c r="A201" t="s">
        <v>218</v>
      </c>
      <c r="B201">
        <v>1718</v>
      </c>
      <c r="C201" s="1">
        <v>1</v>
      </c>
      <c r="D201" s="1">
        <v>1</v>
      </c>
      <c r="E201" s="1">
        <v>1028</v>
      </c>
      <c r="F201" t="s">
        <v>68</v>
      </c>
      <c r="G201" t="s">
        <v>14</v>
      </c>
      <c r="H201" t="s">
        <v>15</v>
      </c>
      <c r="I201" s="3">
        <v>238</v>
      </c>
      <c r="J201" t="s">
        <v>69</v>
      </c>
      <c r="K201" t="s">
        <v>70</v>
      </c>
      <c r="L201" t="s">
        <v>70</v>
      </c>
      <c r="M201" s="2">
        <f>SUM(Table1[MAGN_SLAEGT_AFRUNAD])</f>
        <v>463291</v>
      </c>
      <c r="N201" s="6">
        <f>Table1[[#This Row],[MAGN_SLAEGT_AFRUNAD]]/Table1[[#This Row],[heildarmagn]]</f>
        <v>5.1371600139005506E-4</v>
      </c>
      <c r="O201" t="str">
        <f>IF(Table1[[#This Row],[Útgerð núna]]=Table1[[#This Row],[Útgerð við löndun]],"","Ný útgerð")</f>
        <v/>
      </c>
    </row>
    <row r="202" spans="1:15">
      <c r="A202" t="s">
        <v>218</v>
      </c>
      <c r="B202">
        <v>1718</v>
      </c>
      <c r="C202" s="1">
        <v>1</v>
      </c>
      <c r="D202" s="1">
        <v>1</v>
      </c>
      <c r="E202" s="1">
        <v>1028</v>
      </c>
      <c r="F202" t="s">
        <v>68</v>
      </c>
      <c r="G202" t="s">
        <v>14</v>
      </c>
      <c r="H202" t="s">
        <v>15</v>
      </c>
      <c r="I202" s="3">
        <v>29</v>
      </c>
      <c r="J202" t="s">
        <v>69</v>
      </c>
      <c r="K202" t="s">
        <v>70</v>
      </c>
      <c r="L202" t="s">
        <v>70</v>
      </c>
      <c r="M202" s="2">
        <f>SUM(Table1[MAGN_SLAEGT_AFRUNAD])</f>
        <v>463291</v>
      </c>
      <c r="N202" s="6">
        <f>Table1[[#This Row],[MAGN_SLAEGT_AFRUNAD]]/Table1[[#This Row],[heildarmagn]]</f>
        <v>6.2595647228199983E-5</v>
      </c>
      <c r="O202" t="str">
        <f>IF(Table1[[#This Row],[Útgerð núna]]=Table1[[#This Row],[Útgerð við löndun]],"","Ný útgerð")</f>
        <v/>
      </c>
    </row>
    <row r="203" spans="1:15">
      <c r="A203" t="s">
        <v>219</v>
      </c>
      <c r="B203">
        <v>1718</v>
      </c>
      <c r="C203" s="1">
        <v>1</v>
      </c>
      <c r="D203" s="1">
        <v>1</v>
      </c>
      <c r="E203" s="1">
        <v>1028</v>
      </c>
      <c r="F203" t="s">
        <v>68</v>
      </c>
      <c r="G203" t="s">
        <v>14</v>
      </c>
      <c r="H203" t="s">
        <v>15</v>
      </c>
      <c r="I203" s="3">
        <v>356</v>
      </c>
      <c r="J203" t="s">
        <v>69</v>
      </c>
      <c r="K203" t="s">
        <v>70</v>
      </c>
      <c r="L203" t="s">
        <v>70</v>
      </c>
      <c r="M203" s="2">
        <f>SUM(Table1[MAGN_SLAEGT_AFRUNAD])</f>
        <v>463291</v>
      </c>
      <c r="N203" s="6">
        <f>Table1[[#This Row],[MAGN_SLAEGT_AFRUNAD]]/Table1[[#This Row],[heildarmagn]]</f>
        <v>7.6841553149100674E-4</v>
      </c>
      <c r="O203" t="str">
        <f>IF(Table1[[#This Row],[Útgerð núna]]=Table1[[#This Row],[Útgerð við löndun]],"","Ný útgerð")</f>
        <v/>
      </c>
    </row>
    <row r="204" spans="1:15">
      <c r="A204" t="s">
        <v>220</v>
      </c>
      <c r="B204">
        <v>1819</v>
      </c>
      <c r="C204" s="1">
        <v>1</v>
      </c>
      <c r="D204" s="1">
        <v>1</v>
      </c>
      <c r="E204" s="1">
        <v>1028</v>
      </c>
      <c r="F204" t="s">
        <v>68</v>
      </c>
      <c r="G204" t="s">
        <v>14</v>
      </c>
      <c r="H204" t="s">
        <v>15</v>
      </c>
      <c r="I204" s="3">
        <v>654</v>
      </c>
      <c r="J204" t="s">
        <v>69</v>
      </c>
      <c r="K204" t="s">
        <v>70</v>
      </c>
      <c r="L204" t="s">
        <v>70</v>
      </c>
      <c r="M204" s="2">
        <f>SUM(Table1[MAGN_SLAEGT_AFRUNAD])</f>
        <v>463291</v>
      </c>
      <c r="N204" s="6">
        <f>Table1[[#This Row],[MAGN_SLAEGT_AFRUNAD]]/Table1[[#This Row],[heildarmagn]]</f>
        <v>1.4116397685256135E-3</v>
      </c>
      <c r="O204" t="str">
        <f>IF(Table1[[#This Row],[Útgerð núna]]=Table1[[#This Row],[Útgerð við löndun]],"","Ný útgerð")</f>
        <v/>
      </c>
    </row>
    <row r="205" spans="1:15">
      <c r="A205" t="s">
        <v>221</v>
      </c>
      <c r="B205">
        <v>1819</v>
      </c>
      <c r="C205" s="1">
        <v>1</v>
      </c>
      <c r="D205" s="1">
        <v>1</v>
      </c>
      <c r="E205" s="1">
        <v>1028</v>
      </c>
      <c r="F205" t="s">
        <v>68</v>
      </c>
      <c r="G205" t="s">
        <v>14</v>
      </c>
      <c r="H205" t="s">
        <v>15</v>
      </c>
      <c r="I205" s="3">
        <v>12</v>
      </c>
      <c r="J205" t="s">
        <v>69</v>
      </c>
      <c r="K205" t="s">
        <v>70</v>
      </c>
      <c r="L205" t="s">
        <v>70</v>
      </c>
      <c r="M205" s="2">
        <f>SUM(Table1[MAGN_SLAEGT_AFRUNAD])</f>
        <v>463291</v>
      </c>
      <c r="N205" s="6">
        <f>Table1[[#This Row],[MAGN_SLAEGT_AFRUNAD]]/Table1[[#This Row],[heildarmagn]]</f>
        <v>2.5901647128910339E-5</v>
      </c>
      <c r="O205" t="str">
        <f>IF(Table1[[#This Row],[Útgerð núna]]=Table1[[#This Row],[Útgerð við löndun]],"","Ný útgerð")</f>
        <v/>
      </c>
    </row>
    <row r="206" spans="1:15">
      <c r="A206" t="s">
        <v>222</v>
      </c>
      <c r="B206">
        <v>1819</v>
      </c>
      <c r="C206" s="1">
        <v>1</v>
      </c>
      <c r="D206" s="1">
        <v>1</v>
      </c>
      <c r="E206" s="1">
        <v>1028</v>
      </c>
      <c r="F206" t="s">
        <v>68</v>
      </c>
      <c r="G206" t="s">
        <v>14</v>
      </c>
      <c r="H206" t="s">
        <v>15</v>
      </c>
      <c r="I206" s="3">
        <v>281</v>
      </c>
      <c r="J206" t="s">
        <v>69</v>
      </c>
      <c r="K206" t="s">
        <v>70</v>
      </c>
      <c r="L206" t="s">
        <v>70</v>
      </c>
      <c r="M206" s="2">
        <f>SUM(Table1[MAGN_SLAEGT_AFRUNAD])</f>
        <v>463291</v>
      </c>
      <c r="N206" s="6">
        <f>Table1[[#This Row],[MAGN_SLAEGT_AFRUNAD]]/Table1[[#This Row],[heildarmagn]]</f>
        <v>6.0653023693531716E-4</v>
      </c>
      <c r="O206" t="str">
        <f>IF(Table1[[#This Row],[Útgerð núna]]=Table1[[#This Row],[Útgerð við löndun]],"","Ný útgerð")</f>
        <v/>
      </c>
    </row>
    <row r="207" spans="1:15">
      <c r="A207" t="s">
        <v>223</v>
      </c>
      <c r="B207">
        <v>1718</v>
      </c>
      <c r="C207" s="1">
        <v>1</v>
      </c>
      <c r="D207" s="1">
        <v>1</v>
      </c>
      <c r="E207" s="1">
        <v>1028</v>
      </c>
      <c r="F207" t="s">
        <v>68</v>
      </c>
      <c r="G207" t="s">
        <v>14</v>
      </c>
      <c r="H207" t="s">
        <v>15</v>
      </c>
      <c r="I207" s="3">
        <v>523</v>
      </c>
      <c r="J207" t="s">
        <v>69</v>
      </c>
      <c r="K207" t="s">
        <v>70</v>
      </c>
      <c r="L207" t="s">
        <v>70</v>
      </c>
      <c r="M207" s="2">
        <f>SUM(Table1[MAGN_SLAEGT_AFRUNAD])</f>
        <v>463291</v>
      </c>
      <c r="N207" s="6">
        <f>Table1[[#This Row],[MAGN_SLAEGT_AFRUNAD]]/Table1[[#This Row],[heildarmagn]]</f>
        <v>1.1288801207016757E-3</v>
      </c>
      <c r="O207" t="str">
        <f>IF(Table1[[#This Row],[Útgerð núna]]=Table1[[#This Row],[Útgerð við löndun]],"","Ný útgerð")</f>
        <v/>
      </c>
    </row>
    <row r="208" spans="1:15">
      <c r="A208" t="s">
        <v>224</v>
      </c>
      <c r="B208">
        <v>1718</v>
      </c>
      <c r="C208" s="1">
        <v>1</v>
      </c>
      <c r="D208" s="1">
        <v>1</v>
      </c>
      <c r="E208" s="1">
        <v>1028</v>
      </c>
      <c r="F208" t="s">
        <v>68</v>
      </c>
      <c r="G208" t="s">
        <v>14</v>
      </c>
      <c r="H208" t="s">
        <v>15</v>
      </c>
      <c r="I208" s="3">
        <v>6</v>
      </c>
      <c r="J208" t="s">
        <v>69</v>
      </c>
      <c r="K208" t="s">
        <v>70</v>
      </c>
      <c r="L208" t="s">
        <v>70</v>
      </c>
      <c r="M208" s="2">
        <f>SUM(Table1[MAGN_SLAEGT_AFRUNAD])</f>
        <v>463291</v>
      </c>
      <c r="N208" s="6">
        <f>Table1[[#This Row],[MAGN_SLAEGT_AFRUNAD]]/Table1[[#This Row],[heildarmagn]]</f>
        <v>1.2950823564455169E-5</v>
      </c>
      <c r="O208" t="str">
        <f>IF(Table1[[#This Row],[Útgerð núna]]=Table1[[#This Row],[Útgerð við löndun]],"","Ný útgerð")</f>
        <v/>
      </c>
    </row>
    <row r="209" spans="1:15">
      <c r="A209" t="s">
        <v>225</v>
      </c>
      <c r="B209">
        <v>1718</v>
      </c>
      <c r="C209" s="1">
        <v>1</v>
      </c>
      <c r="D209" s="1">
        <v>1</v>
      </c>
      <c r="E209" s="1">
        <v>1028</v>
      </c>
      <c r="F209" t="s">
        <v>68</v>
      </c>
      <c r="G209" t="s">
        <v>14</v>
      </c>
      <c r="H209" t="s">
        <v>15</v>
      </c>
      <c r="I209" s="3">
        <v>28</v>
      </c>
      <c r="J209" t="s">
        <v>69</v>
      </c>
      <c r="K209" t="s">
        <v>70</v>
      </c>
      <c r="L209" t="s">
        <v>70</v>
      </c>
      <c r="M209" s="2">
        <f>SUM(Table1[MAGN_SLAEGT_AFRUNAD])</f>
        <v>463291</v>
      </c>
      <c r="N209" s="6">
        <f>Table1[[#This Row],[MAGN_SLAEGT_AFRUNAD]]/Table1[[#This Row],[heildarmagn]]</f>
        <v>6.0437176634124127E-5</v>
      </c>
      <c r="O209" t="str">
        <f>IF(Table1[[#This Row],[Útgerð núna]]=Table1[[#This Row],[Útgerð við löndun]],"","Ný útgerð")</f>
        <v/>
      </c>
    </row>
    <row r="210" spans="1:15">
      <c r="A210" t="s">
        <v>226</v>
      </c>
      <c r="B210">
        <v>1718</v>
      </c>
      <c r="C210" s="1">
        <v>1</v>
      </c>
      <c r="D210" s="1">
        <v>1</v>
      </c>
      <c r="E210" s="1">
        <v>1028</v>
      </c>
      <c r="F210" t="s">
        <v>68</v>
      </c>
      <c r="G210" t="s">
        <v>14</v>
      </c>
      <c r="H210" t="s">
        <v>15</v>
      </c>
      <c r="I210" s="3">
        <v>109</v>
      </c>
      <c r="J210" t="s">
        <v>69</v>
      </c>
      <c r="K210" t="s">
        <v>70</v>
      </c>
      <c r="L210" t="s">
        <v>70</v>
      </c>
      <c r="M210" s="2">
        <f>SUM(Table1[MAGN_SLAEGT_AFRUNAD])</f>
        <v>463291</v>
      </c>
      <c r="N210" s="6">
        <f>Table1[[#This Row],[MAGN_SLAEGT_AFRUNAD]]/Table1[[#This Row],[heildarmagn]]</f>
        <v>2.3527329475426891E-4</v>
      </c>
      <c r="O210" t="str">
        <f>IF(Table1[[#This Row],[Útgerð núna]]=Table1[[#This Row],[Útgerð við löndun]],"","Ný útgerð")</f>
        <v/>
      </c>
    </row>
    <row r="211" spans="1:15">
      <c r="A211" t="s">
        <v>227</v>
      </c>
      <c r="B211">
        <v>1718</v>
      </c>
      <c r="C211" s="1">
        <v>1</v>
      </c>
      <c r="D211" s="1">
        <v>1</v>
      </c>
      <c r="E211" s="1">
        <v>1028</v>
      </c>
      <c r="F211" t="s">
        <v>68</v>
      </c>
      <c r="G211" t="s">
        <v>14</v>
      </c>
      <c r="H211" t="s">
        <v>15</v>
      </c>
      <c r="I211" s="3">
        <v>32</v>
      </c>
      <c r="J211" t="s">
        <v>69</v>
      </c>
      <c r="K211" t="s">
        <v>70</v>
      </c>
      <c r="L211" t="s">
        <v>70</v>
      </c>
      <c r="M211" s="2">
        <f>SUM(Table1[MAGN_SLAEGT_AFRUNAD])</f>
        <v>463291</v>
      </c>
      <c r="N211" s="6">
        <f>Table1[[#This Row],[MAGN_SLAEGT_AFRUNAD]]/Table1[[#This Row],[heildarmagn]]</f>
        <v>6.907105901042757E-5</v>
      </c>
      <c r="O211" t="str">
        <f>IF(Table1[[#This Row],[Útgerð núna]]=Table1[[#This Row],[Útgerð við löndun]],"","Ný útgerð")</f>
        <v/>
      </c>
    </row>
    <row r="212" spans="1:15">
      <c r="A212" t="s">
        <v>228</v>
      </c>
      <c r="B212">
        <v>1718</v>
      </c>
      <c r="C212" s="1">
        <v>1</v>
      </c>
      <c r="D212" s="1">
        <v>1</v>
      </c>
      <c r="E212" s="1">
        <v>1028</v>
      </c>
      <c r="F212" t="s">
        <v>68</v>
      </c>
      <c r="G212" t="s">
        <v>14</v>
      </c>
      <c r="H212" t="s">
        <v>15</v>
      </c>
      <c r="I212" s="3">
        <v>13</v>
      </c>
      <c r="J212" t="s">
        <v>69</v>
      </c>
      <c r="K212" t="s">
        <v>70</v>
      </c>
      <c r="L212" t="s">
        <v>70</v>
      </c>
      <c r="M212" s="2">
        <f>SUM(Table1[MAGN_SLAEGT_AFRUNAD])</f>
        <v>463291</v>
      </c>
      <c r="N212" s="6">
        <f>Table1[[#This Row],[MAGN_SLAEGT_AFRUNAD]]/Table1[[#This Row],[heildarmagn]]</f>
        <v>2.8060117722986201E-5</v>
      </c>
      <c r="O212" t="str">
        <f>IF(Table1[[#This Row],[Útgerð núna]]=Table1[[#This Row],[Útgerð við löndun]],"","Ný útgerð")</f>
        <v/>
      </c>
    </row>
    <row r="213" spans="1:15">
      <c r="A213" t="s">
        <v>229</v>
      </c>
      <c r="B213">
        <v>1718</v>
      </c>
      <c r="C213" s="1">
        <v>1</v>
      </c>
      <c r="D213" s="1">
        <v>1</v>
      </c>
      <c r="E213" s="1">
        <v>1028</v>
      </c>
      <c r="F213" t="s">
        <v>68</v>
      </c>
      <c r="G213" t="s">
        <v>14</v>
      </c>
      <c r="H213" t="s">
        <v>15</v>
      </c>
      <c r="I213" s="3">
        <v>37</v>
      </c>
      <c r="J213" t="s">
        <v>69</v>
      </c>
      <c r="K213" t="s">
        <v>70</v>
      </c>
      <c r="L213" t="s">
        <v>70</v>
      </c>
      <c r="M213" s="2">
        <f>SUM(Table1[MAGN_SLAEGT_AFRUNAD])</f>
        <v>463291</v>
      </c>
      <c r="N213" s="6">
        <f>Table1[[#This Row],[MAGN_SLAEGT_AFRUNAD]]/Table1[[#This Row],[heildarmagn]]</f>
        <v>7.9863411980806882E-5</v>
      </c>
      <c r="O213" t="str">
        <f>IF(Table1[[#This Row],[Útgerð núna]]=Table1[[#This Row],[Útgerð við löndun]],"","Ný útgerð")</f>
        <v/>
      </c>
    </row>
    <row r="214" spans="1:15">
      <c r="A214" t="s">
        <v>230</v>
      </c>
      <c r="B214">
        <v>1718</v>
      </c>
      <c r="C214" s="1">
        <v>1</v>
      </c>
      <c r="D214" s="1">
        <v>1</v>
      </c>
      <c r="E214" s="1">
        <v>1028</v>
      </c>
      <c r="F214" t="s">
        <v>68</v>
      </c>
      <c r="G214" t="s">
        <v>14</v>
      </c>
      <c r="H214" t="s">
        <v>15</v>
      </c>
      <c r="I214" s="3">
        <v>27</v>
      </c>
      <c r="J214" t="s">
        <v>69</v>
      </c>
      <c r="K214" t="s">
        <v>70</v>
      </c>
      <c r="L214" t="s">
        <v>70</v>
      </c>
      <c r="M214" s="2">
        <f>SUM(Table1[MAGN_SLAEGT_AFRUNAD])</f>
        <v>463291</v>
      </c>
      <c r="N214" s="6">
        <f>Table1[[#This Row],[MAGN_SLAEGT_AFRUNAD]]/Table1[[#This Row],[heildarmagn]]</f>
        <v>5.8278706040048265E-5</v>
      </c>
      <c r="O214" t="str">
        <f>IF(Table1[[#This Row],[Útgerð núna]]=Table1[[#This Row],[Útgerð við löndun]],"","Ný útgerð")</f>
        <v/>
      </c>
    </row>
    <row r="215" spans="1:15">
      <c r="A215" t="s">
        <v>231</v>
      </c>
      <c r="B215">
        <v>1718</v>
      </c>
      <c r="C215" s="1">
        <v>1</v>
      </c>
      <c r="D215" s="1">
        <v>1</v>
      </c>
      <c r="E215" s="1">
        <v>1028</v>
      </c>
      <c r="F215" t="s">
        <v>68</v>
      </c>
      <c r="G215" t="s">
        <v>14</v>
      </c>
      <c r="H215" t="s">
        <v>15</v>
      </c>
      <c r="I215" s="3">
        <v>24</v>
      </c>
      <c r="J215" t="s">
        <v>69</v>
      </c>
      <c r="K215" t="s">
        <v>70</v>
      </c>
      <c r="L215" t="s">
        <v>70</v>
      </c>
      <c r="M215" s="2">
        <f>SUM(Table1[MAGN_SLAEGT_AFRUNAD])</f>
        <v>463291</v>
      </c>
      <c r="N215" s="6">
        <f>Table1[[#This Row],[MAGN_SLAEGT_AFRUNAD]]/Table1[[#This Row],[heildarmagn]]</f>
        <v>5.1803294257820677E-5</v>
      </c>
      <c r="O215" t="str">
        <f>IF(Table1[[#This Row],[Útgerð núna]]=Table1[[#This Row],[Útgerð við löndun]],"","Ný útgerð")</f>
        <v/>
      </c>
    </row>
    <row r="216" spans="1:15">
      <c r="A216" t="s">
        <v>232</v>
      </c>
      <c r="B216">
        <v>1718</v>
      </c>
      <c r="C216" s="1">
        <v>1</v>
      </c>
      <c r="D216" s="1">
        <v>1</v>
      </c>
      <c r="E216" s="1">
        <v>1028</v>
      </c>
      <c r="F216" t="s">
        <v>68</v>
      </c>
      <c r="G216" t="s">
        <v>14</v>
      </c>
      <c r="H216" t="s">
        <v>15</v>
      </c>
      <c r="I216" s="3">
        <v>31</v>
      </c>
      <c r="J216" t="s">
        <v>69</v>
      </c>
      <c r="K216" t="s">
        <v>70</v>
      </c>
      <c r="L216" t="s">
        <v>70</v>
      </c>
      <c r="M216" s="2">
        <f>SUM(Table1[MAGN_SLAEGT_AFRUNAD])</f>
        <v>463291</v>
      </c>
      <c r="N216" s="6">
        <f>Table1[[#This Row],[MAGN_SLAEGT_AFRUNAD]]/Table1[[#This Row],[heildarmagn]]</f>
        <v>6.6912588416351707E-5</v>
      </c>
      <c r="O216" t="str">
        <f>IF(Table1[[#This Row],[Útgerð núna]]=Table1[[#This Row],[Útgerð við löndun]],"","Ný útgerð")</f>
        <v/>
      </c>
    </row>
    <row r="217" spans="1:15">
      <c r="A217" t="s">
        <v>233</v>
      </c>
      <c r="B217">
        <v>1718</v>
      </c>
      <c r="C217" s="1">
        <v>1</v>
      </c>
      <c r="D217" s="1">
        <v>1</v>
      </c>
      <c r="E217" s="1">
        <v>1028</v>
      </c>
      <c r="F217" t="s">
        <v>68</v>
      </c>
      <c r="G217" t="s">
        <v>14</v>
      </c>
      <c r="H217" t="s">
        <v>15</v>
      </c>
      <c r="I217" s="3">
        <v>43</v>
      </c>
      <c r="J217" t="s">
        <v>69</v>
      </c>
      <c r="K217" t="s">
        <v>70</v>
      </c>
      <c r="L217" t="s">
        <v>70</v>
      </c>
      <c r="M217" s="2">
        <f>SUM(Table1[MAGN_SLAEGT_AFRUNAD])</f>
        <v>463291</v>
      </c>
      <c r="N217" s="6">
        <f>Table1[[#This Row],[MAGN_SLAEGT_AFRUNAD]]/Table1[[#This Row],[heildarmagn]]</f>
        <v>9.2814235545262043E-5</v>
      </c>
      <c r="O217" t="str">
        <f>IF(Table1[[#This Row],[Útgerð núna]]=Table1[[#This Row],[Útgerð við löndun]],"","Ný útgerð")</f>
        <v/>
      </c>
    </row>
    <row r="218" spans="1:15">
      <c r="A218" t="s">
        <v>234</v>
      </c>
      <c r="B218">
        <v>1718</v>
      </c>
      <c r="C218" s="1">
        <v>1</v>
      </c>
      <c r="D218" s="1">
        <v>1</v>
      </c>
      <c r="E218" s="1">
        <v>1028</v>
      </c>
      <c r="F218" t="s">
        <v>68</v>
      </c>
      <c r="G218" t="s">
        <v>14</v>
      </c>
      <c r="H218" t="s">
        <v>15</v>
      </c>
      <c r="I218" s="3">
        <v>55</v>
      </c>
      <c r="J218" t="s">
        <v>69</v>
      </c>
      <c r="K218" t="s">
        <v>70</v>
      </c>
      <c r="L218" t="s">
        <v>70</v>
      </c>
      <c r="M218" s="2">
        <f>SUM(Table1[MAGN_SLAEGT_AFRUNAD])</f>
        <v>463291</v>
      </c>
      <c r="N218" s="6">
        <f>Table1[[#This Row],[MAGN_SLAEGT_AFRUNAD]]/Table1[[#This Row],[heildarmagn]]</f>
        <v>1.1871588267417239E-4</v>
      </c>
      <c r="O218" t="str">
        <f>IF(Table1[[#This Row],[Útgerð núna]]=Table1[[#This Row],[Útgerð við löndun]],"","Ný útgerð")</f>
        <v/>
      </c>
    </row>
    <row r="219" spans="1:15">
      <c r="A219" t="s">
        <v>235</v>
      </c>
      <c r="B219">
        <v>1718</v>
      </c>
      <c r="C219" s="1">
        <v>1</v>
      </c>
      <c r="D219" s="1">
        <v>1</v>
      </c>
      <c r="E219" s="1">
        <v>1028</v>
      </c>
      <c r="F219" t="s">
        <v>68</v>
      </c>
      <c r="G219" t="s">
        <v>14</v>
      </c>
      <c r="H219" t="s">
        <v>15</v>
      </c>
      <c r="I219" s="3">
        <v>50</v>
      </c>
      <c r="J219" t="s">
        <v>69</v>
      </c>
      <c r="K219" t="s">
        <v>70</v>
      </c>
      <c r="L219" t="s">
        <v>70</v>
      </c>
      <c r="M219" s="2">
        <f>SUM(Table1[MAGN_SLAEGT_AFRUNAD])</f>
        <v>463291</v>
      </c>
      <c r="N219" s="6">
        <f>Table1[[#This Row],[MAGN_SLAEGT_AFRUNAD]]/Table1[[#This Row],[heildarmagn]]</f>
        <v>1.0792352970379308E-4</v>
      </c>
      <c r="O219" t="str">
        <f>IF(Table1[[#This Row],[Útgerð núna]]=Table1[[#This Row],[Útgerð við löndun]],"","Ný útgerð")</f>
        <v/>
      </c>
    </row>
    <row r="220" spans="1:15">
      <c r="A220" t="s">
        <v>236</v>
      </c>
      <c r="B220">
        <v>1718</v>
      </c>
      <c r="C220" s="1">
        <v>1</v>
      </c>
      <c r="D220" s="1">
        <v>1</v>
      </c>
      <c r="E220" s="1">
        <v>1028</v>
      </c>
      <c r="F220" t="s">
        <v>68</v>
      </c>
      <c r="G220" t="s">
        <v>14</v>
      </c>
      <c r="H220" t="s">
        <v>15</v>
      </c>
      <c r="I220" s="3">
        <v>41</v>
      </c>
      <c r="J220" t="s">
        <v>69</v>
      </c>
      <c r="K220" t="s">
        <v>70</v>
      </c>
      <c r="L220" t="s">
        <v>70</v>
      </c>
      <c r="M220" s="2">
        <f>SUM(Table1[MAGN_SLAEGT_AFRUNAD])</f>
        <v>463291</v>
      </c>
      <c r="N220" s="6">
        <f>Table1[[#This Row],[MAGN_SLAEGT_AFRUNAD]]/Table1[[#This Row],[heildarmagn]]</f>
        <v>8.8497294357110331E-5</v>
      </c>
      <c r="O220" t="str">
        <f>IF(Table1[[#This Row],[Útgerð núna]]=Table1[[#This Row],[Útgerð við löndun]],"","Ný útgerð")</f>
        <v/>
      </c>
    </row>
    <row r="221" spans="1:15">
      <c r="A221" t="s">
        <v>237</v>
      </c>
      <c r="B221">
        <v>1718</v>
      </c>
      <c r="C221" s="1">
        <v>1</v>
      </c>
      <c r="D221" s="1">
        <v>1</v>
      </c>
      <c r="E221" s="1">
        <v>1028</v>
      </c>
      <c r="F221" t="s">
        <v>68</v>
      </c>
      <c r="G221" t="s">
        <v>14</v>
      </c>
      <c r="H221" t="s">
        <v>15</v>
      </c>
      <c r="I221" s="3">
        <v>32</v>
      </c>
      <c r="J221" t="s">
        <v>69</v>
      </c>
      <c r="K221" t="s">
        <v>70</v>
      </c>
      <c r="L221" t="s">
        <v>70</v>
      </c>
      <c r="M221" s="2">
        <f>SUM(Table1[MAGN_SLAEGT_AFRUNAD])</f>
        <v>463291</v>
      </c>
      <c r="N221" s="6">
        <f>Table1[[#This Row],[MAGN_SLAEGT_AFRUNAD]]/Table1[[#This Row],[heildarmagn]]</f>
        <v>6.907105901042757E-5</v>
      </c>
      <c r="O221" t="str">
        <f>IF(Table1[[#This Row],[Útgerð núna]]=Table1[[#This Row],[Útgerð við löndun]],"","Ný útgerð")</f>
        <v/>
      </c>
    </row>
    <row r="222" spans="1:15">
      <c r="A222" t="s">
        <v>238</v>
      </c>
      <c r="B222">
        <v>1718</v>
      </c>
      <c r="C222" s="1">
        <v>1</v>
      </c>
      <c r="D222" s="1">
        <v>1</v>
      </c>
      <c r="E222" s="1">
        <v>1028</v>
      </c>
      <c r="F222" t="s">
        <v>68</v>
      </c>
      <c r="G222" t="s">
        <v>14</v>
      </c>
      <c r="H222" t="s">
        <v>15</v>
      </c>
      <c r="I222" s="3">
        <v>17</v>
      </c>
      <c r="J222" t="s">
        <v>69</v>
      </c>
      <c r="K222" t="s">
        <v>70</v>
      </c>
      <c r="L222" t="s">
        <v>70</v>
      </c>
      <c r="M222" s="2">
        <f>SUM(Table1[MAGN_SLAEGT_AFRUNAD])</f>
        <v>463291</v>
      </c>
      <c r="N222" s="6">
        <f>Table1[[#This Row],[MAGN_SLAEGT_AFRUNAD]]/Table1[[#This Row],[heildarmagn]]</f>
        <v>3.6694000099289647E-5</v>
      </c>
      <c r="O222" t="str">
        <f>IF(Table1[[#This Row],[Útgerð núna]]=Table1[[#This Row],[Útgerð við löndun]],"","Ný útgerð")</f>
        <v/>
      </c>
    </row>
    <row r="223" spans="1:15">
      <c r="A223" t="s">
        <v>239</v>
      </c>
      <c r="B223">
        <v>1718</v>
      </c>
      <c r="C223" s="1">
        <v>1</v>
      </c>
      <c r="D223" s="1">
        <v>1</v>
      </c>
      <c r="E223" s="1">
        <v>1028</v>
      </c>
      <c r="F223" t="s">
        <v>68</v>
      </c>
      <c r="G223" t="s">
        <v>14</v>
      </c>
      <c r="H223" t="s">
        <v>15</v>
      </c>
      <c r="I223" s="3">
        <v>1</v>
      </c>
      <c r="J223" t="s">
        <v>69</v>
      </c>
      <c r="K223" t="s">
        <v>70</v>
      </c>
      <c r="L223" t="s">
        <v>70</v>
      </c>
      <c r="M223" s="2">
        <f>SUM(Table1[MAGN_SLAEGT_AFRUNAD])</f>
        <v>463291</v>
      </c>
      <c r="N223" s="6">
        <f>Table1[[#This Row],[MAGN_SLAEGT_AFRUNAD]]/Table1[[#This Row],[heildarmagn]]</f>
        <v>2.1584705940758616E-6</v>
      </c>
      <c r="O223" t="str">
        <f>IF(Table1[[#This Row],[Útgerð núna]]=Table1[[#This Row],[Útgerð við löndun]],"","Ný útgerð")</f>
        <v/>
      </c>
    </row>
    <row r="224" spans="1:15">
      <c r="A224" t="s">
        <v>240</v>
      </c>
      <c r="B224">
        <v>1718</v>
      </c>
      <c r="C224" s="1">
        <v>1</v>
      </c>
      <c r="D224" s="1">
        <v>1</v>
      </c>
      <c r="E224" s="1">
        <v>1028</v>
      </c>
      <c r="F224" t="s">
        <v>68</v>
      </c>
      <c r="G224" t="s">
        <v>14</v>
      </c>
      <c r="H224" t="s">
        <v>15</v>
      </c>
      <c r="I224" s="3">
        <v>12</v>
      </c>
      <c r="J224" t="s">
        <v>69</v>
      </c>
      <c r="K224" t="s">
        <v>70</v>
      </c>
      <c r="L224" t="s">
        <v>70</v>
      </c>
      <c r="M224" s="2">
        <f>SUM(Table1[MAGN_SLAEGT_AFRUNAD])</f>
        <v>463291</v>
      </c>
      <c r="N224" s="6">
        <f>Table1[[#This Row],[MAGN_SLAEGT_AFRUNAD]]/Table1[[#This Row],[heildarmagn]]</f>
        <v>2.5901647128910339E-5</v>
      </c>
      <c r="O224" t="str">
        <f>IF(Table1[[#This Row],[Útgerð núna]]=Table1[[#This Row],[Útgerð við löndun]],"","Ný útgerð")</f>
        <v/>
      </c>
    </row>
    <row r="225" spans="1:15">
      <c r="A225" t="s">
        <v>241</v>
      </c>
      <c r="B225">
        <v>1718</v>
      </c>
      <c r="C225" s="1">
        <v>1</v>
      </c>
      <c r="D225" s="1">
        <v>1</v>
      </c>
      <c r="E225" s="1">
        <v>1028</v>
      </c>
      <c r="F225" t="s">
        <v>68</v>
      </c>
      <c r="G225" t="s">
        <v>14</v>
      </c>
      <c r="H225" t="s">
        <v>15</v>
      </c>
      <c r="I225" s="3">
        <v>44</v>
      </c>
      <c r="J225" t="s">
        <v>69</v>
      </c>
      <c r="K225" t="s">
        <v>70</v>
      </c>
      <c r="L225" t="s">
        <v>70</v>
      </c>
      <c r="M225" s="2">
        <f>SUM(Table1[MAGN_SLAEGT_AFRUNAD])</f>
        <v>463291</v>
      </c>
      <c r="N225" s="6">
        <f>Table1[[#This Row],[MAGN_SLAEGT_AFRUNAD]]/Table1[[#This Row],[heildarmagn]]</f>
        <v>9.4972706139337905E-5</v>
      </c>
      <c r="O225" t="str">
        <f>IF(Table1[[#This Row],[Útgerð núna]]=Table1[[#This Row],[Útgerð við löndun]],"","Ný útgerð")</f>
        <v/>
      </c>
    </row>
    <row r="226" spans="1:15">
      <c r="A226" t="s">
        <v>242</v>
      </c>
      <c r="B226">
        <v>1718</v>
      </c>
      <c r="C226" s="1">
        <v>1</v>
      </c>
      <c r="D226" s="1">
        <v>1</v>
      </c>
      <c r="E226" s="1">
        <v>1028</v>
      </c>
      <c r="F226" t="s">
        <v>68</v>
      </c>
      <c r="G226" t="s">
        <v>14</v>
      </c>
      <c r="H226" t="s">
        <v>15</v>
      </c>
      <c r="I226" s="3">
        <v>46</v>
      </c>
      <c r="J226" t="s">
        <v>69</v>
      </c>
      <c r="K226" t="s">
        <v>70</v>
      </c>
      <c r="L226" t="s">
        <v>70</v>
      </c>
      <c r="M226" s="2">
        <f>SUM(Table1[MAGN_SLAEGT_AFRUNAD])</f>
        <v>463291</v>
      </c>
      <c r="N226" s="6">
        <f>Table1[[#This Row],[MAGN_SLAEGT_AFRUNAD]]/Table1[[#This Row],[heildarmagn]]</f>
        <v>9.928964732748963E-5</v>
      </c>
      <c r="O226" t="str">
        <f>IF(Table1[[#This Row],[Útgerð núna]]=Table1[[#This Row],[Útgerð við löndun]],"","Ný útgerð")</f>
        <v/>
      </c>
    </row>
    <row r="227" spans="1:15">
      <c r="A227" t="s">
        <v>243</v>
      </c>
      <c r="B227">
        <v>1718</v>
      </c>
      <c r="C227" s="1">
        <v>1</v>
      </c>
      <c r="D227" s="1">
        <v>1</v>
      </c>
      <c r="E227" s="1">
        <v>1028</v>
      </c>
      <c r="F227" t="s">
        <v>68</v>
      </c>
      <c r="G227" t="s">
        <v>14</v>
      </c>
      <c r="H227" t="s">
        <v>15</v>
      </c>
      <c r="I227" s="3">
        <v>9</v>
      </c>
      <c r="J227" t="s">
        <v>69</v>
      </c>
      <c r="K227" t="s">
        <v>70</v>
      </c>
      <c r="L227" t="s">
        <v>70</v>
      </c>
      <c r="M227" s="2">
        <f>SUM(Table1[MAGN_SLAEGT_AFRUNAD])</f>
        <v>463291</v>
      </c>
      <c r="N227" s="6">
        <f>Table1[[#This Row],[MAGN_SLAEGT_AFRUNAD]]/Table1[[#This Row],[heildarmagn]]</f>
        <v>1.9426235346682755E-5</v>
      </c>
      <c r="O227" t="str">
        <f>IF(Table1[[#This Row],[Útgerð núna]]=Table1[[#This Row],[Útgerð við löndun]],"","Ný útgerð")</f>
        <v/>
      </c>
    </row>
    <row r="228" spans="1:15">
      <c r="A228" t="s">
        <v>244</v>
      </c>
      <c r="B228">
        <v>1718</v>
      </c>
      <c r="C228" s="1">
        <v>1</v>
      </c>
      <c r="D228" s="1">
        <v>1</v>
      </c>
      <c r="E228" s="1">
        <v>1028</v>
      </c>
      <c r="F228" t="s">
        <v>68</v>
      </c>
      <c r="G228" t="s">
        <v>14</v>
      </c>
      <c r="H228" t="s">
        <v>15</v>
      </c>
      <c r="I228" s="3">
        <v>14</v>
      </c>
      <c r="J228" t="s">
        <v>69</v>
      </c>
      <c r="K228" t="s">
        <v>70</v>
      </c>
      <c r="L228" t="s">
        <v>70</v>
      </c>
      <c r="M228" s="2">
        <f>SUM(Table1[MAGN_SLAEGT_AFRUNAD])</f>
        <v>463291</v>
      </c>
      <c r="N228" s="6">
        <f>Table1[[#This Row],[MAGN_SLAEGT_AFRUNAD]]/Table1[[#This Row],[heildarmagn]]</f>
        <v>3.0218588317062063E-5</v>
      </c>
      <c r="O228" t="str">
        <f>IF(Table1[[#This Row],[Útgerð núna]]=Table1[[#This Row],[Útgerð við löndun]],"","Ný útgerð")</f>
        <v/>
      </c>
    </row>
    <row r="229" spans="1:15">
      <c r="A229" t="s">
        <v>245</v>
      </c>
      <c r="B229">
        <v>1718</v>
      </c>
      <c r="C229" s="1">
        <v>1</v>
      </c>
      <c r="D229" s="1">
        <v>1</v>
      </c>
      <c r="E229" s="1">
        <v>1028</v>
      </c>
      <c r="F229" t="s">
        <v>68</v>
      </c>
      <c r="G229" t="s">
        <v>14</v>
      </c>
      <c r="H229" t="s">
        <v>15</v>
      </c>
      <c r="I229" s="3">
        <v>6</v>
      </c>
      <c r="J229" t="s">
        <v>69</v>
      </c>
      <c r="K229" t="s">
        <v>70</v>
      </c>
      <c r="L229" t="s">
        <v>70</v>
      </c>
      <c r="M229" s="2">
        <f>SUM(Table1[MAGN_SLAEGT_AFRUNAD])</f>
        <v>463291</v>
      </c>
      <c r="N229" s="6">
        <f>Table1[[#This Row],[MAGN_SLAEGT_AFRUNAD]]/Table1[[#This Row],[heildarmagn]]</f>
        <v>1.2950823564455169E-5</v>
      </c>
      <c r="O229" t="str">
        <f>IF(Table1[[#This Row],[Útgerð núna]]=Table1[[#This Row],[Útgerð við löndun]],"","Ný útgerð")</f>
        <v/>
      </c>
    </row>
    <row r="230" spans="1:15">
      <c r="A230" t="s">
        <v>246</v>
      </c>
      <c r="B230">
        <v>1718</v>
      </c>
      <c r="C230" s="1">
        <v>1</v>
      </c>
      <c r="D230" s="1">
        <v>1</v>
      </c>
      <c r="E230" s="1">
        <v>1028</v>
      </c>
      <c r="F230" t="s">
        <v>68</v>
      </c>
      <c r="G230" t="s">
        <v>14</v>
      </c>
      <c r="H230" t="s">
        <v>15</v>
      </c>
      <c r="I230" s="3">
        <v>6</v>
      </c>
      <c r="J230" t="s">
        <v>69</v>
      </c>
      <c r="K230" t="s">
        <v>70</v>
      </c>
      <c r="L230" t="s">
        <v>70</v>
      </c>
      <c r="M230" s="2">
        <f>SUM(Table1[MAGN_SLAEGT_AFRUNAD])</f>
        <v>463291</v>
      </c>
      <c r="N230" s="6">
        <f>Table1[[#This Row],[MAGN_SLAEGT_AFRUNAD]]/Table1[[#This Row],[heildarmagn]]</f>
        <v>1.2950823564455169E-5</v>
      </c>
      <c r="O230" t="str">
        <f>IF(Table1[[#This Row],[Útgerð núna]]=Table1[[#This Row],[Útgerð við löndun]],"","Ný útgerð")</f>
        <v/>
      </c>
    </row>
    <row r="231" spans="1:15">
      <c r="A231" t="s">
        <v>247</v>
      </c>
      <c r="B231">
        <v>1718</v>
      </c>
      <c r="C231" s="1">
        <v>1</v>
      </c>
      <c r="D231" s="1">
        <v>1</v>
      </c>
      <c r="E231" s="1">
        <v>1028</v>
      </c>
      <c r="F231" t="s">
        <v>68</v>
      </c>
      <c r="G231" t="s">
        <v>14</v>
      </c>
      <c r="H231" t="s">
        <v>15</v>
      </c>
      <c r="I231" s="3">
        <v>34</v>
      </c>
      <c r="J231" t="s">
        <v>69</v>
      </c>
      <c r="K231" t="s">
        <v>70</v>
      </c>
      <c r="L231" t="s">
        <v>70</v>
      </c>
      <c r="M231" s="2">
        <f>SUM(Table1[MAGN_SLAEGT_AFRUNAD])</f>
        <v>463291</v>
      </c>
      <c r="N231" s="6">
        <f>Table1[[#This Row],[MAGN_SLAEGT_AFRUNAD]]/Table1[[#This Row],[heildarmagn]]</f>
        <v>7.3388000198579295E-5</v>
      </c>
      <c r="O231" t="str">
        <f>IF(Table1[[#This Row],[Útgerð núna]]=Table1[[#This Row],[Útgerð við löndun]],"","Ný útgerð")</f>
        <v/>
      </c>
    </row>
    <row r="232" spans="1:15">
      <c r="A232" t="s">
        <v>248</v>
      </c>
      <c r="B232">
        <v>1718</v>
      </c>
      <c r="C232" s="1">
        <v>1</v>
      </c>
      <c r="D232" s="1">
        <v>1</v>
      </c>
      <c r="E232" s="1">
        <v>1028</v>
      </c>
      <c r="F232" t="s">
        <v>68</v>
      </c>
      <c r="G232" t="s">
        <v>14</v>
      </c>
      <c r="H232" t="s">
        <v>15</v>
      </c>
      <c r="I232" s="3">
        <v>8</v>
      </c>
      <c r="J232" t="s">
        <v>69</v>
      </c>
      <c r="K232" t="s">
        <v>70</v>
      </c>
      <c r="L232" t="s">
        <v>70</v>
      </c>
      <c r="M232" s="2">
        <f>SUM(Table1[MAGN_SLAEGT_AFRUNAD])</f>
        <v>463291</v>
      </c>
      <c r="N232" s="6">
        <f>Table1[[#This Row],[MAGN_SLAEGT_AFRUNAD]]/Table1[[#This Row],[heildarmagn]]</f>
        <v>1.7267764752606892E-5</v>
      </c>
      <c r="O232" t="str">
        <f>IF(Table1[[#This Row],[Útgerð núna]]=Table1[[#This Row],[Útgerð við löndun]],"","Ný útgerð")</f>
        <v/>
      </c>
    </row>
    <row r="233" spans="1:15">
      <c r="A233" t="s">
        <v>249</v>
      </c>
      <c r="B233">
        <v>1718</v>
      </c>
      <c r="C233" s="1">
        <v>1</v>
      </c>
      <c r="D233" s="1">
        <v>1</v>
      </c>
      <c r="E233" s="1">
        <v>1028</v>
      </c>
      <c r="F233" t="s">
        <v>68</v>
      </c>
      <c r="G233" t="s">
        <v>14</v>
      </c>
      <c r="H233" t="s">
        <v>15</v>
      </c>
      <c r="I233" s="3">
        <v>6</v>
      </c>
      <c r="J233" t="s">
        <v>69</v>
      </c>
      <c r="K233" t="s">
        <v>70</v>
      </c>
      <c r="L233" t="s">
        <v>70</v>
      </c>
      <c r="M233" s="2">
        <f>SUM(Table1[MAGN_SLAEGT_AFRUNAD])</f>
        <v>463291</v>
      </c>
      <c r="N233" s="6">
        <f>Table1[[#This Row],[MAGN_SLAEGT_AFRUNAD]]/Table1[[#This Row],[heildarmagn]]</f>
        <v>1.2950823564455169E-5</v>
      </c>
      <c r="O233" t="str">
        <f>IF(Table1[[#This Row],[Útgerð núna]]=Table1[[#This Row],[Útgerð við löndun]],"","Ný útgerð")</f>
        <v/>
      </c>
    </row>
    <row r="234" spans="1:15">
      <c r="A234" t="s">
        <v>250</v>
      </c>
      <c r="B234">
        <v>1718</v>
      </c>
      <c r="C234" s="1">
        <v>1</v>
      </c>
      <c r="D234" s="1">
        <v>1</v>
      </c>
      <c r="E234" s="1">
        <v>1028</v>
      </c>
      <c r="F234" t="s">
        <v>68</v>
      </c>
      <c r="G234" t="s">
        <v>14</v>
      </c>
      <c r="H234" t="s">
        <v>15</v>
      </c>
      <c r="I234" s="3">
        <v>10</v>
      </c>
      <c r="J234" t="s">
        <v>69</v>
      </c>
      <c r="K234" t="s">
        <v>70</v>
      </c>
      <c r="L234" t="s">
        <v>70</v>
      </c>
      <c r="M234" s="2">
        <f>SUM(Table1[MAGN_SLAEGT_AFRUNAD])</f>
        <v>463291</v>
      </c>
      <c r="N234" s="6">
        <f>Table1[[#This Row],[MAGN_SLAEGT_AFRUNAD]]/Table1[[#This Row],[heildarmagn]]</f>
        <v>2.1584705940758617E-5</v>
      </c>
      <c r="O234" t="str">
        <f>IF(Table1[[#This Row],[Útgerð núna]]=Table1[[#This Row],[Útgerð við löndun]],"","Ný útgerð")</f>
        <v/>
      </c>
    </row>
    <row r="235" spans="1:15">
      <c r="A235" t="s">
        <v>251</v>
      </c>
      <c r="B235">
        <v>1718</v>
      </c>
      <c r="C235" s="1">
        <v>1</v>
      </c>
      <c r="D235" s="1">
        <v>1</v>
      </c>
      <c r="E235" s="1">
        <v>1028</v>
      </c>
      <c r="F235" t="s">
        <v>68</v>
      </c>
      <c r="G235" t="s">
        <v>14</v>
      </c>
      <c r="H235" t="s">
        <v>15</v>
      </c>
      <c r="I235" s="3">
        <v>13</v>
      </c>
      <c r="J235" t="s">
        <v>69</v>
      </c>
      <c r="K235" t="s">
        <v>70</v>
      </c>
      <c r="L235" t="s">
        <v>70</v>
      </c>
      <c r="M235" s="2">
        <f>SUM(Table1[MAGN_SLAEGT_AFRUNAD])</f>
        <v>463291</v>
      </c>
      <c r="N235" s="6">
        <f>Table1[[#This Row],[MAGN_SLAEGT_AFRUNAD]]/Table1[[#This Row],[heildarmagn]]</f>
        <v>2.8060117722986201E-5</v>
      </c>
      <c r="O235" t="str">
        <f>IF(Table1[[#This Row],[Útgerð núna]]=Table1[[#This Row],[Útgerð við löndun]],"","Ný útgerð")</f>
        <v/>
      </c>
    </row>
    <row r="236" spans="1:15">
      <c r="A236" t="s">
        <v>252</v>
      </c>
      <c r="B236">
        <v>1718</v>
      </c>
      <c r="C236" s="1">
        <v>1</v>
      </c>
      <c r="D236" s="1">
        <v>1</v>
      </c>
      <c r="E236" s="1">
        <v>1028</v>
      </c>
      <c r="F236" t="s">
        <v>68</v>
      </c>
      <c r="G236" t="s">
        <v>14</v>
      </c>
      <c r="H236" t="s">
        <v>15</v>
      </c>
      <c r="I236" s="3">
        <v>7</v>
      </c>
      <c r="J236" t="s">
        <v>69</v>
      </c>
      <c r="K236" t="s">
        <v>70</v>
      </c>
      <c r="L236" t="s">
        <v>70</v>
      </c>
      <c r="M236" s="2">
        <f>SUM(Table1[MAGN_SLAEGT_AFRUNAD])</f>
        <v>463291</v>
      </c>
      <c r="N236" s="6">
        <f>Table1[[#This Row],[MAGN_SLAEGT_AFRUNAD]]/Table1[[#This Row],[heildarmagn]]</f>
        <v>1.5109294158531032E-5</v>
      </c>
      <c r="O236" t="str">
        <f>IF(Table1[[#This Row],[Útgerð núna]]=Table1[[#This Row],[Útgerð við löndun]],"","Ný útgerð")</f>
        <v/>
      </c>
    </row>
    <row r="237" spans="1:15">
      <c r="A237" t="s">
        <v>253</v>
      </c>
      <c r="B237">
        <v>1718</v>
      </c>
      <c r="C237" s="1">
        <v>1</v>
      </c>
      <c r="D237" s="1">
        <v>1</v>
      </c>
      <c r="E237" s="1">
        <v>1028</v>
      </c>
      <c r="F237" t="s">
        <v>68</v>
      </c>
      <c r="G237" t="s">
        <v>14</v>
      </c>
      <c r="H237" t="s">
        <v>15</v>
      </c>
      <c r="I237" s="3">
        <v>5</v>
      </c>
      <c r="J237" t="s">
        <v>69</v>
      </c>
      <c r="K237" t="s">
        <v>70</v>
      </c>
      <c r="L237" t="s">
        <v>70</v>
      </c>
      <c r="M237" s="2">
        <f>SUM(Table1[MAGN_SLAEGT_AFRUNAD])</f>
        <v>463291</v>
      </c>
      <c r="N237" s="6">
        <f>Table1[[#This Row],[MAGN_SLAEGT_AFRUNAD]]/Table1[[#This Row],[heildarmagn]]</f>
        <v>1.0792352970379309E-5</v>
      </c>
      <c r="O237" t="str">
        <f>IF(Table1[[#This Row],[Útgerð núna]]=Table1[[#This Row],[Útgerð við löndun]],"","Ný útgerð")</f>
        <v/>
      </c>
    </row>
    <row r="238" spans="1:15">
      <c r="A238" t="s">
        <v>254</v>
      </c>
      <c r="B238">
        <v>1718</v>
      </c>
      <c r="C238" s="1">
        <v>1</v>
      </c>
      <c r="D238" s="1">
        <v>1</v>
      </c>
      <c r="E238" s="1">
        <v>1028</v>
      </c>
      <c r="F238" t="s">
        <v>68</v>
      </c>
      <c r="G238" t="s">
        <v>14</v>
      </c>
      <c r="H238" t="s">
        <v>15</v>
      </c>
      <c r="I238" s="3">
        <v>14</v>
      </c>
      <c r="J238" t="s">
        <v>69</v>
      </c>
      <c r="K238" t="s">
        <v>70</v>
      </c>
      <c r="L238" t="s">
        <v>70</v>
      </c>
      <c r="M238" s="2">
        <f>SUM(Table1[MAGN_SLAEGT_AFRUNAD])</f>
        <v>463291</v>
      </c>
      <c r="N238" s="6">
        <f>Table1[[#This Row],[MAGN_SLAEGT_AFRUNAD]]/Table1[[#This Row],[heildarmagn]]</f>
        <v>3.0218588317062063E-5</v>
      </c>
      <c r="O238" t="str">
        <f>IF(Table1[[#This Row],[Útgerð núna]]=Table1[[#This Row],[Útgerð við löndun]],"","Ný útgerð")</f>
        <v/>
      </c>
    </row>
    <row r="239" spans="1:15">
      <c r="A239" t="s">
        <v>255</v>
      </c>
      <c r="B239">
        <v>1718</v>
      </c>
      <c r="C239" s="1">
        <v>1</v>
      </c>
      <c r="D239" s="1">
        <v>1</v>
      </c>
      <c r="E239" s="1">
        <v>1028</v>
      </c>
      <c r="F239" t="s">
        <v>68</v>
      </c>
      <c r="G239" t="s">
        <v>14</v>
      </c>
      <c r="H239" t="s">
        <v>15</v>
      </c>
      <c r="I239" s="3">
        <v>21</v>
      </c>
      <c r="J239" t="s">
        <v>69</v>
      </c>
      <c r="K239" t="s">
        <v>70</v>
      </c>
      <c r="L239" t="s">
        <v>70</v>
      </c>
      <c r="M239" s="2">
        <f>SUM(Table1[MAGN_SLAEGT_AFRUNAD])</f>
        <v>463291</v>
      </c>
      <c r="N239" s="6">
        <f>Table1[[#This Row],[MAGN_SLAEGT_AFRUNAD]]/Table1[[#This Row],[heildarmagn]]</f>
        <v>4.5327882475593097E-5</v>
      </c>
      <c r="O239" t="str">
        <f>IF(Table1[[#This Row],[Útgerð núna]]=Table1[[#This Row],[Útgerð við löndun]],"","Ný útgerð")</f>
        <v/>
      </c>
    </row>
    <row r="240" spans="1:15">
      <c r="A240" t="s">
        <v>256</v>
      </c>
      <c r="B240">
        <v>1718</v>
      </c>
      <c r="C240" s="1">
        <v>1</v>
      </c>
      <c r="D240" s="1">
        <v>1</v>
      </c>
      <c r="E240" s="1">
        <v>1028</v>
      </c>
      <c r="F240" t="s">
        <v>68</v>
      </c>
      <c r="G240" t="s">
        <v>14</v>
      </c>
      <c r="H240" t="s">
        <v>15</v>
      </c>
      <c r="I240" s="3">
        <v>65</v>
      </c>
      <c r="J240" t="s">
        <v>69</v>
      </c>
      <c r="K240" t="s">
        <v>70</v>
      </c>
      <c r="L240" t="s">
        <v>70</v>
      </c>
      <c r="M240" s="2">
        <f>SUM(Table1[MAGN_SLAEGT_AFRUNAD])</f>
        <v>463291</v>
      </c>
      <c r="N240" s="6">
        <f>Table1[[#This Row],[MAGN_SLAEGT_AFRUNAD]]/Table1[[#This Row],[heildarmagn]]</f>
        <v>1.4030058861493102E-4</v>
      </c>
      <c r="O240" t="str">
        <f>IF(Table1[[#This Row],[Útgerð núna]]=Table1[[#This Row],[Útgerð við löndun]],"","Ný útgerð")</f>
        <v/>
      </c>
    </row>
    <row r="241" spans="1:15">
      <c r="A241" t="s">
        <v>257</v>
      </c>
      <c r="B241">
        <v>1718</v>
      </c>
      <c r="C241" s="1">
        <v>1</v>
      </c>
      <c r="D241" s="1">
        <v>1</v>
      </c>
      <c r="E241" s="1">
        <v>1028</v>
      </c>
      <c r="F241" t="s">
        <v>68</v>
      </c>
      <c r="G241" t="s">
        <v>14</v>
      </c>
      <c r="H241" t="s">
        <v>15</v>
      </c>
      <c r="I241" s="3">
        <v>89</v>
      </c>
      <c r="J241" t="s">
        <v>69</v>
      </c>
      <c r="K241" t="s">
        <v>70</v>
      </c>
      <c r="L241" t="s">
        <v>70</v>
      </c>
      <c r="M241" s="2">
        <f>SUM(Table1[MAGN_SLAEGT_AFRUNAD])</f>
        <v>463291</v>
      </c>
      <c r="N241" s="6">
        <f>Table1[[#This Row],[MAGN_SLAEGT_AFRUNAD]]/Table1[[#This Row],[heildarmagn]]</f>
        <v>1.9210388287275169E-4</v>
      </c>
      <c r="O241" t="str">
        <f>IF(Table1[[#This Row],[Útgerð núna]]=Table1[[#This Row],[Útgerð við löndun]],"","Ný útgerð")</f>
        <v/>
      </c>
    </row>
    <row r="242" spans="1:15">
      <c r="A242" t="s">
        <v>258</v>
      </c>
      <c r="B242">
        <v>1718</v>
      </c>
      <c r="C242" s="1">
        <v>1</v>
      </c>
      <c r="D242" s="1">
        <v>1</v>
      </c>
      <c r="E242" s="1">
        <v>1054</v>
      </c>
      <c r="F242" t="s">
        <v>259</v>
      </c>
      <c r="G242" t="s">
        <v>14</v>
      </c>
      <c r="H242" t="s">
        <v>15</v>
      </c>
      <c r="I242" s="3">
        <v>43</v>
      </c>
      <c r="J242" t="s">
        <v>260</v>
      </c>
      <c r="K242" t="s">
        <v>261</v>
      </c>
      <c r="L242" t="s">
        <v>261</v>
      </c>
      <c r="M242" s="2">
        <f>SUM(Table1[MAGN_SLAEGT_AFRUNAD])</f>
        <v>463291</v>
      </c>
      <c r="N242" s="6">
        <f>Table1[[#This Row],[MAGN_SLAEGT_AFRUNAD]]/Table1[[#This Row],[heildarmagn]]</f>
        <v>9.2814235545262043E-5</v>
      </c>
      <c r="O242" t="str">
        <f>IF(Table1[[#This Row],[Útgerð núna]]=Table1[[#This Row],[Útgerð við löndun]],"","Ný útgerð")</f>
        <v/>
      </c>
    </row>
    <row r="243" spans="1:15">
      <c r="A243" t="s">
        <v>262</v>
      </c>
      <c r="B243">
        <v>1718</v>
      </c>
      <c r="C243" s="1">
        <v>1</v>
      </c>
      <c r="D243" s="1">
        <v>1</v>
      </c>
      <c r="E243" s="1">
        <v>1054</v>
      </c>
      <c r="F243" t="s">
        <v>259</v>
      </c>
      <c r="G243" t="s">
        <v>14</v>
      </c>
      <c r="H243" t="s">
        <v>15</v>
      </c>
      <c r="I243" s="3">
        <v>54</v>
      </c>
      <c r="J243" t="s">
        <v>260</v>
      </c>
      <c r="K243" t="s">
        <v>261</v>
      </c>
      <c r="L243" t="s">
        <v>261</v>
      </c>
      <c r="M243" s="2">
        <f>SUM(Table1[MAGN_SLAEGT_AFRUNAD])</f>
        <v>463291</v>
      </c>
      <c r="N243" s="6">
        <f>Table1[[#This Row],[MAGN_SLAEGT_AFRUNAD]]/Table1[[#This Row],[heildarmagn]]</f>
        <v>1.1655741208009653E-4</v>
      </c>
      <c r="O243" t="str">
        <f>IF(Table1[[#This Row],[Útgerð núna]]=Table1[[#This Row],[Útgerð við löndun]],"","Ný útgerð")</f>
        <v/>
      </c>
    </row>
    <row r="244" spans="1:15">
      <c r="A244" t="s">
        <v>263</v>
      </c>
      <c r="B244">
        <v>1718</v>
      </c>
      <c r="C244" s="1">
        <v>1</v>
      </c>
      <c r="D244" s="1">
        <v>1</v>
      </c>
      <c r="E244" s="1">
        <v>1054</v>
      </c>
      <c r="F244" t="s">
        <v>259</v>
      </c>
      <c r="G244" t="s">
        <v>14</v>
      </c>
      <c r="H244" t="s">
        <v>15</v>
      </c>
      <c r="I244" s="3">
        <v>151</v>
      </c>
      <c r="J244" t="s">
        <v>260</v>
      </c>
      <c r="K244" t="s">
        <v>261</v>
      </c>
      <c r="L244" t="s">
        <v>261</v>
      </c>
      <c r="M244" s="2">
        <f>SUM(Table1[MAGN_SLAEGT_AFRUNAD])</f>
        <v>463291</v>
      </c>
      <c r="N244" s="6">
        <f>Table1[[#This Row],[MAGN_SLAEGT_AFRUNAD]]/Table1[[#This Row],[heildarmagn]]</f>
        <v>3.2592905970545513E-4</v>
      </c>
      <c r="O244" t="str">
        <f>IF(Table1[[#This Row],[Útgerð núna]]=Table1[[#This Row],[Útgerð við löndun]],"","Ný útgerð")</f>
        <v/>
      </c>
    </row>
    <row r="245" spans="1:15">
      <c r="A245" t="s">
        <v>264</v>
      </c>
      <c r="B245">
        <v>1718</v>
      </c>
      <c r="C245" s="1">
        <v>1</v>
      </c>
      <c r="D245" s="1">
        <v>1</v>
      </c>
      <c r="E245" s="1">
        <v>1054</v>
      </c>
      <c r="F245" t="s">
        <v>259</v>
      </c>
      <c r="G245" t="s">
        <v>14</v>
      </c>
      <c r="H245" t="s">
        <v>15</v>
      </c>
      <c r="I245" s="3">
        <v>75</v>
      </c>
      <c r="J245" t="s">
        <v>260</v>
      </c>
      <c r="K245" t="s">
        <v>261</v>
      </c>
      <c r="L245" t="s">
        <v>261</v>
      </c>
      <c r="M245" s="2">
        <f>SUM(Table1[MAGN_SLAEGT_AFRUNAD])</f>
        <v>463291</v>
      </c>
      <c r="N245" s="6">
        <f>Table1[[#This Row],[MAGN_SLAEGT_AFRUNAD]]/Table1[[#This Row],[heildarmagn]]</f>
        <v>1.6188529455568961E-4</v>
      </c>
      <c r="O245" t="str">
        <f>IF(Table1[[#This Row],[Útgerð núna]]=Table1[[#This Row],[Útgerð við löndun]],"","Ný útgerð")</f>
        <v/>
      </c>
    </row>
    <row r="246" spans="1:15">
      <c r="A246" t="s">
        <v>265</v>
      </c>
      <c r="B246">
        <v>1718</v>
      </c>
      <c r="C246" s="1">
        <v>1</v>
      </c>
      <c r="D246" s="1">
        <v>1</v>
      </c>
      <c r="E246" s="1">
        <v>1054</v>
      </c>
      <c r="F246" t="s">
        <v>259</v>
      </c>
      <c r="G246" t="s">
        <v>14</v>
      </c>
      <c r="H246" t="s">
        <v>15</v>
      </c>
      <c r="I246" s="3">
        <v>154</v>
      </c>
      <c r="J246" t="s">
        <v>260</v>
      </c>
      <c r="K246" t="s">
        <v>261</v>
      </c>
      <c r="L246" t="s">
        <v>261</v>
      </c>
      <c r="M246" s="2">
        <f>SUM(Table1[MAGN_SLAEGT_AFRUNAD])</f>
        <v>463291</v>
      </c>
      <c r="N246" s="6">
        <f>Table1[[#This Row],[MAGN_SLAEGT_AFRUNAD]]/Table1[[#This Row],[heildarmagn]]</f>
        <v>3.3240447148768267E-4</v>
      </c>
      <c r="O246" t="str">
        <f>IF(Table1[[#This Row],[Útgerð núna]]=Table1[[#This Row],[Útgerð við löndun]],"","Ný útgerð")</f>
        <v/>
      </c>
    </row>
    <row r="247" spans="1:15">
      <c r="A247" t="s">
        <v>266</v>
      </c>
      <c r="B247">
        <v>1718</v>
      </c>
      <c r="C247" s="1">
        <v>1</v>
      </c>
      <c r="D247" s="1">
        <v>1</v>
      </c>
      <c r="E247" s="1">
        <v>1054</v>
      </c>
      <c r="F247" t="s">
        <v>259</v>
      </c>
      <c r="G247" t="s">
        <v>14</v>
      </c>
      <c r="H247" t="s">
        <v>15</v>
      </c>
      <c r="I247" s="3">
        <v>146</v>
      </c>
      <c r="J247" t="s">
        <v>260</v>
      </c>
      <c r="K247" t="s">
        <v>261</v>
      </c>
      <c r="L247" t="s">
        <v>261</v>
      </c>
      <c r="M247" s="2">
        <f>SUM(Table1[MAGN_SLAEGT_AFRUNAD])</f>
        <v>463291</v>
      </c>
      <c r="N247" s="6">
        <f>Table1[[#This Row],[MAGN_SLAEGT_AFRUNAD]]/Table1[[#This Row],[heildarmagn]]</f>
        <v>3.1513670673507578E-4</v>
      </c>
      <c r="O247" t="str">
        <f>IF(Table1[[#This Row],[Útgerð núna]]=Table1[[#This Row],[Útgerð við löndun]],"","Ný útgerð")</f>
        <v/>
      </c>
    </row>
    <row r="248" spans="1:15">
      <c r="A248" t="s">
        <v>267</v>
      </c>
      <c r="B248">
        <v>1718</v>
      </c>
      <c r="C248" s="1">
        <v>1</v>
      </c>
      <c r="D248" s="1">
        <v>1</v>
      </c>
      <c r="E248" s="1">
        <v>1054</v>
      </c>
      <c r="F248" t="s">
        <v>259</v>
      </c>
      <c r="G248" t="s">
        <v>14</v>
      </c>
      <c r="H248" t="s">
        <v>15</v>
      </c>
      <c r="I248" s="3">
        <v>140</v>
      </c>
      <c r="J248" t="s">
        <v>260</v>
      </c>
      <c r="K248" t="s">
        <v>261</v>
      </c>
      <c r="L248" t="s">
        <v>261</v>
      </c>
      <c r="M248" s="2">
        <f>SUM(Table1[MAGN_SLAEGT_AFRUNAD])</f>
        <v>463291</v>
      </c>
      <c r="N248" s="6">
        <f>Table1[[#This Row],[MAGN_SLAEGT_AFRUNAD]]/Table1[[#This Row],[heildarmagn]]</f>
        <v>3.0218588317062063E-4</v>
      </c>
      <c r="O248" t="str">
        <f>IF(Table1[[#This Row],[Útgerð núna]]=Table1[[#This Row],[Útgerð við löndun]],"","Ný útgerð")</f>
        <v/>
      </c>
    </row>
    <row r="249" spans="1:15">
      <c r="A249" t="s">
        <v>268</v>
      </c>
      <c r="B249">
        <v>1718</v>
      </c>
      <c r="C249" s="1">
        <v>1</v>
      </c>
      <c r="D249" s="1">
        <v>1</v>
      </c>
      <c r="E249" s="1">
        <v>1054</v>
      </c>
      <c r="F249" t="s">
        <v>259</v>
      </c>
      <c r="G249" t="s">
        <v>14</v>
      </c>
      <c r="H249" t="s">
        <v>15</v>
      </c>
      <c r="I249" s="3">
        <v>250</v>
      </c>
      <c r="J249" t="s">
        <v>260</v>
      </c>
      <c r="K249" t="s">
        <v>261</v>
      </c>
      <c r="L249" t="s">
        <v>261</v>
      </c>
      <c r="M249" s="2">
        <f>SUM(Table1[MAGN_SLAEGT_AFRUNAD])</f>
        <v>463291</v>
      </c>
      <c r="N249" s="6">
        <f>Table1[[#This Row],[MAGN_SLAEGT_AFRUNAD]]/Table1[[#This Row],[heildarmagn]]</f>
        <v>5.3961764851896536E-4</v>
      </c>
      <c r="O249" t="str">
        <f>IF(Table1[[#This Row],[Útgerð núna]]=Table1[[#This Row],[Útgerð við löndun]],"","Ný útgerð")</f>
        <v/>
      </c>
    </row>
    <row r="250" spans="1:15">
      <c r="A250" t="s">
        <v>269</v>
      </c>
      <c r="B250">
        <v>1718</v>
      </c>
      <c r="C250" s="1">
        <v>1</v>
      </c>
      <c r="D250" s="1">
        <v>1</v>
      </c>
      <c r="E250" s="1">
        <v>1054</v>
      </c>
      <c r="F250" t="s">
        <v>259</v>
      </c>
      <c r="G250" t="s">
        <v>14</v>
      </c>
      <c r="H250" t="s">
        <v>15</v>
      </c>
      <c r="I250" s="3">
        <v>355</v>
      </c>
      <c r="J250" t="s">
        <v>260</v>
      </c>
      <c r="K250" t="s">
        <v>261</v>
      </c>
      <c r="L250" t="s">
        <v>261</v>
      </c>
      <c r="M250" s="2">
        <f>SUM(Table1[MAGN_SLAEGT_AFRUNAD])</f>
        <v>463291</v>
      </c>
      <c r="N250" s="6">
        <f>Table1[[#This Row],[MAGN_SLAEGT_AFRUNAD]]/Table1[[#This Row],[heildarmagn]]</f>
        <v>7.6625706089693084E-4</v>
      </c>
      <c r="O250" t="str">
        <f>IF(Table1[[#This Row],[Útgerð núna]]=Table1[[#This Row],[Útgerð við löndun]],"","Ný útgerð")</f>
        <v/>
      </c>
    </row>
    <row r="251" spans="1:15">
      <c r="A251" t="s">
        <v>270</v>
      </c>
      <c r="B251">
        <v>1718</v>
      </c>
      <c r="C251" s="1">
        <v>1</v>
      </c>
      <c r="D251" s="1">
        <v>1</v>
      </c>
      <c r="E251" s="1">
        <v>1054</v>
      </c>
      <c r="F251" t="s">
        <v>259</v>
      </c>
      <c r="G251" t="s">
        <v>14</v>
      </c>
      <c r="H251" t="s">
        <v>15</v>
      </c>
      <c r="I251" s="3">
        <v>222</v>
      </c>
      <c r="J251" t="s">
        <v>260</v>
      </c>
      <c r="K251" t="s">
        <v>261</v>
      </c>
      <c r="L251" t="s">
        <v>261</v>
      </c>
      <c r="M251" s="2">
        <f>SUM(Table1[MAGN_SLAEGT_AFRUNAD])</f>
        <v>463291</v>
      </c>
      <c r="N251" s="6">
        <f>Table1[[#This Row],[MAGN_SLAEGT_AFRUNAD]]/Table1[[#This Row],[heildarmagn]]</f>
        <v>4.7918047188484126E-4</v>
      </c>
      <c r="O251" t="str">
        <f>IF(Table1[[#This Row],[Útgerð núna]]=Table1[[#This Row],[Útgerð við löndun]],"","Ný útgerð")</f>
        <v/>
      </c>
    </row>
    <row r="252" spans="1:15">
      <c r="A252" t="s">
        <v>271</v>
      </c>
      <c r="B252">
        <v>1718</v>
      </c>
      <c r="C252" s="1">
        <v>1</v>
      </c>
      <c r="D252" s="1">
        <v>1</v>
      </c>
      <c r="E252" s="1">
        <v>1054</v>
      </c>
      <c r="F252" t="s">
        <v>259</v>
      </c>
      <c r="G252" t="s">
        <v>14</v>
      </c>
      <c r="H252" t="s">
        <v>15</v>
      </c>
      <c r="I252" s="3">
        <v>203</v>
      </c>
      <c r="J252" t="s">
        <v>260</v>
      </c>
      <c r="K252" t="s">
        <v>261</v>
      </c>
      <c r="L252" t="s">
        <v>261</v>
      </c>
      <c r="M252" s="2">
        <f>SUM(Table1[MAGN_SLAEGT_AFRUNAD])</f>
        <v>463291</v>
      </c>
      <c r="N252" s="6">
        <f>Table1[[#This Row],[MAGN_SLAEGT_AFRUNAD]]/Table1[[#This Row],[heildarmagn]]</f>
        <v>4.3816953059739992E-4</v>
      </c>
      <c r="O252" t="str">
        <f>IF(Table1[[#This Row],[Útgerð núna]]=Table1[[#This Row],[Útgerð við löndun]],"","Ný útgerð")</f>
        <v/>
      </c>
    </row>
    <row r="253" spans="1:15">
      <c r="A253" t="s">
        <v>272</v>
      </c>
      <c r="B253">
        <v>1718</v>
      </c>
      <c r="C253" s="1">
        <v>1</v>
      </c>
      <c r="D253" s="1">
        <v>1</v>
      </c>
      <c r="E253" s="1">
        <v>1054</v>
      </c>
      <c r="F253" t="s">
        <v>259</v>
      </c>
      <c r="G253" t="s">
        <v>14</v>
      </c>
      <c r="H253" t="s">
        <v>15</v>
      </c>
      <c r="I253" s="3">
        <v>257</v>
      </c>
      <c r="J253" t="s">
        <v>260</v>
      </c>
      <c r="K253" t="s">
        <v>261</v>
      </c>
      <c r="L253" t="s">
        <v>261</v>
      </c>
      <c r="M253" s="2">
        <f>SUM(Table1[MAGN_SLAEGT_AFRUNAD])</f>
        <v>463291</v>
      </c>
      <c r="N253" s="6">
        <f>Table1[[#This Row],[MAGN_SLAEGT_AFRUNAD]]/Table1[[#This Row],[heildarmagn]]</f>
        <v>5.5472694267749646E-4</v>
      </c>
      <c r="O253" t="str">
        <f>IF(Table1[[#This Row],[Útgerð núna]]=Table1[[#This Row],[Útgerð við löndun]],"","Ný útgerð")</f>
        <v/>
      </c>
    </row>
    <row r="254" spans="1:15">
      <c r="A254" t="s">
        <v>273</v>
      </c>
      <c r="B254">
        <v>1718</v>
      </c>
      <c r="C254" s="1">
        <v>1</v>
      </c>
      <c r="D254" s="1">
        <v>1</v>
      </c>
      <c r="E254" s="1">
        <v>1054</v>
      </c>
      <c r="F254" t="s">
        <v>259</v>
      </c>
      <c r="G254" t="s">
        <v>14</v>
      </c>
      <c r="H254" t="s">
        <v>15</v>
      </c>
      <c r="I254" s="3">
        <v>137</v>
      </c>
      <c r="J254" t="s">
        <v>260</v>
      </c>
      <c r="K254" t="s">
        <v>261</v>
      </c>
      <c r="L254" t="s">
        <v>261</v>
      </c>
      <c r="M254" s="2">
        <f>SUM(Table1[MAGN_SLAEGT_AFRUNAD])</f>
        <v>463291</v>
      </c>
      <c r="N254" s="6">
        <f>Table1[[#This Row],[MAGN_SLAEGT_AFRUNAD]]/Table1[[#This Row],[heildarmagn]]</f>
        <v>2.9571047138839303E-4</v>
      </c>
      <c r="O254" t="str">
        <f>IF(Table1[[#This Row],[Útgerð núna]]=Table1[[#This Row],[Útgerð við löndun]],"","Ný útgerð")</f>
        <v/>
      </c>
    </row>
    <row r="255" spans="1:15">
      <c r="A255" t="s">
        <v>274</v>
      </c>
      <c r="B255">
        <v>1718</v>
      </c>
      <c r="C255" s="1">
        <v>1</v>
      </c>
      <c r="D255" s="1">
        <v>1</v>
      </c>
      <c r="E255" s="1">
        <v>1054</v>
      </c>
      <c r="F255" t="s">
        <v>259</v>
      </c>
      <c r="G255" t="s">
        <v>14</v>
      </c>
      <c r="H255" t="s">
        <v>15</v>
      </c>
      <c r="I255" s="3">
        <v>102</v>
      </c>
      <c r="J255" t="s">
        <v>260</v>
      </c>
      <c r="K255" t="s">
        <v>261</v>
      </c>
      <c r="L255" t="s">
        <v>261</v>
      </c>
      <c r="M255" s="2">
        <f>SUM(Table1[MAGN_SLAEGT_AFRUNAD])</f>
        <v>463291</v>
      </c>
      <c r="N255" s="6">
        <f>Table1[[#This Row],[MAGN_SLAEGT_AFRUNAD]]/Table1[[#This Row],[heildarmagn]]</f>
        <v>2.2016400059573788E-4</v>
      </c>
      <c r="O255" t="str">
        <f>IF(Table1[[#This Row],[Útgerð núna]]=Table1[[#This Row],[Útgerð við löndun]],"","Ný útgerð")</f>
        <v/>
      </c>
    </row>
    <row r="256" spans="1:15">
      <c r="A256" t="s">
        <v>275</v>
      </c>
      <c r="B256">
        <v>1718</v>
      </c>
      <c r="C256" s="1">
        <v>1</v>
      </c>
      <c r="D256" s="1">
        <v>1</v>
      </c>
      <c r="E256" s="1">
        <v>1054</v>
      </c>
      <c r="F256" t="s">
        <v>259</v>
      </c>
      <c r="G256" t="s">
        <v>14</v>
      </c>
      <c r="H256" t="s">
        <v>15</v>
      </c>
      <c r="I256" s="3">
        <v>151</v>
      </c>
      <c r="J256" t="s">
        <v>260</v>
      </c>
      <c r="K256" t="s">
        <v>261</v>
      </c>
      <c r="L256" t="s">
        <v>261</v>
      </c>
      <c r="M256" s="2">
        <f>SUM(Table1[MAGN_SLAEGT_AFRUNAD])</f>
        <v>463291</v>
      </c>
      <c r="N256" s="6">
        <f>Table1[[#This Row],[MAGN_SLAEGT_AFRUNAD]]/Table1[[#This Row],[heildarmagn]]</f>
        <v>3.2592905970545513E-4</v>
      </c>
      <c r="O256" t="str">
        <f>IF(Table1[[#This Row],[Útgerð núna]]=Table1[[#This Row],[Útgerð við löndun]],"","Ný útgerð")</f>
        <v/>
      </c>
    </row>
    <row r="257" spans="1:15">
      <c r="A257" t="s">
        <v>276</v>
      </c>
      <c r="B257">
        <v>1718</v>
      </c>
      <c r="C257" s="1">
        <v>1</v>
      </c>
      <c r="D257" s="1">
        <v>1</v>
      </c>
      <c r="E257" s="1">
        <v>1054</v>
      </c>
      <c r="F257" t="s">
        <v>259</v>
      </c>
      <c r="G257" t="s">
        <v>14</v>
      </c>
      <c r="H257" t="s">
        <v>15</v>
      </c>
      <c r="I257" s="3">
        <v>209</v>
      </c>
      <c r="J257" t="s">
        <v>260</v>
      </c>
      <c r="K257" t="s">
        <v>261</v>
      </c>
      <c r="L257" t="s">
        <v>261</v>
      </c>
      <c r="M257" s="2">
        <f>SUM(Table1[MAGN_SLAEGT_AFRUNAD])</f>
        <v>463291</v>
      </c>
      <c r="N257" s="6">
        <f>Table1[[#This Row],[MAGN_SLAEGT_AFRUNAD]]/Table1[[#This Row],[heildarmagn]]</f>
        <v>4.5112035416185507E-4</v>
      </c>
      <c r="O257" t="str">
        <f>IF(Table1[[#This Row],[Útgerð núna]]=Table1[[#This Row],[Útgerð við löndun]],"","Ný útgerð")</f>
        <v/>
      </c>
    </row>
    <row r="258" spans="1:15">
      <c r="A258" t="s">
        <v>277</v>
      </c>
      <c r="B258">
        <v>1718</v>
      </c>
      <c r="C258" s="1">
        <v>1</v>
      </c>
      <c r="D258" s="1">
        <v>1</v>
      </c>
      <c r="E258" s="1">
        <v>1054</v>
      </c>
      <c r="F258" t="s">
        <v>259</v>
      </c>
      <c r="G258" t="s">
        <v>14</v>
      </c>
      <c r="H258" t="s">
        <v>15</v>
      </c>
      <c r="I258" s="3">
        <v>240</v>
      </c>
      <c r="J258" t="s">
        <v>260</v>
      </c>
      <c r="K258" t="s">
        <v>261</v>
      </c>
      <c r="L258" t="s">
        <v>261</v>
      </c>
      <c r="M258" s="2">
        <f>SUM(Table1[MAGN_SLAEGT_AFRUNAD])</f>
        <v>463291</v>
      </c>
      <c r="N258" s="6">
        <f>Table1[[#This Row],[MAGN_SLAEGT_AFRUNAD]]/Table1[[#This Row],[heildarmagn]]</f>
        <v>5.1803294257820676E-4</v>
      </c>
      <c r="O258" t="str">
        <f>IF(Table1[[#This Row],[Útgerð núna]]=Table1[[#This Row],[Útgerð við löndun]],"","Ný útgerð")</f>
        <v/>
      </c>
    </row>
    <row r="259" spans="1:15">
      <c r="A259" t="s">
        <v>278</v>
      </c>
      <c r="B259">
        <v>1718</v>
      </c>
      <c r="C259" s="1">
        <v>1</v>
      </c>
      <c r="D259" s="1">
        <v>1</v>
      </c>
      <c r="E259" s="1">
        <v>1054</v>
      </c>
      <c r="F259" t="s">
        <v>259</v>
      </c>
      <c r="G259" t="s">
        <v>14</v>
      </c>
      <c r="H259" t="s">
        <v>15</v>
      </c>
      <c r="I259" s="3">
        <v>142</v>
      </c>
      <c r="J259" t="s">
        <v>260</v>
      </c>
      <c r="K259" t="s">
        <v>261</v>
      </c>
      <c r="L259" t="s">
        <v>261</v>
      </c>
      <c r="M259" s="2">
        <f>SUM(Table1[MAGN_SLAEGT_AFRUNAD])</f>
        <v>463291</v>
      </c>
      <c r="N259" s="6">
        <f>Table1[[#This Row],[MAGN_SLAEGT_AFRUNAD]]/Table1[[#This Row],[heildarmagn]]</f>
        <v>3.0650282435877233E-4</v>
      </c>
      <c r="O259" t="str">
        <f>IF(Table1[[#This Row],[Útgerð núna]]=Table1[[#This Row],[Útgerð við löndun]],"","Ný útgerð")</f>
        <v/>
      </c>
    </row>
    <row r="260" spans="1:15">
      <c r="A260" t="s">
        <v>279</v>
      </c>
      <c r="B260">
        <v>1718</v>
      </c>
      <c r="C260" s="1">
        <v>1</v>
      </c>
      <c r="D260" s="1">
        <v>1</v>
      </c>
      <c r="E260" s="1">
        <v>1054</v>
      </c>
      <c r="F260" t="s">
        <v>259</v>
      </c>
      <c r="G260" t="s">
        <v>14</v>
      </c>
      <c r="H260" t="s">
        <v>15</v>
      </c>
      <c r="I260" s="3">
        <v>194</v>
      </c>
      <c r="J260" t="s">
        <v>260</v>
      </c>
      <c r="K260" t="s">
        <v>261</v>
      </c>
      <c r="L260" t="s">
        <v>261</v>
      </c>
      <c r="M260" s="2">
        <f>SUM(Table1[MAGN_SLAEGT_AFRUNAD])</f>
        <v>463291</v>
      </c>
      <c r="N260" s="6">
        <f>Table1[[#This Row],[MAGN_SLAEGT_AFRUNAD]]/Table1[[#This Row],[heildarmagn]]</f>
        <v>4.1874329525071717E-4</v>
      </c>
      <c r="O260" t="str">
        <f>IF(Table1[[#This Row],[Útgerð núna]]=Table1[[#This Row],[Útgerð við löndun]],"","Ný útgerð")</f>
        <v/>
      </c>
    </row>
    <row r="261" spans="1:15">
      <c r="A261" t="s">
        <v>280</v>
      </c>
      <c r="B261">
        <v>1718</v>
      </c>
      <c r="C261" s="1">
        <v>1</v>
      </c>
      <c r="D261" s="1">
        <v>1</v>
      </c>
      <c r="E261" s="1">
        <v>1054</v>
      </c>
      <c r="F261" t="s">
        <v>259</v>
      </c>
      <c r="G261" t="s">
        <v>14</v>
      </c>
      <c r="H261" t="s">
        <v>15</v>
      </c>
      <c r="I261" s="3">
        <v>294</v>
      </c>
      <c r="J261" t="s">
        <v>260</v>
      </c>
      <c r="K261" t="s">
        <v>261</v>
      </c>
      <c r="L261" t="s">
        <v>261</v>
      </c>
      <c r="M261" s="2">
        <f>SUM(Table1[MAGN_SLAEGT_AFRUNAD])</f>
        <v>463291</v>
      </c>
      <c r="N261" s="6">
        <f>Table1[[#This Row],[MAGN_SLAEGT_AFRUNAD]]/Table1[[#This Row],[heildarmagn]]</f>
        <v>6.3459035465830336E-4</v>
      </c>
      <c r="O261" t="str">
        <f>IF(Table1[[#This Row],[Útgerð núna]]=Table1[[#This Row],[Útgerð við löndun]],"","Ný útgerð")</f>
        <v/>
      </c>
    </row>
    <row r="262" spans="1:15">
      <c r="A262" t="s">
        <v>28</v>
      </c>
      <c r="B262">
        <v>1718</v>
      </c>
      <c r="C262" s="1">
        <v>1</v>
      </c>
      <c r="D262" s="1">
        <v>1</v>
      </c>
      <c r="E262" s="1">
        <v>1054</v>
      </c>
      <c r="F262" t="s">
        <v>259</v>
      </c>
      <c r="G262" t="s">
        <v>14</v>
      </c>
      <c r="H262" t="s">
        <v>15</v>
      </c>
      <c r="I262" s="3">
        <v>279</v>
      </c>
      <c r="J262" t="s">
        <v>260</v>
      </c>
      <c r="K262" t="s">
        <v>261</v>
      </c>
      <c r="L262" t="s">
        <v>261</v>
      </c>
      <c r="M262" s="2">
        <f>SUM(Table1[MAGN_SLAEGT_AFRUNAD])</f>
        <v>463291</v>
      </c>
      <c r="N262" s="6">
        <f>Table1[[#This Row],[MAGN_SLAEGT_AFRUNAD]]/Table1[[#This Row],[heildarmagn]]</f>
        <v>6.0221329574716535E-4</v>
      </c>
      <c r="O262" t="str">
        <f>IF(Table1[[#This Row],[Útgerð núna]]=Table1[[#This Row],[Útgerð við löndun]],"","Ný útgerð")</f>
        <v/>
      </c>
    </row>
    <row r="263" spans="1:15">
      <c r="A263" t="s">
        <v>281</v>
      </c>
      <c r="B263">
        <v>1718</v>
      </c>
      <c r="C263" s="1">
        <v>1</v>
      </c>
      <c r="D263" s="1">
        <v>1</v>
      </c>
      <c r="E263" s="1">
        <v>1054</v>
      </c>
      <c r="F263" t="s">
        <v>259</v>
      </c>
      <c r="G263" t="s">
        <v>14</v>
      </c>
      <c r="H263" t="s">
        <v>15</v>
      </c>
      <c r="I263" s="3">
        <v>165</v>
      </c>
      <c r="J263" t="s">
        <v>260</v>
      </c>
      <c r="K263" t="s">
        <v>261</v>
      </c>
      <c r="L263" t="s">
        <v>261</v>
      </c>
      <c r="M263" s="2">
        <f>SUM(Table1[MAGN_SLAEGT_AFRUNAD])</f>
        <v>463291</v>
      </c>
      <c r="N263" s="6">
        <f>Table1[[#This Row],[MAGN_SLAEGT_AFRUNAD]]/Table1[[#This Row],[heildarmagn]]</f>
        <v>3.5614764802251717E-4</v>
      </c>
      <c r="O263" t="str">
        <f>IF(Table1[[#This Row],[Útgerð núna]]=Table1[[#This Row],[Útgerð við löndun]],"","Ný útgerð")</f>
        <v/>
      </c>
    </row>
    <row r="264" spans="1:15">
      <c r="A264" t="s">
        <v>282</v>
      </c>
      <c r="B264">
        <v>1718</v>
      </c>
      <c r="C264" s="1">
        <v>1</v>
      </c>
      <c r="D264" s="1">
        <v>1</v>
      </c>
      <c r="E264" s="1">
        <v>1054</v>
      </c>
      <c r="F264" t="s">
        <v>259</v>
      </c>
      <c r="G264" t="s">
        <v>14</v>
      </c>
      <c r="H264" t="s">
        <v>15</v>
      </c>
      <c r="I264" s="3">
        <v>366</v>
      </c>
      <c r="J264" t="s">
        <v>260</v>
      </c>
      <c r="K264" t="s">
        <v>261</v>
      </c>
      <c r="L264" t="s">
        <v>261</v>
      </c>
      <c r="M264" s="2">
        <f>SUM(Table1[MAGN_SLAEGT_AFRUNAD])</f>
        <v>463291</v>
      </c>
      <c r="N264" s="6">
        <f>Table1[[#This Row],[MAGN_SLAEGT_AFRUNAD]]/Table1[[#This Row],[heildarmagn]]</f>
        <v>7.9000023743176534E-4</v>
      </c>
      <c r="O264" t="str">
        <f>IF(Table1[[#This Row],[Útgerð núna]]=Table1[[#This Row],[Útgerð við löndun]],"","Ný útgerð")</f>
        <v/>
      </c>
    </row>
    <row r="265" spans="1:15">
      <c r="A265" t="s">
        <v>283</v>
      </c>
      <c r="B265">
        <v>1718</v>
      </c>
      <c r="C265" s="1">
        <v>1</v>
      </c>
      <c r="D265" s="1">
        <v>1</v>
      </c>
      <c r="E265" s="1">
        <v>1054</v>
      </c>
      <c r="F265" t="s">
        <v>259</v>
      </c>
      <c r="G265" t="s">
        <v>14</v>
      </c>
      <c r="H265" t="s">
        <v>15</v>
      </c>
      <c r="I265" s="3">
        <v>695</v>
      </c>
      <c r="J265" t="s">
        <v>260</v>
      </c>
      <c r="K265" t="s">
        <v>261</v>
      </c>
      <c r="L265" t="s">
        <v>261</v>
      </c>
      <c r="M265" s="2">
        <f>SUM(Table1[MAGN_SLAEGT_AFRUNAD])</f>
        <v>463291</v>
      </c>
      <c r="N265" s="6">
        <f>Table1[[#This Row],[MAGN_SLAEGT_AFRUNAD]]/Table1[[#This Row],[heildarmagn]]</f>
        <v>1.5001370628827239E-3</v>
      </c>
      <c r="O265" t="str">
        <f>IF(Table1[[#This Row],[Útgerð núna]]=Table1[[#This Row],[Útgerð við löndun]],"","Ný útgerð")</f>
        <v/>
      </c>
    </row>
    <row r="266" spans="1:15">
      <c r="A266" t="s">
        <v>284</v>
      </c>
      <c r="B266">
        <v>1718</v>
      </c>
      <c r="C266" s="1">
        <v>1</v>
      </c>
      <c r="D266" s="1">
        <v>1</v>
      </c>
      <c r="E266" s="1">
        <v>1054</v>
      </c>
      <c r="F266" t="s">
        <v>259</v>
      </c>
      <c r="G266" t="s">
        <v>14</v>
      </c>
      <c r="H266" t="s">
        <v>15</v>
      </c>
      <c r="I266" s="3">
        <v>347</v>
      </c>
      <c r="J266" t="s">
        <v>260</v>
      </c>
      <c r="K266" t="s">
        <v>261</v>
      </c>
      <c r="L266" t="s">
        <v>261</v>
      </c>
      <c r="M266" s="2">
        <f>SUM(Table1[MAGN_SLAEGT_AFRUNAD])</f>
        <v>463291</v>
      </c>
      <c r="N266" s="6">
        <f>Table1[[#This Row],[MAGN_SLAEGT_AFRUNAD]]/Table1[[#This Row],[heildarmagn]]</f>
        <v>7.4898929614432394E-4</v>
      </c>
      <c r="O266" t="str">
        <f>IF(Table1[[#This Row],[Útgerð núna]]=Table1[[#This Row],[Útgerð við löndun]],"","Ný útgerð")</f>
        <v/>
      </c>
    </row>
    <row r="267" spans="1:15">
      <c r="A267" t="s">
        <v>285</v>
      </c>
      <c r="B267">
        <v>1718</v>
      </c>
      <c r="C267" s="1">
        <v>1</v>
      </c>
      <c r="D267" s="1">
        <v>1</v>
      </c>
      <c r="E267" s="1">
        <v>1054</v>
      </c>
      <c r="F267" t="s">
        <v>259</v>
      </c>
      <c r="G267" t="s">
        <v>14</v>
      </c>
      <c r="H267" t="s">
        <v>15</v>
      </c>
      <c r="I267" s="3">
        <v>650</v>
      </c>
      <c r="J267" t="s">
        <v>260</v>
      </c>
      <c r="K267" t="s">
        <v>261</v>
      </c>
      <c r="L267" t="s">
        <v>261</v>
      </c>
      <c r="M267" s="2">
        <f>SUM(Table1[MAGN_SLAEGT_AFRUNAD])</f>
        <v>463291</v>
      </c>
      <c r="N267" s="6">
        <f>Table1[[#This Row],[MAGN_SLAEGT_AFRUNAD]]/Table1[[#This Row],[heildarmagn]]</f>
        <v>1.4030058861493101E-3</v>
      </c>
      <c r="O267" t="str">
        <f>IF(Table1[[#This Row],[Útgerð núna]]=Table1[[#This Row],[Útgerð við löndun]],"","Ný útgerð")</f>
        <v/>
      </c>
    </row>
    <row r="268" spans="1:15">
      <c r="A268" t="s">
        <v>286</v>
      </c>
      <c r="B268">
        <v>1718</v>
      </c>
      <c r="C268" s="1">
        <v>1</v>
      </c>
      <c r="D268" s="1">
        <v>1</v>
      </c>
      <c r="E268" s="1">
        <v>1054</v>
      </c>
      <c r="F268" t="s">
        <v>259</v>
      </c>
      <c r="G268" t="s">
        <v>14</v>
      </c>
      <c r="H268" t="s">
        <v>15</v>
      </c>
      <c r="I268" s="3">
        <v>352</v>
      </c>
      <c r="J268" t="s">
        <v>260</v>
      </c>
      <c r="K268" t="s">
        <v>261</v>
      </c>
      <c r="L268" t="s">
        <v>261</v>
      </c>
      <c r="M268" s="2">
        <f>SUM(Table1[MAGN_SLAEGT_AFRUNAD])</f>
        <v>463291</v>
      </c>
      <c r="N268" s="6">
        <f>Table1[[#This Row],[MAGN_SLAEGT_AFRUNAD]]/Table1[[#This Row],[heildarmagn]]</f>
        <v>7.5978164911470324E-4</v>
      </c>
      <c r="O268" t="str">
        <f>IF(Table1[[#This Row],[Útgerð núna]]=Table1[[#This Row],[Útgerð við löndun]],"","Ný útgerð")</f>
        <v/>
      </c>
    </row>
    <row r="269" spans="1:15">
      <c r="A269" t="s">
        <v>287</v>
      </c>
      <c r="B269">
        <v>1718</v>
      </c>
      <c r="C269" s="1">
        <v>1</v>
      </c>
      <c r="D269" s="1">
        <v>1</v>
      </c>
      <c r="E269" s="1">
        <v>1054</v>
      </c>
      <c r="F269" t="s">
        <v>259</v>
      </c>
      <c r="G269" t="s">
        <v>14</v>
      </c>
      <c r="H269" t="s">
        <v>15</v>
      </c>
      <c r="I269" s="3">
        <v>430</v>
      </c>
      <c r="J269" t="s">
        <v>260</v>
      </c>
      <c r="K269" t="s">
        <v>261</v>
      </c>
      <c r="L269" t="s">
        <v>261</v>
      </c>
      <c r="M269" s="2">
        <f>SUM(Table1[MAGN_SLAEGT_AFRUNAD])</f>
        <v>463291</v>
      </c>
      <c r="N269" s="6">
        <f>Table1[[#This Row],[MAGN_SLAEGT_AFRUNAD]]/Table1[[#This Row],[heildarmagn]]</f>
        <v>9.2814235545262054E-4</v>
      </c>
      <c r="O269" t="str">
        <f>IF(Table1[[#This Row],[Útgerð núna]]=Table1[[#This Row],[Útgerð við löndun]],"","Ný útgerð")</f>
        <v/>
      </c>
    </row>
    <row r="270" spans="1:15">
      <c r="A270" t="s">
        <v>288</v>
      </c>
      <c r="B270">
        <v>1718</v>
      </c>
      <c r="C270" s="1">
        <v>1</v>
      </c>
      <c r="D270" s="1">
        <v>1</v>
      </c>
      <c r="E270" s="1">
        <v>1054</v>
      </c>
      <c r="F270" t="s">
        <v>259</v>
      </c>
      <c r="G270" t="s">
        <v>14</v>
      </c>
      <c r="H270" t="s">
        <v>15</v>
      </c>
      <c r="I270" s="3">
        <v>408</v>
      </c>
      <c r="J270" t="s">
        <v>260</v>
      </c>
      <c r="K270" t="s">
        <v>261</v>
      </c>
      <c r="L270" t="s">
        <v>261</v>
      </c>
      <c r="M270" s="2">
        <f>SUM(Table1[MAGN_SLAEGT_AFRUNAD])</f>
        <v>463291</v>
      </c>
      <c r="N270" s="6">
        <f>Table1[[#This Row],[MAGN_SLAEGT_AFRUNAD]]/Table1[[#This Row],[heildarmagn]]</f>
        <v>8.8065600238295154E-4</v>
      </c>
      <c r="O270" t="str">
        <f>IF(Table1[[#This Row],[Útgerð núna]]=Table1[[#This Row],[Útgerð við löndun]],"","Ný útgerð")</f>
        <v/>
      </c>
    </row>
    <row r="271" spans="1:15">
      <c r="A271" t="s">
        <v>289</v>
      </c>
      <c r="B271">
        <v>1718</v>
      </c>
      <c r="C271" s="1">
        <v>1</v>
      </c>
      <c r="D271" s="1">
        <v>1</v>
      </c>
      <c r="E271" s="1">
        <v>1054</v>
      </c>
      <c r="F271" t="s">
        <v>259</v>
      </c>
      <c r="G271" t="s">
        <v>14</v>
      </c>
      <c r="H271" t="s">
        <v>15</v>
      </c>
      <c r="I271" s="3">
        <v>216</v>
      </c>
      <c r="J271" t="s">
        <v>260</v>
      </c>
      <c r="K271" t="s">
        <v>261</v>
      </c>
      <c r="L271" t="s">
        <v>261</v>
      </c>
      <c r="M271" s="2">
        <f>SUM(Table1[MAGN_SLAEGT_AFRUNAD])</f>
        <v>463291</v>
      </c>
      <c r="N271" s="6">
        <f>Table1[[#This Row],[MAGN_SLAEGT_AFRUNAD]]/Table1[[#This Row],[heildarmagn]]</f>
        <v>4.6622964832038612E-4</v>
      </c>
      <c r="O271" t="str">
        <f>IF(Table1[[#This Row],[Útgerð núna]]=Table1[[#This Row],[Útgerð við löndun]],"","Ný útgerð")</f>
        <v/>
      </c>
    </row>
    <row r="272" spans="1:15">
      <c r="A272" t="s">
        <v>290</v>
      </c>
      <c r="B272">
        <v>1718</v>
      </c>
      <c r="C272" s="1">
        <v>1</v>
      </c>
      <c r="D272" s="1">
        <v>1</v>
      </c>
      <c r="E272" s="1">
        <v>1054</v>
      </c>
      <c r="F272" t="s">
        <v>259</v>
      </c>
      <c r="G272" t="s">
        <v>14</v>
      </c>
      <c r="H272" t="s">
        <v>15</v>
      </c>
      <c r="I272" s="3">
        <v>369</v>
      </c>
      <c r="J272" t="s">
        <v>260</v>
      </c>
      <c r="K272" t="s">
        <v>261</v>
      </c>
      <c r="L272" t="s">
        <v>261</v>
      </c>
      <c r="M272" s="2">
        <f>SUM(Table1[MAGN_SLAEGT_AFRUNAD])</f>
        <v>463291</v>
      </c>
      <c r="N272" s="6">
        <f>Table1[[#This Row],[MAGN_SLAEGT_AFRUNAD]]/Table1[[#This Row],[heildarmagn]]</f>
        <v>7.9647564921399294E-4</v>
      </c>
      <c r="O272" t="str">
        <f>IF(Table1[[#This Row],[Útgerð núna]]=Table1[[#This Row],[Útgerð við löndun]],"","Ný útgerð")</f>
        <v/>
      </c>
    </row>
    <row r="273" spans="1:15">
      <c r="A273" t="s">
        <v>291</v>
      </c>
      <c r="B273">
        <v>1718</v>
      </c>
      <c r="C273" s="1">
        <v>1</v>
      </c>
      <c r="D273" s="1">
        <v>1</v>
      </c>
      <c r="E273" s="1">
        <v>1054</v>
      </c>
      <c r="F273" t="s">
        <v>259</v>
      </c>
      <c r="G273" t="s">
        <v>14</v>
      </c>
      <c r="H273" t="s">
        <v>15</v>
      </c>
      <c r="I273" s="3">
        <v>303</v>
      </c>
      <c r="J273" t="s">
        <v>260</v>
      </c>
      <c r="K273" t="s">
        <v>261</v>
      </c>
      <c r="L273" t="s">
        <v>261</v>
      </c>
      <c r="M273" s="2">
        <f>SUM(Table1[MAGN_SLAEGT_AFRUNAD])</f>
        <v>463291</v>
      </c>
      <c r="N273" s="6">
        <f>Table1[[#This Row],[MAGN_SLAEGT_AFRUNAD]]/Table1[[#This Row],[heildarmagn]]</f>
        <v>6.5401659000498605E-4</v>
      </c>
      <c r="O273" t="str">
        <f>IF(Table1[[#This Row],[Útgerð núna]]=Table1[[#This Row],[Útgerð við löndun]],"","Ný útgerð")</f>
        <v/>
      </c>
    </row>
    <row r="274" spans="1:15">
      <c r="A274" t="s">
        <v>292</v>
      </c>
      <c r="B274">
        <v>1718</v>
      </c>
      <c r="C274" s="1">
        <v>1</v>
      </c>
      <c r="D274" s="1">
        <v>1</v>
      </c>
      <c r="E274" s="1">
        <v>1054</v>
      </c>
      <c r="F274" t="s">
        <v>259</v>
      </c>
      <c r="G274" t="s">
        <v>14</v>
      </c>
      <c r="H274" t="s">
        <v>15</v>
      </c>
      <c r="I274" s="3">
        <v>297</v>
      </c>
      <c r="J274" t="s">
        <v>260</v>
      </c>
      <c r="K274" t="s">
        <v>261</v>
      </c>
      <c r="L274" t="s">
        <v>261</v>
      </c>
      <c r="M274" s="2">
        <f>SUM(Table1[MAGN_SLAEGT_AFRUNAD])</f>
        <v>463291</v>
      </c>
      <c r="N274" s="6">
        <f>Table1[[#This Row],[MAGN_SLAEGT_AFRUNAD]]/Table1[[#This Row],[heildarmagn]]</f>
        <v>6.4106576644053085E-4</v>
      </c>
      <c r="O274" t="str">
        <f>IF(Table1[[#This Row],[Útgerð núna]]=Table1[[#This Row],[Útgerð við löndun]],"","Ný útgerð")</f>
        <v/>
      </c>
    </row>
    <row r="275" spans="1:15">
      <c r="A275" t="s">
        <v>293</v>
      </c>
      <c r="B275">
        <v>1718</v>
      </c>
      <c r="C275" s="1">
        <v>1</v>
      </c>
      <c r="D275" s="1">
        <v>1</v>
      </c>
      <c r="E275" s="1">
        <v>1054</v>
      </c>
      <c r="F275" t="s">
        <v>259</v>
      </c>
      <c r="G275" t="s">
        <v>14</v>
      </c>
      <c r="H275" t="s">
        <v>15</v>
      </c>
      <c r="I275" s="3">
        <v>515</v>
      </c>
      <c r="J275" t="s">
        <v>260</v>
      </c>
      <c r="K275" t="s">
        <v>261</v>
      </c>
      <c r="L275" t="s">
        <v>261</v>
      </c>
      <c r="M275" s="2">
        <f>SUM(Table1[MAGN_SLAEGT_AFRUNAD])</f>
        <v>463291</v>
      </c>
      <c r="N275" s="6">
        <f>Table1[[#This Row],[MAGN_SLAEGT_AFRUNAD]]/Table1[[#This Row],[heildarmagn]]</f>
        <v>1.1116123559490687E-3</v>
      </c>
      <c r="O275" t="str">
        <f>IF(Table1[[#This Row],[Útgerð núna]]=Table1[[#This Row],[Útgerð við löndun]],"","Ný útgerð")</f>
        <v/>
      </c>
    </row>
    <row r="276" spans="1:15">
      <c r="A276" t="s">
        <v>294</v>
      </c>
      <c r="B276">
        <v>1718</v>
      </c>
      <c r="C276" s="1">
        <v>1</v>
      </c>
      <c r="D276" s="1">
        <v>1</v>
      </c>
      <c r="E276" s="1">
        <v>1054</v>
      </c>
      <c r="F276" t="s">
        <v>259</v>
      </c>
      <c r="G276" t="s">
        <v>14</v>
      </c>
      <c r="H276" t="s">
        <v>15</v>
      </c>
      <c r="I276" s="3">
        <v>326</v>
      </c>
      <c r="J276" t="s">
        <v>260</v>
      </c>
      <c r="K276" t="s">
        <v>261</v>
      </c>
      <c r="L276" t="s">
        <v>261</v>
      </c>
      <c r="M276" s="2">
        <f>SUM(Table1[MAGN_SLAEGT_AFRUNAD])</f>
        <v>463291</v>
      </c>
      <c r="N276" s="6">
        <f>Table1[[#This Row],[MAGN_SLAEGT_AFRUNAD]]/Table1[[#This Row],[heildarmagn]]</f>
        <v>7.0366141366873085E-4</v>
      </c>
      <c r="O276" t="str">
        <f>IF(Table1[[#This Row],[Útgerð núna]]=Table1[[#This Row],[Útgerð við löndun]],"","Ný útgerð")</f>
        <v/>
      </c>
    </row>
    <row r="277" spans="1:15">
      <c r="A277" t="s">
        <v>295</v>
      </c>
      <c r="B277">
        <v>1718</v>
      </c>
      <c r="C277" s="1">
        <v>1</v>
      </c>
      <c r="D277" s="1">
        <v>1</v>
      </c>
      <c r="E277" s="1">
        <v>1054</v>
      </c>
      <c r="F277" t="s">
        <v>259</v>
      </c>
      <c r="G277" t="s">
        <v>14</v>
      </c>
      <c r="H277" t="s">
        <v>15</v>
      </c>
      <c r="I277" s="3">
        <v>198</v>
      </c>
      <c r="J277" t="s">
        <v>260</v>
      </c>
      <c r="K277" t="s">
        <v>261</v>
      </c>
      <c r="L277" t="s">
        <v>261</v>
      </c>
      <c r="M277" s="2">
        <f>SUM(Table1[MAGN_SLAEGT_AFRUNAD])</f>
        <v>463291</v>
      </c>
      <c r="N277" s="6">
        <f>Table1[[#This Row],[MAGN_SLAEGT_AFRUNAD]]/Table1[[#This Row],[heildarmagn]]</f>
        <v>4.2737717762702062E-4</v>
      </c>
      <c r="O277" t="str">
        <f>IF(Table1[[#This Row],[Útgerð núna]]=Table1[[#This Row],[Útgerð við löndun]],"","Ný útgerð")</f>
        <v/>
      </c>
    </row>
    <row r="278" spans="1:15">
      <c r="A278" t="s">
        <v>296</v>
      </c>
      <c r="B278">
        <v>1718</v>
      </c>
      <c r="C278" s="1">
        <v>1</v>
      </c>
      <c r="D278" s="1">
        <v>1</v>
      </c>
      <c r="E278" s="1">
        <v>1054</v>
      </c>
      <c r="F278" t="s">
        <v>259</v>
      </c>
      <c r="G278" t="s">
        <v>14</v>
      </c>
      <c r="H278" t="s">
        <v>15</v>
      </c>
      <c r="I278" s="3">
        <v>203</v>
      </c>
      <c r="J278" t="s">
        <v>260</v>
      </c>
      <c r="K278" t="s">
        <v>261</v>
      </c>
      <c r="L278" t="s">
        <v>261</v>
      </c>
      <c r="M278" s="2">
        <f>SUM(Table1[MAGN_SLAEGT_AFRUNAD])</f>
        <v>463291</v>
      </c>
      <c r="N278" s="6">
        <f>Table1[[#This Row],[MAGN_SLAEGT_AFRUNAD]]/Table1[[#This Row],[heildarmagn]]</f>
        <v>4.3816953059739992E-4</v>
      </c>
      <c r="O278" t="str">
        <f>IF(Table1[[#This Row],[Útgerð núna]]=Table1[[#This Row],[Útgerð við löndun]],"","Ný útgerð")</f>
        <v/>
      </c>
    </row>
    <row r="279" spans="1:15">
      <c r="A279" t="s">
        <v>297</v>
      </c>
      <c r="B279">
        <v>1718</v>
      </c>
      <c r="C279" s="1">
        <v>1</v>
      </c>
      <c r="D279" s="1">
        <v>1</v>
      </c>
      <c r="E279" s="1">
        <v>1054</v>
      </c>
      <c r="F279" t="s">
        <v>259</v>
      </c>
      <c r="G279" t="s">
        <v>14</v>
      </c>
      <c r="H279" t="s">
        <v>15</v>
      </c>
      <c r="I279" s="3">
        <v>280</v>
      </c>
      <c r="J279" t="s">
        <v>260</v>
      </c>
      <c r="K279" t="s">
        <v>261</v>
      </c>
      <c r="L279" t="s">
        <v>261</v>
      </c>
      <c r="M279" s="2">
        <f>SUM(Table1[MAGN_SLAEGT_AFRUNAD])</f>
        <v>463291</v>
      </c>
      <c r="N279" s="6">
        <f>Table1[[#This Row],[MAGN_SLAEGT_AFRUNAD]]/Table1[[#This Row],[heildarmagn]]</f>
        <v>6.0437176634124126E-4</v>
      </c>
      <c r="O279" t="str">
        <f>IF(Table1[[#This Row],[Útgerð núna]]=Table1[[#This Row],[Útgerð við löndun]],"","Ný útgerð")</f>
        <v/>
      </c>
    </row>
    <row r="280" spans="1:15">
      <c r="A280" t="s">
        <v>298</v>
      </c>
      <c r="B280">
        <v>1718</v>
      </c>
      <c r="C280" s="1">
        <v>1</v>
      </c>
      <c r="D280" s="1">
        <v>1</v>
      </c>
      <c r="E280" s="1">
        <v>1054</v>
      </c>
      <c r="F280" t="s">
        <v>259</v>
      </c>
      <c r="G280" t="s">
        <v>14</v>
      </c>
      <c r="H280" t="s">
        <v>15</v>
      </c>
      <c r="I280" s="3">
        <v>487</v>
      </c>
      <c r="J280" t="s">
        <v>260</v>
      </c>
      <c r="K280" t="s">
        <v>261</v>
      </c>
      <c r="L280" t="s">
        <v>261</v>
      </c>
      <c r="M280" s="2">
        <f>SUM(Table1[MAGN_SLAEGT_AFRUNAD])</f>
        <v>463291</v>
      </c>
      <c r="N280" s="6">
        <f>Table1[[#This Row],[MAGN_SLAEGT_AFRUNAD]]/Table1[[#This Row],[heildarmagn]]</f>
        <v>1.0511751793149445E-3</v>
      </c>
      <c r="O280" t="str">
        <f>IF(Table1[[#This Row],[Útgerð núna]]=Table1[[#This Row],[Útgerð við löndun]],"","Ný útgerð")</f>
        <v/>
      </c>
    </row>
    <row r="281" spans="1:15">
      <c r="A281" t="s">
        <v>299</v>
      </c>
      <c r="B281">
        <v>1718</v>
      </c>
      <c r="C281" s="1">
        <v>1</v>
      </c>
      <c r="D281" s="1">
        <v>1</v>
      </c>
      <c r="E281" s="1">
        <v>1054</v>
      </c>
      <c r="F281" t="s">
        <v>259</v>
      </c>
      <c r="G281" t="s">
        <v>14</v>
      </c>
      <c r="H281" t="s">
        <v>15</v>
      </c>
      <c r="I281" s="3">
        <v>279</v>
      </c>
      <c r="J281" t="s">
        <v>260</v>
      </c>
      <c r="K281" t="s">
        <v>261</v>
      </c>
      <c r="L281" t="s">
        <v>261</v>
      </c>
      <c r="M281" s="2">
        <f>SUM(Table1[MAGN_SLAEGT_AFRUNAD])</f>
        <v>463291</v>
      </c>
      <c r="N281" s="6">
        <f>Table1[[#This Row],[MAGN_SLAEGT_AFRUNAD]]/Table1[[#This Row],[heildarmagn]]</f>
        <v>6.0221329574716535E-4</v>
      </c>
      <c r="O281" t="str">
        <f>IF(Table1[[#This Row],[Útgerð núna]]=Table1[[#This Row],[Útgerð við löndun]],"","Ný útgerð")</f>
        <v/>
      </c>
    </row>
    <row r="282" spans="1:15">
      <c r="A282" t="s">
        <v>300</v>
      </c>
      <c r="B282">
        <v>1718</v>
      </c>
      <c r="C282" s="1">
        <v>1</v>
      </c>
      <c r="D282" s="1">
        <v>1</v>
      </c>
      <c r="E282" s="1">
        <v>1054</v>
      </c>
      <c r="F282" t="s">
        <v>259</v>
      </c>
      <c r="G282" t="s">
        <v>14</v>
      </c>
      <c r="H282" t="s">
        <v>15</v>
      </c>
      <c r="I282" s="3">
        <v>152</v>
      </c>
      <c r="J282" t="s">
        <v>260</v>
      </c>
      <c r="K282" t="s">
        <v>261</v>
      </c>
      <c r="L282" t="s">
        <v>261</v>
      </c>
      <c r="M282" s="2">
        <f>SUM(Table1[MAGN_SLAEGT_AFRUNAD])</f>
        <v>463291</v>
      </c>
      <c r="N282" s="6">
        <f>Table1[[#This Row],[MAGN_SLAEGT_AFRUNAD]]/Table1[[#This Row],[heildarmagn]]</f>
        <v>3.2808753029953098E-4</v>
      </c>
      <c r="O282" t="str">
        <f>IF(Table1[[#This Row],[Útgerð núna]]=Table1[[#This Row],[Útgerð við löndun]],"","Ný útgerð")</f>
        <v/>
      </c>
    </row>
    <row r="283" spans="1:15">
      <c r="A283" t="s">
        <v>301</v>
      </c>
      <c r="B283">
        <v>1718</v>
      </c>
      <c r="C283" s="1">
        <v>1</v>
      </c>
      <c r="D283" s="1">
        <v>1</v>
      </c>
      <c r="E283" s="1">
        <v>1054</v>
      </c>
      <c r="F283" t="s">
        <v>259</v>
      </c>
      <c r="G283" t="s">
        <v>14</v>
      </c>
      <c r="H283" t="s">
        <v>15</v>
      </c>
      <c r="I283" s="3">
        <v>122</v>
      </c>
      <c r="J283" t="s">
        <v>260</v>
      </c>
      <c r="K283" t="s">
        <v>261</v>
      </c>
      <c r="L283" t="s">
        <v>261</v>
      </c>
      <c r="M283" s="2">
        <f>SUM(Table1[MAGN_SLAEGT_AFRUNAD])</f>
        <v>463291</v>
      </c>
      <c r="N283" s="6">
        <f>Table1[[#This Row],[MAGN_SLAEGT_AFRUNAD]]/Table1[[#This Row],[heildarmagn]]</f>
        <v>2.6333341247725513E-4</v>
      </c>
      <c r="O283" t="str">
        <f>IF(Table1[[#This Row],[Útgerð núna]]=Table1[[#This Row],[Útgerð við löndun]],"","Ný útgerð")</f>
        <v/>
      </c>
    </row>
    <row r="284" spans="1:15">
      <c r="A284" t="s">
        <v>302</v>
      </c>
      <c r="B284">
        <v>1718</v>
      </c>
      <c r="C284" s="1">
        <v>1</v>
      </c>
      <c r="D284" s="1">
        <v>1</v>
      </c>
      <c r="E284" s="1">
        <v>1054</v>
      </c>
      <c r="F284" t="s">
        <v>259</v>
      </c>
      <c r="G284" t="s">
        <v>14</v>
      </c>
      <c r="H284" t="s">
        <v>15</v>
      </c>
      <c r="I284" s="3">
        <v>26</v>
      </c>
      <c r="J284" t="s">
        <v>260</v>
      </c>
      <c r="K284" t="s">
        <v>261</v>
      </c>
      <c r="L284" t="s">
        <v>261</v>
      </c>
      <c r="M284" s="2">
        <f>SUM(Table1[MAGN_SLAEGT_AFRUNAD])</f>
        <v>463291</v>
      </c>
      <c r="N284" s="6">
        <f>Table1[[#This Row],[MAGN_SLAEGT_AFRUNAD]]/Table1[[#This Row],[heildarmagn]]</f>
        <v>5.6120235445972402E-5</v>
      </c>
      <c r="O284" t="str">
        <f>IF(Table1[[#This Row],[Útgerð núna]]=Table1[[#This Row],[Útgerð við löndun]],"","Ný útgerð")</f>
        <v/>
      </c>
    </row>
    <row r="285" spans="1:15">
      <c r="A285" t="s">
        <v>22</v>
      </c>
      <c r="B285">
        <v>1718</v>
      </c>
      <c r="C285" s="1">
        <v>1</v>
      </c>
      <c r="D285" s="1">
        <v>1</v>
      </c>
      <c r="E285" s="1">
        <v>1054</v>
      </c>
      <c r="F285" t="s">
        <v>259</v>
      </c>
      <c r="G285" t="s">
        <v>14</v>
      </c>
      <c r="H285" t="s">
        <v>15</v>
      </c>
      <c r="I285" s="3">
        <v>22</v>
      </c>
      <c r="J285" t="s">
        <v>260</v>
      </c>
      <c r="K285" t="s">
        <v>261</v>
      </c>
      <c r="L285" t="s">
        <v>261</v>
      </c>
      <c r="M285" s="2">
        <f>SUM(Table1[MAGN_SLAEGT_AFRUNAD])</f>
        <v>463291</v>
      </c>
      <c r="N285" s="6">
        <f>Table1[[#This Row],[MAGN_SLAEGT_AFRUNAD]]/Table1[[#This Row],[heildarmagn]]</f>
        <v>4.7486353069668953E-5</v>
      </c>
      <c r="O285" t="str">
        <f>IF(Table1[[#This Row],[Útgerð núna]]=Table1[[#This Row],[Útgerð við löndun]],"","Ný útgerð")</f>
        <v/>
      </c>
    </row>
    <row r="286" spans="1:15">
      <c r="A286" t="s">
        <v>303</v>
      </c>
      <c r="B286">
        <v>1718</v>
      </c>
      <c r="C286" s="1">
        <v>1</v>
      </c>
      <c r="D286" s="1">
        <v>1</v>
      </c>
      <c r="E286" s="1">
        <v>1054</v>
      </c>
      <c r="F286" t="s">
        <v>259</v>
      </c>
      <c r="G286" t="s">
        <v>14</v>
      </c>
      <c r="H286" t="s">
        <v>15</v>
      </c>
      <c r="I286" s="3">
        <v>13</v>
      </c>
      <c r="J286" t="s">
        <v>260</v>
      </c>
      <c r="K286" t="s">
        <v>261</v>
      </c>
      <c r="L286" t="s">
        <v>261</v>
      </c>
      <c r="M286" s="2">
        <f>SUM(Table1[MAGN_SLAEGT_AFRUNAD])</f>
        <v>463291</v>
      </c>
      <c r="N286" s="6">
        <f>Table1[[#This Row],[MAGN_SLAEGT_AFRUNAD]]/Table1[[#This Row],[heildarmagn]]</f>
        <v>2.8060117722986201E-5</v>
      </c>
      <c r="O286" t="str">
        <f>IF(Table1[[#This Row],[Útgerð núna]]=Table1[[#This Row],[Útgerð við löndun]],"","Ný útgerð")</f>
        <v/>
      </c>
    </row>
    <row r="287" spans="1:15">
      <c r="A287" t="s">
        <v>304</v>
      </c>
      <c r="B287">
        <v>1718</v>
      </c>
      <c r="C287" s="1">
        <v>1</v>
      </c>
      <c r="D287" s="1">
        <v>1</v>
      </c>
      <c r="E287" s="1">
        <v>1054</v>
      </c>
      <c r="F287" t="s">
        <v>259</v>
      </c>
      <c r="G287" t="s">
        <v>14</v>
      </c>
      <c r="H287" t="s">
        <v>15</v>
      </c>
      <c r="I287" s="3">
        <v>113</v>
      </c>
      <c r="J287" t="s">
        <v>260</v>
      </c>
      <c r="K287" t="s">
        <v>261</v>
      </c>
      <c r="L287" t="s">
        <v>261</v>
      </c>
      <c r="M287" s="2">
        <f>SUM(Table1[MAGN_SLAEGT_AFRUNAD])</f>
        <v>463291</v>
      </c>
      <c r="N287" s="6">
        <f>Table1[[#This Row],[MAGN_SLAEGT_AFRUNAD]]/Table1[[#This Row],[heildarmagn]]</f>
        <v>2.4390717713057236E-4</v>
      </c>
      <c r="O287" t="str">
        <f>IF(Table1[[#This Row],[Útgerð núna]]=Table1[[#This Row],[Útgerð við löndun]],"","Ný útgerð")</f>
        <v/>
      </c>
    </row>
    <row r="288" spans="1:15">
      <c r="A288" t="s">
        <v>195</v>
      </c>
      <c r="B288">
        <v>1718</v>
      </c>
      <c r="C288" s="1">
        <v>1</v>
      </c>
      <c r="D288" s="1">
        <v>1</v>
      </c>
      <c r="E288" s="1">
        <v>1054</v>
      </c>
      <c r="F288" t="s">
        <v>259</v>
      </c>
      <c r="G288" t="s">
        <v>14</v>
      </c>
      <c r="H288" t="s">
        <v>15</v>
      </c>
      <c r="I288" s="3">
        <v>26</v>
      </c>
      <c r="J288" t="s">
        <v>260</v>
      </c>
      <c r="K288" t="s">
        <v>261</v>
      </c>
      <c r="L288" t="s">
        <v>261</v>
      </c>
      <c r="M288" s="2">
        <f>SUM(Table1[MAGN_SLAEGT_AFRUNAD])</f>
        <v>463291</v>
      </c>
      <c r="N288" s="6">
        <f>Table1[[#This Row],[MAGN_SLAEGT_AFRUNAD]]/Table1[[#This Row],[heildarmagn]]</f>
        <v>5.6120235445972402E-5</v>
      </c>
      <c r="O288" t="str">
        <f>IF(Table1[[#This Row],[Útgerð núna]]=Table1[[#This Row],[Útgerð við löndun]],"","Ný útgerð")</f>
        <v/>
      </c>
    </row>
    <row r="289" spans="1:15">
      <c r="A289" t="s">
        <v>196</v>
      </c>
      <c r="B289">
        <v>1718</v>
      </c>
      <c r="C289" s="1">
        <v>1</v>
      </c>
      <c r="D289" s="1">
        <v>1</v>
      </c>
      <c r="E289" s="1">
        <v>1054</v>
      </c>
      <c r="F289" t="s">
        <v>259</v>
      </c>
      <c r="G289" t="s">
        <v>14</v>
      </c>
      <c r="H289" t="s">
        <v>15</v>
      </c>
      <c r="I289" s="3">
        <v>41</v>
      </c>
      <c r="J289" t="s">
        <v>260</v>
      </c>
      <c r="K289" t="s">
        <v>261</v>
      </c>
      <c r="L289" t="s">
        <v>261</v>
      </c>
      <c r="M289" s="2">
        <f>SUM(Table1[MAGN_SLAEGT_AFRUNAD])</f>
        <v>463291</v>
      </c>
      <c r="N289" s="6">
        <f>Table1[[#This Row],[MAGN_SLAEGT_AFRUNAD]]/Table1[[#This Row],[heildarmagn]]</f>
        <v>8.8497294357110331E-5</v>
      </c>
      <c r="O289" t="str">
        <f>IF(Table1[[#This Row],[Útgerð núna]]=Table1[[#This Row],[Útgerð við löndun]],"","Ný útgerð")</f>
        <v/>
      </c>
    </row>
    <row r="290" spans="1:15">
      <c r="A290" t="s">
        <v>305</v>
      </c>
      <c r="B290">
        <v>1718</v>
      </c>
      <c r="C290" s="1">
        <v>1</v>
      </c>
      <c r="D290" s="1">
        <v>1</v>
      </c>
      <c r="E290" s="1">
        <v>1054</v>
      </c>
      <c r="F290" t="s">
        <v>259</v>
      </c>
      <c r="G290" t="s">
        <v>14</v>
      </c>
      <c r="H290" t="s">
        <v>15</v>
      </c>
      <c r="I290" s="3">
        <v>211</v>
      </c>
      <c r="J290" t="s">
        <v>260</v>
      </c>
      <c r="K290" t="s">
        <v>261</v>
      </c>
      <c r="L290" t="s">
        <v>261</v>
      </c>
      <c r="M290" s="2">
        <f>SUM(Table1[MAGN_SLAEGT_AFRUNAD])</f>
        <v>463291</v>
      </c>
      <c r="N290" s="6">
        <f>Table1[[#This Row],[MAGN_SLAEGT_AFRUNAD]]/Table1[[#This Row],[heildarmagn]]</f>
        <v>4.5543729535000682E-4</v>
      </c>
      <c r="O290" t="str">
        <f>IF(Table1[[#This Row],[Útgerð núna]]=Table1[[#This Row],[Útgerð við löndun]],"","Ný útgerð")</f>
        <v/>
      </c>
    </row>
    <row r="291" spans="1:15">
      <c r="A291" t="s">
        <v>306</v>
      </c>
      <c r="B291">
        <v>1718</v>
      </c>
      <c r="C291" s="1">
        <v>1</v>
      </c>
      <c r="D291" s="1">
        <v>1</v>
      </c>
      <c r="E291" s="1">
        <v>1054</v>
      </c>
      <c r="F291" t="s">
        <v>259</v>
      </c>
      <c r="G291" t="s">
        <v>14</v>
      </c>
      <c r="H291" t="s">
        <v>15</v>
      </c>
      <c r="I291" s="3">
        <v>25</v>
      </c>
      <c r="J291" t="s">
        <v>260</v>
      </c>
      <c r="K291" t="s">
        <v>261</v>
      </c>
      <c r="L291" t="s">
        <v>261</v>
      </c>
      <c r="M291" s="2">
        <f>SUM(Table1[MAGN_SLAEGT_AFRUNAD])</f>
        <v>463291</v>
      </c>
      <c r="N291" s="6">
        <f>Table1[[#This Row],[MAGN_SLAEGT_AFRUNAD]]/Table1[[#This Row],[heildarmagn]]</f>
        <v>5.396176485189654E-5</v>
      </c>
      <c r="O291" t="str">
        <f>IF(Table1[[#This Row],[Útgerð núna]]=Table1[[#This Row],[Útgerð við löndun]],"","Ný útgerð")</f>
        <v/>
      </c>
    </row>
    <row r="292" spans="1:15">
      <c r="A292" t="s">
        <v>307</v>
      </c>
      <c r="B292">
        <v>1718</v>
      </c>
      <c r="C292" s="1">
        <v>1</v>
      </c>
      <c r="D292" s="1">
        <v>1</v>
      </c>
      <c r="E292" s="1">
        <v>1054</v>
      </c>
      <c r="F292" t="s">
        <v>259</v>
      </c>
      <c r="G292" t="s">
        <v>14</v>
      </c>
      <c r="H292" t="s">
        <v>15</v>
      </c>
      <c r="I292" s="3">
        <v>96</v>
      </c>
      <c r="J292" t="s">
        <v>260</v>
      </c>
      <c r="K292" t="s">
        <v>261</v>
      </c>
      <c r="L292" t="s">
        <v>261</v>
      </c>
      <c r="M292" s="2">
        <f>SUM(Table1[MAGN_SLAEGT_AFRUNAD])</f>
        <v>463291</v>
      </c>
      <c r="N292" s="6">
        <f>Table1[[#This Row],[MAGN_SLAEGT_AFRUNAD]]/Table1[[#This Row],[heildarmagn]]</f>
        <v>2.0721317703128271E-4</v>
      </c>
      <c r="O292" t="str">
        <f>IF(Table1[[#This Row],[Útgerð núna]]=Table1[[#This Row],[Útgerð við löndun]],"","Ný útgerð")</f>
        <v/>
      </c>
    </row>
    <row r="293" spans="1:15">
      <c r="A293" t="s">
        <v>308</v>
      </c>
      <c r="B293">
        <v>1718</v>
      </c>
      <c r="C293" s="1">
        <v>1</v>
      </c>
      <c r="D293" s="1">
        <v>1</v>
      </c>
      <c r="E293" s="1">
        <v>1054</v>
      </c>
      <c r="F293" t="s">
        <v>259</v>
      </c>
      <c r="G293" t="s">
        <v>14</v>
      </c>
      <c r="H293" t="s">
        <v>15</v>
      </c>
      <c r="I293" s="3">
        <v>39</v>
      </c>
      <c r="J293" t="s">
        <v>260</v>
      </c>
      <c r="K293" t="s">
        <v>261</v>
      </c>
      <c r="L293" t="s">
        <v>261</v>
      </c>
      <c r="M293" s="2">
        <f>SUM(Table1[MAGN_SLAEGT_AFRUNAD])</f>
        <v>463291</v>
      </c>
      <c r="N293" s="6">
        <f>Table1[[#This Row],[MAGN_SLAEGT_AFRUNAD]]/Table1[[#This Row],[heildarmagn]]</f>
        <v>8.4180353168958607E-5</v>
      </c>
      <c r="O293" t="str">
        <f>IF(Table1[[#This Row],[Útgerð núna]]=Table1[[#This Row],[Útgerð við löndun]],"","Ný útgerð")</f>
        <v/>
      </c>
    </row>
    <row r="294" spans="1:15">
      <c r="A294" t="s">
        <v>197</v>
      </c>
      <c r="B294">
        <v>1718</v>
      </c>
      <c r="C294" s="1">
        <v>1</v>
      </c>
      <c r="D294" s="1">
        <v>1</v>
      </c>
      <c r="E294" s="1">
        <v>1054</v>
      </c>
      <c r="F294" t="s">
        <v>259</v>
      </c>
      <c r="G294" t="s">
        <v>14</v>
      </c>
      <c r="H294" t="s">
        <v>15</v>
      </c>
      <c r="I294" s="3">
        <v>39</v>
      </c>
      <c r="J294" t="s">
        <v>260</v>
      </c>
      <c r="K294" t="s">
        <v>261</v>
      </c>
      <c r="L294" t="s">
        <v>261</v>
      </c>
      <c r="M294" s="2">
        <f>SUM(Table1[MAGN_SLAEGT_AFRUNAD])</f>
        <v>463291</v>
      </c>
      <c r="N294" s="6">
        <f>Table1[[#This Row],[MAGN_SLAEGT_AFRUNAD]]/Table1[[#This Row],[heildarmagn]]</f>
        <v>8.4180353168958607E-5</v>
      </c>
      <c r="O294" t="str">
        <f>IF(Table1[[#This Row],[Útgerð núna]]=Table1[[#This Row],[Útgerð við löndun]],"","Ný útgerð")</f>
        <v/>
      </c>
    </row>
    <row r="295" spans="1:15">
      <c r="A295" t="s">
        <v>199</v>
      </c>
      <c r="B295">
        <v>1718</v>
      </c>
      <c r="C295" s="1">
        <v>1</v>
      </c>
      <c r="D295" s="1">
        <v>1</v>
      </c>
      <c r="E295" s="1">
        <v>1054</v>
      </c>
      <c r="F295" t="s">
        <v>259</v>
      </c>
      <c r="G295" t="s">
        <v>14</v>
      </c>
      <c r="H295" t="s">
        <v>15</v>
      </c>
      <c r="I295" s="3">
        <v>285</v>
      </c>
      <c r="J295" t="s">
        <v>260</v>
      </c>
      <c r="K295" t="s">
        <v>261</v>
      </c>
      <c r="L295" t="s">
        <v>261</v>
      </c>
      <c r="M295" s="2">
        <f>SUM(Table1[MAGN_SLAEGT_AFRUNAD])</f>
        <v>463291</v>
      </c>
      <c r="N295" s="6">
        <f>Table1[[#This Row],[MAGN_SLAEGT_AFRUNAD]]/Table1[[#This Row],[heildarmagn]]</f>
        <v>6.1516411931162055E-4</v>
      </c>
      <c r="O295" t="str">
        <f>IF(Table1[[#This Row],[Útgerð núna]]=Table1[[#This Row],[Útgerð við löndun]],"","Ný útgerð")</f>
        <v/>
      </c>
    </row>
    <row r="296" spans="1:15">
      <c r="A296" t="s">
        <v>200</v>
      </c>
      <c r="B296">
        <v>1718</v>
      </c>
      <c r="C296" s="1">
        <v>1</v>
      </c>
      <c r="D296" s="1">
        <v>1</v>
      </c>
      <c r="E296" s="1">
        <v>1054</v>
      </c>
      <c r="F296" t="s">
        <v>259</v>
      </c>
      <c r="G296" t="s">
        <v>14</v>
      </c>
      <c r="H296" t="s">
        <v>15</v>
      </c>
      <c r="I296" s="3">
        <v>176</v>
      </c>
      <c r="J296" t="s">
        <v>260</v>
      </c>
      <c r="K296" t="s">
        <v>261</v>
      </c>
      <c r="L296" t="s">
        <v>261</v>
      </c>
      <c r="M296" s="2">
        <f>SUM(Table1[MAGN_SLAEGT_AFRUNAD])</f>
        <v>463291</v>
      </c>
      <c r="N296" s="6">
        <f>Table1[[#This Row],[MAGN_SLAEGT_AFRUNAD]]/Table1[[#This Row],[heildarmagn]]</f>
        <v>3.7989082455735162E-4</v>
      </c>
      <c r="O296" t="str">
        <f>IF(Table1[[#This Row],[Útgerð núna]]=Table1[[#This Row],[Útgerð við löndun]],"","Ný útgerð")</f>
        <v/>
      </c>
    </row>
    <row r="297" spans="1:15">
      <c r="A297" t="s">
        <v>309</v>
      </c>
      <c r="B297">
        <v>1718</v>
      </c>
      <c r="C297" s="1">
        <v>1</v>
      </c>
      <c r="D297" s="1">
        <v>1</v>
      </c>
      <c r="E297" s="1">
        <v>1054</v>
      </c>
      <c r="F297" t="s">
        <v>259</v>
      </c>
      <c r="G297" t="s">
        <v>14</v>
      </c>
      <c r="H297" t="s">
        <v>15</v>
      </c>
      <c r="I297" s="3">
        <v>75</v>
      </c>
      <c r="J297" t="s">
        <v>260</v>
      </c>
      <c r="K297" t="s">
        <v>261</v>
      </c>
      <c r="L297" t="s">
        <v>261</v>
      </c>
      <c r="M297" s="2">
        <f>SUM(Table1[MAGN_SLAEGT_AFRUNAD])</f>
        <v>463291</v>
      </c>
      <c r="N297" s="6">
        <f>Table1[[#This Row],[MAGN_SLAEGT_AFRUNAD]]/Table1[[#This Row],[heildarmagn]]</f>
        <v>1.6188529455568961E-4</v>
      </c>
      <c r="O297" t="str">
        <f>IF(Table1[[#This Row],[Útgerð núna]]=Table1[[#This Row],[Útgerð við löndun]],"","Ný útgerð")</f>
        <v/>
      </c>
    </row>
    <row r="298" spans="1:15">
      <c r="A298" t="s">
        <v>201</v>
      </c>
      <c r="B298">
        <v>1718</v>
      </c>
      <c r="C298" s="1">
        <v>1</v>
      </c>
      <c r="D298" s="1">
        <v>1</v>
      </c>
      <c r="E298" s="1">
        <v>1054</v>
      </c>
      <c r="F298" t="s">
        <v>259</v>
      </c>
      <c r="G298" t="s">
        <v>14</v>
      </c>
      <c r="H298" t="s">
        <v>15</v>
      </c>
      <c r="I298" s="3">
        <v>87</v>
      </c>
      <c r="J298" t="s">
        <v>260</v>
      </c>
      <c r="K298" t="s">
        <v>261</v>
      </c>
      <c r="L298" t="s">
        <v>261</v>
      </c>
      <c r="M298" s="2">
        <f>SUM(Table1[MAGN_SLAEGT_AFRUNAD])</f>
        <v>463291</v>
      </c>
      <c r="N298" s="6">
        <f>Table1[[#This Row],[MAGN_SLAEGT_AFRUNAD]]/Table1[[#This Row],[heildarmagn]]</f>
        <v>1.8778694168459996E-4</v>
      </c>
      <c r="O298" t="str">
        <f>IF(Table1[[#This Row],[Útgerð núna]]=Table1[[#This Row],[Útgerð við löndun]],"","Ný útgerð")</f>
        <v/>
      </c>
    </row>
    <row r="299" spans="1:15">
      <c r="A299" t="s">
        <v>203</v>
      </c>
      <c r="B299">
        <v>1718</v>
      </c>
      <c r="C299" s="1">
        <v>1</v>
      </c>
      <c r="D299" s="1">
        <v>1</v>
      </c>
      <c r="E299" s="1">
        <v>1054</v>
      </c>
      <c r="F299" t="s">
        <v>259</v>
      </c>
      <c r="G299" t="s">
        <v>14</v>
      </c>
      <c r="H299" t="s">
        <v>15</v>
      </c>
      <c r="I299" s="3">
        <v>162</v>
      </c>
      <c r="J299" t="s">
        <v>260</v>
      </c>
      <c r="K299" t="s">
        <v>261</v>
      </c>
      <c r="L299" t="s">
        <v>261</v>
      </c>
      <c r="M299" s="2">
        <f>SUM(Table1[MAGN_SLAEGT_AFRUNAD])</f>
        <v>463291</v>
      </c>
      <c r="N299" s="6">
        <f>Table1[[#This Row],[MAGN_SLAEGT_AFRUNAD]]/Table1[[#This Row],[heildarmagn]]</f>
        <v>3.4967223624028957E-4</v>
      </c>
      <c r="O299" t="str">
        <f>IF(Table1[[#This Row],[Útgerð núna]]=Table1[[#This Row],[Útgerð við löndun]],"","Ný útgerð")</f>
        <v/>
      </c>
    </row>
    <row r="300" spans="1:15">
      <c r="A300" t="s">
        <v>205</v>
      </c>
      <c r="B300">
        <v>1718</v>
      </c>
      <c r="C300" s="1">
        <v>1</v>
      </c>
      <c r="D300" s="1">
        <v>1</v>
      </c>
      <c r="E300" s="1">
        <v>1054</v>
      </c>
      <c r="F300" t="s">
        <v>259</v>
      </c>
      <c r="G300" t="s">
        <v>14</v>
      </c>
      <c r="H300" t="s">
        <v>15</v>
      </c>
      <c r="I300" s="3">
        <v>276</v>
      </c>
      <c r="J300" t="s">
        <v>260</v>
      </c>
      <c r="K300" t="s">
        <v>261</v>
      </c>
      <c r="L300" t="s">
        <v>261</v>
      </c>
      <c r="M300" s="2">
        <f>SUM(Table1[MAGN_SLAEGT_AFRUNAD])</f>
        <v>463291</v>
      </c>
      <c r="N300" s="6">
        <f>Table1[[#This Row],[MAGN_SLAEGT_AFRUNAD]]/Table1[[#This Row],[heildarmagn]]</f>
        <v>5.9573788396493775E-4</v>
      </c>
      <c r="O300" t="str">
        <f>IF(Table1[[#This Row],[Útgerð núna]]=Table1[[#This Row],[Útgerð við löndun]],"","Ný útgerð")</f>
        <v/>
      </c>
    </row>
    <row r="301" spans="1:15">
      <c r="A301" t="s">
        <v>207</v>
      </c>
      <c r="B301">
        <v>1718</v>
      </c>
      <c r="C301" s="1">
        <v>1</v>
      </c>
      <c r="D301" s="1">
        <v>1</v>
      </c>
      <c r="E301" s="1">
        <v>1054</v>
      </c>
      <c r="F301" t="s">
        <v>259</v>
      </c>
      <c r="G301" t="s">
        <v>14</v>
      </c>
      <c r="H301" t="s">
        <v>15</v>
      </c>
      <c r="I301" s="3">
        <v>355</v>
      </c>
      <c r="J301" t="s">
        <v>260</v>
      </c>
      <c r="K301" t="s">
        <v>261</v>
      </c>
      <c r="L301" t="s">
        <v>261</v>
      </c>
      <c r="M301" s="2">
        <f>SUM(Table1[MAGN_SLAEGT_AFRUNAD])</f>
        <v>463291</v>
      </c>
      <c r="N301" s="6">
        <f>Table1[[#This Row],[MAGN_SLAEGT_AFRUNAD]]/Table1[[#This Row],[heildarmagn]]</f>
        <v>7.6625706089693084E-4</v>
      </c>
      <c r="O301" t="str">
        <f>IF(Table1[[#This Row],[Útgerð núna]]=Table1[[#This Row],[Útgerð við löndun]],"","Ný útgerð")</f>
        <v/>
      </c>
    </row>
    <row r="302" spans="1:15">
      <c r="A302" t="s">
        <v>310</v>
      </c>
      <c r="B302">
        <v>1718</v>
      </c>
      <c r="C302" s="1">
        <v>1</v>
      </c>
      <c r="D302" s="1">
        <v>1</v>
      </c>
      <c r="E302" s="1">
        <v>1054</v>
      </c>
      <c r="F302" t="s">
        <v>259</v>
      </c>
      <c r="G302" t="s">
        <v>14</v>
      </c>
      <c r="H302" t="s">
        <v>15</v>
      </c>
      <c r="I302" s="3">
        <v>166</v>
      </c>
      <c r="J302" t="s">
        <v>260</v>
      </c>
      <c r="K302" t="s">
        <v>261</v>
      </c>
      <c r="L302" t="s">
        <v>261</v>
      </c>
      <c r="M302" s="2">
        <f>SUM(Table1[MAGN_SLAEGT_AFRUNAD])</f>
        <v>463291</v>
      </c>
      <c r="N302" s="6">
        <f>Table1[[#This Row],[MAGN_SLAEGT_AFRUNAD]]/Table1[[#This Row],[heildarmagn]]</f>
        <v>3.5830611861659302E-4</v>
      </c>
      <c r="O302" t="str">
        <f>IF(Table1[[#This Row],[Útgerð núna]]=Table1[[#This Row],[Útgerð við löndun]],"","Ný útgerð")</f>
        <v/>
      </c>
    </row>
    <row r="303" spans="1:15">
      <c r="A303" t="s">
        <v>209</v>
      </c>
      <c r="B303">
        <v>1718</v>
      </c>
      <c r="C303" s="1">
        <v>1</v>
      </c>
      <c r="D303" s="1">
        <v>1</v>
      </c>
      <c r="E303" s="1">
        <v>1054</v>
      </c>
      <c r="F303" t="s">
        <v>259</v>
      </c>
      <c r="G303" t="s">
        <v>14</v>
      </c>
      <c r="H303" t="s">
        <v>15</v>
      </c>
      <c r="I303" s="3">
        <v>345</v>
      </c>
      <c r="J303" t="s">
        <v>260</v>
      </c>
      <c r="K303" t="s">
        <v>261</v>
      </c>
      <c r="L303" t="s">
        <v>261</v>
      </c>
      <c r="M303" s="2">
        <f>SUM(Table1[MAGN_SLAEGT_AFRUNAD])</f>
        <v>463291</v>
      </c>
      <c r="N303" s="6">
        <f>Table1[[#This Row],[MAGN_SLAEGT_AFRUNAD]]/Table1[[#This Row],[heildarmagn]]</f>
        <v>7.4467235495617224E-4</v>
      </c>
      <c r="O303" t="str">
        <f>IF(Table1[[#This Row],[Útgerð núna]]=Table1[[#This Row],[Útgerð við löndun]],"","Ný útgerð")</f>
        <v/>
      </c>
    </row>
    <row r="304" spans="1:15">
      <c r="A304" t="s">
        <v>212</v>
      </c>
      <c r="B304">
        <v>1718</v>
      </c>
      <c r="C304" s="1">
        <v>1</v>
      </c>
      <c r="D304" s="1">
        <v>1</v>
      </c>
      <c r="E304" s="1">
        <v>1054</v>
      </c>
      <c r="F304" t="s">
        <v>259</v>
      </c>
      <c r="G304" t="s">
        <v>14</v>
      </c>
      <c r="H304" t="s">
        <v>15</v>
      </c>
      <c r="I304" s="3">
        <v>322</v>
      </c>
      <c r="J304" t="s">
        <v>260</v>
      </c>
      <c r="K304" t="s">
        <v>261</v>
      </c>
      <c r="L304" t="s">
        <v>261</v>
      </c>
      <c r="M304" s="2">
        <f>SUM(Table1[MAGN_SLAEGT_AFRUNAD])</f>
        <v>463291</v>
      </c>
      <c r="N304" s="6">
        <f>Table1[[#This Row],[MAGN_SLAEGT_AFRUNAD]]/Table1[[#This Row],[heildarmagn]]</f>
        <v>6.9502753129242745E-4</v>
      </c>
      <c r="O304" t="str">
        <f>IF(Table1[[#This Row],[Útgerð núna]]=Table1[[#This Row],[Útgerð við löndun]],"","Ný útgerð")</f>
        <v/>
      </c>
    </row>
    <row r="305" spans="1:15">
      <c r="A305" t="s">
        <v>311</v>
      </c>
      <c r="B305">
        <v>1718</v>
      </c>
      <c r="C305" s="1">
        <v>1</v>
      </c>
      <c r="D305" s="1">
        <v>1</v>
      </c>
      <c r="E305" s="1">
        <v>1054</v>
      </c>
      <c r="F305" t="s">
        <v>259</v>
      </c>
      <c r="G305" t="s">
        <v>14</v>
      </c>
      <c r="H305" t="s">
        <v>15</v>
      </c>
      <c r="I305" s="3">
        <v>174</v>
      </c>
      <c r="J305" t="s">
        <v>260</v>
      </c>
      <c r="K305" t="s">
        <v>261</v>
      </c>
      <c r="L305" t="s">
        <v>261</v>
      </c>
      <c r="M305" s="2">
        <f>SUM(Table1[MAGN_SLAEGT_AFRUNAD])</f>
        <v>463291</v>
      </c>
      <c r="N305" s="6">
        <f>Table1[[#This Row],[MAGN_SLAEGT_AFRUNAD]]/Table1[[#This Row],[heildarmagn]]</f>
        <v>3.7557388336919992E-4</v>
      </c>
      <c r="O305" t="str">
        <f>IF(Table1[[#This Row],[Útgerð núna]]=Table1[[#This Row],[Útgerð við löndun]],"","Ný útgerð")</f>
        <v/>
      </c>
    </row>
    <row r="306" spans="1:15">
      <c r="A306" t="s">
        <v>312</v>
      </c>
      <c r="B306">
        <v>1718</v>
      </c>
      <c r="C306" s="1">
        <v>1</v>
      </c>
      <c r="D306" s="1">
        <v>1</v>
      </c>
      <c r="E306" s="1">
        <v>1054</v>
      </c>
      <c r="F306" t="s">
        <v>259</v>
      </c>
      <c r="G306" t="s">
        <v>14</v>
      </c>
      <c r="H306" t="s">
        <v>15</v>
      </c>
      <c r="I306" s="3">
        <v>955</v>
      </c>
      <c r="J306" t="s">
        <v>260</v>
      </c>
      <c r="K306" t="s">
        <v>261</v>
      </c>
      <c r="L306" t="s">
        <v>261</v>
      </c>
      <c r="M306" s="2">
        <f>SUM(Table1[MAGN_SLAEGT_AFRUNAD])</f>
        <v>463291</v>
      </c>
      <c r="N306" s="6">
        <f>Table1[[#This Row],[MAGN_SLAEGT_AFRUNAD]]/Table1[[#This Row],[heildarmagn]]</f>
        <v>2.0613394173424476E-3</v>
      </c>
      <c r="O306" t="str">
        <f>IF(Table1[[#This Row],[Útgerð núna]]=Table1[[#This Row],[Útgerð við löndun]],"","Ný útgerð")</f>
        <v/>
      </c>
    </row>
    <row r="307" spans="1:15">
      <c r="A307" t="s">
        <v>213</v>
      </c>
      <c r="B307">
        <v>1718</v>
      </c>
      <c r="C307" s="1">
        <v>1</v>
      </c>
      <c r="D307" s="1">
        <v>1</v>
      </c>
      <c r="E307" s="1">
        <v>1054</v>
      </c>
      <c r="F307" t="s">
        <v>259</v>
      </c>
      <c r="G307" t="s">
        <v>14</v>
      </c>
      <c r="H307" t="s">
        <v>15</v>
      </c>
      <c r="I307" s="3">
        <v>391</v>
      </c>
      <c r="J307" t="s">
        <v>260</v>
      </c>
      <c r="K307" t="s">
        <v>261</v>
      </c>
      <c r="L307" t="s">
        <v>261</v>
      </c>
      <c r="M307" s="2">
        <f>SUM(Table1[MAGN_SLAEGT_AFRUNAD])</f>
        <v>463291</v>
      </c>
      <c r="N307" s="6">
        <f>Table1[[#This Row],[MAGN_SLAEGT_AFRUNAD]]/Table1[[#This Row],[heildarmagn]]</f>
        <v>8.4396200228366194E-4</v>
      </c>
      <c r="O307" t="str">
        <f>IF(Table1[[#This Row],[Útgerð núna]]=Table1[[#This Row],[Útgerð við löndun]],"","Ný útgerð")</f>
        <v/>
      </c>
    </row>
    <row r="308" spans="1:15">
      <c r="A308" t="s">
        <v>313</v>
      </c>
      <c r="B308">
        <v>1718</v>
      </c>
      <c r="C308" s="1">
        <v>1</v>
      </c>
      <c r="D308" s="1">
        <v>1</v>
      </c>
      <c r="E308" s="1">
        <v>1054</v>
      </c>
      <c r="F308" t="s">
        <v>259</v>
      </c>
      <c r="G308" t="s">
        <v>14</v>
      </c>
      <c r="H308" t="s">
        <v>15</v>
      </c>
      <c r="I308" s="3">
        <v>19</v>
      </c>
      <c r="J308" t="s">
        <v>260</v>
      </c>
      <c r="K308" t="s">
        <v>261</v>
      </c>
      <c r="L308" t="s">
        <v>261</v>
      </c>
      <c r="M308" s="2">
        <f>SUM(Table1[MAGN_SLAEGT_AFRUNAD])</f>
        <v>463291</v>
      </c>
      <c r="N308" s="6">
        <f>Table1[[#This Row],[MAGN_SLAEGT_AFRUNAD]]/Table1[[#This Row],[heildarmagn]]</f>
        <v>4.1010941287441372E-5</v>
      </c>
      <c r="O308" t="str">
        <f>IF(Table1[[#This Row],[Útgerð núna]]=Table1[[#This Row],[Útgerð við löndun]],"","Ný útgerð")</f>
        <v/>
      </c>
    </row>
    <row r="309" spans="1:15">
      <c r="A309" t="s">
        <v>214</v>
      </c>
      <c r="B309">
        <v>1718</v>
      </c>
      <c r="C309" s="1">
        <v>1</v>
      </c>
      <c r="D309" s="1">
        <v>1</v>
      </c>
      <c r="E309" s="1">
        <v>1054</v>
      </c>
      <c r="F309" t="s">
        <v>259</v>
      </c>
      <c r="G309" t="s">
        <v>14</v>
      </c>
      <c r="H309" t="s">
        <v>15</v>
      </c>
      <c r="I309" s="3">
        <v>25</v>
      </c>
      <c r="J309" t="s">
        <v>260</v>
      </c>
      <c r="K309" t="s">
        <v>261</v>
      </c>
      <c r="L309" t="s">
        <v>261</v>
      </c>
      <c r="M309" s="2">
        <f>SUM(Table1[MAGN_SLAEGT_AFRUNAD])</f>
        <v>463291</v>
      </c>
      <c r="N309" s="6">
        <f>Table1[[#This Row],[MAGN_SLAEGT_AFRUNAD]]/Table1[[#This Row],[heildarmagn]]</f>
        <v>5.396176485189654E-5</v>
      </c>
      <c r="O309" t="str">
        <f>IF(Table1[[#This Row],[Útgerð núna]]=Table1[[#This Row],[Útgerð við löndun]],"","Ný útgerð")</f>
        <v/>
      </c>
    </row>
    <row r="310" spans="1:15">
      <c r="A310" t="s">
        <v>215</v>
      </c>
      <c r="B310">
        <v>1718</v>
      </c>
      <c r="C310" s="1">
        <v>1</v>
      </c>
      <c r="D310" s="1">
        <v>1</v>
      </c>
      <c r="E310" s="1">
        <v>1054</v>
      </c>
      <c r="F310" t="s">
        <v>259</v>
      </c>
      <c r="G310" t="s">
        <v>14</v>
      </c>
      <c r="H310" t="s">
        <v>15</v>
      </c>
      <c r="I310" s="3">
        <v>119</v>
      </c>
      <c r="J310" t="s">
        <v>260</v>
      </c>
      <c r="K310" t="s">
        <v>261</v>
      </c>
      <c r="L310" t="s">
        <v>261</v>
      </c>
      <c r="M310" s="2">
        <f>SUM(Table1[MAGN_SLAEGT_AFRUNAD])</f>
        <v>463291</v>
      </c>
      <c r="N310" s="6">
        <f>Table1[[#This Row],[MAGN_SLAEGT_AFRUNAD]]/Table1[[#This Row],[heildarmagn]]</f>
        <v>2.5685800069502753E-4</v>
      </c>
      <c r="O310" t="str">
        <f>IF(Table1[[#This Row],[Útgerð núna]]=Table1[[#This Row],[Útgerð við löndun]],"","Ný útgerð")</f>
        <v/>
      </c>
    </row>
    <row r="311" spans="1:15">
      <c r="A311" t="s">
        <v>218</v>
      </c>
      <c r="B311">
        <v>1718</v>
      </c>
      <c r="C311" s="1">
        <v>1</v>
      </c>
      <c r="D311" s="1">
        <v>1</v>
      </c>
      <c r="E311" s="1">
        <v>1054</v>
      </c>
      <c r="F311" t="s">
        <v>259</v>
      </c>
      <c r="G311" t="s">
        <v>14</v>
      </c>
      <c r="H311" t="s">
        <v>15</v>
      </c>
      <c r="I311" s="3">
        <v>273</v>
      </c>
      <c r="J311" t="s">
        <v>260</v>
      </c>
      <c r="K311" t="s">
        <v>261</v>
      </c>
      <c r="L311" t="s">
        <v>261</v>
      </c>
      <c r="M311" s="2">
        <f>SUM(Table1[MAGN_SLAEGT_AFRUNAD])</f>
        <v>463291</v>
      </c>
      <c r="N311" s="6">
        <f>Table1[[#This Row],[MAGN_SLAEGT_AFRUNAD]]/Table1[[#This Row],[heildarmagn]]</f>
        <v>5.8926247218271026E-4</v>
      </c>
      <c r="O311" t="str">
        <f>IF(Table1[[#This Row],[Útgerð núna]]=Table1[[#This Row],[Útgerð við löndun]],"","Ný útgerð")</f>
        <v/>
      </c>
    </row>
    <row r="312" spans="1:15">
      <c r="A312" t="s">
        <v>219</v>
      </c>
      <c r="B312">
        <v>1718</v>
      </c>
      <c r="C312" s="1">
        <v>1</v>
      </c>
      <c r="D312" s="1">
        <v>1</v>
      </c>
      <c r="E312" s="1">
        <v>1054</v>
      </c>
      <c r="F312" t="s">
        <v>259</v>
      </c>
      <c r="G312" t="s">
        <v>14</v>
      </c>
      <c r="H312" t="s">
        <v>15</v>
      </c>
      <c r="I312" s="3">
        <v>237</v>
      </c>
      <c r="J312" t="s">
        <v>260</v>
      </c>
      <c r="K312" t="s">
        <v>261</v>
      </c>
      <c r="L312" t="s">
        <v>261</v>
      </c>
      <c r="M312" s="2">
        <f>SUM(Table1[MAGN_SLAEGT_AFRUNAD])</f>
        <v>463291</v>
      </c>
      <c r="N312" s="6">
        <f>Table1[[#This Row],[MAGN_SLAEGT_AFRUNAD]]/Table1[[#This Row],[heildarmagn]]</f>
        <v>5.1155753079597916E-4</v>
      </c>
      <c r="O312" t="str">
        <f>IF(Table1[[#This Row],[Útgerð núna]]=Table1[[#This Row],[Útgerð við löndun]],"","Ný útgerð")</f>
        <v/>
      </c>
    </row>
    <row r="313" spans="1:15">
      <c r="A313" t="s">
        <v>314</v>
      </c>
      <c r="B313">
        <v>1718</v>
      </c>
      <c r="C313" s="1">
        <v>1</v>
      </c>
      <c r="D313" s="1">
        <v>1</v>
      </c>
      <c r="E313" s="1">
        <v>1054</v>
      </c>
      <c r="F313" t="s">
        <v>259</v>
      </c>
      <c r="G313" t="s">
        <v>14</v>
      </c>
      <c r="H313" t="s">
        <v>15</v>
      </c>
      <c r="I313" s="3">
        <v>323</v>
      </c>
      <c r="J313" t="s">
        <v>260</v>
      </c>
      <c r="K313" t="s">
        <v>261</v>
      </c>
      <c r="L313" t="s">
        <v>261</v>
      </c>
      <c r="M313" s="2">
        <f>SUM(Table1[MAGN_SLAEGT_AFRUNAD])</f>
        <v>463291</v>
      </c>
      <c r="N313" s="6">
        <f>Table1[[#This Row],[MAGN_SLAEGT_AFRUNAD]]/Table1[[#This Row],[heildarmagn]]</f>
        <v>6.9718600188650335E-4</v>
      </c>
      <c r="O313" t="str">
        <f>IF(Table1[[#This Row],[Útgerð núna]]=Table1[[#This Row],[Útgerð við löndun]],"","Ný útgerð")</f>
        <v/>
      </c>
    </row>
    <row r="314" spans="1:15">
      <c r="A314" t="s">
        <v>315</v>
      </c>
      <c r="B314">
        <v>1718</v>
      </c>
      <c r="C314" s="1">
        <v>1</v>
      </c>
      <c r="D314" s="1">
        <v>1</v>
      </c>
      <c r="E314" s="1">
        <v>1054</v>
      </c>
      <c r="F314" t="s">
        <v>259</v>
      </c>
      <c r="G314" t="s">
        <v>14</v>
      </c>
      <c r="H314" t="s">
        <v>15</v>
      </c>
      <c r="I314" s="3">
        <v>8</v>
      </c>
      <c r="J314" t="s">
        <v>260</v>
      </c>
      <c r="K314" t="s">
        <v>261</v>
      </c>
      <c r="L314" t="s">
        <v>261</v>
      </c>
      <c r="M314" s="2">
        <f>SUM(Table1[MAGN_SLAEGT_AFRUNAD])</f>
        <v>463291</v>
      </c>
      <c r="N314" s="6">
        <f>Table1[[#This Row],[MAGN_SLAEGT_AFRUNAD]]/Table1[[#This Row],[heildarmagn]]</f>
        <v>1.7267764752606892E-5</v>
      </c>
      <c r="O314" t="str">
        <f>IF(Table1[[#This Row],[Útgerð núna]]=Table1[[#This Row],[Útgerð við löndun]],"","Ný útgerð")</f>
        <v/>
      </c>
    </row>
    <row r="315" spans="1:15">
      <c r="A315" t="s">
        <v>316</v>
      </c>
      <c r="B315">
        <v>1718</v>
      </c>
      <c r="C315" s="1">
        <v>1</v>
      </c>
      <c r="D315" s="1">
        <v>1</v>
      </c>
      <c r="E315" s="1">
        <v>1054</v>
      </c>
      <c r="F315" t="s">
        <v>259</v>
      </c>
      <c r="G315" t="s">
        <v>14</v>
      </c>
      <c r="H315" t="s">
        <v>15</v>
      </c>
      <c r="I315" s="3">
        <v>71</v>
      </c>
      <c r="J315" t="s">
        <v>260</v>
      </c>
      <c r="K315" t="s">
        <v>261</v>
      </c>
      <c r="L315" t="s">
        <v>261</v>
      </c>
      <c r="M315" s="2">
        <f>SUM(Table1[MAGN_SLAEGT_AFRUNAD])</f>
        <v>463291</v>
      </c>
      <c r="N315" s="6">
        <f>Table1[[#This Row],[MAGN_SLAEGT_AFRUNAD]]/Table1[[#This Row],[heildarmagn]]</f>
        <v>1.5325141217938616E-4</v>
      </c>
      <c r="O315" t="str">
        <f>IF(Table1[[#This Row],[Útgerð núna]]=Table1[[#This Row],[Útgerð við löndun]],"","Ný útgerð")</f>
        <v/>
      </c>
    </row>
    <row r="316" spans="1:15">
      <c r="A316" t="s">
        <v>317</v>
      </c>
      <c r="B316">
        <v>1718</v>
      </c>
      <c r="C316" s="1">
        <v>1</v>
      </c>
      <c r="D316" s="1">
        <v>1</v>
      </c>
      <c r="E316" s="1">
        <v>1054</v>
      </c>
      <c r="F316" t="s">
        <v>259</v>
      </c>
      <c r="G316" t="s">
        <v>14</v>
      </c>
      <c r="H316" t="s">
        <v>15</v>
      </c>
      <c r="I316" s="3">
        <v>2</v>
      </c>
      <c r="J316" t="s">
        <v>260</v>
      </c>
      <c r="K316" t="s">
        <v>261</v>
      </c>
      <c r="L316" t="s">
        <v>261</v>
      </c>
      <c r="M316" s="2">
        <f>SUM(Table1[MAGN_SLAEGT_AFRUNAD])</f>
        <v>463291</v>
      </c>
      <c r="N316" s="6">
        <f>Table1[[#This Row],[MAGN_SLAEGT_AFRUNAD]]/Table1[[#This Row],[heildarmagn]]</f>
        <v>4.3169411881517231E-6</v>
      </c>
      <c r="O316" t="str">
        <f>IF(Table1[[#This Row],[Útgerð núna]]=Table1[[#This Row],[Útgerð við löndun]],"","Ný útgerð")</f>
        <v/>
      </c>
    </row>
    <row r="317" spans="1:15">
      <c r="A317" t="s">
        <v>318</v>
      </c>
      <c r="B317">
        <v>1718</v>
      </c>
      <c r="C317" s="1">
        <v>1</v>
      </c>
      <c r="D317" s="1">
        <v>1</v>
      </c>
      <c r="E317" s="1">
        <v>1054</v>
      </c>
      <c r="F317" t="s">
        <v>259</v>
      </c>
      <c r="G317" t="s">
        <v>14</v>
      </c>
      <c r="H317" t="s">
        <v>15</v>
      </c>
      <c r="I317" s="3">
        <v>74</v>
      </c>
      <c r="J317" t="s">
        <v>260</v>
      </c>
      <c r="K317" t="s">
        <v>261</v>
      </c>
      <c r="L317" t="s">
        <v>261</v>
      </c>
      <c r="M317" s="2">
        <f>SUM(Table1[MAGN_SLAEGT_AFRUNAD])</f>
        <v>463291</v>
      </c>
      <c r="N317" s="6">
        <f>Table1[[#This Row],[MAGN_SLAEGT_AFRUNAD]]/Table1[[#This Row],[heildarmagn]]</f>
        <v>1.5972682396161376E-4</v>
      </c>
      <c r="O317" t="str">
        <f>IF(Table1[[#This Row],[Útgerð núna]]=Table1[[#This Row],[Útgerð við löndun]],"","Ný útgerð")</f>
        <v/>
      </c>
    </row>
    <row r="318" spans="1:15">
      <c r="A318" t="s">
        <v>319</v>
      </c>
      <c r="B318">
        <v>1718</v>
      </c>
      <c r="C318" s="1">
        <v>1</v>
      </c>
      <c r="D318" s="1">
        <v>1</v>
      </c>
      <c r="E318" s="1">
        <v>1054</v>
      </c>
      <c r="F318" t="s">
        <v>259</v>
      </c>
      <c r="G318" t="s">
        <v>14</v>
      </c>
      <c r="H318" t="s">
        <v>15</v>
      </c>
      <c r="I318" s="3">
        <v>232</v>
      </c>
      <c r="J318" t="s">
        <v>260</v>
      </c>
      <c r="K318" t="s">
        <v>261</v>
      </c>
      <c r="L318" t="s">
        <v>261</v>
      </c>
      <c r="M318" s="2">
        <f>SUM(Table1[MAGN_SLAEGT_AFRUNAD])</f>
        <v>463291</v>
      </c>
      <c r="N318" s="6">
        <f>Table1[[#This Row],[MAGN_SLAEGT_AFRUNAD]]/Table1[[#This Row],[heildarmagn]]</f>
        <v>5.0076517782559986E-4</v>
      </c>
      <c r="O318" t="str">
        <f>IF(Table1[[#This Row],[Útgerð núna]]=Table1[[#This Row],[Útgerð við löndun]],"","Ný útgerð")</f>
        <v/>
      </c>
    </row>
    <row r="319" spans="1:15">
      <c r="A319" t="s">
        <v>320</v>
      </c>
      <c r="B319">
        <v>1718</v>
      </c>
      <c r="C319" s="1">
        <v>1</v>
      </c>
      <c r="D319" s="1">
        <v>1</v>
      </c>
      <c r="E319" s="1">
        <v>1054</v>
      </c>
      <c r="F319" t="s">
        <v>259</v>
      </c>
      <c r="G319" t="s">
        <v>14</v>
      </c>
      <c r="H319" t="s">
        <v>15</v>
      </c>
      <c r="I319" s="3">
        <v>221</v>
      </c>
      <c r="J319" t="s">
        <v>260</v>
      </c>
      <c r="K319" t="s">
        <v>261</v>
      </c>
      <c r="L319" t="s">
        <v>261</v>
      </c>
      <c r="M319" s="2">
        <f>SUM(Table1[MAGN_SLAEGT_AFRUNAD])</f>
        <v>463291</v>
      </c>
      <c r="N319" s="6">
        <f>Table1[[#This Row],[MAGN_SLAEGT_AFRUNAD]]/Table1[[#This Row],[heildarmagn]]</f>
        <v>4.7702200129076541E-4</v>
      </c>
      <c r="O319" t="str">
        <f>IF(Table1[[#This Row],[Útgerð núna]]=Table1[[#This Row],[Útgerð við löndun]],"","Ný útgerð")</f>
        <v/>
      </c>
    </row>
    <row r="320" spans="1:15">
      <c r="A320" t="s">
        <v>321</v>
      </c>
      <c r="B320">
        <v>1718</v>
      </c>
      <c r="C320" s="1">
        <v>1</v>
      </c>
      <c r="D320" s="1">
        <v>1</v>
      </c>
      <c r="E320" s="1">
        <v>1054</v>
      </c>
      <c r="F320" t="s">
        <v>259</v>
      </c>
      <c r="G320" t="s">
        <v>14</v>
      </c>
      <c r="H320" t="s">
        <v>15</v>
      </c>
      <c r="I320" s="3">
        <v>275</v>
      </c>
      <c r="J320" t="s">
        <v>260</v>
      </c>
      <c r="K320" t="s">
        <v>261</v>
      </c>
      <c r="L320" t="s">
        <v>261</v>
      </c>
      <c r="M320" s="2">
        <f>SUM(Table1[MAGN_SLAEGT_AFRUNAD])</f>
        <v>463291</v>
      </c>
      <c r="N320" s="6">
        <f>Table1[[#This Row],[MAGN_SLAEGT_AFRUNAD]]/Table1[[#This Row],[heildarmagn]]</f>
        <v>5.9357941337086196E-4</v>
      </c>
      <c r="O320" t="str">
        <f>IF(Table1[[#This Row],[Útgerð núna]]=Table1[[#This Row],[Útgerð við löndun]],"","Ný útgerð")</f>
        <v/>
      </c>
    </row>
    <row r="321" spans="1:15">
      <c r="A321" t="s">
        <v>322</v>
      </c>
      <c r="B321">
        <v>1718</v>
      </c>
      <c r="C321" s="1">
        <v>1</v>
      </c>
      <c r="D321" s="1">
        <v>1</v>
      </c>
      <c r="E321" s="1">
        <v>1054</v>
      </c>
      <c r="F321" t="s">
        <v>259</v>
      </c>
      <c r="G321" t="s">
        <v>14</v>
      </c>
      <c r="H321" t="s">
        <v>15</v>
      </c>
      <c r="I321" s="3">
        <v>287</v>
      </c>
      <c r="J321" t="s">
        <v>260</v>
      </c>
      <c r="K321" t="s">
        <v>261</v>
      </c>
      <c r="L321" t="s">
        <v>261</v>
      </c>
      <c r="M321" s="2">
        <f>SUM(Table1[MAGN_SLAEGT_AFRUNAD])</f>
        <v>463291</v>
      </c>
      <c r="N321" s="6">
        <f>Table1[[#This Row],[MAGN_SLAEGT_AFRUNAD]]/Table1[[#This Row],[heildarmagn]]</f>
        <v>6.1948106049977225E-4</v>
      </c>
      <c r="O321" t="str">
        <f>IF(Table1[[#This Row],[Útgerð núna]]=Table1[[#This Row],[Útgerð við löndun]],"","Ný útgerð")</f>
        <v/>
      </c>
    </row>
    <row r="322" spans="1:15">
      <c r="A322" t="s">
        <v>323</v>
      </c>
      <c r="B322">
        <v>1718</v>
      </c>
      <c r="C322" s="1">
        <v>1</v>
      </c>
      <c r="D322" s="1">
        <v>1</v>
      </c>
      <c r="E322" s="1">
        <v>1054</v>
      </c>
      <c r="F322" t="s">
        <v>259</v>
      </c>
      <c r="G322" t="s">
        <v>14</v>
      </c>
      <c r="H322" t="s">
        <v>15</v>
      </c>
      <c r="I322" s="3">
        <v>335</v>
      </c>
      <c r="J322" t="s">
        <v>260</v>
      </c>
      <c r="K322" t="s">
        <v>261</v>
      </c>
      <c r="L322" t="s">
        <v>261</v>
      </c>
      <c r="M322" s="2">
        <f>SUM(Table1[MAGN_SLAEGT_AFRUNAD])</f>
        <v>463291</v>
      </c>
      <c r="N322" s="6">
        <f>Table1[[#This Row],[MAGN_SLAEGT_AFRUNAD]]/Table1[[#This Row],[heildarmagn]]</f>
        <v>7.2308764901541365E-4</v>
      </c>
      <c r="O322" t="str">
        <f>IF(Table1[[#This Row],[Útgerð núna]]=Table1[[#This Row],[Útgerð við löndun]],"","Ný útgerð")</f>
        <v/>
      </c>
    </row>
    <row r="323" spans="1:15">
      <c r="A323" t="s">
        <v>220</v>
      </c>
      <c r="B323">
        <v>1819</v>
      </c>
      <c r="C323" s="1">
        <v>1</v>
      </c>
      <c r="D323" s="1">
        <v>1</v>
      </c>
      <c r="E323" s="1">
        <v>1054</v>
      </c>
      <c r="F323" t="s">
        <v>259</v>
      </c>
      <c r="G323" t="s">
        <v>14</v>
      </c>
      <c r="H323" t="s">
        <v>15</v>
      </c>
      <c r="I323" s="3">
        <v>134</v>
      </c>
      <c r="J323" t="s">
        <v>260</v>
      </c>
      <c r="K323" t="s">
        <v>261</v>
      </c>
      <c r="L323" t="s">
        <v>261</v>
      </c>
      <c r="M323" s="2">
        <f>SUM(Table1[MAGN_SLAEGT_AFRUNAD])</f>
        <v>463291</v>
      </c>
      <c r="N323" s="6">
        <f>Table1[[#This Row],[MAGN_SLAEGT_AFRUNAD]]/Table1[[#This Row],[heildarmagn]]</f>
        <v>2.8923505960616548E-4</v>
      </c>
      <c r="O323" t="str">
        <f>IF(Table1[[#This Row],[Útgerð núna]]=Table1[[#This Row],[Útgerð við löndun]],"","Ný útgerð")</f>
        <v/>
      </c>
    </row>
    <row r="324" spans="1:15">
      <c r="A324" t="s">
        <v>324</v>
      </c>
      <c r="B324">
        <v>1819</v>
      </c>
      <c r="C324" s="1">
        <v>1</v>
      </c>
      <c r="D324" s="1">
        <v>1</v>
      </c>
      <c r="E324" s="1">
        <v>1054</v>
      </c>
      <c r="F324" t="s">
        <v>259</v>
      </c>
      <c r="G324" t="s">
        <v>14</v>
      </c>
      <c r="H324" t="s">
        <v>15</v>
      </c>
      <c r="I324" s="3">
        <v>70</v>
      </c>
      <c r="J324" t="s">
        <v>260</v>
      </c>
      <c r="K324" t="s">
        <v>261</v>
      </c>
      <c r="L324" t="s">
        <v>261</v>
      </c>
      <c r="M324" s="2">
        <f>SUM(Table1[MAGN_SLAEGT_AFRUNAD])</f>
        <v>463291</v>
      </c>
      <c r="N324" s="6">
        <f>Table1[[#This Row],[MAGN_SLAEGT_AFRUNAD]]/Table1[[#This Row],[heildarmagn]]</f>
        <v>1.5109294158531031E-4</v>
      </c>
      <c r="O324" t="str">
        <f>IF(Table1[[#This Row],[Útgerð núna]]=Table1[[#This Row],[Útgerð við löndun]],"","Ný útgerð")</f>
        <v/>
      </c>
    </row>
    <row r="325" spans="1:15">
      <c r="A325" t="s">
        <v>221</v>
      </c>
      <c r="B325">
        <v>1819</v>
      </c>
      <c r="C325" s="1">
        <v>1</v>
      </c>
      <c r="D325" s="1">
        <v>1</v>
      </c>
      <c r="E325" s="1">
        <v>1054</v>
      </c>
      <c r="F325" t="s">
        <v>259</v>
      </c>
      <c r="G325" t="s">
        <v>14</v>
      </c>
      <c r="H325" t="s">
        <v>15</v>
      </c>
      <c r="I325" s="3">
        <v>163</v>
      </c>
      <c r="J325" t="s">
        <v>260</v>
      </c>
      <c r="K325" t="s">
        <v>261</v>
      </c>
      <c r="L325" t="s">
        <v>261</v>
      </c>
      <c r="M325" s="2">
        <f>SUM(Table1[MAGN_SLAEGT_AFRUNAD])</f>
        <v>463291</v>
      </c>
      <c r="N325" s="6">
        <f>Table1[[#This Row],[MAGN_SLAEGT_AFRUNAD]]/Table1[[#This Row],[heildarmagn]]</f>
        <v>3.5183070683436542E-4</v>
      </c>
      <c r="O325" t="str">
        <f>IF(Table1[[#This Row],[Útgerð núna]]=Table1[[#This Row],[Útgerð við löndun]],"","Ný útgerð")</f>
        <v/>
      </c>
    </row>
    <row r="326" spans="1:15">
      <c r="A326" t="s">
        <v>222</v>
      </c>
      <c r="B326">
        <v>1819</v>
      </c>
      <c r="C326" s="1">
        <v>1</v>
      </c>
      <c r="D326" s="1">
        <v>1</v>
      </c>
      <c r="E326" s="1">
        <v>1054</v>
      </c>
      <c r="F326" t="s">
        <v>259</v>
      </c>
      <c r="G326" t="s">
        <v>14</v>
      </c>
      <c r="H326" t="s">
        <v>15</v>
      </c>
      <c r="I326" s="3">
        <v>88</v>
      </c>
      <c r="J326" t="s">
        <v>260</v>
      </c>
      <c r="K326" t="s">
        <v>261</v>
      </c>
      <c r="L326" t="s">
        <v>261</v>
      </c>
      <c r="M326" s="2">
        <f>SUM(Table1[MAGN_SLAEGT_AFRUNAD])</f>
        <v>463291</v>
      </c>
      <c r="N326" s="6">
        <f>Table1[[#This Row],[MAGN_SLAEGT_AFRUNAD]]/Table1[[#This Row],[heildarmagn]]</f>
        <v>1.8994541227867581E-4</v>
      </c>
      <c r="O326" t="str">
        <f>IF(Table1[[#This Row],[Útgerð núna]]=Table1[[#This Row],[Útgerð við löndun]],"","Ný útgerð")</f>
        <v/>
      </c>
    </row>
    <row r="327" spans="1:15">
      <c r="A327" t="s">
        <v>325</v>
      </c>
      <c r="B327">
        <v>1819</v>
      </c>
      <c r="C327" s="1">
        <v>1</v>
      </c>
      <c r="D327" s="1">
        <v>1</v>
      </c>
      <c r="E327" s="1">
        <v>1054</v>
      </c>
      <c r="F327" t="s">
        <v>259</v>
      </c>
      <c r="G327" t="s">
        <v>14</v>
      </c>
      <c r="H327" t="s">
        <v>15</v>
      </c>
      <c r="I327" s="3">
        <v>138</v>
      </c>
      <c r="J327" t="s">
        <v>260</v>
      </c>
      <c r="K327" t="s">
        <v>261</v>
      </c>
      <c r="L327" t="s">
        <v>261</v>
      </c>
      <c r="M327" s="2">
        <f>SUM(Table1[MAGN_SLAEGT_AFRUNAD])</f>
        <v>463291</v>
      </c>
      <c r="N327" s="6">
        <f>Table1[[#This Row],[MAGN_SLAEGT_AFRUNAD]]/Table1[[#This Row],[heildarmagn]]</f>
        <v>2.9786894198246888E-4</v>
      </c>
      <c r="O327" t="str">
        <f>IF(Table1[[#This Row],[Útgerð núna]]=Table1[[#This Row],[Útgerð við löndun]],"","Ný útgerð")</f>
        <v/>
      </c>
    </row>
    <row r="328" spans="1:15">
      <c r="A328" t="s">
        <v>234</v>
      </c>
      <c r="B328">
        <v>1718</v>
      </c>
      <c r="C328" s="1">
        <v>1</v>
      </c>
      <c r="D328" s="1">
        <v>1</v>
      </c>
      <c r="E328" s="1">
        <v>1054</v>
      </c>
      <c r="F328" t="s">
        <v>259</v>
      </c>
      <c r="G328" t="s">
        <v>14</v>
      </c>
      <c r="H328" t="s">
        <v>15</v>
      </c>
      <c r="I328" s="3">
        <v>1</v>
      </c>
      <c r="J328" t="s">
        <v>260</v>
      </c>
      <c r="K328" t="s">
        <v>261</v>
      </c>
      <c r="L328" t="s">
        <v>261</v>
      </c>
      <c r="M328" s="2">
        <f>SUM(Table1[MAGN_SLAEGT_AFRUNAD])</f>
        <v>463291</v>
      </c>
      <c r="N328" s="6">
        <f>Table1[[#This Row],[MAGN_SLAEGT_AFRUNAD]]/Table1[[#This Row],[heildarmagn]]</f>
        <v>2.1584705940758616E-6</v>
      </c>
      <c r="O328" t="str">
        <f>IF(Table1[[#This Row],[Útgerð núna]]=Table1[[#This Row],[Útgerð við löndun]],"","Ný útgerð")</f>
        <v/>
      </c>
    </row>
    <row r="329" spans="1:15">
      <c r="A329" t="s">
        <v>236</v>
      </c>
      <c r="B329">
        <v>1718</v>
      </c>
      <c r="C329" s="1">
        <v>1</v>
      </c>
      <c r="D329" s="1">
        <v>1</v>
      </c>
      <c r="E329" s="1">
        <v>1054</v>
      </c>
      <c r="F329" t="s">
        <v>259</v>
      </c>
      <c r="G329" t="s">
        <v>14</v>
      </c>
      <c r="H329" t="s">
        <v>15</v>
      </c>
      <c r="I329" s="3">
        <v>7</v>
      </c>
      <c r="J329" t="s">
        <v>260</v>
      </c>
      <c r="K329" t="s">
        <v>261</v>
      </c>
      <c r="L329" t="s">
        <v>261</v>
      </c>
      <c r="M329" s="2">
        <f>SUM(Table1[MAGN_SLAEGT_AFRUNAD])</f>
        <v>463291</v>
      </c>
      <c r="N329" s="6">
        <f>Table1[[#This Row],[MAGN_SLAEGT_AFRUNAD]]/Table1[[#This Row],[heildarmagn]]</f>
        <v>1.5109294158531032E-5</v>
      </c>
      <c r="O329" t="str">
        <f>IF(Table1[[#This Row],[Útgerð núna]]=Table1[[#This Row],[Útgerð við löndun]],"","Ný útgerð")</f>
        <v/>
      </c>
    </row>
    <row r="330" spans="1:15">
      <c r="A330" t="s">
        <v>239</v>
      </c>
      <c r="B330">
        <v>1718</v>
      </c>
      <c r="C330" s="1">
        <v>1</v>
      </c>
      <c r="D330" s="1">
        <v>1</v>
      </c>
      <c r="E330" s="1">
        <v>1054</v>
      </c>
      <c r="F330" t="s">
        <v>259</v>
      </c>
      <c r="G330" t="s">
        <v>14</v>
      </c>
      <c r="H330" t="s">
        <v>15</v>
      </c>
      <c r="I330" s="3">
        <v>3</v>
      </c>
      <c r="J330" t="s">
        <v>260</v>
      </c>
      <c r="K330" t="s">
        <v>261</v>
      </c>
      <c r="L330" t="s">
        <v>261</v>
      </c>
      <c r="M330" s="2">
        <f>SUM(Table1[MAGN_SLAEGT_AFRUNAD])</f>
        <v>463291</v>
      </c>
      <c r="N330" s="6">
        <f>Table1[[#This Row],[MAGN_SLAEGT_AFRUNAD]]/Table1[[#This Row],[heildarmagn]]</f>
        <v>6.4754117822275847E-6</v>
      </c>
      <c r="O330" t="str">
        <f>IF(Table1[[#This Row],[Útgerð núna]]=Table1[[#This Row],[Útgerð við löndun]],"","Ný útgerð")</f>
        <v/>
      </c>
    </row>
    <row r="331" spans="1:15">
      <c r="A331" t="s">
        <v>241</v>
      </c>
      <c r="B331">
        <v>1718</v>
      </c>
      <c r="C331" s="1">
        <v>1</v>
      </c>
      <c r="D331" s="1">
        <v>1</v>
      </c>
      <c r="E331" s="1">
        <v>1054</v>
      </c>
      <c r="F331" t="s">
        <v>259</v>
      </c>
      <c r="G331" t="s">
        <v>14</v>
      </c>
      <c r="H331" t="s">
        <v>15</v>
      </c>
      <c r="I331" s="3">
        <v>3</v>
      </c>
      <c r="J331" t="s">
        <v>260</v>
      </c>
      <c r="K331" t="s">
        <v>261</v>
      </c>
      <c r="L331" t="s">
        <v>261</v>
      </c>
      <c r="M331" s="2">
        <f>SUM(Table1[MAGN_SLAEGT_AFRUNAD])</f>
        <v>463291</v>
      </c>
      <c r="N331" s="6">
        <f>Table1[[#This Row],[MAGN_SLAEGT_AFRUNAD]]/Table1[[#This Row],[heildarmagn]]</f>
        <v>6.4754117822275847E-6</v>
      </c>
      <c r="O331" t="str">
        <f>IF(Table1[[#This Row],[Útgerð núna]]=Table1[[#This Row],[Útgerð við löndun]],"","Ný útgerð")</f>
        <v/>
      </c>
    </row>
    <row r="332" spans="1:15">
      <c r="A332" t="s">
        <v>242</v>
      </c>
      <c r="B332">
        <v>1718</v>
      </c>
      <c r="C332" s="1">
        <v>1</v>
      </c>
      <c r="D332" s="1">
        <v>1</v>
      </c>
      <c r="E332" s="1">
        <v>1054</v>
      </c>
      <c r="F332" t="s">
        <v>259</v>
      </c>
      <c r="G332" t="s">
        <v>14</v>
      </c>
      <c r="H332" t="s">
        <v>15</v>
      </c>
      <c r="I332" s="3">
        <v>32</v>
      </c>
      <c r="J332" t="s">
        <v>260</v>
      </c>
      <c r="K332" t="s">
        <v>261</v>
      </c>
      <c r="L332" t="s">
        <v>261</v>
      </c>
      <c r="M332" s="2">
        <f>SUM(Table1[MAGN_SLAEGT_AFRUNAD])</f>
        <v>463291</v>
      </c>
      <c r="N332" s="6">
        <f>Table1[[#This Row],[MAGN_SLAEGT_AFRUNAD]]/Table1[[#This Row],[heildarmagn]]</f>
        <v>6.907105901042757E-5</v>
      </c>
      <c r="O332" t="str">
        <f>IF(Table1[[#This Row],[Útgerð núna]]=Table1[[#This Row],[Útgerð við löndun]],"","Ný útgerð")</f>
        <v/>
      </c>
    </row>
    <row r="333" spans="1:15">
      <c r="A333" t="s">
        <v>243</v>
      </c>
      <c r="B333">
        <v>1718</v>
      </c>
      <c r="C333" s="1">
        <v>1</v>
      </c>
      <c r="D333" s="1">
        <v>1</v>
      </c>
      <c r="E333" s="1">
        <v>1054</v>
      </c>
      <c r="F333" t="s">
        <v>259</v>
      </c>
      <c r="G333" t="s">
        <v>14</v>
      </c>
      <c r="H333" t="s">
        <v>15</v>
      </c>
      <c r="I333" s="3">
        <v>7</v>
      </c>
      <c r="J333" t="s">
        <v>260</v>
      </c>
      <c r="K333" t="s">
        <v>261</v>
      </c>
      <c r="L333" t="s">
        <v>261</v>
      </c>
      <c r="M333" s="2">
        <f>SUM(Table1[MAGN_SLAEGT_AFRUNAD])</f>
        <v>463291</v>
      </c>
      <c r="N333" s="6">
        <f>Table1[[#This Row],[MAGN_SLAEGT_AFRUNAD]]/Table1[[#This Row],[heildarmagn]]</f>
        <v>1.5109294158531032E-5</v>
      </c>
      <c r="O333" t="str">
        <f>IF(Table1[[#This Row],[Útgerð núna]]=Table1[[#This Row],[Útgerð við löndun]],"","Ný útgerð")</f>
        <v/>
      </c>
    </row>
    <row r="334" spans="1:15">
      <c r="A334" t="s">
        <v>326</v>
      </c>
      <c r="B334">
        <v>1718</v>
      </c>
      <c r="C334" s="1">
        <v>1</v>
      </c>
      <c r="D334" s="1">
        <v>1</v>
      </c>
      <c r="E334" s="1">
        <v>1054</v>
      </c>
      <c r="F334" t="s">
        <v>259</v>
      </c>
      <c r="G334" t="s">
        <v>14</v>
      </c>
      <c r="H334" t="s">
        <v>15</v>
      </c>
      <c r="I334" s="3">
        <v>6</v>
      </c>
      <c r="J334" t="s">
        <v>260</v>
      </c>
      <c r="K334" t="s">
        <v>261</v>
      </c>
      <c r="L334" t="s">
        <v>261</v>
      </c>
      <c r="M334" s="2">
        <f>SUM(Table1[MAGN_SLAEGT_AFRUNAD])</f>
        <v>463291</v>
      </c>
      <c r="N334" s="6">
        <f>Table1[[#This Row],[MAGN_SLAEGT_AFRUNAD]]/Table1[[#This Row],[heildarmagn]]</f>
        <v>1.2950823564455169E-5</v>
      </c>
      <c r="O334" t="str">
        <f>IF(Table1[[#This Row],[Útgerð núna]]=Table1[[#This Row],[Útgerð við löndun]],"","Ný útgerð")</f>
        <v/>
      </c>
    </row>
    <row r="335" spans="1:15">
      <c r="A335" t="s">
        <v>244</v>
      </c>
      <c r="B335">
        <v>1718</v>
      </c>
      <c r="C335" s="1">
        <v>1</v>
      </c>
      <c r="D335" s="1">
        <v>1</v>
      </c>
      <c r="E335" s="1">
        <v>1054</v>
      </c>
      <c r="F335" t="s">
        <v>259</v>
      </c>
      <c r="G335" t="s">
        <v>14</v>
      </c>
      <c r="H335" t="s">
        <v>15</v>
      </c>
      <c r="I335" s="3">
        <v>18</v>
      </c>
      <c r="J335" t="s">
        <v>260</v>
      </c>
      <c r="K335" t="s">
        <v>261</v>
      </c>
      <c r="L335" t="s">
        <v>261</v>
      </c>
      <c r="M335" s="2">
        <f>SUM(Table1[MAGN_SLAEGT_AFRUNAD])</f>
        <v>463291</v>
      </c>
      <c r="N335" s="6">
        <f>Table1[[#This Row],[MAGN_SLAEGT_AFRUNAD]]/Table1[[#This Row],[heildarmagn]]</f>
        <v>3.885247069336551E-5</v>
      </c>
      <c r="O335" t="str">
        <f>IF(Table1[[#This Row],[Útgerð núna]]=Table1[[#This Row],[Útgerð við löndun]],"","Ný útgerð")</f>
        <v/>
      </c>
    </row>
    <row r="336" spans="1:15">
      <c r="A336" t="s">
        <v>327</v>
      </c>
      <c r="B336">
        <v>1718</v>
      </c>
      <c r="C336" s="1">
        <v>1</v>
      </c>
      <c r="D336" s="1">
        <v>1</v>
      </c>
      <c r="E336" s="1">
        <v>1054</v>
      </c>
      <c r="F336" t="s">
        <v>259</v>
      </c>
      <c r="G336" t="s">
        <v>14</v>
      </c>
      <c r="H336" t="s">
        <v>15</v>
      </c>
      <c r="I336" s="3">
        <v>2</v>
      </c>
      <c r="J336" t="s">
        <v>260</v>
      </c>
      <c r="K336" t="s">
        <v>261</v>
      </c>
      <c r="L336" t="s">
        <v>261</v>
      </c>
      <c r="M336" s="2">
        <f>SUM(Table1[MAGN_SLAEGT_AFRUNAD])</f>
        <v>463291</v>
      </c>
      <c r="N336" s="6">
        <f>Table1[[#This Row],[MAGN_SLAEGT_AFRUNAD]]/Table1[[#This Row],[heildarmagn]]</f>
        <v>4.3169411881517231E-6</v>
      </c>
      <c r="O336" t="str">
        <f>IF(Table1[[#This Row],[Útgerð núna]]=Table1[[#This Row],[Útgerð við löndun]],"","Ný útgerð")</f>
        <v/>
      </c>
    </row>
    <row r="337" spans="1:15">
      <c r="A337" t="s">
        <v>328</v>
      </c>
      <c r="B337">
        <v>1718</v>
      </c>
      <c r="C337" s="1">
        <v>1</v>
      </c>
      <c r="D337" s="1">
        <v>1</v>
      </c>
      <c r="E337" s="1">
        <v>1054</v>
      </c>
      <c r="F337" t="s">
        <v>259</v>
      </c>
      <c r="G337" t="s">
        <v>14</v>
      </c>
      <c r="H337" t="s">
        <v>15</v>
      </c>
      <c r="I337" s="3">
        <v>2</v>
      </c>
      <c r="J337" t="s">
        <v>260</v>
      </c>
      <c r="K337" t="s">
        <v>261</v>
      </c>
      <c r="L337" t="s">
        <v>261</v>
      </c>
      <c r="M337" s="2">
        <f>SUM(Table1[MAGN_SLAEGT_AFRUNAD])</f>
        <v>463291</v>
      </c>
      <c r="N337" s="6">
        <f>Table1[[#This Row],[MAGN_SLAEGT_AFRUNAD]]/Table1[[#This Row],[heildarmagn]]</f>
        <v>4.3169411881517231E-6</v>
      </c>
      <c r="O337" t="str">
        <f>IF(Table1[[#This Row],[Útgerð núna]]=Table1[[#This Row],[Útgerð við löndun]],"","Ný útgerð")</f>
        <v/>
      </c>
    </row>
    <row r="338" spans="1:15">
      <c r="A338" t="s">
        <v>329</v>
      </c>
      <c r="B338">
        <v>1718</v>
      </c>
      <c r="C338" s="1">
        <v>1</v>
      </c>
      <c r="D338" s="1">
        <v>1</v>
      </c>
      <c r="E338" s="1">
        <v>1054</v>
      </c>
      <c r="F338" t="s">
        <v>259</v>
      </c>
      <c r="G338" t="s">
        <v>14</v>
      </c>
      <c r="H338" t="s">
        <v>15</v>
      </c>
      <c r="I338" s="3">
        <v>5</v>
      </c>
      <c r="J338" t="s">
        <v>260</v>
      </c>
      <c r="K338" t="s">
        <v>261</v>
      </c>
      <c r="L338" t="s">
        <v>261</v>
      </c>
      <c r="M338" s="2">
        <f>SUM(Table1[MAGN_SLAEGT_AFRUNAD])</f>
        <v>463291</v>
      </c>
      <c r="N338" s="6">
        <f>Table1[[#This Row],[MAGN_SLAEGT_AFRUNAD]]/Table1[[#This Row],[heildarmagn]]</f>
        <v>1.0792352970379309E-5</v>
      </c>
      <c r="O338" t="str">
        <f>IF(Table1[[#This Row],[Útgerð núna]]=Table1[[#This Row],[Útgerð við löndun]],"","Ný útgerð")</f>
        <v/>
      </c>
    </row>
    <row r="339" spans="1:15">
      <c r="A339" t="s">
        <v>330</v>
      </c>
      <c r="B339">
        <v>1718</v>
      </c>
      <c r="C339" s="1">
        <v>1</v>
      </c>
      <c r="D339" s="1">
        <v>1</v>
      </c>
      <c r="E339" s="1">
        <v>1054</v>
      </c>
      <c r="F339" t="s">
        <v>259</v>
      </c>
      <c r="G339" t="s">
        <v>14</v>
      </c>
      <c r="H339" t="s">
        <v>15</v>
      </c>
      <c r="I339" s="3">
        <v>26</v>
      </c>
      <c r="J339" t="s">
        <v>260</v>
      </c>
      <c r="K339" t="s">
        <v>261</v>
      </c>
      <c r="L339" t="s">
        <v>261</v>
      </c>
      <c r="M339" s="2">
        <f>SUM(Table1[MAGN_SLAEGT_AFRUNAD])</f>
        <v>463291</v>
      </c>
      <c r="N339" s="6">
        <f>Table1[[#This Row],[MAGN_SLAEGT_AFRUNAD]]/Table1[[#This Row],[heildarmagn]]</f>
        <v>5.6120235445972402E-5</v>
      </c>
      <c r="O339" t="str">
        <f>IF(Table1[[#This Row],[Útgerð núna]]=Table1[[#This Row],[Útgerð við löndun]],"","Ný útgerð")</f>
        <v/>
      </c>
    </row>
    <row r="340" spans="1:15">
      <c r="A340" t="s">
        <v>331</v>
      </c>
      <c r="B340">
        <v>1718</v>
      </c>
      <c r="C340" s="1">
        <v>1</v>
      </c>
      <c r="D340" s="1">
        <v>1</v>
      </c>
      <c r="E340" s="1">
        <v>1054</v>
      </c>
      <c r="F340" t="s">
        <v>259</v>
      </c>
      <c r="G340" t="s">
        <v>14</v>
      </c>
      <c r="H340" t="s">
        <v>15</v>
      </c>
      <c r="I340" s="3">
        <v>19</v>
      </c>
      <c r="J340" t="s">
        <v>260</v>
      </c>
      <c r="K340" t="s">
        <v>261</v>
      </c>
      <c r="L340" t="s">
        <v>261</v>
      </c>
      <c r="M340" s="2">
        <f>SUM(Table1[MAGN_SLAEGT_AFRUNAD])</f>
        <v>463291</v>
      </c>
      <c r="N340" s="6">
        <f>Table1[[#This Row],[MAGN_SLAEGT_AFRUNAD]]/Table1[[#This Row],[heildarmagn]]</f>
        <v>4.1010941287441372E-5</v>
      </c>
      <c r="O340" t="str">
        <f>IF(Table1[[#This Row],[Útgerð núna]]=Table1[[#This Row],[Útgerð við löndun]],"","Ný útgerð")</f>
        <v/>
      </c>
    </row>
    <row r="341" spans="1:15">
      <c r="A341" t="s">
        <v>332</v>
      </c>
      <c r="B341">
        <v>1718</v>
      </c>
      <c r="C341" s="1">
        <v>1</v>
      </c>
      <c r="D341" s="1">
        <v>1</v>
      </c>
      <c r="E341" s="1">
        <v>1054</v>
      </c>
      <c r="F341" t="s">
        <v>259</v>
      </c>
      <c r="G341" t="s">
        <v>14</v>
      </c>
      <c r="H341" t="s">
        <v>15</v>
      </c>
      <c r="I341" s="3">
        <v>25</v>
      </c>
      <c r="J341" t="s">
        <v>260</v>
      </c>
      <c r="K341" t="s">
        <v>261</v>
      </c>
      <c r="L341" t="s">
        <v>261</v>
      </c>
      <c r="M341" s="2">
        <f>SUM(Table1[MAGN_SLAEGT_AFRUNAD])</f>
        <v>463291</v>
      </c>
      <c r="N341" s="6">
        <f>Table1[[#This Row],[MAGN_SLAEGT_AFRUNAD]]/Table1[[#This Row],[heildarmagn]]</f>
        <v>5.396176485189654E-5</v>
      </c>
      <c r="O341" t="str">
        <f>IF(Table1[[#This Row],[Útgerð núna]]=Table1[[#This Row],[Útgerð við löndun]],"","Ný útgerð")</f>
        <v/>
      </c>
    </row>
    <row r="342" spans="1:15">
      <c r="A342" t="s">
        <v>246</v>
      </c>
      <c r="B342">
        <v>1718</v>
      </c>
      <c r="C342" s="1">
        <v>1</v>
      </c>
      <c r="D342" s="1">
        <v>1</v>
      </c>
      <c r="E342" s="1">
        <v>1054</v>
      </c>
      <c r="F342" t="s">
        <v>259</v>
      </c>
      <c r="G342" t="s">
        <v>14</v>
      </c>
      <c r="H342" t="s">
        <v>15</v>
      </c>
      <c r="I342" s="3">
        <v>7</v>
      </c>
      <c r="J342" t="s">
        <v>260</v>
      </c>
      <c r="K342" t="s">
        <v>261</v>
      </c>
      <c r="L342" t="s">
        <v>261</v>
      </c>
      <c r="M342" s="2">
        <f>SUM(Table1[MAGN_SLAEGT_AFRUNAD])</f>
        <v>463291</v>
      </c>
      <c r="N342" s="6">
        <f>Table1[[#This Row],[MAGN_SLAEGT_AFRUNAD]]/Table1[[#This Row],[heildarmagn]]</f>
        <v>1.5109294158531032E-5</v>
      </c>
      <c r="O342" t="str">
        <f>IF(Table1[[#This Row],[Útgerð núna]]=Table1[[#This Row],[Útgerð við löndun]],"","Ný útgerð")</f>
        <v/>
      </c>
    </row>
    <row r="343" spans="1:15">
      <c r="A343" t="s">
        <v>333</v>
      </c>
      <c r="B343">
        <v>1718</v>
      </c>
      <c r="C343" s="1">
        <v>1</v>
      </c>
      <c r="D343" s="1">
        <v>1</v>
      </c>
      <c r="E343" s="1">
        <v>1054</v>
      </c>
      <c r="F343" t="s">
        <v>259</v>
      </c>
      <c r="G343" t="s">
        <v>14</v>
      </c>
      <c r="H343" t="s">
        <v>15</v>
      </c>
      <c r="I343" s="3">
        <v>26</v>
      </c>
      <c r="J343" t="s">
        <v>260</v>
      </c>
      <c r="K343" t="s">
        <v>261</v>
      </c>
      <c r="L343" t="s">
        <v>261</v>
      </c>
      <c r="M343" s="2">
        <f>SUM(Table1[MAGN_SLAEGT_AFRUNAD])</f>
        <v>463291</v>
      </c>
      <c r="N343" s="6">
        <f>Table1[[#This Row],[MAGN_SLAEGT_AFRUNAD]]/Table1[[#This Row],[heildarmagn]]</f>
        <v>5.6120235445972402E-5</v>
      </c>
      <c r="O343" t="str">
        <f>IF(Table1[[#This Row],[Útgerð núna]]=Table1[[#This Row],[Útgerð við löndun]],"","Ný útgerð")</f>
        <v/>
      </c>
    </row>
    <row r="344" spans="1:15">
      <c r="A344" t="s">
        <v>186</v>
      </c>
      <c r="B344">
        <v>1819</v>
      </c>
      <c r="C344" s="1">
        <v>1</v>
      </c>
      <c r="D344" s="1">
        <v>1</v>
      </c>
      <c r="E344" s="1">
        <v>1054</v>
      </c>
      <c r="F344" t="s">
        <v>259</v>
      </c>
      <c r="G344" t="s">
        <v>14</v>
      </c>
      <c r="H344" t="s">
        <v>15</v>
      </c>
      <c r="I344" s="3">
        <v>90</v>
      </c>
      <c r="J344" t="s">
        <v>260</v>
      </c>
      <c r="K344" t="s">
        <v>261</v>
      </c>
      <c r="L344" t="s">
        <v>261</v>
      </c>
      <c r="M344" s="2">
        <f>SUM(Table1[MAGN_SLAEGT_AFRUNAD])</f>
        <v>463291</v>
      </c>
      <c r="N344" s="6">
        <f>Table1[[#This Row],[MAGN_SLAEGT_AFRUNAD]]/Table1[[#This Row],[heildarmagn]]</f>
        <v>1.9426235346682753E-4</v>
      </c>
      <c r="O344" t="str">
        <f>IF(Table1[[#This Row],[Útgerð núna]]=Table1[[#This Row],[Útgerð við löndun]],"","Ný útgerð")</f>
        <v/>
      </c>
    </row>
    <row r="345" spans="1:15">
      <c r="A345" t="s">
        <v>334</v>
      </c>
      <c r="B345">
        <v>1819</v>
      </c>
      <c r="C345" s="1">
        <v>1</v>
      </c>
      <c r="D345" s="1">
        <v>1</v>
      </c>
      <c r="E345" s="1">
        <v>1054</v>
      </c>
      <c r="F345" t="s">
        <v>259</v>
      </c>
      <c r="G345" t="s">
        <v>14</v>
      </c>
      <c r="H345" t="s">
        <v>15</v>
      </c>
      <c r="I345" s="3">
        <v>30</v>
      </c>
      <c r="J345" t="s">
        <v>260</v>
      </c>
      <c r="K345" t="s">
        <v>261</v>
      </c>
      <c r="L345" t="s">
        <v>261</v>
      </c>
      <c r="M345" s="2">
        <f>SUM(Table1[MAGN_SLAEGT_AFRUNAD])</f>
        <v>463291</v>
      </c>
      <c r="N345" s="6">
        <f>Table1[[#This Row],[MAGN_SLAEGT_AFRUNAD]]/Table1[[#This Row],[heildarmagn]]</f>
        <v>6.4754117822275845E-5</v>
      </c>
      <c r="O345" t="str">
        <f>IF(Table1[[#This Row],[Útgerð núna]]=Table1[[#This Row],[Útgerð við löndun]],"","Ný útgerð")</f>
        <v/>
      </c>
    </row>
    <row r="346" spans="1:15">
      <c r="A346" t="s">
        <v>335</v>
      </c>
      <c r="B346">
        <v>1819</v>
      </c>
      <c r="C346" s="1">
        <v>1</v>
      </c>
      <c r="D346" s="1">
        <v>1</v>
      </c>
      <c r="E346" s="1">
        <v>1054</v>
      </c>
      <c r="F346" t="s">
        <v>259</v>
      </c>
      <c r="G346" t="s">
        <v>14</v>
      </c>
      <c r="H346" t="s">
        <v>15</v>
      </c>
      <c r="I346" s="3">
        <v>86</v>
      </c>
      <c r="J346" t="s">
        <v>260</v>
      </c>
      <c r="K346" t="s">
        <v>261</v>
      </c>
      <c r="L346" t="s">
        <v>261</v>
      </c>
      <c r="M346" s="2">
        <f>SUM(Table1[MAGN_SLAEGT_AFRUNAD])</f>
        <v>463291</v>
      </c>
      <c r="N346" s="6">
        <f>Table1[[#This Row],[MAGN_SLAEGT_AFRUNAD]]/Table1[[#This Row],[heildarmagn]]</f>
        <v>1.8562847109052409E-4</v>
      </c>
      <c r="O346" t="str">
        <f>IF(Table1[[#This Row],[Útgerð núna]]=Table1[[#This Row],[Útgerð við löndun]],"","Ný útgerð")</f>
        <v/>
      </c>
    </row>
    <row r="347" spans="1:15">
      <c r="A347" t="s">
        <v>141</v>
      </c>
      <c r="B347">
        <v>1819</v>
      </c>
      <c r="C347" s="1">
        <v>1</v>
      </c>
      <c r="D347" s="1">
        <v>1</v>
      </c>
      <c r="E347" s="1">
        <v>1054</v>
      </c>
      <c r="F347" t="s">
        <v>259</v>
      </c>
      <c r="G347" t="s">
        <v>14</v>
      </c>
      <c r="H347" t="s">
        <v>15</v>
      </c>
      <c r="I347" s="3">
        <v>158</v>
      </c>
      <c r="J347" t="s">
        <v>260</v>
      </c>
      <c r="K347" t="s">
        <v>261</v>
      </c>
      <c r="L347" t="s">
        <v>261</v>
      </c>
      <c r="M347" s="2">
        <f>SUM(Table1[MAGN_SLAEGT_AFRUNAD])</f>
        <v>463291</v>
      </c>
      <c r="N347" s="6">
        <f>Table1[[#This Row],[MAGN_SLAEGT_AFRUNAD]]/Table1[[#This Row],[heildarmagn]]</f>
        <v>3.4103835386398612E-4</v>
      </c>
      <c r="O347" t="str">
        <f>IF(Table1[[#This Row],[Útgerð núna]]=Table1[[#This Row],[Útgerð við löndun]],"","Ný útgerð")</f>
        <v/>
      </c>
    </row>
    <row r="348" spans="1:15">
      <c r="A348" t="s">
        <v>336</v>
      </c>
      <c r="B348">
        <v>1819</v>
      </c>
      <c r="C348" s="1">
        <v>1</v>
      </c>
      <c r="D348" s="1">
        <v>1</v>
      </c>
      <c r="E348" s="1">
        <v>1054</v>
      </c>
      <c r="F348" t="s">
        <v>259</v>
      </c>
      <c r="G348" t="s">
        <v>14</v>
      </c>
      <c r="H348" t="s">
        <v>15</v>
      </c>
      <c r="I348" s="3">
        <v>301</v>
      </c>
      <c r="J348" t="s">
        <v>260</v>
      </c>
      <c r="K348" t="s">
        <v>261</v>
      </c>
      <c r="L348" t="s">
        <v>261</v>
      </c>
      <c r="M348" s="2">
        <f>SUM(Table1[MAGN_SLAEGT_AFRUNAD])</f>
        <v>463291</v>
      </c>
      <c r="N348" s="6">
        <f>Table1[[#This Row],[MAGN_SLAEGT_AFRUNAD]]/Table1[[#This Row],[heildarmagn]]</f>
        <v>6.4969964881683435E-4</v>
      </c>
      <c r="O348" t="str">
        <f>IF(Table1[[#This Row],[Útgerð núna]]=Table1[[#This Row],[Útgerð við löndun]],"","Ný útgerð")</f>
        <v/>
      </c>
    </row>
    <row r="349" spans="1:15">
      <c r="A349" t="s">
        <v>145</v>
      </c>
      <c r="B349">
        <v>1819</v>
      </c>
      <c r="C349" s="1">
        <v>1</v>
      </c>
      <c r="D349" s="1">
        <v>1</v>
      </c>
      <c r="E349" s="1">
        <v>1054</v>
      </c>
      <c r="F349" t="s">
        <v>259</v>
      </c>
      <c r="G349" t="s">
        <v>14</v>
      </c>
      <c r="H349" t="s">
        <v>15</v>
      </c>
      <c r="I349" s="3">
        <v>665</v>
      </c>
      <c r="J349" t="s">
        <v>260</v>
      </c>
      <c r="K349" t="s">
        <v>261</v>
      </c>
      <c r="L349" t="s">
        <v>261</v>
      </c>
      <c r="M349" s="2">
        <f>SUM(Table1[MAGN_SLAEGT_AFRUNAD])</f>
        <v>463291</v>
      </c>
      <c r="N349" s="6">
        <f>Table1[[#This Row],[MAGN_SLAEGT_AFRUNAD]]/Table1[[#This Row],[heildarmagn]]</f>
        <v>1.4353829450604479E-3</v>
      </c>
      <c r="O349" t="str">
        <f>IF(Table1[[#This Row],[Útgerð núna]]=Table1[[#This Row],[Útgerð við löndun]],"","Ný útgerð")</f>
        <v/>
      </c>
    </row>
    <row r="350" spans="1:15">
      <c r="A350" t="s">
        <v>51</v>
      </c>
      <c r="B350">
        <v>1819</v>
      </c>
      <c r="C350" s="1">
        <v>1</v>
      </c>
      <c r="D350" s="1">
        <v>1</v>
      </c>
      <c r="E350" s="1">
        <v>1054</v>
      </c>
      <c r="F350" t="s">
        <v>259</v>
      </c>
      <c r="G350" t="s">
        <v>14</v>
      </c>
      <c r="H350" t="s">
        <v>15</v>
      </c>
      <c r="I350" s="3">
        <v>196</v>
      </c>
      <c r="J350" t="s">
        <v>260</v>
      </c>
      <c r="K350" t="s">
        <v>261</v>
      </c>
      <c r="L350" t="s">
        <v>261</v>
      </c>
      <c r="M350" s="2">
        <f>SUM(Table1[MAGN_SLAEGT_AFRUNAD])</f>
        <v>463291</v>
      </c>
      <c r="N350" s="6">
        <f>Table1[[#This Row],[MAGN_SLAEGT_AFRUNAD]]/Table1[[#This Row],[heildarmagn]]</f>
        <v>4.2306023643886887E-4</v>
      </c>
      <c r="O350" t="str">
        <f>IF(Table1[[#This Row],[Útgerð núna]]=Table1[[#This Row],[Útgerð við löndun]],"","Ný útgerð")</f>
        <v/>
      </c>
    </row>
    <row r="351" spans="1:15">
      <c r="A351" t="s">
        <v>52</v>
      </c>
      <c r="B351">
        <v>1819</v>
      </c>
      <c r="C351" s="1">
        <v>1</v>
      </c>
      <c r="D351" s="1">
        <v>1</v>
      </c>
      <c r="E351" s="1">
        <v>1054</v>
      </c>
      <c r="F351" t="s">
        <v>259</v>
      </c>
      <c r="G351" t="s">
        <v>14</v>
      </c>
      <c r="H351" t="s">
        <v>15</v>
      </c>
      <c r="I351" s="3">
        <v>47</v>
      </c>
      <c r="J351" t="s">
        <v>260</v>
      </c>
      <c r="K351" t="s">
        <v>261</v>
      </c>
      <c r="L351" t="s">
        <v>261</v>
      </c>
      <c r="M351" s="2">
        <f>SUM(Table1[MAGN_SLAEGT_AFRUNAD])</f>
        <v>463291</v>
      </c>
      <c r="N351" s="6">
        <f>Table1[[#This Row],[MAGN_SLAEGT_AFRUNAD]]/Table1[[#This Row],[heildarmagn]]</f>
        <v>1.0144811792156549E-4</v>
      </c>
      <c r="O351" t="str">
        <f>IF(Table1[[#This Row],[Útgerð núna]]=Table1[[#This Row],[Útgerð við löndun]],"","Ný útgerð")</f>
        <v/>
      </c>
    </row>
    <row r="352" spans="1:15">
      <c r="A352" t="s">
        <v>337</v>
      </c>
      <c r="B352">
        <v>1819</v>
      </c>
      <c r="C352" s="1">
        <v>1</v>
      </c>
      <c r="D352" s="1">
        <v>1</v>
      </c>
      <c r="E352" s="1">
        <v>1054</v>
      </c>
      <c r="F352" t="s">
        <v>259</v>
      </c>
      <c r="G352" t="s">
        <v>14</v>
      </c>
      <c r="H352" t="s">
        <v>15</v>
      </c>
      <c r="I352" s="3">
        <v>142</v>
      </c>
      <c r="J352" t="s">
        <v>260</v>
      </c>
      <c r="K352" t="s">
        <v>261</v>
      </c>
      <c r="L352" t="s">
        <v>261</v>
      </c>
      <c r="M352" s="2">
        <f>SUM(Table1[MAGN_SLAEGT_AFRUNAD])</f>
        <v>463291</v>
      </c>
      <c r="N352" s="6">
        <f>Table1[[#This Row],[MAGN_SLAEGT_AFRUNAD]]/Table1[[#This Row],[heildarmagn]]</f>
        <v>3.0650282435877233E-4</v>
      </c>
      <c r="O352" t="str">
        <f>IF(Table1[[#This Row],[Útgerð núna]]=Table1[[#This Row],[Útgerð við löndun]],"","Ný útgerð")</f>
        <v/>
      </c>
    </row>
    <row r="353" spans="1:15">
      <c r="A353" t="s">
        <v>338</v>
      </c>
      <c r="B353">
        <v>1819</v>
      </c>
      <c r="C353" s="1">
        <v>1</v>
      </c>
      <c r="D353" s="1">
        <v>1</v>
      </c>
      <c r="E353" s="1">
        <v>1054</v>
      </c>
      <c r="F353" t="s">
        <v>259</v>
      </c>
      <c r="G353" t="s">
        <v>14</v>
      </c>
      <c r="H353" t="s">
        <v>15</v>
      </c>
      <c r="I353" s="3">
        <v>243</v>
      </c>
      <c r="J353" t="s">
        <v>260</v>
      </c>
      <c r="K353" t="s">
        <v>261</v>
      </c>
      <c r="L353" t="s">
        <v>261</v>
      </c>
      <c r="M353" s="2">
        <f>SUM(Table1[MAGN_SLAEGT_AFRUNAD])</f>
        <v>463291</v>
      </c>
      <c r="N353" s="6">
        <f>Table1[[#This Row],[MAGN_SLAEGT_AFRUNAD]]/Table1[[#This Row],[heildarmagn]]</f>
        <v>5.2450835436043436E-4</v>
      </c>
      <c r="O353" t="str">
        <f>IF(Table1[[#This Row],[Útgerð núna]]=Table1[[#This Row],[Útgerð við löndun]],"","Ný útgerð")</f>
        <v/>
      </c>
    </row>
    <row r="354" spans="1:15">
      <c r="A354" t="s">
        <v>148</v>
      </c>
      <c r="B354">
        <v>1819</v>
      </c>
      <c r="C354" s="1">
        <v>1</v>
      </c>
      <c r="D354" s="1">
        <v>1</v>
      </c>
      <c r="E354" s="1">
        <v>1054</v>
      </c>
      <c r="F354" t="s">
        <v>259</v>
      </c>
      <c r="G354" t="s">
        <v>14</v>
      </c>
      <c r="H354" t="s">
        <v>15</v>
      </c>
      <c r="I354" s="3">
        <v>68</v>
      </c>
      <c r="J354" t="s">
        <v>260</v>
      </c>
      <c r="K354" t="s">
        <v>261</v>
      </c>
      <c r="L354" t="s">
        <v>261</v>
      </c>
      <c r="M354" s="2">
        <f>SUM(Table1[MAGN_SLAEGT_AFRUNAD])</f>
        <v>463291</v>
      </c>
      <c r="N354" s="6">
        <f>Table1[[#This Row],[MAGN_SLAEGT_AFRUNAD]]/Table1[[#This Row],[heildarmagn]]</f>
        <v>1.4677600039715859E-4</v>
      </c>
      <c r="O354" t="str">
        <f>IF(Table1[[#This Row],[Útgerð núna]]=Table1[[#This Row],[Útgerð við löndun]],"","Ný útgerð")</f>
        <v/>
      </c>
    </row>
    <row r="355" spans="1:15">
      <c r="A355" t="s">
        <v>149</v>
      </c>
      <c r="B355">
        <v>1819</v>
      </c>
      <c r="C355" s="1">
        <v>1</v>
      </c>
      <c r="D355" s="1">
        <v>1</v>
      </c>
      <c r="E355" s="1">
        <v>1054</v>
      </c>
      <c r="F355" t="s">
        <v>259</v>
      </c>
      <c r="G355" t="s">
        <v>14</v>
      </c>
      <c r="H355" t="s">
        <v>15</v>
      </c>
      <c r="I355" s="3">
        <v>88</v>
      </c>
      <c r="J355" t="s">
        <v>260</v>
      </c>
      <c r="K355" t="s">
        <v>261</v>
      </c>
      <c r="L355" t="s">
        <v>261</v>
      </c>
      <c r="M355" s="2">
        <f>SUM(Table1[MAGN_SLAEGT_AFRUNAD])</f>
        <v>463291</v>
      </c>
      <c r="N355" s="6">
        <f>Table1[[#This Row],[MAGN_SLAEGT_AFRUNAD]]/Table1[[#This Row],[heildarmagn]]</f>
        <v>1.8994541227867581E-4</v>
      </c>
      <c r="O355" t="str">
        <f>IF(Table1[[#This Row],[Útgerð núna]]=Table1[[#This Row],[Útgerð við löndun]],"","Ný útgerð")</f>
        <v/>
      </c>
    </row>
    <row r="356" spans="1:15">
      <c r="A356" t="s">
        <v>339</v>
      </c>
      <c r="B356">
        <v>1819</v>
      </c>
      <c r="C356" s="1">
        <v>1</v>
      </c>
      <c r="D356" s="1">
        <v>1</v>
      </c>
      <c r="E356" s="1">
        <v>1054</v>
      </c>
      <c r="F356" t="s">
        <v>259</v>
      </c>
      <c r="G356" t="s">
        <v>14</v>
      </c>
      <c r="H356" t="s">
        <v>15</v>
      </c>
      <c r="I356" s="3">
        <v>115</v>
      </c>
      <c r="J356" t="s">
        <v>260</v>
      </c>
      <c r="K356" t="s">
        <v>261</v>
      </c>
      <c r="L356" t="s">
        <v>261</v>
      </c>
      <c r="M356" s="2">
        <f>SUM(Table1[MAGN_SLAEGT_AFRUNAD])</f>
        <v>463291</v>
      </c>
      <c r="N356" s="6">
        <f>Table1[[#This Row],[MAGN_SLAEGT_AFRUNAD]]/Table1[[#This Row],[heildarmagn]]</f>
        <v>2.4822411831872408E-4</v>
      </c>
      <c r="O356" t="str">
        <f>IF(Table1[[#This Row],[Útgerð núna]]=Table1[[#This Row],[Útgerð við löndun]],"","Ný útgerð")</f>
        <v/>
      </c>
    </row>
    <row r="357" spans="1:15">
      <c r="A357" t="s">
        <v>340</v>
      </c>
      <c r="B357">
        <v>1819</v>
      </c>
      <c r="C357" s="1">
        <v>1</v>
      </c>
      <c r="D357" s="1">
        <v>1</v>
      </c>
      <c r="E357" s="1">
        <v>1054</v>
      </c>
      <c r="F357" t="s">
        <v>259</v>
      </c>
      <c r="G357" t="s">
        <v>14</v>
      </c>
      <c r="H357" t="s">
        <v>15</v>
      </c>
      <c r="I357" s="3">
        <v>116</v>
      </c>
      <c r="J357" t="s">
        <v>260</v>
      </c>
      <c r="K357" t="s">
        <v>261</v>
      </c>
      <c r="L357" t="s">
        <v>261</v>
      </c>
      <c r="M357" s="2">
        <f>SUM(Table1[MAGN_SLAEGT_AFRUNAD])</f>
        <v>463291</v>
      </c>
      <c r="N357" s="6">
        <f>Table1[[#This Row],[MAGN_SLAEGT_AFRUNAD]]/Table1[[#This Row],[heildarmagn]]</f>
        <v>2.5038258891279993E-4</v>
      </c>
      <c r="O357" t="str">
        <f>IF(Table1[[#This Row],[Útgerð núna]]=Table1[[#This Row],[Útgerð við löndun]],"","Ný útgerð")</f>
        <v/>
      </c>
    </row>
    <row r="358" spans="1:15">
      <c r="A358" t="s">
        <v>341</v>
      </c>
      <c r="B358">
        <v>1819</v>
      </c>
      <c r="C358" s="1">
        <v>1</v>
      </c>
      <c r="D358" s="1">
        <v>1</v>
      </c>
      <c r="E358" s="1">
        <v>1054</v>
      </c>
      <c r="F358" t="s">
        <v>259</v>
      </c>
      <c r="G358" t="s">
        <v>14</v>
      </c>
      <c r="H358" t="s">
        <v>15</v>
      </c>
      <c r="I358" s="3">
        <v>188</v>
      </c>
      <c r="J358" t="s">
        <v>260</v>
      </c>
      <c r="K358" t="s">
        <v>261</v>
      </c>
      <c r="L358" t="s">
        <v>261</v>
      </c>
      <c r="M358" s="2">
        <f>SUM(Table1[MAGN_SLAEGT_AFRUNAD])</f>
        <v>463291</v>
      </c>
      <c r="N358" s="6">
        <f>Table1[[#This Row],[MAGN_SLAEGT_AFRUNAD]]/Table1[[#This Row],[heildarmagn]]</f>
        <v>4.0579247168626197E-4</v>
      </c>
      <c r="O358" t="str">
        <f>IF(Table1[[#This Row],[Útgerð núna]]=Table1[[#This Row],[Útgerð við löndun]],"","Ný útgerð")</f>
        <v/>
      </c>
    </row>
    <row r="359" spans="1:15">
      <c r="A359" t="s">
        <v>150</v>
      </c>
      <c r="B359">
        <v>1819</v>
      </c>
      <c r="C359" s="1">
        <v>1</v>
      </c>
      <c r="D359" s="1">
        <v>1</v>
      </c>
      <c r="E359" s="1">
        <v>1054</v>
      </c>
      <c r="F359" t="s">
        <v>259</v>
      </c>
      <c r="G359" t="s">
        <v>14</v>
      </c>
      <c r="H359" t="s">
        <v>15</v>
      </c>
      <c r="I359" s="3">
        <v>115</v>
      </c>
      <c r="J359" t="s">
        <v>260</v>
      </c>
      <c r="K359" t="s">
        <v>261</v>
      </c>
      <c r="L359" t="s">
        <v>261</v>
      </c>
      <c r="M359" s="2">
        <f>SUM(Table1[MAGN_SLAEGT_AFRUNAD])</f>
        <v>463291</v>
      </c>
      <c r="N359" s="6">
        <f>Table1[[#This Row],[MAGN_SLAEGT_AFRUNAD]]/Table1[[#This Row],[heildarmagn]]</f>
        <v>2.4822411831872408E-4</v>
      </c>
      <c r="O359" t="str">
        <f>IF(Table1[[#This Row],[Útgerð núna]]=Table1[[#This Row],[Útgerð við löndun]],"","Ný útgerð")</f>
        <v/>
      </c>
    </row>
    <row r="360" spans="1:15">
      <c r="A360" t="s">
        <v>342</v>
      </c>
      <c r="B360">
        <v>1819</v>
      </c>
      <c r="C360" s="1">
        <v>1</v>
      </c>
      <c r="D360" s="1">
        <v>1</v>
      </c>
      <c r="E360" s="1">
        <v>1054</v>
      </c>
      <c r="F360" t="s">
        <v>259</v>
      </c>
      <c r="G360" t="s">
        <v>14</v>
      </c>
      <c r="H360" t="s">
        <v>15</v>
      </c>
      <c r="I360" s="3">
        <v>158</v>
      </c>
      <c r="J360" t="s">
        <v>260</v>
      </c>
      <c r="K360" t="s">
        <v>261</v>
      </c>
      <c r="L360" t="s">
        <v>261</v>
      </c>
      <c r="M360" s="2">
        <f>SUM(Table1[MAGN_SLAEGT_AFRUNAD])</f>
        <v>463291</v>
      </c>
      <c r="N360" s="6">
        <f>Table1[[#This Row],[MAGN_SLAEGT_AFRUNAD]]/Table1[[#This Row],[heildarmagn]]</f>
        <v>3.4103835386398612E-4</v>
      </c>
      <c r="O360" t="str">
        <f>IF(Table1[[#This Row],[Útgerð núna]]=Table1[[#This Row],[Útgerð við löndun]],"","Ný útgerð")</f>
        <v/>
      </c>
    </row>
    <row r="361" spans="1:15">
      <c r="A361" t="s">
        <v>53</v>
      </c>
      <c r="B361">
        <v>1819</v>
      </c>
      <c r="C361" s="1">
        <v>1</v>
      </c>
      <c r="D361" s="1">
        <v>1</v>
      </c>
      <c r="E361" s="1">
        <v>1054</v>
      </c>
      <c r="F361" t="s">
        <v>259</v>
      </c>
      <c r="G361" t="s">
        <v>14</v>
      </c>
      <c r="H361" t="s">
        <v>15</v>
      </c>
      <c r="I361" s="3">
        <v>42</v>
      </c>
      <c r="J361" t="s">
        <v>260</v>
      </c>
      <c r="K361" t="s">
        <v>261</v>
      </c>
      <c r="L361" t="s">
        <v>261</v>
      </c>
      <c r="M361" s="2">
        <f>SUM(Table1[MAGN_SLAEGT_AFRUNAD])</f>
        <v>463291</v>
      </c>
      <c r="N361" s="6">
        <f>Table1[[#This Row],[MAGN_SLAEGT_AFRUNAD]]/Table1[[#This Row],[heildarmagn]]</f>
        <v>9.0655764951186194E-5</v>
      </c>
      <c r="O361" t="str">
        <f>IF(Table1[[#This Row],[Útgerð núna]]=Table1[[#This Row],[Útgerð við löndun]],"","Ný útgerð")</f>
        <v/>
      </c>
    </row>
    <row r="362" spans="1:15">
      <c r="A362" t="s">
        <v>343</v>
      </c>
      <c r="B362">
        <v>1819</v>
      </c>
      <c r="C362" s="1">
        <v>1</v>
      </c>
      <c r="D362" s="1">
        <v>1</v>
      </c>
      <c r="E362" s="1">
        <v>1054</v>
      </c>
      <c r="F362" t="s">
        <v>259</v>
      </c>
      <c r="G362" t="s">
        <v>14</v>
      </c>
      <c r="H362" t="s">
        <v>15</v>
      </c>
      <c r="I362" s="3">
        <v>126</v>
      </c>
      <c r="J362" t="s">
        <v>260</v>
      </c>
      <c r="K362" t="s">
        <v>261</v>
      </c>
      <c r="L362" t="s">
        <v>261</v>
      </c>
      <c r="M362" s="2">
        <f>SUM(Table1[MAGN_SLAEGT_AFRUNAD])</f>
        <v>463291</v>
      </c>
      <c r="N362" s="6">
        <f>Table1[[#This Row],[MAGN_SLAEGT_AFRUNAD]]/Table1[[#This Row],[heildarmagn]]</f>
        <v>2.7196729485355858E-4</v>
      </c>
      <c r="O362" t="str">
        <f>IF(Table1[[#This Row],[Útgerð núna]]=Table1[[#This Row],[Útgerð við löndun]],"","Ný útgerð")</f>
        <v/>
      </c>
    </row>
    <row r="363" spans="1:15">
      <c r="A363" t="s">
        <v>344</v>
      </c>
      <c r="B363">
        <v>1819</v>
      </c>
      <c r="C363" s="1">
        <v>1</v>
      </c>
      <c r="D363" s="1">
        <v>1</v>
      </c>
      <c r="E363" s="1">
        <v>1054</v>
      </c>
      <c r="F363" t="s">
        <v>259</v>
      </c>
      <c r="G363" t="s">
        <v>14</v>
      </c>
      <c r="H363" t="s">
        <v>15</v>
      </c>
      <c r="I363" s="3">
        <v>181</v>
      </c>
      <c r="J363" t="s">
        <v>260</v>
      </c>
      <c r="K363" t="s">
        <v>261</v>
      </c>
      <c r="L363" t="s">
        <v>261</v>
      </c>
      <c r="M363" s="2">
        <f>SUM(Table1[MAGN_SLAEGT_AFRUNAD])</f>
        <v>463291</v>
      </c>
      <c r="N363" s="6">
        <f>Table1[[#This Row],[MAGN_SLAEGT_AFRUNAD]]/Table1[[#This Row],[heildarmagn]]</f>
        <v>3.9068317752773097E-4</v>
      </c>
      <c r="O363" t="str">
        <f>IF(Table1[[#This Row],[Útgerð núna]]=Table1[[#This Row],[Útgerð við löndun]],"","Ný útgerð")</f>
        <v/>
      </c>
    </row>
    <row r="364" spans="1:15">
      <c r="A364" t="s">
        <v>54</v>
      </c>
      <c r="B364">
        <v>1819</v>
      </c>
      <c r="C364" s="1">
        <v>1</v>
      </c>
      <c r="D364" s="1">
        <v>1</v>
      </c>
      <c r="E364" s="1">
        <v>1054</v>
      </c>
      <c r="F364" t="s">
        <v>259</v>
      </c>
      <c r="G364" t="s">
        <v>14</v>
      </c>
      <c r="H364" t="s">
        <v>15</v>
      </c>
      <c r="I364" s="3">
        <v>91</v>
      </c>
      <c r="J364" t="s">
        <v>260</v>
      </c>
      <c r="K364" t="s">
        <v>261</v>
      </c>
      <c r="L364" t="s">
        <v>261</v>
      </c>
      <c r="M364" s="2">
        <f>SUM(Table1[MAGN_SLAEGT_AFRUNAD])</f>
        <v>463291</v>
      </c>
      <c r="N364" s="6">
        <f>Table1[[#This Row],[MAGN_SLAEGT_AFRUNAD]]/Table1[[#This Row],[heildarmagn]]</f>
        <v>1.9642082406090341E-4</v>
      </c>
      <c r="O364" t="str">
        <f>IF(Table1[[#This Row],[Útgerð núna]]=Table1[[#This Row],[Útgerð við löndun]],"","Ný útgerð")</f>
        <v/>
      </c>
    </row>
    <row r="365" spans="1:15">
      <c r="A365" t="s">
        <v>345</v>
      </c>
      <c r="B365">
        <v>1819</v>
      </c>
      <c r="C365" s="1">
        <v>1</v>
      </c>
      <c r="D365" s="1">
        <v>1</v>
      </c>
      <c r="E365" s="1">
        <v>1054</v>
      </c>
      <c r="F365" t="s">
        <v>259</v>
      </c>
      <c r="G365" t="s">
        <v>14</v>
      </c>
      <c r="H365" t="s">
        <v>15</v>
      </c>
      <c r="I365" s="3">
        <v>314</v>
      </c>
      <c r="J365" t="s">
        <v>260</v>
      </c>
      <c r="K365" t="s">
        <v>261</v>
      </c>
      <c r="L365" t="s">
        <v>261</v>
      </c>
      <c r="M365" s="2">
        <f>SUM(Table1[MAGN_SLAEGT_AFRUNAD])</f>
        <v>463291</v>
      </c>
      <c r="N365" s="6">
        <f>Table1[[#This Row],[MAGN_SLAEGT_AFRUNAD]]/Table1[[#This Row],[heildarmagn]]</f>
        <v>6.7775976653982055E-4</v>
      </c>
      <c r="O365" t="str">
        <f>IF(Table1[[#This Row],[Útgerð núna]]=Table1[[#This Row],[Útgerð við löndun]],"","Ný útgerð")</f>
        <v/>
      </c>
    </row>
    <row r="366" spans="1:15">
      <c r="A366" t="s">
        <v>346</v>
      </c>
      <c r="B366">
        <v>1819</v>
      </c>
      <c r="C366" s="1">
        <v>1</v>
      </c>
      <c r="D366" s="1">
        <v>1</v>
      </c>
      <c r="E366" s="1">
        <v>1054</v>
      </c>
      <c r="F366" t="s">
        <v>259</v>
      </c>
      <c r="G366" t="s">
        <v>14</v>
      </c>
      <c r="H366" t="s">
        <v>15</v>
      </c>
      <c r="I366" s="3">
        <v>380</v>
      </c>
      <c r="J366" t="s">
        <v>260</v>
      </c>
      <c r="K366" t="s">
        <v>261</v>
      </c>
      <c r="L366" t="s">
        <v>261</v>
      </c>
      <c r="M366" s="2">
        <f>SUM(Table1[MAGN_SLAEGT_AFRUNAD])</f>
        <v>463291</v>
      </c>
      <c r="N366" s="6">
        <f>Table1[[#This Row],[MAGN_SLAEGT_AFRUNAD]]/Table1[[#This Row],[heildarmagn]]</f>
        <v>8.2021882574882744E-4</v>
      </c>
      <c r="O366" t="str">
        <f>IF(Table1[[#This Row],[Útgerð núna]]=Table1[[#This Row],[Útgerð við löndun]],"","Ný útgerð")</f>
        <v/>
      </c>
    </row>
    <row r="367" spans="1:15">
      <c r="A367" t="s">
        <v>153</v>
      </c>
      <c r="B367">
        <v>1819</v>
      </c>
      <c r="C367" s="1">
        <v>1</v>
      </c>
      <c r="D367" s="1">
        <v>1</v>
      </c>
      <c r="E367" s="1">
        <v>1054</v>
      </c>
      <c r="F367" t="s">
        <v>259</v>
      </c>
      <c r="G367" t="s">
        <v>14</v>
      </c>
      <c r="H367" t="s">
        <v>15</v>
      </c>
      <c r="I367" s="3">
        <v>396</v>
      </c>
      <c r="J367" t="s">
        <v>260</v>
      </c>
      <c r="K367" t="s">
        <v>261</v>
      </c>
      <c r="L367" t="s">
        <v>261</v>
      </c>
      <c r="M367" s="2">
        <f>SUM(Table1[MAGN_SLAEGT_AFRUNAD])</f>
        <v>463291</v>
      </c>
      <c r="N367" s="6">
        <f>Table1[[#This Row],[MAGN_SLAEGT_AFRUNAD]]/Table1[[#This Row],[heildarmagn]]</f>
        <v>8.5475435525404124E-4</v>
      </c>
      <c r="O367" t="str">
        <f>IF(Table1[[#This Row],[Útgerð núna]]=Table1[[#This Row],[Útgerð við löndun]],"","Ný útgerð")</f>
        <v/>
      </c>
    </row>
    <row r="368" spans="1:15">
      <c r="A368" t="s">
        <v>154</v>
      </c>
      <c r="B368">
        <v>1819</v>
      </c>
      <c r="C368" s="1">
        <v>1</v>
      </c>
      <c r="D368" s="1">
        <v>1</v>
      </c>
      <c r="E368" s="1">
        <v>1054</v>
      </c>
      <c r="F368" t="s">
        <v>259</v>
      </c>
      <c r="G368" t="s">
        <v>14</v>
      </c>
      <c r="H368" t="s">
        <v>15</v>
      </c>
      <c r="I368" s="3">
        <v>241</v>
      </c>
      <c r="J368" t="s">
        <v>260</v>
      </c>
      <c r="K368" t="s">
        <v>261</v>
      </c>
      <c r="L368" t="s">
        <v>261</v>
      </c>
      <c r="M368" s="2">
        <f>SUM(Table1[MAGN_SLAEGT_AFRUNAD])</f>
        <v>463291</v>
      </c>
      <c r="N368" s="6">
        <f>Table1[[#This Row],[MAGN_SLAEGT_AFRUNAD]]/Table1[[#This Row],[heildarmagn]]</f>
        <v>5.2019141317228266E-4</v>
      </c>
      <c r="O368" t="str">
        <f>IF(Table1[[#This Row],[Útgerð núna]]=Table1[[#This Row],[Útgerð við löndun]],"","Ný útgerð")</f>
        <v/>
      </c>
    </row>
    <row r="369" spans="1:15">
      <c r="A369" t="s">
        <v>156</v>
      </c>
      <c r="B369">
        <v>1819</v>
      </c>
      <c r="C369" s="1">
        <v>1</v>
      </c>
      <c r="D369" s="1">
        <v>1</v>
      </c>
      <c r="E369" s="1">
        <v>1054</v>
      </c>
      <c r="F369" t="s">
        <v>259</v>
      </c>
      <c r="G369" t="s">
        <v>14</v>
      </c>
      <c r="H369" t="s">
        <v>15</v>
      </c>
      <c r="I369" s="3">
        <v>177</v>
      </c>
      <c r="J369" t="s">
        <v>260</v>
      </c>
      <c r="K369" t="s">
        <v>261</v>
      </c>
      <c r="L369" t="s">
        <v>261</v>
      </c>
      <c r="M369" s="2">
        <f>SUM(Table1[MAGN_SLAEGT_AFRUNAD])</f>
        <v>463291</v>
      </c>
      <c r="N369" s="6">
        <f>Table1[[#This Row],[MAGN_SLAEGT_AFRUNAD]]/Table1[[#This Row],[heildarmagn]]</f>
        <v>3.8204929515142752E-4</v>
      </c>
      <c r="O369" t="str">
        <f>IF(Table1[[#This Row],[Útgerð núna]]=Table1[[#This Row],[Útgerð við löndun]],"","Ný útgerð")</f>
        <v/>
      </c>
    </row>
    <row r="370" spans="1:15">
      <c r="A370" t="s">
        <v>157</v>
      </c>
      <c r="B370">
        <v>1819</v>
      </c>
      <c r="C370" s="1">
        <v>1</v>
      </c>
      <c r="D370" s="1">
        <v>1</v>
      </c>
      <c r="E370" s="1">
        <v>1054</v>
      </c>
      <c r="F370" t="s">
        <v>259</v>
      </c>
      <c r="G370" t="s">
        <v>14</v>
      </c>
      <c r="H370" t="s">
        <v>15</v>
      </c>
      <c r="I370" s="3">
        <v>97</v>
      </c>
      <c r="J370" t="s">
        <v>260</v>
      </c>
      <c r="K370" t="s">
        <v>261</v>
      </c>
      <c r="L370" t="s">
        <v>261</v>
      </c>
      <c r="M370" s="2">
        <f>SUM(Table1[MAGN_SLAEGT_AFRUNAD])</f>
        <v>463291</v>
      </c>
      <c r="N370" s="6">
        <f>Table1[[#This Row],[MAGN_SLAEGT_AFRUNAD]]/Table1[[#This Row],[heildarmagn]]</f>
        <v>2.0937164762535859E-4</v>
      </c>
      <c r="O370" t="str">
        <f>IF(Table1[[#This Row],[Útgerð núna]]=Table1[[#This Row],[Útgerð við löndun]],"","Ný útgerð")</f>
        <v/>
      </c>
    </row>
    <row r="371" spans="1:15">
      <c r="A371" t="s">
        <v>158</v>
      </c>
      <c r="B371">
        <v>1819</v>
      </c>
      <c r="C371" s="1">
        <v>1</v>
      </c>
      <c r="D371" s="1">
        <v>1</v>
      </c>
      <c r="E371" s="1">
        <v>1054</v>
      </c>
      <c r="F371" t="s">
        <v>259</v>
      </c>
      <c r="G371" t="s">
        <v>14</v>
      </c>
      <c r="H371" t="s">
        <v>15</v>
      </c>
      <c r="I371" s="3">
        <v>196</v>
      </c>
      <c r="J371" t="s">
        <v>260</v>
      </c>
      <c r="K371" t="s">
        <v>261</v>
      </c>
      <c r="L371" t="s">
        <v>261</v>
      </c>
      <c r="M371" s="2">
        <f>SUM(Table1[MAGN_SLAEGT_AFRUNAD])</f>
        <v>463291</v>
      </c>
      <c r="N371" s="6">
        <f>Table1[[#This Row],[MAGN_SLAEGT_AFRUNAD]]/Table1[[#This Row],[heildarmagn]]</f>
        <v>4.2306023643886887E-4</v>
      </c>
      <c r="O371" t="str">
        <f>IF(Table1[[#This Row],[Útgerð núna]]=Table1[[#This Row],[Útgerð við löndun]],"","Ný útgerð")</f>
        <v/>
      </c>
    </row>
    <row r="372" spans="1:15">
      <c r="A372" t="s">
        <v>347</v>
      </c>
      <c r="B372">
        <v>1819</v>
      </c>
      <c r="C372" s="1">
        <v>1</v>
      </c>
      <c r="D372" s="1">
        <v>1</v>
      </c>
      <c r="E372" s="1">
        <v>1054</v>
      </c>
      <c r="F372" t="s">
        <v>259</v>
      </c>
      <c r="G372" t="s">
        <v>14</v>
      </c>
      <c r="H372" t="s">
        <v>15</v>
      </c>
      <c r="I372" s="3">
        <v>57</v>
      </c>
      <c r="J372" t="s">
        <v>260</v>
      </c>
      <c r="K372" t="s">
        <v>261</v>
      </c>
      <c r="L372" t="s">
        <v>261</v>
      </c>
      <c r="M372" s="2">
        <f>SUM(Table1[MAGN_SLAEGT_AFRUNAD])</f>
        <v>463291</v>
      </c>
      <c r="N372" s="6">
        <f>Table1[[#This Row],[MAGN_SLAEGT_AFRUNAD]]/Table1[[#This Row],[heildarmagn]]</f>
        <v>1.2303282386232412E-4</v>
      </c>
      <c r="O372" t="str">
        <f>IF(Table1[[#This Row],[Útgerð núna]]=Table1[[#This Row],[Útgerð við löndun]],"","Ný útgerð")</f>
        <v/>
      </c>
    </row>
    <row r="373" spans="1:15">
      <c r="A373" t="s">
        <v>348</v>
      </c>
      <c r="B373">
        <v>1819</v>
      </c>
      <c r="C373" s="1">
        <v>1</v>
      </c>
      <c r="D373" s="1">
        <v>1</v>
      </c>
      <c r="E373" s="1">
        <v>1054</v>
      </c>
      <c r="F373" t="s">
        <v>259</v>
      </c>
      <c r="G373" t="s">
        <v>14</v>
      </c>
      <c r="H373" t="s">
        <v>15</v>
      </c>
      <c r="I373" s="3">
        <v>243</v>
      </c>
      <c r="J373" t="s">
        <v>260</v>
      </c>
      <c r="K373" t="s">
        <v>261</v>
      </c>
      <c r="L373" t="s">
        <v>261</v>
      </c>
      <c r="M373" s="2">
        <f>SUM(Table1[MAGN_SLAEGT_AFRUNAD])</f>
        <v>463291</v>
      </c>
      <c r="N373" s="6">
        <f>Table1[[#This Row],[MAGN_SLAEGT_AFRUNAD]]/Table1[[#This Row],[heildarmagn]]</f>
        <v>5.2450835436043436E-4</v>
      </c>
      <c r="O373" t="str">
        <f>IF(Table1[[#This Row],[Útgerð núna]]=Table1[[#This Row],[Útgerð við löndun]],"","Ný útgerð")</f>
        <v/>
      </c>
    </row>
    <row r="374" spans="1:15">
      <c r="A374" t="s">
        <v>349</v>
      </c>
      <c r="B374">
        <v>1819</v>
      </c>
      <c r="C374" s="1">
        <v>1</v>
      </c>
      <c r="D374" s="1">
        <v>1</v>
      </c>
      <c r="E374" s="1">
        <v>1054</v>
      </c>
      <c r="F374" t="s">
        <v>259</v>
      </c>
      <c r="G374" t="s">
        <v>14</v>
      </c>
      <c r="H374" t="s">
        <v>15</v>
      </c>
      <c r="I374" s="3">
        <v>168</v>
      </c>
      <c r="J374" t="s">
        <v>260</v>
      </c>
      <c r="K374" t="s">
        <v>261</v>
      </c>
      <c r="L374" t="s">
        <v>261</v>
      </c>
      <c r="M374" s="2">
        <f>SUM(Table1[MAGN_SLAEGT_AFRUNAD])</f>
        <v>463291</v>
      </c>
      <c r="N374" s="6">
        <f>Table1[[#This Row],[MAGN_SLAEGT_AFRUNAD]]/Table1[[#This Row],[heildarmagn]]</f>
        <v>3.6262305980474478E-4</v>
      </c>
      <c r="O374" t="str">
        <f>IF(Table1[[#This Row],[Útgerð núna]]=Table1[[#This Row],[Útgerð við löndun]],"","Ný útgerð")</f>
        <v/>
      </c>
    </row>
    <row r="375" spans="1:15">
      <c r="A375" t="s">
        <v>159</v>
      </c>
      <c r="B375">
        <v>1819</v>
      </c>
      <c r="C375" s="1">
        <v>1</v>
      </c>
      <c r="D375" s="1">
        <v>1</v>
      </c>
      <c r="E375" s="1">
        <v>1054</v>
      </c>
      <c r="F375" t="s">
        <v>259</v>
      </c>
      <c r="G375" t="s">
        <v>14</v>
      </c>
      <c r="H375" t="s">
        <v>15</v>
      </c>
      <c r="I375" s="3">
        <v>40</v>
      </c>
      <c r="J375" t="s">
        <v>260</v>
      </c>
      <c r="K375" t="s">
        <v>261</v>
      </c>
      <c r="L375" t="s">
        <v>261</v>
      </c>
      <c r="M375" s="2">
        <f>SUM(Table1[MAGN_SLAEGT_AFRUNAD])</f>
        <v>463291</v>
      </c>
      <c r="N375" s="6">
        <f>Table1[[#This Row],[MAGN_SLAEGT_AFRUNAD]]/Table1[[#This Row],[heildarmagn]]</f>
        <v>8.6338823763034469E-5</v>
      </c>
      <c r="O375" t="str">
        <f>IF(Table1[[#This Row],[Útgerð núna]]=Table1[[#This Row],[Útgerð við löndun]],"","Ný útgerð")</f>
        <v/>
      </c>
    </row>
    <row r="376" spans="1:15">
      <c r="A376" t="s">
        <v>161</v>
      </c>
      <c r="B376">
        <v>1819</v>
      </c>
      <c r="C376" s="1">
        <v>1</v>
      </c>
      <c r="D376" s="1">
        <v>1</v>
      </c>
      <c r="E376" s="1">
        <v>1054</v>
      </c>
      <c r="F376" t="s">
        <v>259</v>
      </c>
      <c r="G376" t="s">
        <v>14</v>
      </c>
      <c r="H376" t="s">
        <v>15</v>
      </c>
      <c r="I376" s="3">
        <v>245</v>
      </c>
      <c r="J376" t="s">
        <v>260</v>
      </c>
      <c r="K376" t="s">
        <v>261</v>
      </c>
      <c r="L376" t="s">
        <v>261</v>
      </c>
      <c r="M376" s="2">
        <f>SUM(Table1[MAGN_SLAEGT_AFRUNAD])</f>
        <v>463291</v>
      </c>
      <c r="N376" s="6">
        <f>Table1[[#This Row],[MAGN_SLAEGT_AFRUNAD]]/Table1[[#This Row],[heildarmagn]]</f>
        <v>5.2882529554858606E-4</v>
      </c>
      <c r="O376" t="str">
        <f>IF(Table1[[#This Row],[Útgerð núna]]=Table1[[#This Row],[Útgerð við löndun]],"","Ný útgerð")</f>
        <v/>
      </c>
    </row>
    <row r="377" spans="1:15">
      <c r="A377" t="s">
        <v>350</v>
      </c>
      <c r="B377">
        <v>1819</v>
      </c>
      <c r="C377" s="1">
        <v>1</v>
      </c>
      <c r="D377" s="1">
        <v>1</v>
      </c>
      <c r="E377" s="1">
        <v>1054</v>
      </c>
      <c r="F377" t="s">
        <v>259</v>
      </c>
      <c r="G377" t="s">
        <v>14</v>
      </c>
      <c r="H377" t="s">
        <v>15</v>
      </c>
      <c r="I377" s="3">
        <v>170</v>
      </c>
      <c r="J377" t="s">
        <v>260</v>
      </c>
      <c r="K377" t="s">
        <v>261</v>
      </c>
      <c r="L377" t="s">
        <v>261</v>
      </c>
      <c r="M377" s="2">
        <f>SUM(Table1[MAGN_SLAEGT_AFRUNAD])</f>
        <v>463291</v>
      </c>
      <c r="N377" s="6">
        <f>Table1[[#This Row],[MAGN_SLAEGT_AFRUNAD]]/Table1[[#This Row],[heildarmagn]]</f>
        <v>3.6694000099289647E-4</v>
      </c>
      <c r="O377" t="str">
        <f>IF(Table1[[#This Row],[Útgerð núna]]=Table1[[#This Row],[Útgerð við löndun]],"","Ný útgerð")</f>
        <v/>
      </c>
    </row>
    <row r="378" spans="1:15">
      <c r="A378" t="s">
        <v>351</v>
      </c>
      <c r="B378">
        <v>1819</v>
      </c>
      <c r="C378" s="1">
        <v>1</v>
      </c>
      <c r="D378" s="1">
        <v>1</v>
      </c>
      <c r="E378" s="1">
        <v>1054</v>
      </c>
      <c r="F378" t="s">
        <v>259</v>
      </c>
      <c r="G378" t="s">
        <v>14</v>
      </c>
      <c r="H378" t="s">
        <v>15</v>
      </c>
      <c r="I378" s="3">
        <v>123</v>
      </c>
      <c r="J378" t="s">
        <v>260</v>
      </c>
      <c r="K378" t="s">
        <v>261</v>
      </c>
      <c r="L378" t="s">
        <v>261</v>
      </c>
      <c r="M378" s="2">
        <f>SUM(Table1[MAGN_SLAEGT_AFRUNAD])</f>
        <v>463291</v>
      </c>
      <c r="N378" s="6">
        <f>Table1[[#This Row],[MAGN_SLAEGT_AFRUNAD]]/Table1[[#This Row],[heildarmagn]]</f>
        <v>2.6549188307133098E-4</v>
      </c>
      <c r="O378" t="str">
        <f>IF(Table1[[#This Row],[Útgerð núna]]=Table1[[#This Row],[Útgerð við löndun]],"","Ný útgerð")</f>
        <v/>
      </c>
    </row>
    <row r="379" spans="1:15">
      <c r="A379" t="s">
        <v>352</v>
      </c>
      <c r="B379">
        <v>1819</v>
      </c>
      <c r="C379" s="1">
        <v>1</v>
      </c>
      <c r="D379" s="1">
        <v>1</v>
      </c>
      <c r="E379" s="1">
        <v>1054</v>
      </c>
      <c r="F379" t="s">
        <v>259</v>
      </c>
      <c r="G379" t="s">
        <v>14</v>
      </c>
      <c r="H379" t="s">
        <v>15</v>
      </c>
      <c r="I379" s="3">
        <v>179</v>
      </c>
      <c r="J379" t="s">
        <v>260</v>
      </c>
      <c r="K379" t="s">
        <v>261</v>
      </c>
      <c r="L379" t="s">
        <v>261</v>
      </c>
      <c r="M379" s="2">
        <f>SUM(Table1[MAGN_SLAEGT_AFRUNAD])</f>
        <v>463291</v>
      </c>
      <c r="N379" s="6">
        <f>Table1[[#This Row],[MAGN_SLAEGT_AFRUNAD]]/Table1[[#This Row],[heildarmagn]]</f>
        <v>3.8636623633957922E-4</v>
      </c>
      <c r="O379" t="str">
        <f>IF(Table1[[#This Row],[Útgerð núna]]=Table1[[#This Row],[Útgerð við löndun]],"","Ný útgerð")</f>
        <v/>
      </c>
    </row>
    <row r="380" spans="1:15">
      <c r="A380" t="s">
        <v>163</v>
      </c>
      <c r="B380">
        <v>1819</v>
      </c>
      <c r="C380" s="1">
        <v>1</v>
      </c>
      <c r="D380" s="1">
        <v>1</v>
      </c>
      <c r="E380" s="1">
        <v>1054</v>
      </c>
      <c r="F380" t="s">
        <v>259</v>
      </c>
      <c r="G380" t="s">
        <v>14</v>
      </c>
      <c r="H380" t="s">
        <v>15</v>
      </c>
      <c r="I380" s="3">
        <v>109</v>
      </c>
      <c r="J380" t="s">
        <v>260</v>
      </c>
      <c r="K380" t="s">
        <v>261</v>
      </c>
      <c r="L380" t="s">
        <v>261</v>
      </c>
      <c r="M380" s="2">
        <f>SUM(Table1[MAGN_SLAEGT_AFRUNAD])</f>
        <v>463291</v>
      </c>
      <c r="N380" s="6">
        <f>Table1[[#This Row],[MAGN_SLAEGT_AFRUNAD]]/Table1[[#This Row],[heildarmagn]]</f>
        <v>2.3527329475426891E-4</v>
      </c>
      <c r="O380" t="str">
        <f>IF(Table1[[#This Row],[Útgerð núna]]=Table1[[#This Row],[Útgerð við löndun]],"","Ný útgerð")</f>
        <v/>
      </c>
    </row>
    <row r="381" spans="1:15">
      <c r="A381" t="s">
        <v>164</v>
      </c>
      <c r="B381">
        <v>1819</v>
      </c>
      <c r="C381" s="1">
        <v>1</v>
      </c>
      <c r="D381" s="1">
        <v>1</v>
      </c>
      <c r="E381" s="1">
        <v>1054</v>
      </c>
      <c r="F381" t="s">
        <v>259</v>
      </c>
      <c r="G381" t="s">
        <v>14</v>
      </c>
      <c r="H381" t="s">
        <v>15</v>
      </c>
      <c r="I381" s="3">
        <v>214</v>
      </c>
      <c r="J381" t="s">
        <v>260</v>
      </c>
      <c r="K381" t="s">
        <v>261</v>
      </c>
      <c r="L381" t="s">
        <v>261</v>
      </c>
      <c r="M381" s="2">
        <f>SUM(Table1[MAGN_SLAEGT_AFRUNAD])</f>
        <v>463291</v>
      </c>
      <c r="N381" s="6">
        <f>Table1[[#This Row],[MAGN_SLAEGT_AFRUNAD]]/Table1[[#This Row],[heildarmagn]]</f>
        <v>4.6191270713223436E-4</v>
      </c>
      <c r="O381" t="str">
        <f>IF(Table1[[#This Row],[Útgerð núna]]=Table1[[#This Row],[Útgerð við löndun]],"","Ný útgerð")</f>
        <v/>
      </c>
    </row>
    <row r="382" spans="1:15">
      <c r="A382" t="s">
        <v>95</v>
      </c>
      <c r="B382">
        <v>1819</v>
      </c>
      <c r="C382" s="1">
        <v>1</v>
      </c>
      <c r="D382" s="1">
        <v>1</v>
      </c>
      <c r="E382" s="1">
        <v>1054</v>
      </c>
      <c r="F382" t="s">
        <v>259</v>
      </c>
      <c r="G382" t="s">
        <v>14</v>
      </c>
      <c r="H382" t="s">
        <v>15</v>
      </c>
      <c r="I382" s="3">
        <v>41</v>
      </c>
      <c r="J382" t="s">
        <v>260</v>
      </c>
      <c r="K382" t="s">
        <v>261</v>
      </c>
      <c r="L382" t="s">
        <v>261</v>
      </c>
      <c r="M382" s="2">
        <f>SUM(Table1[MAGN_SLAEGT_AFRUNAD])</f>
        <v>463291</v>
      </c>
      <c r="N382" s="6">
        <f>Table1[[#This Row],[MAGN_SLAEGT_AFRUNAD]]/Table1[[#This Row],[heildarmagn]]</f>
        <v>8.8497294357110331E-5</v>
      </c>
      <c r="O382" t="str">
        <f>IF(Table1[[#This Row],[Útgerð núna]]=Table1[[#This Row],[Útgerð við löndun]],"","Ný útgerð")</f>
        <v/>
      </c>
    </row>
    <row r="383" spans="1:15">
      <c r="A383" t="s">
        <v>353</v>
      </c>
      <c r="B383">
        <v>1819</v>
      </c>
      <c r="C383" s="1">
        <v>1</v>
      </c>
      <c r="D383" s="1">
        <v>1</v>
      </c>
      <c r="E383" s="1">
        <v>1054</v>
      </c>
      <c r="F383" t="s">
        <v>259</v>
      </c>
      <c r="G383" t="s">
        <v>14</v>
      </c>
      <c r="H383" t="s">
        <v>15</v>
      </c>
      <c r="I383" s="3">
        <v>183</v>
      </c>
      <c r="J383" t="s">
        <v>260</v>
      </c>
      <c r="K383" t="s">
        <v>261</v>
      </c>
      <c r="L383" t="s">
        <v>261</v>
      </c>
      <c r="M383" s="2">
        <f>SUM(Table1[MAGN_SLAEGT_AFRUNAD])</f>
        <v>463291</v>
      </c>
      <c r="N383" s="6">
        <f>Table1[[#This Row],[MAGN_SLAEGT_AFRUNAD]]/Table1[[#This Row],[heildarmagn]]</f>
        <v>3.9500011871588267E-4</v>
      </c>
      <c r="O383" t="str">
        <f>IF(Table1[[#This Row],[Útgerð núna]]=Table1[[#This Row],[Útgerð við löndun]],"","Ný útgerð")</f>
        <v/>
      </c>
    </row>
    <row r="384" spans="1:15">
      <c r="A384" t="s">
        <v>62</v>
      </c>
      <c r="B384">
        <v>1819</v>
      </c>
      <c r="C384" s="1">
        <v>1</v>
      </c>
      <c r="D384" s="1">
        <v>1</v>
      </c>
      <c r="E384" s="1">
        <v>1054</v>
      </c>
      <c r="F384" t="s">
        <v>259</v>
      </c>
      <c r="G384" t="s">
        <v>14</v>
      </c>
      <c r="H384" t="s">
        <v>15</v>
      </c>
      <c r="I384" s="3">
        <v>166</v>
      </c>
      <c r="J384" t="s">
        <v>260</v>
      </c>
      <c r="K384" t="s">
        <v>261</v>
      </c>
      <c r="L384" t="s">
        <v>261</v>
      </c>
      <c r="M384" s="2">
        <f>SUM(Table1[MAGN_SLAEGT_AFRUNAD])</f>
        <v>463291</v>
      </c>
      <c r="N384" s="6">
        <f>Table1[[#This Row],[MAGN_SLAEGT_AFRUNAD]]/Table1[[#This Row],[heildarmagn]]</f>
        <v>3.5830611861659302E-4</v>
      </c>
      <c r="O384" t="str">
        <f>IF(Table1[[#This Row],[Útgerð núna]]=Table1[[#This Row],[Útgerð við löndun]],"","Ný útgerð")</f>
        <v/>
      </c>
    </row>
    <row r="385" spans="1:15">
      <c r="A385" t="s">
        <v>354</v>
      </c>
      <c r="B385">
        <v>1819</v>
      </c>
      <c r="C385" s="1">
        <v>1</v>
      </c>
      <c r="D385" s="1">
        <v>1</v>
      </c>
      <c r="E385" s="1">
        <v>1054</v>
      </c>
      <c r="F385" t="s">
        <v>259</v>
      </c>
      <c r="G385" t="s">
        <v>14</v>
      </c>
      <c r="H385" t="s">
        <v>15</v>
      </c>
      <c r="I385" s="3">
        <v>82</v>
      </c>
      <c r="J385" t="s">
        <v>260</v>
      </c>
      <c r="K385" t="s">
        <v>261</v>
      </c>
      <c r="L385" t="s">
        <v>261</v>
      </c>
      <c r="M385" s="2">
        <f>SUM(Table1[MAGN_SLAEGT_AFRUNAD])</f>
        <v>463291</v>
      </c>
      <c r="N385" s="6">
        <f>Table1[[#This Row],[MAGN_SLAEGT_AFRUNAD]]/Table1[[#This Row],[heildarmagn]]</f>
        <v>1.7699458871422066E-4</v>
      </c>
      <c r="O385" t="str">
        <f>IF(Table1[[#This Row],[Útgerð núna]]=Table1[[#This Row],[Útgerð við löndun]],"","Ný útgerð")</f>
        <v/>
      </c>
    </row>
    <row r="386" spans="1:15">
      <c r="A386" t="s">
        <v>355</v>
      </c>
      <c r="B386">
        <v>1819</v>
      </c>
      <c r="C386" s="1">
        <v>1</v>
      </c>
      <c r="D386" s="1">
        <v>1</v>
      </c>
      <c r="E386" s="1">
        <v>1054</v>
      </c>
      <c r="F386" t="s">
        <v>259</v>
      </c>
      <c r="G386" t="s">
        <v>14</v>
      </c>
      <c r="H386" t="s">
        <v>15</v>
      </c>
      <c r="I386" s="3">
        <v>452</v>
      </c>
      <c r="J386" t="s">
        <v>260</v>
      </c>
      <c r="K386" t="s">
        <v>261</v>
      </c>
      <c r="L386" t="s">
        <v>261</v>
      </c>
      <c r="M386" s="2">
        <f>SUM(Table1[MAGN_SLAEGT_AFRUNAD])</f>
        <v>463291</v>
      </c>
      <c r="N386" s="6">
        <f>Table1[[#This Row],[MAGN_SLAEGT_AFRUNAD]]/Table1[[#This Row],[heildarmagn]]</f>
        <v>9.7562870852228943E-4</v>
      </c>
      <c r="O386" t="str">
        <f>IF(Table1[[#This Row],[Útgerð núna]]=Table1[[#This Row],[Útgerð við löndun]],"","Ný útgerð")</f>
        <v/>
      </c>
    </row>
    <row r="387" spans="1:15">
      <c r="A387" t="s">
        <v>356</v>
      </c>
      <c r="B387">
        <v>1819</v>
      </c>
      <c r="C387" s="1">
        <v>1</v>
      </c>
      <c r="D387" s="1">
        <v>1</v>
      </c>
      <c r="E387" s="1">
        <v>1054</v>
      </c>
      <c r="F387" t="s">
        <v>259</v>
      </c>
      <c r="G387" t="s">
        <v>14</v>
      </c>
      <c r="H387" t="s">
        <v>15</v>
      </c>
      <c r="I387" s="3">
        <v>95</v>
      </c>
      <c r="J387" t="s">
        <v>260</v>
      </c>
      <c r="K387" t="s">
        <v>261</v>
      </c>
      <c r="L387" t="s">
        <v>261</v>
      </c>
      <c r="M387" s="2">
        <f>SUM(Table1[MAGN_SLAEGT_AFRUNAD])</f>
        <v>463291</v>
      </c>
      <c r="N387" s="6">
        <f>Table1[[#This Row],[MAGN_SLAEGT_AFRUNAD]]/Table1[[#This Row],[heildarmagn]]</f>
        <v>2.0505470643720686E-4</v>
      </c>
      <c r="O387" t="str">
        <f>IF(Table1[[#This Row],[Útgerð núna]]=Table1[[#This Row],[Útgerð við löndun]],"","Ný útgerð")</f>
        <v/>
      </c>
    </row>
    <row r="388" spans="1:15">
      <c r="A388" t="s">
        <v>66</v>
      </c>
      <c r="B388">
        <v>1819</v>
      </c>
      <c r="C388" s="1">
        <v>1</v>
      </c>
      <c r="D388" s="1">
        <v>1</v>
      </c>
      <c r="E388" s="1">
        <v>1054</v>
      </c>
      <c r="F388" t="s">
        <v>259</v>
      </c>
      <c r="G388" t="s">
        <v>14</v>
      </c>
      <c r="H388" t="s">
        <v>15</v>
      </c>
      <c r="I388" s="3">
        <v>119</v>
      </c>
      <c r="J388" t="s">
        <v>260</v>
      </c>
      <c r="K388" t="s">
        <v>261</v>
      </c>
      <c r="L388" t="s">
        <v>261</v>
      </c>
      <c r="M388" s="2">
        <f>SUM(Table1[MAGN_SLAEGT_AFRUNAD])</f>
        <v>463291</v>
      </c>
      <c r="N388" s="6">
        <f>Table1[[#This Row],[MAGN_SLAEGT_AFRUNAD]]/Table1[[#This Row],[heildarmagn]]</f>
        <v>2.5685800069502753E-4</v>
      </c>
      <c r="O388" t="str">
        <f>IF(Table1[[#This Row],[Útgerð núna]]=Table1[[#This Row],[Útgerð við löndun]],"","Ný útgerð")</f>
        <v/>
      </c>
    </row>
    <row r="389" spans="1:15">
      <c r="A389" t="s">
        <v>357</v>
      </c>
      <c r="B389">
        <v>1819</v>
      </c>
      <c r="C389" s="1">
        <v>1</v>
      </c>
      <c r="D389" s="1">
        <v>1</v>
      </c>
      <c r="E389" s="1">
        <v>1054</v>
      </c>
      <c r="F389" t="s">
        <v>259</v>
      </c>
      <c r="G389" t="s">
        <v>14</v>
      </c>
      <c r="H389" t="s">
        <v>15</v>
      </c>
      <c r="I389" s="3">
        <v>30</v>
      </c>
      <c r="J389" t="s">
        <v>260</v>
      </c>
      <c r="K389" t="s">
        <v>261</v>
      </c>
      <c r="L389" t="s">
        <v>261</v>
      </c>
      <c r="M389" s="2">
        <f>SUM(Table1[MAGN_SLAEGT_AFRUNAD])</f>
        <v>463291</v>
      </c>
      <c r="N389" s="6">
        <f>Table1[[#This Row],[MAGN_SLAEGT_AFRUNAD]]/Table1[[#This Row],[heildarmagn]]</f>
        <v>6.4754117822275845E-5</v>
      </c>
      <c r="O389" t="str">
        <f>IF(Table1[[#This Row],[Útgerð núna]]=Table1[[#This Row],[Útgerð við löndun]],"","Ný útgerð")</f>
        <v/>
      </c>
    </row>
    <row r="390" spans="1:15">
      <c r="A390" t="s">
        <v>358</v>
      </c>
      <c r="B390">
        <v>1819</v>
      </c>
      <c r="C390" s="1">
        <v>1</v>
      </c>
      <c r="D390" s="1">
        <v>1</v>
      </c>
      <c r="E390" s="1">
        <v>1054</v>
      </c>
      <c r="F390" t="s">
        <v>259</v>
      </c>
      <c r="G390" t="s">
        <v>14</v>
      </c>
      <c r="H390" t="s">
        <v>15</v>
      </c>
      <c r="I390" s="3">
        <v>14</v>
      </c>
      <c r="J390" t="s">
        <v>260</v>
      </c>
      <c r="K390" t="s">
        <v>261</v>
      </c>
      <c r="L390" t="s">
        <v>261</v>
      </c>
      <c r="M390" s="2">
        <f>SUM(Table1[MAGN_SLAEGT_AFRUNAD])</f>
        <v>463291</v>
      </c>
      <c r="N390" s="6">
        <f>Table1[[#This Row],[MAGN_SLAEGT_AFRUNAD]]/Table1[[#This Row],[heildarmagn]]</f>
        <v>3.0218588317062063E-5</v>
      </c>
      <c r="O390" t="str">
        <f>IF(Table1[[#This Row],[Útgerð núna]]=Table1[[#This Row],[Útgerð við löndun]],"","Ný útgerð")</f>
        <v/>
      </c>
    </row>
    <row r="391" spans="1:15">
      <c r="A391" t="s">
        <v>166</v>
      </c>
      <c r="B391">
        <v>1819</v>
      </c>
      <c r="C391" s="1">
        <v>1</v>
      </c>
      <c r="D391" s="1">
        <v>1</v>
      </c>
      <c r="E391" s="1">
        <v>1054</v>
      </c>
      <c r="F391" t="s">
        <v>259</v>
      </c>
      <c r="G391" t="s">
        <v>14</v>
      </c>
      <c r="H391" t="s">
        <v>15</v>
      </c>
      <c r="I391" s="3">
        <v>123</v>
      </c>
      <c r="J391" t="s">
        <v>260</v>
      </c>
      <c r="K391" t="s">
        <v>261</v>
      </c>
      <c r="L391" t="s">
        <v>261</v>
      </c>
      <c r="M391" s="2">
        <f>SUM(Table1[MAGN_SLAEGT_AFRUNAD])</f>
        <v>463291</v>
      </c>
      <c r="N391" s="6">
        <f>Table1[[#This Row],[MAGN_SLAEGT_AFRUNAD]]/Table1[[#This Row],[heildarmagn]]</f>
        <v>2.6549188307133098E-4</v>
      </c>
      <c r="O391" t="str">
        <f>IF(Table1[[#This Row],[Útgerð núna]]=Table1[[#This Row],[Útgerð við löndun]],"","Ný útgerð")</f>
        <v/>
      </c>
    </row>
    <row r="392" spans="1:15">
      <c r="A392" t="s">
        <v>169</v>
      </c>
      <c r="B392">
        <v>1819</v>
      </c>
      <c r="C392" s="1">
        <v>1</v>
      </c>
      <c r="D392" s="1">
        <v>1</v>
      </c>
      <c r="E392" s="1">
        <v>1054</v>
      </c>
      <c r="F392" t="s">
        <v>259</v>
      </c>
      <c r="G392" t="s">
        <v>14</v>
      </c>
      <c r="H392" t="s">
        <v>15</v>
      </c>
      <c r="I392" s="3">
        <v>160</v>
      </c>
      <c r="J392" t="s">
        <v>260</v>
      </c>
      <c r="K392" t="s">
        <v>261</v>
      </c>
      <c r="L392" t="s">
        <v>261</v>
      </c>
      <c r="M392" s="2">
        <f>SUM(Table1[MAGN_SLAEGT_AFRUNAD])</f>
        <v>463291</v>
      </c>
      <c r="N392" s="6">
        <f>Table1[[#This Row],[MAGN_SLAEGT_AFRUNAD]]/Table1[[#This Row],[heildarmagn]]</f>
        <v>3.4535529505213788E-4</v>
      </c>
      <c r="O392" t="str">
        <f>IF(Table1[[#This Row],[Útgerð núna]]=Table1[[#This Row],[Útgerð við löndun]],"","Ný útgerð")</f>
        <v/>
      </c>
    </row>
    <row r="393" spans="1:15">
      <c r="A393" t="s">
        <v>170</v>
      </c>
      <c r="B393">
        <v>1819</v>
      </c>
      <c r="C393" s="1">
        <v>1</v>
      </c>
      <c r="D393" s="1">
        <v>1</v>
      </c>
      <c r="E393" s="1">
        <v>1054</v>
      </c>
      <c r="F393" t="s">
        <v>259</v>
      </c>
      <c r="G393" t="s">
        <v>14</v>
      </c>
      <c r="H393" t="s">
        <v>15</v>
      </c>
      <c r="I393" s="3">
        <v>85</v>
      </c>
      <c r="J393" t="s">
        <v>260</v>
      </c>
      <c r="K393" t="s">
        <v>261</v>
      </c>
      <c r="L393" t="s">
        <v>261</v>
      </c>
      <c r="M393" s="2">
        <f>SUM(Table1[MAGN_SLAEGT_AFRUNAD])</f>
        <v>463291</v>
      </c>
      <c r="N393" s="6">
        <f>Table1[[#This Row],[MAGN_SLAEGT_AFRUNAD]]/Table1[[#This Row],[heildarmagn]]</f>
        <v>1.8347000049644824E-4</v>
      </c>
      <c r="O393" t="str">
        <f>IF(Table1[[#This Row],[Útgerð núna]]=Table1[[#This Row],[Útgerð við löndun]],"","Ný útgerð")</f>
        <v/>
      </c>
    </row>
    <row r="394" spans="1:15">
      <c r="A394" t="s">
        <v>171</v>
      </c>
      <c r="B394">
        <v>1819</v>
      </c>
      <c r="C394" s="1">
        <v>1</v>
      </c>
      <c r="D394" s="1">
        <v>1</v>
      </c>
      <c r="E394" s="1">
        <v>1054</v>
      </c>
      <c r="F394" t="s">
        <v>259</v>
      </c>
      <c r="G394" t="s">
        <v>14</v>
      </c>
      <c r="H394" t="s">
        <v>15</v>
      </c>
      <c r="I394" s="3">
        <v>7</v>
      </c>
      <c r="J394" t="s">
        <v>260</v>
      </c>
      <c r="K394" t="s">
        <v>261</v>
      </c>
      <c r="L394" t="s">
        <v>261</v>
      </c>
      <c r="M394" s="2">
        <f>SUM(Table1[MAGN_SLAEGT_AFRUNAD])</f>
        <v>463291</v>
      </c>
      <c r="N394" s="6">
        <f>Table1[[#This Row],[MAGN_SLAEGT_AFRUNAD]]/Table1[[#This Row],[heildarmagn]]</f>
        <v>1.5109294158531032E-5</v>
      </c>
      <c r="O394" t="str">
        <f>IF(Table1[[#This Row],[Útgerð núna]]=Table1[[#This Row],[Útgerð við löndun]],"","Ný útgerð")</f>
        <v/>
      </c>
    </row>
    <row r="395" spans="1:15">
      <c r="A395" t="s">
        <v>172</v>
      </c>
      <c r="B395">
        <v>1819</v>
      </c>
      <c r="C395" s="1">
        <v>1</v>
      </c>
      <c r="D395" s="1">
        <v>1</v>
      </c>
      <c r="E395" s="1">
        <v>1054</v>
      </c>
      <c r="F395" t="s">
        <v>259</v>
      </c>
      <c r="G395" t="s">
        <v>14</v>
      </c>
      <c r="H395" t="s">
        <v>15</v>
      </c>
      <c r="I395" s="3">
        <v>15</v>
      </c>
      <c r="J395" t="s">
        <v>260</v>
      </c>
      <c r="K395" t="s">
        <v>261</v>
      </c>
      <c r="L395" t="s">
        <v>261</v>
      </c>
      <c r="M395" s="2">
        <f>SUM(Table1[MAGN_SLAEGT_AFRUNAD])</f>
        <v>463291</v>
      </c>
      <c r="N395" s="6">
        <f>Table1[[#This Row],[MAGN_SLAEGT_AFRUNAD]]/Table1[[#This Row],[heildarmagn]]</f>
        <v>3.2377058911137922E-5</v>
      </c>
      <c r="O395" t="str">
        <f>IF(Table1[[#This Row],[Útgerð núna]]=Table1[[#This Row],[Útgerð við löndun]],"","Ný útgerð")</f>
        <v/>
      </c>
    </row>
    <row r="396" spans="1:15">
      <c r="A396" t="s">
        <v>359</v>
      </c>
      <c r="B396">
        <v>1819</v>
      </c>
      <c r="C396" s="1">
        <v>1</v>
      </c>
      <c r="D396" s="1">
        <v>1</v>
      </c>
      <c r="E396" s="1">
        <v>1054</v>
      </c>
      <c r="F396" t="s">
        <v>259</v>
      </c>
      <c r="G396" t="s">
        <v>14</v>
      </c>
      <c r="H396" t="s">
        <v>15</v>
      </c>
      <c r="I396" s="3">
        <v>6</v>
      </c>
      <c r="J396" t="s">
        <v>260</v>
      </c>
      <c r="K396" t="s">
        <v>261</v>
      </c>
      <c r="L396" t="s">
        <v>261</v>
      </c>
      <c r="M396" s="2">
        <f>SUM(Table1[MAGN_SLAEGT_AFRUNAD])</f>
        <v>463291</v>
      </c>
      <c r="N396" s="6">
        <f>Table1[[#This Row],[MAGN_SLAEGT_AFRUNAD]]/Table1[[#This Row],[heildarmagn]]</f>
        <v>1.2950823564455169E-5</v>
      </c>
      <c r="O396" t="str">
        <f>IF(Table1[[#This Row],[Útgerð núna]]=Table1[[#This Row],[Útgerð við löndun]],"","Ný útgerð")</f>
        <v/>
      </c>
    </row>
    <row r="397" spans="1:15">
      <c r="A397" t="s">
        <v>360</v>
      </c>
      <c r="B397">
        <v>1819</v>
      </c>
      <c r="C397" s="1">
        <v>1</v>
      </c>
      <c r="D397" s="1">
        <v>1</v>
      </c>
      <c r="E397" s="1">
        <v>1054</v>
      </c>
      <c r="F397" t="s">
        <v>259</v>
      </c>
      <c r="G397" t="s">
        <v>14</v>
      </c>
      <c r="H397" t="s">
        <v>15</v>
      </c>
      <c r="I397" s="3">
        <v>55</v>
      </c>
      <c r="J397" t="s">
        <v>260</v>
      </c>
      <c r="K397" t="s">
        <v>261</v>
      </c>
      <c r="L397" t="s">
        <v>261</v>
      </c>
      <c r="M397" s="2">
        <f>SUM(Table1[MAGN_SLAEGT_AFRUNAD])</f>
        <v>463291</v>
      </c>
      <c r="N397" s="6">
        <f>Table1[[#This Row],[MAGN_SLAEGT_AFRUNAD]]/Table1[[#This Row],[heildarmagn]]</f>
        <v>1.1871588267417239E-4</v>
      </c>
      <c r="O397" t="str">
        <f>IF(Table1[[#This Row],[Útgerð núna]]=Table1[[#This Row],[Útgerð við löndun]],"","Ný útgerð")</f>
        <v/>
      </c>
    </row>
    <row r="398" spans="1:15">
      <c r="A398" t="s">
        <v>361</v>
      </c>
      <c r="B398">
        <v>1819</v>
      </c>
      <c r="C398" s="1">
        <v>1</v>
      </c>
      <c r="D398" s="1">
        <v>1</v>
      </c>
      <c r="E398" s="1">
        <v>1054</v>
      </c>
      <c r="F398" t="s">
        <v>259</v>
      </c>
      <c r="G398" t="s">
        <v>14</v>
      </c>
      <c r="H398" t="s">
        <v>15</v>
      </c>
      <c r="I398" s="3">
        <v>152</v>
      </c>
      <c r="J398" t="s">
        <v>260</v>
      </c>
      <c r="K398" t="s">
        <v>261</v>
      </c>
      <c r="L398" t="s">
        <v>261</v>
      </c>
      <c r="M398" s="2">
        <f>SUM(Table1[MAGN_SLAEGT_AFRUNAD])</f>
        <v>463291</v>
      </c>
      <c r="N398" s="6">
        <f>Table1[[#This Row],[MAGN_SLAEGT_AFRUNAD]]/Table1[[#This Row],[heildarmagn]]</f>
        <v>3.2808753029953098E-4</v>
      </c>
      <c r="O398" t="str">
        <f>IF(Table1[[#This Row],[Útgerð núna]]=Table1[[#This Row],[Útgerð við löndun]],"","Ný útgerð")</f>
        <v/>
      </c>
    </row>
    <row r="399" spans="1:15">
      <c r="A399" t="s">
        <v>362</v>
      </c>
      <c r="B399">
        <v>1819</v>
      </c>
      <c r="C399" s="1">
        <v>1</v>
      </c>
      <c r="D399" s="1">
        <v>1</v>
      </c>
      <c r="E399" s="1">
        <v>1054</v>
      </c>
      <c r="F399" t="s">
        <v>259</v>
      </c>
      <c r="G399" t="s">
        <v>14</v>
      </c>
      <c r="H399" t="s">
        <v>15</v>
      </c>
      <c r="I399" s="3">
        <v>68</v>
      </c>
      <c r="J399" t="s">
        <v>260</v>
      </c>
      <c r="K399" t="s">
        <v>261</v>
      </c>
      <c r="L399" t="s">
        <v>261</v>
      </c>
      <c r="M399" s="2">
        <f>SUM(Table1[MAGN_SLAEGT_AFRUNAD])</f>
        <v>463291</v>
      </c>
      <c r="N399" s="6">
        <f>Table1[[#This Row],[MAGN_SLAEGT_AFRUNAD]]/Table1[[#This Row],[heildarmagn]]</f>
        <v>1.4677600039715859E-4</v>
      </c>
      <c r="O399" t="str">
        <f>IF(Table1[[#This Row],[Útgerð núna]]=Table1[[#This Row],[Útgerð við löndun]],"","Ný útgerð")</f>
        <v/>
      </c>
    </row>
    <row r="400" spans="1:15">
      <c r="A400" t="s">
        <v>363</v>
      </c>
      <c r="B400">
        <v>1819</v>
      </c>
      <c r="C400" s="1">
        <v>1</v>
      </c>
      <c r="D400" s="1">
        <v>1</v>
      </c>
      <c r="E400" s="1">
        <v>1054</v>
      </c>
      <c r="F400" t="s">
        <v>259</v>
      </c>
      <c r="G400" t="s">
        <v>14</v>
      </c>
      <c r="H400" t="s">
        <v>15</v>
      </c>
      <c r="I400" s="3">
        <v>252</v>
      </c>
      <c r="J400" t="s">
        <v>260</v>
      </c>
      <c r="K400" t="s">
        <v>261</v>
      </c>
      <c r="L400" t="s">
        <v>261</v>
      </c>
      <c r="M400" s="2">
        <f>SUM(Table1[MAGN_SLAEGT_AFRUNAD])</f>
        <v>463291</v>
      </c>
      <c r="N400" s="6">
        <f>Table1[[#This Row],[MAGN_SLAEGT_AFRUNAD]]/Table1[[#This Row],[heildarmagn]]</f>
        <v>5.4393458970711716E-4</v>
      </c>
      <c r="O400" t="str">
        <f>IF(Table1[[#This Row],[Útgerð núna]]=Table1[[#This Row],[Útgerð við löndun]],"","Ný útgerð")</f>
        <v/>
      </c>
    </row>
    <row r="401" spans="1:15">
      <c r="A401" t="s">
        <v>173</v>
      </c>
      <c r="B401">
        <v>1819</v>
      </c>
      <c r="C401" s="1">
        <v>1</v>
      </c>
      <c r="D401" s="1">
        <v>1</v>
      </c>
      <c r="E401" s="1">
        <v>1054</v>
      </c>
      <c r="F401" t="s">
        <v>259</v>
      </c>
      <c r="G401" t="s">
        <v>14</v>
      </c>
      <c r="H401" t="s">
        <v>15</v>
      </c>
      <c r="I401" s="3">
        <v>53</v>
      </c>
      <c r="J401" t="s">
        <v>260</v>
      </c>
      <c r="K401" t="s">
        <v>261</v>
      </c>
      <c r="L401" t="s">
        <v>261</v>
      </c>
      <c r="M401" s="2">
        <f>SUM(Table1[MAGN_SLAEGT_AFRUNAD])</f>
        <v>463291</v>
      </c>
      <c r="N401" s="6">
        <f>Table1[[#This Row],[MAGN_SLAEGT_AFRUNAD]]/Table1[[#This Row],[heildarmagn]]</f>
        <v>1.1439894148602067E-4</v>
      </c>
      <c r="O401" t="str">
        <f>IF(Table1[[#This Row],[Útgerð núna]]=Table1[[#This Row],[Útgerð við löndun]],"","Ný útgerð")</f>
        <v/>
      </c>
    </row>
    <row r="402" spans="1:15">
      <c r="A402" t="s">
        <v>12</v>
      </c>
      <c r="B402">
        <v>1819</v>
      </c>
      <c r="C402" s="1">
        <v>1</v>
      </c>
      <c r="D402" s="1">
        <v>1</v>
      </c>
      <c r="E402" s="1">
        <v>1054</v>
      </c>
      <c r="F402" t="s">
        <v>259</v>
      </c>
      <c r="G402" t="s">
        <v>14</v>
      </c>
      <c r="H402" t="s">
        <v>15</v>
      </c>
      <c r="I402" s="3">
        <v>114</v>
      </c>
      <c r="J402" t="s">
        <v>260</v>
      </c>
      <c r="K402" t="s">
        <v>261</v>
      </c>
      <c r="L402" t="s">
        <v>261</v>
      </c>
      <c r="M402" s="2">
        <f>SUM(Table1[MAGN_SLAEGT_AFRUNAD])</f>
        <v>463291</v>
      </c>
      <c r="N402" s="6">
        <f>Table1[[#This Row],[MAGN_SLAEGT_AFRUNAD]]/Table1[[#This Row],[heildarmagn]]</f>
        <v>2.4606564772464823E-4</v>
      </c>
      <c r="O402" t="str">
        <f>IF(Table1[[#This Row],[Útgerð núna]]=Table1[[#This Row],[Útgerð við löndun]],"","Ný útgerð")</f>
        <v/>
      </c>
    </row>
    <row r="403" spans="1:15">
      <c r="A403" t="s">
        <v>174</v>
      </c>
      <c r="B403">
        <v>1819</v>
      </c>
      <c r="C403" s="1">
        <v>1</v>
      </c>
      <c r="D403" s="1">
        <v>1</v>
      </c>
      <c r="E403" s="1">
        <v>1054</v>
      </c>
      <c r="F403" t="s">
        <v>259</v>
      </c>
      <c r="G403" t="s">
        <v>14</v>
      </c>
      <c r="H403" t="s">
        <v>15</v>
      </c>
      <c r="I403" s="3">
        <v>100</v>
      </c>
      <c r="J403" t="s">
        <v>260</v>
      </c>
      <c r="K403" t="s">
        <v>261</v>
      </c>
      <c r="L403" t="s">
        <v>261</v>
      </c>
      <c r="M403" s="2">
        <f>SUM(Table1[MAGN_SLAEGT_AFRUNAD])</f>
        <v>463291</v>
      </c>
      <c r="N403" s="6">
        <f>Table1[[#This Row],[MAGN_SLAEGT_AFRUNAD]]/Table1[[#This Row],[heildarmagn]]</f>
        <v>2.1584705940758616E-4</v>
      </c>
      <c r="O403" t="str">
        <f>IF(Table1[[#This Row],[Útgerð núna]]=Table1[[#This Row],[Útgerð við löndun]],"","Ný útgerð")</f>
        <v/>
      </c>
    </row>
    <row r="404" spans="1:15">
      <c r="A404" t="s">
        <v>364</v>
      </c>
      <c r="B404">
        <v>1819</v>
      </c>
      <c r="C404" s="1">
        <v>1</v>
      </c>
      <c r="D404" s="1">
        <v>1</v>
      </c>
      <c r="E404" s="1">
        <v>1054</v>
      </c>
      <c r="F404" t="s">
        <v>259</v>
      </c>
      <c r="G404" t="s">
        <v>14</v>
      </c>
      <c r="H404" t="s">
        <v>15</v>
      </c>
      <c r="I404" s="3">
        <v>19</v>
      </c>
      <c r="J404" t="s">
        <v>260</v>
      </c>
      <c r="K404" t="s">
        <v>261</v>
      </c>
      <c r="L404" t="s">
        <v>261</v>
      </c>
      <c r="M404" s="2">
        <f>SUM(Table1[MAGN_SLAEGT_AFRUNAD])</f>
        <v>463291</v>
      </c>
      <c r="N404" s="6">
        <f>Table1[[#This Row],[MAGN_SLAEGT_AFRUNAD]]/Table1[[#This Row],[heildarmagn]]</f>
        <v>4.1010941287441372E-5</v>
      </c>
      <c r="O404" t="str">
        <f>IF(Table1[[#This Row],[Útgerð núna]]=Table1[[#This Row],[Útgerð við löndun]],"","Ný útgerð")</f>
        <v/>
      </c>
    </row>
    <row r="405" spans="1:15">
      <c r="A405" t="s">
        <v>176</v>
      </c>
      <c r="B405">
        <v>1819</v>
      </c>
      <c r="C405" s="1">
        <v>1</v>
      </c>
      <c r="D405" s="1">
        <v>1</v>
      </c>
      <c r="E405" s="1">
        <v>1054</v>
      </c>
      <c r="F405" t="s">
        <v>259</v>
      </c>
      <c r="G405" t="s">
        <v>14</v>
      </c>
      <c r="H405" t="s">
        <v>15</v>
      </c>
      <c r="I405" s="3">
        <v>132</v>
      </c>
      <c r="J405" t="s">
        <v>260</v>
      </c>
      <c r="K405" t="s">
        <v>261</v>
      </c>
      <c r="L405" t="s">
        <v>261</v>
      </c>
      <c r="M405" s="2">
        <f>SUM(Table1[MAGN_SLAEGT_AFRUNAD])</f>
        <v>463291</v>
      </c>
      <c r="N405" s="6">
        <f>Table1[[#This Row],[MAGN_SLAEGT_AFRUNAD]]/Table1[[#This Row],[heildarmagn]]</f>
        <v>2.8491811841801373E-4</v>
      </c>
      <c r="O405" t="str">
        <f>IF(Table1[[#This Row],[Útgerð núna]]=Table1[[#This Row],[Útgerð við löndun]],"","Ný útgerð")</f>
        <v/>
      </c>
    </row>
    <row r="406" spans="1:15">
      <c r="A406" t="s">
        <v>365</v>
      </c>
      <c r="B406">
        <v>1819</v>
      </c>
      <c r="C406" s="1">
        <v>1</v>
      </c>
      <c r="D406" s="1">
        <v>1</v>
      </c>
      <c r="E406" s="1">
        <v>1054</v>
      </c>
      <c r="F406" t="s">
        <v>259</v>
      </c>
      <c r="G406" t="s">
        <v>14</v>
      </c>
      <c r="H406" t="s">
        <v>15</v>
      </c>
      <c r="I406" s="3">
        <v>139</v>
      </c>
      <c r="J406" t="s">
        <v>260</v>
      </c>
      <c r="K406" t="s">
        <v>261</v>
      </c>
      <c r="L406" t="s">
        <v>261</v>
      </c>
      <c r="M406" s="2">
        <f>SUM(Table1[MAGN_SLAEGT_AFRUNAD])</f>
        <v>463291</v>
      </c>
      <c r="N406" s="6">
        <f>Table1[[#This Row],[MAGN_SLAEGT_AFRUNAD]]/Table1[[#This Row],[heildarmagn]]</f>
        <v>3.0002741257654478E-4</v>
      </c>
      <c r="O406" t="str">
        <f>IF(Table1[[#This Row],[Útgerð núna]]=Table1[[#This Row],[Útgerð við löndun]],"","Ný útgerð")</f>
        <v/>
      </c>
    </row>
    <row r="407" spans="1:15">
      <c r="A407" t="s">
        <v>366</v>
      </c>
      <c r="B407">
        <v>1819</v>
      </c>
      <c r="C407" s="1">
        <v>1</v>
      </c>
      <c r="D407" s="1">
        <v>1</v>
      </c>
      <c r="E407" s="1">
        <v>1054</v>
      </c>
      <c r="F407" t="s">
        <v>259</v>
      </c>
      <c r="G407" t="s">
        <v>14</v>
      </c>
      <c r="H407" t="s">
        <v>15</v>
      </c>
      <c r="I407" s="3">
        <v>5</v>
      </c>
      <c r="J407" t="s">
        <v>260</v>
      </c>
      <c r="K407" t="s">
        <v>261</v>
      </c>
      <c r="L407" t="s">
        <v>261</v>
      </c>
      <c r="M407" s="2">
        <f>SUM(Table1[MAGN_SLAEGT_AFRUNAD])</f>
        <v>463291</v>
      </c>
      <c r="N407" s="6">
        <f>Table1[[#This Row],[MAGN_SLAEGT_AFRUNAD]]/Table1[[#This Row],[heildarmagn]]</f>
        <v>1.0792352970379309E-5</v>
      </c>
      <c r="O407" t="str">
        <f>IF(Table1[[#This Row],[Útgerð núna]]=Table1[[#This Row],[Útgerð við löndun]],"","Ný útgerð")</f>
        <v/>
      </c>
    </row>
    <row r="408" spans="1:15">
      <c r="A408" t="s">
        <v>367</v>
      </c>
      <c r="B408">
        <v>1819</v>
      </c>
      <c r="C408" s="1">
        <v>1</v>
      </c>
      <c r="D408" s="1">
        <v>1</v>
      </c>
      <c r="E408" s="1">
        <v>1054</v>
      </c>
      <c r="F408" t="s">
        <v>259</v>
      </c>
      <c r="G408" t="s">
        <v>14</v>
      </c>
      <c r="H408" t="s">
        <v>15</v>
      </c>
      <c r="I408" s="3">
        <v>8</v>
      </c>
      <c r="J408" t="s">
        <v>260</v>
      </c>
      <c r="K408" t="s">
        <v>261</v>
      </c>
      <c r="L408" t="s">
        <v>261</v>
      </c>
      <c r="M408" s="2">
        <f>SUM(Table1[MAGN_SLAEGT_AFRUNAD])</f>
        <v>463291</v>
      </c>
      <c r="N408" s="6">
        <f>Table1[[#This Row],[MAGN_SLAEGT_AFRUNAD]]/Table1[[#This Row],[heildarmagn]]</f>
        <v>1.7267764752606892E-5</v>
      </c>
      <c r="O408" t="str">
        <f>IF(Table1[[#This Row],[Útgerð núna]]=Table1[[#This Row],[Útgerð við löndun]],"","Ný útgerð")</f>
        <v/>
      </c>
    </row>
    <row r="409" spans="1:15">
      <c r="A409" t="s">
        <v>47</v>
      </c>
      <c r="B409">
        <v>1819</v>
      </c>
      <c r="C409" s="1">
        <v>1</v>
      </c>
      <c r="D409" s="1">
        <v>1</v>
      </c>
      <c r="E409" s="1">
        <v>1054</v>
      </c>
      <c r="F409" t="s">
        <v>259</v>
      </c>
      <c r="G409" t="s">
        <v>14</v>
      </c>
      <c r="H409" t="s">
        <v>15</v>
      </c>
      <c r="I409" s="3">
        <v>4</v>
      </c>
      <c r="J409" t="s">
        <v>260</v>
      </c>
      <c r="K409" t="s">
        <v>261</v>
      </c>
      <c r="L409" t="s">
        <v>261</v>
      </c>
      <c r="M409" s="2">
        <f>SUM(Table1[MAGN_SLAEGT_AFRUNAD])</f>
        <v>463291</v>
      </c>
      <c r="N409" s="6">
        <f>Table1[[#This Row],[MAGN_SLAEGT_AFRUNAD]]/Table1[[#This Row],[heildarmagn]]</f>
        <v>8.6338823763034462E-6</v>
      </c>
      <c r="O409" t="str">
        <f>IF(Table1[[#This Row],[Útgerð núna]]=Table1[[#This Row],[Útgerð við löndun]],"","Ný útgerð")</f>
        <v/>
      </c>
    </row>
    <row r="410" spans="1:15">
      <c r="A410" t="s">
        <v>48</v>
      </c>
      <c r="B410">
        <v>1819</v>
      </c>
      <c r="C410" s="1">
        <v>1</v>
      </c>
      <c r="D410" s="1">
        <v>1</v>
      </c>
      <c r="E410" s="1">
        <v>1054</v>
      </c>
      <c r="F410" t="s">
        <v>259</v>
      </c>
      <c r="G410" t="s">
        <v>14</v>
      </c>
      <c r="H410" t="s">
        <v>15</v>
      </c>
      <c r="I410" s="3">
        <v>89</v>
      </c>
      <c r="J410" t="s">
        <v>260</v>
      </c>
      <c r="K410" t="s">
        <v>261</v>
      </c>
      <c r="L410" t="s">
        <v>261</v>
      </c>
      <c r="M410" s="2">
        <f>SUM(Table1[MAGN_SLAEGT_AFRUNAD])</f>
        <v>463291</v>
      </c>
      <c r="N410" s="6">
        <f>Table1[[#This Row],[MAGN_SLAEGT_AFRUNAD]]/Table1[[#This Row],[heildarmagn]]</f>
        <v>1.9210388287275169E-4</v>
      </c>
      <c r="O410" t="str">
        <f>IF(Table1[[#This Row],[Útgerð núna]]=Table1[[#This Row],[Útgerð við löndun]],"","Ný útgerð")</f>
        <v/>
      </c>
    </row>
    <row r="411" spans="1:15">
      <c r="A411" t="s">
        <v>49</v>
      </c>
      <c r="B411">
        <v>1819</v>
      </c>
      <c r="C411" s="1">
        <v>1</v>
      </c>
      <c r="D411" s="1">
        <v>1</v>
      </c>
      <c r="E411" s="1">
        <v>1054</v>
      </c>
      <c r="F411" t="s">
        <v>259</v>
      </c>
      <c r="G411" t="s">
        <v>14</v>
      </c>
      <c r="H411" t="s">
        <v>15</v>
      </c>
      <c r="I411" s="3">
        <v>22</v>
      </c>
      <c r="J411" t="s">
        <v>260</v>
      </c>
      <c r="K411" t="s">
        <v>261</v>
      </c>
      <c r="L411" t="s">
        <v>261</v>
      </c>
      <c r="M411" s="2">
        <f>SUM(Table1[MAGN_SLAEGT_AFRUNAD])</f>
        <v>463291</v>
      </c>
      <c r="N411" s="6">
        <f>Table1[[#This Row],[MAGN_SLAEGT_AFRUNAD]]/Table1[[#This Row],[heildarmagn]]</f>
        <v>4.7486353069668953E-5</v>
      </c>
      <c r="O411" t="str">
        <f>IF(Table1[[#This Row],[Útgerð núna]]=Table1[[#This Row],[Útgerð við löndun]],"","Ný útgerð")</f>
        <v/>
      </c>
    </row>
    <row r="412" spans="1:15">
      <c r="A412" t="s">
        <v>50</v>
      </c>
      <c r="B412">
        <v>1819</v>
      </c>
      <c r="C412" s="1">
        <v>1</v>
      </c>
      <c r="D412" s="1">
        <v>1</v>
      </c>
      <c r="E412" s="1">
        <v>1054</v>
      </c>
      <c r="F412" t="s">
        <v>259</v>
      </c>
      <c r="G412" t="s">
        <v>14</v>
      </c>
      <c r="H412" t="s">
        <v>15</v>
      </c>
      <c r="I412" s="3">
        <v>103</v>
      </c>
      <c r="J412" t="s">
        <v>260</v>
      </c>
      <c r="K412" t="s">
        <v>261</v>
      </c>
      <c r="L412" t="s">
        <v>261</v>
      </c>
      <c r="M412" s="2">
        <f>SUM(Table1[MAGN_SLAEGT_AFRUNAD])</f>
        <v>463291</v>
      </c>
      <c r="N412" s="6">
        <f>Table1[[#This Row],[MAGN_SLAEGT_AFRUNAD]]/Table1[[#This Row],[heildarmagn]]</f>
        <v>2.2232247118981373E-4</v>
      </c>
      <c r="O412" t="str">
        <f>IF(Table1[[#This Row],[Útgerð núna]]=Table1[[#This Row],[Útgerð við löndun]],"","Ný útgerð")</f>
        <v/>
      </c>
    </row>
    <row r="413" spans="1:15">
      <c r="A413" t="s">
        <v>368</v>
      </c>
      <c r="B413">
        <v>1819</v>
      </c>
      <c r="C413" s="1">
        <v>1</v>
      </c>
      <c r="D413" s="1">
        <v>1</v>
      </c>
      <c r="E413" s="1">
        <v>1054</v>
      </c>
      <c r="F413" t="s">
        <v>259</v>
      </c>
      <c r="G413" t="s">
        <v>14</v>
      </c>
      <c r="H413" t="s">
        <v>15</v>
      </c>
      <c r="I413" s="3">
        <v>15</v>
      </c>
      <c r="J413" t="s">
        <v>260</v>
      </c>
      <c r="K413" t="s">
        <v>261</v>
      </c>
      <c r="L413" t="s">
        <v>261</v>
      </c>
      <c r="M413" s="2">
        <f>SUM(Table1[MAGN_SLAEGT_AFRUNAD])</f>
        <v>463291</v>
      </c>
      <c r="N413" s="6">
        <f>Table1[[#This Row],[MAGN_SLAEGT_AFRUNAD]]/Table1[[#This Row],[heildarmagn]]</f>
        <v>3.2377058911137922E-5</v>
      </c>
      <c r="O413" t="str">
        <f>IF(Table1[[#This Row],[Útgerð núna]]=Table1[[#This Row],[Útgerð við löndun]],"","Ný útgerð")</f>
        <v/>
      </c>
    </row>
    <row r="414" spans="1:15">
      <c r="A414" t="s">
        <v>183</v>
      </c>
      <c r="B414">
        <v>1819</v>
      </c>
      <c r="C414" s="1">
        <v>1</v>
      </c>
      <c r="D414" s="1">
        <v>1</v>
      </c>
      <c r="E414" s="1">
        <v>1054</v>
      </c>
      <c r="F414" t="s">
        <v>259</v>
      </c>
      <c r="G414" t="s">
        <v>14</v>
      </c>
      <c r="H414" t="s">
        <v>15</v>
      </c>
      <c r="I414" s="3">
        <v>123</v>
      </c>
      <c r="J414" t="s">
        <v>260</v>
      </c>
      <c r="K414" t="s">
        <v>261</v>
      </c>
      <c r="L414" t="s">
        <v>261</v>
      </c>
      <c r="M414" s="2">
        <f>SUM(Table1[MAGN_SLAEGT_AFRUNAD])</f>
        <v>463291</v>
      </c>
      <c r="N414" s="6">
        <f>Table1[[#This Row],[MAGN_SLAEGT_AFRUNAD]]/Table1[[#This Row],[heildarmagn]]</f>
        <v>2.6549188307133098E-4</v>
      </c>
      <c r="O414" t="str">
        <f>IF(Table1[[#This Row],[Útgerð núna]]=Table1[[#This Row],[Útgerð við löndun]],"","Ný útgerð")</f>
        <v/>
      </c>
    </row>
    <row r="415" spans="1:15">
      <c r="A415" t="s">
        <v>184</v>
      </c>
      <c r="B415">
        <v>1819</v>
      </c>
      <c r="C415" s="1">
        <v>1</v>
      </c>
      <c r="D415" s="1">
        <v>1</v>
      </c>
      <c r="E415" s="1">
        <v>1054</v>
      </c>
      <c r="F415" t="s">
        <v>259</v>
      </c>
      <c r="G415" t="s">
        <v>14</v>
      </c>
      <c r="H415" t="s">
        <v>15</v>
      </c>
      <c r="I415" s="3">
        <v>171</v>
      </c>
      <c r="J415" t="s">
        <v>260</v>
      </c>
      <c r="K415" t="s">
        <v>261</v>
      </c>
      <c r="L415" t="s">
        <v>261</v>
      </c>
      <c r="M415" s="2">
        <f>SUM(Table1[MAGN_SLAEGT_AFRUNAD])</f>
        <v>463291</v>
      </c>
      <c r="N415" s="6">
        <f>Table1[[#This Row],[MAGN_SLAEGT_AFRUNAD]]/Table1[[#This Row],[heildarmagn]]</f>
        <v>3.6909847158697232E-4</v>
      </c>
      <c r="O415" t="str">
        <f>IF(Table1[[#This Row],[Útgerð núna]]=Table1[[#This Row],[Útgerð við löndun]],"","Ný útgerð")</f>
        <v/>
      </c>
    </row>
    <row r="416" spans="1:15">
      <c r="A416" t="s">
        <v>369</v>
      </c>
      <c r="B416">
        <v>1819</v>
      </c>
      <c r="C416" s="1">
        <v>1</v>
      </c>
      <c r="D416" s="1">
        <v>1</v>
      </c>
      <c r="E416" s="1">
        <v>1054</v>
      </c>
      <c r="F416" t="s">
        <v>259</v>
      </c>
      <c r="G416" t="s">
        <v>14</v>
      </c>
      <c r="H416" t="s">
        <v>15</v>
      </c>
      <c r="I416" s="3">
        <v>293</v>
      </c>
      <c r="J416" t="s">
        <v>260</v>
      </c>
      <c r="K416" t="s">
        <v>261</v>
      </c>
      <c r="L416" t="s">
        <v>261</v>
      </c>
      <c r="M416" s="2">
        <f>SUM(Table1[MAGN_SLAEGT_AFRUNAD])</f>
        <v>463291</v>
      </c>
      <c r="N416" s="6">
        <f>Table1[[#This Row],[MAGN_SLAEGT_AFRUNAD]]/Table1[[#This Row],[heildarmagn]]</f>
        <v>6.3243188406422745E-4</v>
      </c>
      <c r="O416" t="str">
        <f>IF(Table1[[#This Row],[Útgerð núna]]=Table1[[#This Row],[Útgerð við löndun]],"","Ný útgerð")</f>
        <v/>
      </c>
    </row>
    <row r="417" spans="1:15">
      <c r="A417" t="s">
        <v>370</v>
      </c>
      <c r="B417">
        <v>1819</v>
      </c>
      <c r="C417" s="1">
        <v>1</v>
      </c>
      <c r="D417" s="1">
        <v>1</v>
      </c>
      <c r="E417" s="1">
        <v>1054</v>
      </c>
      <c r="F417" t="s">
        <v>259</v>
      </c>
      <c r="G417" t="s">
        <v>14</v>
      </c>
      <c r="H417" t="s">
        <v>15</v>
      </c>
      <c r="I417" s="3">
        <v>115</v>
      </c>
      <c r="J417" t="s">
        <v>260</v>
      </c>
      <c r="K417" t="s">
        <v>261</v>
      </c>
      <c r="L417" t="s">
        <v>261</v>
      </c>
      <c r="M417" s="2">
        <f>SUM(Table1[MAGN_SLAEGT_AFRUNAD])</f>
        <v>463291</v>
      </c>
      <c r="N417" s="6">
        <f>Table1[[#This Row],[MAGN_SLAEGT_AFRUNAD]]/Table1[[#This Row],[heildarmagn]]</f>
        <v>2.4822411831872408E-4</v>
      </c>
      <c r="O417" t="str">
        <f>IF(Table1[[#This Row],[Útgerð núna]]=Table1[[#This Row],[Útgerð við löndun]],"","Ný útgerð")</f>
        <v/>
      </c>
    </row>
    <row r="418" spans="1:15">
      <c r="A418" t="s">
        <v>371</v>
      </c>
      <c r="B418">
        <v>1920</v>
      </c>
      <c r="C418" s="1">
        <v>1</v>
      </c>
      <c r="D418" s="1">
        <v>1</v>
      </c>
      <c r="E418" s="1">
        <v>1054</v>
      </c>
      <c r="F418" t="s">
        <v>259</v>
      </c>
      <c r="G418" t="s">
        <v>14</v>
      </c>
      <c r="H418" t="s">
        <v>15</v>
      </c>
      <c r="I418" s="3">
        <v>282</v>
      </c>
      <c r="J418" t="s">
        <v>260</v>
      </c>
      <c r="K418" t="s">
        <v>261</v>
      </c>
      <c r="L418" t="s">
        <v>261</v>
      </c>
      <c r="M418" s="2">
        <f>SUM(Table1[MAGN_SLAEGT_AFRUNAD])</f>
        <v>463291</v>
      </c>
      <c r="N418" s="6">
        <f>Table1[[#This Row],[MAGN_SLAEGT_AFRUNAD]]/Table1[[#This Row],[heildarmagn]]</f>
        <v>6.0868870752939295E-4</v>
      </c>
      <c r="O418" t="str">
        <f>IF(Table1[[#This Row],[Útgerð núna]]=Table1[[#This Row],[Útgerð við löndun]],"","Ný útgerð")</f>
        <v/>
      </c>
    </row>
    <row r="419" spans="1:15">
      <c r="A419" t="s">
        <v>372</v>
      </c>
      <c r="B419">
        <v>1920</v>
      </c>
      <c r="C419" s="1">
        <v>1</v>
      </c>
      <c r="D419" s="1">
        <v>1</v>
      </c>
      <c r="E419" s="1">
        <v>1054</v>
      </c>
      <c r="F419" t="s">
        <v>259</v>
      </c>
      <c r="G419" t="s">
        <v>14</v>
      </c>
      <c r="H419" t="s">
        <v>15</v>
      </c>
      <c r="I419" s="3">
        <v>501</v>
      </c>
      <c r="J419" t="s">
        <v>260</v>
      </c>
      <c r="K419" t="s">
        <v>261</v>
      </c>
      <c r="L419" t="s">
        <v>261</v>
      </c>
      <c r="M419" s="2">
        <f>SUM(Table1[MAGN_SLAEGT_AFRUNAD])</f>
        <v>463291</v>
      </c>
      <c r="N419" s="6">
        <f>Table1[[#This Row],[MAGN_SLAEGT_AFRUNAD]]/Table1[[#This Row],[heildarmagn]]</f>
        <v>1.0813937676320067E-3</v>
      </c>
      <c r="O419" t="str">
        <f>IF(Table1[[#This Row],[Útgerð núna]]=Table1[[#This Row],[Útgerð við löndun]],"","Ný útgerð")</f>
        <v/>
      </c>
    </row>
    <row r="420" spans="1:15">
      <c r="A420" t="s">
        <v>373</v>
      </c>
      <c r="B420">
        <v>1920</v>
      </c>
      <c r="C420" s="1">
        <v>1</v>
      </c>
      <c r="D420" s="1">
        <v>1</v>
      </c>
      <c r="E420" s="1">
        <v>1054</v>
      </c>
      <c r="F420" t="s">
        <v>259</v>
      </c>
      <c r="G420" t="s">
        <v>14</v>
      </c>
      <c r="H420" t="s">
        <v>15</v>
      </c>
      <c r="I420" s="3">
        <v>274</v>
      </c>
      <c r="J420" t="s">
        <v>260</v>
      </c>
      <c r="K420" t="s">
        <v>261</v>
      </c>
      <c r="L420" t="s">
        <v>261</v>
      </c>
      <c r="M420" s="2">
        <f>SUM(Table1[MAGN_SLAEGT_AFRUNAD])</f>
        <v>463291</v>
      </c>
      <c r="N420" s="6">
        <f>Table1[[#This Row],[MAGN_SLAEGT_AFRUNAD]]/Table1[[#This Row],[heildarmagn]]</f>
        <v>5.9142094277678605E-4</v>
      </c>
      <c r="O420" t="str">
        <f>IF(Table1[[#This Row],[Útgerð núna]]=Table1[[#This Row],[Útgerð við löndun]],"","Ný útgerð")</f>
        <v/>
      </c>
    </row>
    <row r="421" spans="1:15">
      <c r="A421" t="s">
        <v>374</v>
      </c>
      <c r="B421">
        <v>1920</v>
      </c>
      <c r="C421" s="1">
        <v>1</v>
      </c>
      <c r="D421" s="1">
        <v>1</v>
      </c>
      <c r="E421" s="1">
        <v>1054</v>
      </c>
      <c r="F421" t="s">
        <v>259</v>
      </c>
      <c r="G421" t="s">
        <v>14</v>
      </c>
      <c r="H421" t="s">
        <v>15</v>
      </c>
      <c r="I421" s="3">
        <v>342</v>
      </c>
      <c r="J421" t="s">
        <v>260</v>
      </c>
      <c r="K421" t="s">
        <v>261</v>
      </c>
      <c r="L421" t="s">
        <v>261</v>
      </c>
      <c r="M421" s="2">
        <f>SUM(Table1[MAGN_SLAEGT_AFRUNAD])</f>
        <v>463291</v>
      </c>
      <c r="N421" s="6">
        <f>Table1[[#This Row],[MAGN_SLAEGT_AFRUNAD]]/Table1[[#This Row],[heildarmagn]]</f>
        <v>7.3819694317394464E-4</v>
      </c>
      <c r="O421" t="str">
        <f>IF(Table1[[#This Row],[Útgerð núna]]=Table1[[#This Row],[Útgerð við löndun]],"","Ný útgerð")</f>
        <v/>
      </c>
    </row>
    <row r="422" spans="1:15">
      <c r="A422" t="s">
        <v>375</v>
      </c>
      <c r="B422">
        <v>1920</v>
      </c>
      <c r="C422" s="1">
        <v>1</v>
      </c>
      <c r="D422" s="1">
        <v>1</v>
      </c>
      <c r="E422" s="1">
        <v>1054</v>
      </c>
      <c r="F422" t="s">
        <v>259</v>
      </c>
      <c r="G422" t="s">
        <v>14</v>
      </c>
      <c r="H422" t="s">
        <v>15</v>
      </c>
      <c r="I422" s="3">
        <v>691</v>
      </c>
      <c r="J422" t="s">
        <v>260</v>
      </c>
      <c r="K422" t="s">
        <v>261</v>
      </c>
      <c r="L422" t="s">
        <v>261</v>
      </c>
      <c r="M422" s="2">
        <f>SUM(Table1[MAGN_SLAEGT_AFRUNAD])</f>
        <v>463291</v>
      </c>
      <c r="N422" s="6">
        <f>Table1[[#This Row],[MAGN_SLAEGT_AFRUNAD]]/Table1[[#This Row],[heildarmagn]]</f>
        <v>1.4915031805064203E-3</v>
      </c>
      <c r="O422" t="str">
        <f>IF(Table1[[#This Row],[Útgerð núna]]=Table1[[#This Row],[Útgerð við löndun]],"","Ný útgerð")</f>
        <v/>
      </c>
    </row>
    <row r="423" spans="1:15">
      <c r="A423" t="s">
        <v>376</v>
      </c>
      <c r="B423">
        <v>1920</v>
      </c>
      <c r="C423" s="1">
        <v>1</v>
      </c>
      <c r="D423" s="1">
        <v>1</v>
      </c>
      <c r="E423" s="1">
        <v>1054</v>
      </c>
      <c r="F423" t="s">
        <v>259</v>
      </c>
      <c r="G423" t="s">
        <v>14</v>
      </c>
      <c r="H423" t="s">
        <v>15</v>
      </c>
      <c r="I423" s="3">
        <v>670</v>
      </c>
      <c r="J423" t="s">
        <v>260</v>
      </c>
      <c r="K423" t="s">
        <v>261</v>
      </c>
      <c r="L423" t="s">
        <v>261</v>
      </c>
      <c r="M423" s="2">
        <f>SUM(Table1[MAGN_SLAEGT_AFRUNAD])</f>
        <v>463291</v>
      </c>
      <c r="N423" s="6">
        <f>Table1[[#This Row],[MAGN_SLAEGT_AFRUNAD]]/Table1[[#This Row],[heildarmagn]]</f>
        <v>1.4461752980308273E-3</v>
      </c>
      <c r="O423" t="str">
        <f>IF(Table1[[#This Row],[Útgerð núna]]=Table1[[#This Row],[Útgerð við löndun]],"","Ný útgerð")</f>
        <v/>
      </c>
    </row>
    <row r="424" spans="1:15">
      <c r="A424" t="s">
        <v>377</v>
      </c>
      <c r="B424">
        <v>1920</v>
      </c>
      <c r="C424" s="1">
        <v>1</v>
      </c>
      <c r="D424" s="1">
        <v>1</v>
      </c>
      <c r="E424" s="1">
        <v>1054</v>
      </c>
      <c r="F424" t="s">
        <v>259</v>
      </c>
      <c r="G424" t="s">
        <v>14</v>
      </c>
      <c r="H424" t="s">
        <v>15</v>
      </c>
      <c r="I424" s="3">
        <v>681</v>
      </c>
      <c r="J424" t="s">
        <v>260</v>
      </c>
      <c r="K424" t="s">
        <v>261</v>
      </c>
      <c r="L424" t="s">
        <v>261</v>
      </c>
      <c r="M424" s="2">
        <f>SUM(Table1[MAGN_SLAEGT_AFRUNAD])</f>
        <v>463291</v>
      </c>
      <c r="N424" s="6">
        <f>Table1[[#This Row],[MAGN_SLAEGT_AFRUNAD]]/Table1[[#This Row],[heildarmagn]]</f>
        <v>1.4699184745656617E-3</v>
      </c>
      <c r="O424" t="str">
        <f>IF(Table1[[#This Row],[Útgerð núna]]=Table1[[#This Row],[Útgerð við löndun]],"","Ný útgerð")</f>
        <v/>
      </c>
    </row>
    <row r="425" spans="1:15">
      <c r="A425" t="s">
        <v>378</v>
      </c>
      <c r="B425">
        <v>1920</v>
      </c>
      <c r="C425" s="1">
        <v>1</v>
      </c>
      <c r="D425" s="1">
        <v>1</v>
      </c>
      <c r="E425" s="1">
        <v>1054</v>
      </c>
      <c r="F425" t="s">
        <v>259</v>
      </c>
      <c r="G425" t="s">
        <v>14</v>
      </c>
      <c r="H425" t="s">
        <v>15</v>
      </c>
      <c r="I425" s="3">
        <v>389</v>
      </c>
      <c r="J425" t="s">
        <v>260</v>
      </c>
      <c r="K425" t="s">
        <v>261</v>
      </c>
      <c r="L425" t="s">
        <v>261</v>
      </c>
      <c r="M425" s="2">
        <f>SUM(Table1[MAGN_SLAEGT_AFRUNAD])</f>
        <v>463291</v>
      </c>
      <c r="N425" s="6">
        <f>Table1[[#This Row],[MAGN_SLAEGT_AFRUNAD]]/Table1[[#This Row],[heildarmagn]]</f>
        <v>8.3964506109551014E-4</v>
      </c>
      <c r="O425" t="str">
        <f>IF(Table1[[#This Row],[Útgerð núna]]=Table1[[#This Row],[Útgerð við löndun]],"","Ný útgerð")</f>
        <v/>
      </c>
    </row>
    <row r="426" spans="1:15">
      <c r="A426" t="s">
        <v>379</v>
      </c>
      <c r="B426">
        <v>1920</v>
      </c>
      <c r="C426" s="1">
        <v>1</v>
      </c>
      <c r="D426" s="1">
        <v>1</v>
      </c>
      <c r="E426" s="1">
        <v>1054</v>
      </c>
      <c r="F426" t="s">
        <v>259</v>
      </c>
      <c r="G426" t="s">
        <v>14</v>
      </c>
      <c r="H426" t="s">
        <v>15</v>
      </c>
      <c r="I426" s="3">
        <v>249</v>
      </c>
      <c r="J426" t="s">
        <v>260</v>
      </c>
      <c r="K426" t="s">
        <v>261</v>
      </c>
      <c r="L426" t="s">
        <v>261</v>
      </c>
      <c r="M426" s="2">
        <f>SUM(Table1[MAGN_SLAEGT_AFRUNAD])</f>
        <v>463291</v>
      </c>
      <c r="N426" s="6">
        <f>Table1[[#This Row],[MAGN_SLAEGT_AFRUNAD]]/Table1[[#This Row],[heildarmagn]]</f>
        <v>5.3745917792488956E-4</v>
      </c>
      <c r="O426" t="str">
        <f>IF(Table1[[#This Row],[Útgerð núna]]=Table1[[#This Row],[Útgerð við löndun]],"","Ný útgerð")</f>
        <v/>
      </c>
    </row>
    <row r="427" spans="1:15">
      <c r="A427" t="s">
        <v>188</v>
      </c>
      <c r="B427">
        <v>1920</v>
      </c>
      <c r="C427" s="1">
        <v>1</v>
      </c>
      <c r="D427" s="1">
        <v>1</v>
      </c>
      <c r="E427" s="1">
        <v>1054</v>
      </c>
      <c r="F427" t="s">
        <v>259</v>
      </c>
      <c r="G427" t="s">
        <v>14</v>
      </c>
      <c r="H427" t="s">
        <v>15</v>
      </c>
      <c r="I427" s="3">
        <v>542</v>
      </c>
      <c r="J427" t="s">
        <v>260</v>
      </c>
      <c r="K427" t="s">
        <v>261</v>
      </c>
      <c r="L427" t="s">
        <v>261</v>
      </c>
      <c r="M427" s="2">
        <f>SUM(Table1[MAGN_SLAEGT_AFRUNAD])</f>
        <v>463291</v>
      </c>
      <c r="N427" s="6">
        <f>Table1[[#This Row],[MAGN_SLAEGT_AFRUNAD]]/Table1[[#This Row],[heildarmagn]]</f>
        <v>1.1698910619891169E-3</v>
      </c>
      <c r="O427" t="str">
        <f>IF(Table1[[#This Row],[Útgerð núna]]=Table1[[#This Row],[Útgerð við löndun]],"","Ný útgerð")</f>
        <v/>
      </c>
    </row>
    <row r="428" spans="1:15">
      <c r="A428" t="s">
        <v>380</v>
      </c>
      <c r="B428">
        <v>1920</v>
      </c>
      <c r="C428" s="1">
        <v>1</v>
      </c>
      <c r="D428" s="1">
        <v>1</v>
      </c>
      <c r="E428" s="1">
        <v>1054</v>
      </c>
      <c r="F428" t="s">
        <v>259</v>
      </c>
      <c r="G428" t="s">
        <v>14</v>
      </c>
      <c r="H428" t="s">
        <v>15</v>
      </c>
      <c r="I428" s="3">
        <v>255</v>
      </c>
      <c r="J428" t="s">
        <v>260</v>
      </c>
      <c r="K428" t="s">
        <v>261</v>
      </c>
      <c r="L428" t="s">
        <v>261</v>
      </c>
      <c r="M428" s="2">
        <f>SUM(Table1[MAGN_SLAEGT_AFRUNAD])</f>
        <v>463291</v>
      </c>
      <c r="N428" s="6">
        <f>Table1[[#This Row],[MAGN_SLAEGT_AFRUNAD]]/Table1[[#This Row],[heildarmagn]]</f>
        <v>5.5041000148934476E-4</v>
      </c>
      <c r="O428" t="str">
        <f>IF(Table1[[#This Row],[Útgerð núna]]=Table1[[#This Row],[Útgerð við löndun]],"","Ný útgerð")</f>
        <v/>
      </c>
    </row>
    <row r="429" spans="1:15">
      <c r="A429" t="s">
        <v>381</v>
      </c>
      <c r="B429">
        <v>1920</v>
      </c>
      <c r="C429" s="1">
        <v>1</v>
      </c>
      <c r="D429" s="1">
        <v>1</v>
      </c>
      <c r="E429" s="1">
        <v>1054</v>
      </c>
      <c r="F429" t="s">
        <v>259</v>
      </c>
      <c r="G429" t="s">
        <v>14</v>
      </c>
      <c r="H429" t="s">
        <v>15</v>
      </c>
      <c r="I429" s="3">
        <v>404</v>
      </c>
      <c r="J429" t="s">
        <v>260</v>
      </c>
      <c r="K429" t="s">
        <v>261</v>
      </c>
      <c r="L429" t="s">
        <v>261</v>
      </c>
      <c r="M429" s="2">
        <f>SUM(Table1[MAGN_SLAEGT_AFRUNAD])</f>
        <v>463291</v>
      </c>
      <c r="N429" s="6">
        <f>Table1[[#This Row],[MAGN_SLAEGT_AFRUNAD]]/Table1[[#This Row],[heildarmagn]]</f>
        <v>8.7202212000664814E-4</v>
      </c>
      <c r="O429" t="str">
        <f>IF(Table1[[#This Row],[Útgerð núna]]=Table1[[#This Row],[Útgerð við löndun]],"","Ný útgerð")</f>
        <v/>
      </c>
    </row>
    <row r="430" spans="1:15">
      <c r="A430" t="s">
        <v>382</v>
      </c>
      <c r="B430">
        <v>1920</v>
      </c>
      <c r="C430" s="1">
        <v>1</v>
      </c>
      <c r="D430" s="1">
        <v>1</v>
      </c>
      <c r="E430" s="1">
        <v>1054</v>
      </c>
      <c r="F430" t="s">
        <v>259</v>
      </c>
      <c r="G430" t="s">
        <v>14</v>
      </c>
      <c r="H430" t="s">
        <v>15</v>
      </c>
      <c r="I430" s="3">
        <v>792</v>
      </c>
      <c r="J430" t="s">
        <v>260</v>
      </c>
      <c r="K430" t="s">
        <v>261</v>
      </c>
      <c r="L430" t="s">
        <v>261</v>
      </c>
      <c r="M430" s="2">
        <f>SUM(Table1[MAGN_SLAEGT_AFRUNAD])</f>
        <v>463291</v>
      </c>
      <c r="N430" s="6">
        <f>Table1[[#This Row],[MAGN_SLAEGT_AFRUNAD]]/Table1[[#This Row],[heildarmagn]]</f>
        <v>1.7095087105080825E-3</v>
      </c>
      <c r="O430" t="str">
        <f>IF(Table1[[#This Row],[Útgerð núna]]=Table1[[#This Row],[Útgerð við löndun]],"","Ný útgerð")</f>
        <v/>
      </c>
    </row>
    <row r="431" spans="1:15">
      <c r="A431" t="s">
        <v>383</v>
      </c>
      <c r="B431">
        <v>1920</v>
      </c>
      <c r="C431" s="1">
        <v>1</v>
      </c>
      <c r="D431" s="1">
        <v>1</v>
      </c>
      <c r="E431" s="1">
        <v>1054</v>
      </c>
      <c r="F431" t="s">
        <v>259</v>
      </c>
      <c r="G431" t="s">
        <v>14</v>
      </c>
      <c r="H431" t="s">
        <v>15</v>
      </c>
      <c r="I431" s="3">
        <v>700</v>
      </c>
      <c r="J431" t="s">
        <v>260</v>
      </c>
      <c r="K431" t="s">
        <v>261</v>
      </c>
      <c r="L431" t="s">
        <v>261</v>
      </c>
      <c r="M431" s="2">
        <f>SUM(Table1[MAGN_SLAEGT_AFRUNAD])</f>
        <v>463291</v>
      </c>
      <c r="N431" s="6">
        <f>Table1[[#This Row],[MAGN_SLAEGT_AFRUNAD]]/Table1[[#This Row],[heildarmagn]]</f>
        <v>1.5109294158531031E-3</v>
      </c>
      <c r="O431" t="str">
        <f>IF(Table1[[#This Row],[Útgerð núna]]=Table1[[#This Row],[Útgerð við löndun]],"","Ný útgerð")</f>
        <v/>
      </c>
    </row>
    <row r="432" spans="1:15">
      <c r="A432" t="s">
        <v>384</v>
      </c>
      <c r="B432">
        <v>1920</v>
      </c>
      <c r="C432" s="1">
        <v>1</v>
      </c>
      <c r="D432" s="1">
        <v>1</v>
      </c>
      <c r="E432" s="1">
        <v>1054</v>
      </c>
      <c r="F432" t="s">
        <v>259</v>
      </c>
      <c r="G432" t="s">
        <v>14</v>
      </c>
      <c r="H432" t="s">
        <v>15</v>
      </c>
      <c r="I432" s="3">
        <v>504</v>
      </c>
      <c r="J432" t="s">
        <v>260</v>
      </c>
      <c r="K432" t="s">
        <v>261</v>
      </c>
      <c r="L432" t="s">
        <v>261</v>
      </c>
      <c r="M432" s="2">
        <f>SUM(Table1[MAGN_SLAEGT_AFRUNAD])</f>
        <v>463291</v>
      </c>
      <c r="N432" s="6">
        <f>Table1[[#This Row],[MAGN_SLAEGT_AFRUNAD]]/Table1[[#This Row],[heildarmagn]]</f>
        <v>1.0878691794142343E-3</v>
      </c>
      <c r="O432" t="str">
        <f>IF(Table1[[#This Row],[Útgerð núna]]=Table1[[#This Row],[Útgerð við löndun]],"","Ný útgerð")</f>
        <v/>
      </c>
    </row>
    <row r="433" spans="1:15">
      <c r="A433" t="s">
        <v>385</v>
      </c>
      <c r="B433">
        <v>1819</v>
      </c>
      <c r="C433" s="1">
        <v>1</v>
      </c>
      <c r="D433" s="1">
        <v>1</v>
      </c>
      <c r="E433" s="1">
        <v>1054</v>
      </c>
      <c r="F433" t="s">
        <v>259</v>
      </c>
      <c r="G433" t="s">
        <v>14</v>
      </c>
      <c r="H433" t="s">
        <v>15</v>
      </c>
      <c r="I433" s="3">
        <v>13</v>
      </c>
      <c r="J433" t="s">
        <v>260</v>
      </c>
      <c r="K433" t="s">
        <v>261</v>
      </c>
      <c r="L433" t="s">
        <v>261</v>
      </c>
      <c r="M433" s="2">
        <f>SUM(Table1[MAGN_SLAEGT_AFRUNAD])</f>
        <v>463291</v>
      </c>
      <c r="N433" s="6">
        <f>Table1[[#This Row],[MAGN_SLAEGT_AFRUNAD]]/Table1[[#This Row],[heildarmagn]]</f>
        <v>2.8060117722986201E-5</v>
      </c>
      <c r="O433" t="str">
        <f>IF(Table1[[#This Row],[Útgerð núna]]=Table1[[#This Row],[Útgerð við löndun]],"","Ný útgerð")</f>
        <v/>
      </c>
    </row>
    <row r="434" spans="1:15">
      <c r="A434" t="s">
        <v>83</v>
      </c>
      <c r="B434">
        <v>1819</v>
      </c>
      <c r="C434" s="1">
        <v>1</v>
      </c>
      <c r="D434" s="1">
        <v>1</v>
      </c>
      <c r="E434" s="1">
        <v>1054</v>
      </c>
      <c r="F434" t="s">
        <v>259</v>
      </c>
      <c r="G434" t="s">
        <v>14</v>
      </c>
      <c r="H434" t="s">
        <v>15</v>
      </c>
      <c r="I434" s="3">
        <v>3</v>
      </c>
      <c r="J434" t="s">
        <v>260</v>
      </c>
      <c r="K434" t="s">
        <v>261</v>
      </c>
      <c r="L434" t="s">
        <v>261</v>
      </c>
      <c r="M434" s="2">
        <f>SUM(Table1[MAGN_SLAEGT_AFRUNAD])</f>
        <v>463291</v>
      </c>
      <c r="N434" s="6">
        <f>Table1[[#This Row],[MAGN_SLAEGT_AFRUNAD]]/Table1[[#This Row],[heildarmagn]]</f>
        <v>6.4754117822275847E-6</v>
      </c>
      <c r="O434" t="str">
        <f>IF(Table1[[#This Row],[Útgerð núna]]=Table1[[#This Row],[Útgerð við löndun]],"","Ný útgerð")</f>
        <v/>
      </c>
    </row>
    <row r="435" spans="1:15">
      <c r="A435" t="s">
        <v>386</v>
      </c>
      <c r="B435">
        <v>1819</v>
      </c>
      <c r="C435" s="1">
        <v>1</v>
      </c>
      <c r="D435" s="1">
        <v>1</v>
      </c>
      <c r="E435" s="1">
        <v>1054</v>
      </c>
      <c r="F435" t="s">
        <v>259</v>
      </c>
      <c r="G435" t="s">
        <v>14</v>
      </c>
      <c r="H435" t="s">
        <v>15</v>
      </c>
      <c r="I435" s="3">
        <v>11</v>
      </c>
      <c r="J435" t="s">
        <v>260</v>
      </c>
      <c r="K435" t="s">
        <v>261</v>
      </c>
      <c r="L435" t="s">
        <v>261</v>
      </c>
      <c r="M435" s="2">
        <f>SUM(Table1[MAGN_SLAEGT_AFRUNAD])</f>
        <v>463291</v>
      </c>
      <c r="N435" s="6">
        <f>Table1[[#This Row],[MAGN_SLAEGT_AFRUNAD]]/Table1[[#This Row],[heildarmagn]]</f>
        <v>2.3743176534834476E-5</v>
      </c>
      <c r="O435" t="str">
        <f>IF(Table1[[#This Row],[Útgerð núna]]=Table1[[#This Row],[Útgerð við löndun]],"","Ný útgerð")</f>
        <v/>
      </c>
    </row>
    <row r="436" spans="1:15">
      <c r="A436" t="s">
        <v>387</v>
      </c>
      <c r="B436">
        <v>1819</v>
      </c>
      <c r="C436" s="1">
        <v>1</v>
      </c>
      <c r="D436" s="1">
        <v>1</v>
      </c>
      <c r="E436" s="1">
        <v>1054</v>
      </c>
      <c r="F436" t="s">
        <v>259</v>
      </c>
      <c r="G436" t="s">
        <v>14</v>
      </c>
      <c r="H436" t="s">
        <v>15</v>
      </c>
      <c r="I436" s="3">
        <v>23</v>
      </c>
      <c r="J436" t="s">
        <v>260</v>
      </c>
      <c r="K436" t="s">
        <v>261</v>
      </c>
      <c r="L436" t="s">
        <v>261</v>
      </c>
      <c r="M436" s="2">
        <f>SUM(Table1[MAGN_SLAEGT_AFRUNAD])</f>
        <v>463291</v>
      </c>
      <c r="N436" s="6">
        <f>Table1[[#This Row],[MAGN_SLAEGT_AFRUNAD]]/Table1[[#This Row],[heildarmagn]]</f>
        <v>4.9644823663744815E-5</v>
      </c>
      <c r="O436" t="str">
        <f>IF(Table1[[#This Row],[Útgerð núna]]=Table1[[#This Row],[Útgerð við löndun]],"","Ný útgerð")</f>
        <v/>
      </c>
    </row>
    <row r="437" spans="1:15">
      <c r="A437" t="s">
        <v>388</v>
      </c>
      <c r="B437">
        <v>1819</v>
      </c>
      <c r="C437" s="1">
        <v>1</v>
      </c>
      <c r="D437" s="1">
        <v>1</v>
      </c>
      <c r="E437" s="1">
        <v>1054</v>
      </c>
      <c r="F437" t="s">
        <v>259</v>
      </c>
      <c r="G437" t="s">
        <v>14</v>
      </c>
      <c r="H437" t="s">
        <v>15</v>
      </c>
      <c r="I437" s="3">
        <v>7</v>
      </c>
      <c r="J437" t="s">
        <v>260</v>
      </c>
      <c r="K437" t="s">
        <v>261</v>
      </c>
      <c r="L437" t="s">
        <v>261</v>
      </c>
      <c r="M437" s="2">
        <f>SUM(Table1[MAGN_SLAEGT_AFRUNAD])</f>
        <v>463291</v>
      </c>
      <c r="N437" s="6">
        <f>Table1[[#This Row],[MAGN_SLAEGT_AFRUNAD]]/Table1[[#This Row],[heildarmagn]]</f>
        <v>1.5109294158531032E-5</v>
      </c>
      <c r="O437" t="str">
        <f>IF(Table1[[#This Row],[Útgerð núna]]=Table1[[#This Row],[Útgerð við löndun]],"","Ný útgerð")</f>
        <v/>
      </c>
    </row>
    <row r="438" spans="1:15">
      <c r="A438" t="s">
        <v>389</v>
      </c>
      <c r="B438">
        <v>1819</v>
      </c>
      <c r="C438" s="1">
        <v>1</v>
      </c>
      <c r="D438" s="1">
        <v>1</v>
      </c>
      <c r="E438" s="1">
        <v>1054</v>
      </c>
      <c r="F438" t="s">
        <v>259</v>
      </c>
      <c r="G438" t="s">
        <v>14</v>
      </c>
      <c r="H438" t="s">
        <v>15</v>
      </c>
      <c r="I438" s="3">
        <v>11</v>
      </c>
      <c r="J438" t="s">
        <v>260</v>
      </c>
      <c r="K438" t="s">
        <v>261</v>
      </c>
      <c r="L438" t="s">
        <v>261</v>
      </c>
      <c r="M438" s="2">
        <f>SUM(Table1[MAGN_SLAEGT_AFRUNAD])</f>
        <v>463291</v>
      </c>
      <c r="N438" s="6">
        <f>Table1[[#This Row],[MAGN_SLAEGT_AFRUNAD]]/Table1[[#This Row],[heildarmagn]]</f>
        <v>2.3743176534834476E-5</v>
      </c>
      <c r="O438" t="str">
        <f>IF(Table1[[#This Row],[Útgerð núna]]=Table1[[#This Row],[Útgerð við löndun]],"","Ný útgerð")</f>
        <v/>
      </c>
    </row>
    <row r="439" spans="1:15">
      <c r="A439" t="s">
        <v>390</v>
      </c>
      <c r="B439">
        <v>1819</v>
      </c>
      <c r="C439" s="1">
        <v>1</v>
      </c>
      <c r="D439" s="1">
        <v>1</v>
      </c>
      <c r="E439" s="1">
        <v>1054</v>
      </c>
      <c r="F439" t="s">
        <v>259</v>
      </c>
      <c r="G439" t="s">
        <v>14</v>
      </c>
      <c r="H439" t="s">
        <v>15</v>
      </c>
      <c r="I439" s="3">
        <v>12</v>
      </c>
      <c r="J439" t="s">
        <v>260</v>
      </c>
      <c r="K439" t="s">
        <v>261</v>
      </c>
      <c r="L439" t="s">
        <v>261</v>
      </c>
      <c r="M439" s="2">
        <f>SUM(Table1[MAGN_SLAEGT_AFRUNAD])</f>
        <v>463291</v>
      </c>
      <c r="N439" s="6">
        <f>Table1[[#This Row],[MAGN_SLAEGT_AFRUNAD]]/Table1[[#This Row],[heildarmagn]]</f>
        <v>2.5901647128910339E-5</v>
      </c>
      <c r="O439" t="str">
        <f>IF(Table1[[#This Row],[Útgerð núna]]=Table1[[#This Row],[Útgerð við löndun]],"","Ný útgerð")</f>
        <v/>
      </c>
    </row>
    <row r="440" spans="1:15">
      <c r="A440" t="s">
        <v>391</v>
      </c>
      <c r="B440">
        <v>1819</v>
      </c>
      <c r="C440" s="1">
        <v>1</v>
      </c>
      <c r="D440" s="1">
        <v>1</v>
      </c>
      <c r="E440" s="1">
        <v>1054</v>
      </c>
      <c r="F440" t="s">
        <v>259</v>
      </c>
      <c r="G440" t="s">
        <v>14</v>
      </c>
      <c r="H440" t="s">
        <v>15</v>
      </c>
      <c r="I440" s="3">
        <v>38</v>
      </c>
      <c r="J440" t="s">
        <v>260</v>
      </c>
      <c r="K440" t="s">
        <v>261</v>
      </c>
      <c r="L440" t="s">
        <v>261</v>
      </c>
      <c r="M440" s="2">
        <f>SUM(Table1[MAGN_SLAEGT_AFRUNAD])</f>
        <v>463291</v>
      </c>
      <c r="N440" s="6">
        <f>Table1[[#This Row],[MAGN_SLAEGT_AFRUNAD]]/Table1[[#This Row],[heildarmagn]]</f>
        <v>8.2021882574882744E-5</v>
      </c>
      <c r="O440" t="str">
        <f>IF(Table1[[#This Row],[Útgerð núna]]=Table1[[#This Row],[Útgerð við löndun]],"","Ný útgerð")</f>
        <v/>
      </c>
    </row>
    <row r="441" spans="1:15">
      <c r="A441" t="s">
        <v>392</v>
      </c>
      <c r="B441">
        <v>1819</v>
      </c>
      <c r="C441" s="1">
        <v>1</v>
      </c>
      <c r="D441" s="1">
        <v>1</v>
      </c>
      <c r="E441" s="1">
        <v>1054</v>
      </c>
      <c r="F441" t="s">
        <v>259</v>
      </c>
      <c r="G441" t="s">
        <v>14</v>
      </c>
      <c r="H441" t="s">
        <v>15</v>
      </c>
      <c r="I441" s="3">
        <v>25</v>
      </c>
      <c r="J441" t="s">
        <v>260</v>
      </c>
      <c r="K441" t="s">
        <v>261</v>
      </c>
      <c r="L441" t="s">
        <v>261</v>
      </c>
      <c r="M441" s="2">
        <f>SUM(Table1[MAGN_SLAEGT_AFRUNAD])</f>
        <v>463291</v>
      </c>
      <c r="N441" s="6">
        <f>Table1[[#This Row],[MAGN_SLAEGT_AFRUNAD]]/Table1[[#This Row],[heildarmagn]]</f>
        <v>5.396176485189654E-5</v>
      </c>
      <c r="O441" t="str">
        <f>IF(Table1[[#This Row],[Útgerð núna]]=Table1[[#This Row],[Útgerð við löndun]],"","Ný útgerð")</f>
        <v/>
      </c>
    </row>
    <row r="442" spans="1:15">
      <c r="A442" t="s">
        <v>393</v>
      </c>
      <c r="B442">
        <v>1819</v>
      </c>
      <c r="C442" s="1">
        <v>1</v>
      </c>
      <c r="D442" s="1">
        <v>1</v>
      </c>
      <c r="E442" s="1">
        <v>1054</v>
      </c>
      <c r="F442" t="s">
        <v>259</v>
      </c>
      <c r="G442" t="s">
        <v>14</v>
      </c>
      <c r="H442" t="s">
        <v>15</v>
      </c>
      <c r="I442" s="3">
        <v>77</v>
      </c>
      <c r="J442" t="s">
        <v>260</v>
      </c>
      <c r="K442" t="s">
        <v>261</v>
      </c>
      <c r="L442" t="s">
        <v>261</v>
      </c>
      <c r="M442" s="2">
        <f>SUM(Table1[MAGN_SLAEGT_AFRUNAD])</f>
        <v>463291</v>
      </c>
      <c r="N442" s="6">
        <f>Table1[[#This Row],[MAGN_SLAEGT_AFRUNAD]]/Table1[[#This Row],[heildarmagn]]</f>
        <v>1.6620223574384134E-4</v>
      </c>
      <c r="O442" t="str">
        <f>IF(Table1[[#This Row],[Útgerð núna]]=Table1[[#This Row],[Útgerð við löndun]],"","Ný útgerð")</f>
        <v/>
      </c>
    </row>
    <row r="443" spans="1:15">
      <c r="A443" t="s">
        <v>394</v>
      </c>
      <c r="B443">
        <v>1819</v>
      </c>
      <c r="C443" s="1">
        <v>1</v>
      </c>
      <c r="D443" s="1">
        <v>1</v>
      </c>
      <c r="E443" s="1">
        <v>1054</v>
      </c>
      <c r="F443" t="s">
        <v>259</v>
      </c>
      <c r="G443" t="s">
        <v>14</v>
      </c>
      <c r="H443" t="s">
        <v>15</v>
      </c>
      <c r="I443" s="3">
        <v>12</v>
      </c>
      <c r="J443" t="s">
        <v>260</v>
      </c>
      <c r="K443" t="s">
        <v>261</v>
      </c>
      <c r="L443" t="s">
        <v>261</v>
      </c>
      <c r="M443" s="2">
        <f>SUM(Table1[MAGN_SLAEGT_AFRUNAD])</f>
        <v>463291</v>
      </c>
      <c r="N443" s="6">
        <f>Table1[[#This Row],[MAGN_SLAEGT_AFRUNAD]]/Table1[[#This Row],[heildarmagn]]</f>
        <v>2.5901647128910339E-5</v>
      </c>
      <c r="O443" t="str">
        <f>IF(Table1[[#This Row],[Útgerð núna]]=Table1[[#This Row],[Útgerð við löndun]],"","Ný útgerð")</f>
        <v/>
      </c>
    </row>
    <row r="444" spans="1:15">
      <c r="A444" t="s">
        <v>395</v>
      </c>
      <c r="B444">
        <v>1819</v>
      </c>
      <c r="C444" s="1">
        <v>1</v>
      </c>
      <c r="D444" s="1">
        <v>1</v>
      </c>
      <c r="E444" s="1">
        <v>1054</v>
      </c>
      <c r="F444" t="s">
        <v>259</v>
      </c>
      <c r="G444" t="s">
        <v>14</v>
      </c>
      <c r="H444" t="s">
        <v>15</v>
      </c>
      <c r="I444" s="3">
        <v>75</v>
      </c>
      <c r="J444" t="s">
        <v>260</v>
      </c>
      <c r="K444" t="s">
        <v>261</v>
      </c>
      <c r="L444" t="s">
        <v>261</v>
      </c>
      <c r="M444" s="2">
        <f>SUM(Table1[MAGN_SLAEGT_AFRUNAD])</f>
        <v>463291</v>
      </c>
      <c r="N444" s="6">
        <f>Table1[[#This Row],[MAGN_SLAEGT_AFRUNAD]]/Table1[[#This Row],[heildarmagn]]</f>
        <v>1.6188529455568961E-4</v>
      </c>
      <c r="O444" t="str">
        <f>IF(Table1[[#This Row],[Útgerð núna]]=Table1[[#This Row],[Útgerð við löndun]],"","Ný útgerð")</f>
        <v/>
      </c>
    </row>
    <row r="445" spans="1:15">
      <c r="A445" t="s">
        <v>90</v>
      </c>
      <c r="B445">
        <v>1819</v>
      </c>
      <c r="C445" s="1">
        <v>1</v>
      </c>
      <c r="D445" s="1">
        <v>1</v>
      </c>
      <c r="E445" s="1">
        <v>1054</v>
      </c>
      <c r="F445" t="s">
        <v>259</v>
      </c>
      <c r="G445" t="s">
        <v>14</v>
      </c>
      <c r="H445" t="s">
        <v>15</v>
      </c>
      <c r="I445" s="3">
        <v>117</v>
      </c>
      <c r="J445" t="s">
        <v>260</v>
      </c>
      <c r="K445" t="s">
        <v>261</v>
      </c>
      <c r="L445" t="s">
        <v>261</v>
      </c>
      <c r="M445" s="2">
        <f>SUM(Table1[MAGN_SLAEGT_AFRUNAD])</f>
        <v>463291</v>
      </c>
      <c r="N445" s="6">
        <f>Table1[[#This Row],[MAGN_SLAEGT_AFRUNAD]]/Table1[[#This Row],[heildarmagn]]</f>
        <v>2.5254105950687583E-4</v>
      </c>
      <c r="O445" t="str">
        <f>IF(Table1[[#This Row],[Útgerð núna]]=Table1[[#This Row],[Útgerð við löndun]],"","Ný útgerð")</f>
        <v/>
      </c>
    </row>
    <row r="446" spans="1:15">
      <c r="A446" t="s">
        <v>91</v>
      </c>
      <c r="B446">
        <v>1819</v>
      </c>
      <c r="C446" s="1">
        <v>1</v>
      </c>
      <c r="D446" s="1">
        <v>1</v>
      </c>
      <c r="E446" s="1">
        <v>1054</v>
      </c>
      <c r="F446" t="s">
        <v>259</v>
      </c>
      <c r="G446" t="s">
        <v>14</v>
      </c>
      <c r="H446" t="s">
        <v>15</v>
      </c>
      <c r="I446" s="3">
        <v>109</v>
      </c>
      <c r="J446" t="s">
        <v>260</v>
      </c>
      <c r="K446" t="s">
        <v>261</v>
      </c>
      <c r="L446" t="s">
        <v>261</v>
      </c>
      <c r="M446" s="2">
        <f>SUM(Table1[MAGN_SLAEGT_AFRUNAD])</f>
        <v>463291</v>
      </c>
      <c r="N446" s="6">
        <f>Table1[[#This Row],[MAGN_SLAEGT_AFRUNAD]]/Table1[[#This Row],[heildarmagn]]</f>
        <v>2.3527329475426891E-4</v>
      </c>
      <c r="O446" t="str">
        <f>IF(Table1[[#This Row],[Útgerð núna]]=Table1[[#This Row],[Útgerð við löndun]],"","Ný útgerð")</f>
        <v/>
      </c>
    </row>
    <row r="447" spans="1:15">
      <c r="A447" t="s">
        <v>93</v>
      </c>
      <c r="B447">
        <v>1819</v>
      </c>
      <c r="C447" s="1">
        <v>1</v>
      </c>
      <c r="D447" s="1">
        <v>1</v>
      </c>
      <c r="E447" s="1">
        <v>1054</v>
      </c>
      <c r="F447" t="s">
        <v>259</v>
      </c>
      <c r="G447" t="s">
        <v>14</v>
      </c>
      <c r="H447" t="s">
        <v>15</v>
      </c>
      <c r="I447" s="3">
        <v>203</v>
      </c>
      <c r="J447" t="s">
        <v>260</v>
      </c>
      <c r="K447" t="s">
        <v>261</v>
      </c>
      <c r="L447" t="s">
        <v>261</v>
      </c>
      <c r="M447" s="2">
        <f>SUM(Table1[MAGN_SLAEGT_AFRUNAD])</f>
        <v>463291</v>
      </c>
      <c r="N447" s="6">
        <f>Table1[[#This Row],[MAGN_SLAEGT_AFRUNAD]]/Table1[[#This Row],[heildarmagn]]</f>
        <v>4.3816953059739992E-4</v>
      </c>
      <c r="O447" t="str">
        <f>IF(Table1[[#This Row],[Útgerð núna]]=Table1[[#This Row],[Útgerð við löndun]],"","Ný útgerð")</f>
        <v/>
      </c>
    </row>
    <row r="448" spans="1:15">
      <c r="A448" t="s">
        <v>396</v>
      </c>
      <c r="B448">
        <v>1819</v>
      </c>
      <c r="C448" s="1">
        <v>1</v>
      </c>
      <c r="D448" s="1">
        <v>1</v>
      </c>
      <c r="E448" s="1">
        <v>1054</v>
      </c>
      <c r="F448" t="s">
        <v>259</v>
      </c>
      <c r="G448" t="s">
        <v>14</v>
      </c>
      <c r="H448" t="s">
        <v>15</v>
      </c>
      <c r="I448" s="3">
        <v>81</v>
      </c>
      <c r="J448" t="s">
        <v>260</v>
      </c>
      <c r="K448" t="s">
        <v>261</v>
      </c>
      <c r="L448" t="s">
        <v>261</v>
      </c>
      <c r="M448" s="2">
        <f>SUM(Table1[MAGN_SLAEGT_AFRUNAD])</f>
        <v>463291</v>
      </c>
      <c r="N448" s="6">
        <f>Table1[[#This Row],[MAGN_SLAEGT_AFRUNAD]]/Table1[[#This Row],[heildarmagn]]</f>
        <v>1.7483611812014479E-4</v>
      </c>
      <c r="O448" t="str">
        <f>IF(Table1[[#This Row],[Útgerð núna]]=Table1[[#This Row],[Útgerð við löndun]],"","Ný útgerð")</f>
        <v/>
      </c>
    </row>
    <row r="449" spans="1:15">
      <c r="A449" t="s">
        <v>94</v>
      </c>
      <c r="B449">
        <v>1819</v>
      </c>
      <c r="C449" s="1">
        <v>1</v>
      </c>
      <c r="D449" s="1">
        <v>1</v>
      </c>
      <c r="E449" s="1">
        <v>1054</v>
      </c>
      <c r="F449" t="s">
        <v>259</v>
      </c>
      <c r="G449" t="s">
        <v>14</v>
      </c>
      <c r="H449" t="s">
        <v>15</v>
      </c>
      <c r="I449" s="3">
        <v>43</v>
      </c>
      <c r="J449" t="s">
        <v>260</v>
      </c>
      <c r="K449" t="s">
        <v>261</v>
      </c>
      <c r="L449" t="s">
        <v>261</v>
      </c>
      <c r="M449" s="2">
        <f>SUM(Table1[MAGN_SLAEGT_AFRUNAD])</f>
        <v>463291</v>
      </c>
      <c r="N449" s="6">
        <f>Table1[[#This Row],[MAGN_SLAEGT_AFRUNAD]]/Table1[[#This Row],[heildarmagn]]</f>
        <v>9.2814235545262043E-5</v>
      </c>
      <c r="O449" t="str">
        <f>IF(Table1[[#This Row],[Útgerð núna]]=Table1[[#This Row],[Útgerð við löndun]],"","Ný útgerð")</f>
        <v/>
      </c>
    </row>
    <row r="450" spans="1:15">
      <c r="A450" t="s">
        <v>63</v>
      </c>
      <c r="B450">
        <v>1819</v>
      </c>
      <c r="C450" s="1">
        <v>1</v>
      </c>
      <c r="D450" s="1">
        <v>1</v>
      </c>
      <c r="E450" s="1">
        <v>1054</v>
      </c>
      <c r="F450" t="s">
        <v>259</v>
      </c>
      <c r="G450" t="s">
        <v>14</v>
      </c>
      <c r="H450" t="s">
        <v>15</v>
      </c>
      <c r="I450" s="3">
        <v>103</v>
      </c>
      <c r="J450" t="s">
        <v>260</v>
      </c>
      <c r="K450" t="s">
        <v>261</v>
      </c>
      <c r="L450" t="s">
        <v>261</v>
      </c>
      <c r="M450" s="2">
        <f>SUM(Table1[MAGN_SLAEGT_AFRUNAD])</f>
        <v>463291</v>
      </c>
      <c r="N450" s="6">
        <f>Table1[[#This Row],[MAGN_SLAEGT_AFRUNAD]]/Table1[[#This Row],[heildarmagn]]</f>
        <v>2.2232247118981373E-4</v>
      </c>
      <c r="O450" t="str">
        <f>IF(Table1[[#This Row],[Útgerð núna]]=Table1[[#This Row],[Útgerð við löndun]],"","Ný útgerð")</f>
        <v/>
      </c>
    </row>
    <row r="451" spans="1:15">
      <c r="A451" t="s">
        <v>98</v>
      </c>
      <c r="B451">
        <v>1920</v>
      </c>
      <c r="C451" s="1">
        <v>1</v>
      </c>
      <c r="D451" s="1">
        <v>1</v>
      </c>
      <c r="E451" s="1">
        <v>1054</v>
      </c>
      <c r="F451" t="s">
        <v>259</v>
      </c>
      <c r="G451" t="s">
        <v>14</v>
      </c>
      <c r="H451" t="s">
        <v>15</v>
      </c>
      <c r="I451" s="3">
        <v>5</v>
      </c>
      <c r="J451" t="s">
        <v>260</v>
      </c>
      <c r="K451" t="s">
        <v>261</v>
      </c>
      <c r="L451" t="s">
        <v>261</v>
      </c>
      <c r="M451" s="2">
        <f>SUM(Table1[MAGN_SLAEGT_AFRUNAD])</f>
        <v>463291</v>
      </c>
      <c r="N451" s="6">
        <f>Table1[[#This Row],[MAGN_SLAEGT_AFRUNAD]]/Table1[[#This Row],[heildarmagn]]</f>
        <v>1.0792352970379309E-5</v>
      </c>
      <c r="O451" t="str">
        <f>IF(Table1[[#This Row],[Útgerð núna]]=Table1[[#This Row],[Útgerð við löndun]],"","Ný útgerð")</f>
        <v/>
      </c>
    </row>
    <row r="452" spans="1:15">
      <c r="A452" t="s">
        <v>397</v>
      </c>
      <c r="B452">
        <v>1920</v>
      </c>
      <c r="C452" s="1">
        <v>1</v>
      </c>
      <c r="D452" s="1">
        <v>1</v>
      </c>
      <c r="E452" s="1">
        <v>1054</v>
      </c>
      <c r="F452" t="s">
        <v>259</v>
      </c>
      <c r="G452" t="s">
        <v>14</v>
      </c>
      <c r="H452" t="s">
        <v>15</v>
      </c>
      <c r="I452" s="3">
        <v>40</v>
      </c>
      <c r="J452" t="s">
        <v>260</v>
      </c>
      <c r="K452" t="s">
        <v>261</v>
      </c>
      <c r="L452" t="s">
        <v>261</v>
      </c>
      <c r="M452" s="2">
        <f>SUM(Table1[MAGN_SLAEGT_AFRUNAD])</f>
        <v>463291</v>
      </c>
      <c r="N452" s="6">
        <f>Table1[[#This Row],[MAGN_SLAEGT_AFRUNAD]]/Table1[[#This Row],[heildarmagn]]</f>
        <v>8.6338823763034469E-5</v>
      </c>
      <c r="O452" t="str">
        <f>IF(Table1[[#This Row],[Útgerð núna]]=Table1[[#This Row],[Útgerð við löndun]],"","Ný útgerð")</f>
        <v/>
      </c>
    </row>
    <row r="453" spans="1:15">
      <c r="A453" t="s">
        <v>99</v>
      </c>
      <c r="B453">
        <v>1920</v>
      </c>
      <c r="C453" s="1">
        <v>1</v>
      </c>
      <c r="D453" s="1">
        <v>1</v>
      </c>
      <c r="E453" s="1">
        <v>1054</v>
      </c>
      <c r="F453" t="s">
        <v>259</v>
      </c>
      <c r="G453" t="s">
        <v>14</v>
      </c>
      <c r="H453" t="s">
        <v>15</v>
      </c>
      <c r="I453" s="3">
        <v>96</v>
      </c>
      <c r="J453" t="s">
        <v>260</v>
      </c>
      <c r="K453" t="s">
        <v>261</v>
      </c>
      <c r="L453" t="s">
        <v>261</v>
      </c>
      <c r="M453" s="2">
        <f>SUM(Table1[MAGN_SLAEGT_AFRUNAD])</f>
        <v>463291</v>
      </c>
      <c r="N453" s="6">
        <f>Table1[[#This Row],[MAGN_SLAEGT_AFRUNAD]]/Table1[[#This Row],[heildarmagn]]</f>
        <v>2.0721317703128271E-4</v>
      </c>
      <c r="O453" t="str">
        <f>IF(Table1[[#This Row],[Útgerð núna]]=Table1[[#This Row],[Útgerð við löndun]],"","Ný útgerð")</f>
        <v/>
      </c>
    </row>
    <row r="454" spans="1:15">
      <c r="A454" t="s">
        <v>40</v>
      </c>
      <c r="B454">
        <v>1920</v>
      </c>
      <c r="C454" s="1">
        <v>1</v>
      </c>
      <c r="D454" s="1">
        <v>1</v>
      </c>
      <c r="E454" s="1">
        <v>1054</v>
      </c>
      <c r="F454" t="s">
        <v>259</v>
      </c>
      <c r="G454" t="s">
        <v>14</v>
      </c>
      <c r="H454" t="s">
        <v>15</v>
      </c>
      <c r="I454" s="3">
        <v>269</v>
      </c>
      <c r="J454" t="s">
        <v>260</v>
      </c>
      <c r="K454" t="s">
        <v>261</v>
      </c>
      <c r="L454" t="s">
        <v>261</v>
      </c>
      <c r="M454" s="2">
        <f>SUM(Table1[MAGN_SLAEGT_AFRUNAD])</f>
        <v>463291</v>
      </c>
      <c r="N454" s="6">
        <f>Table1[[#This Row],[MAGN_SLAEGT_AFRUNAD]]/Table1[[#This Row],[heildarmagn]]</f>
        <v>5.8062858980640676E-4</v>
      </c>
      <c r="O454" t="str">
        <f>IF(Table1[[#This Row],[Útgerð núna]]=Table1[[#This Row],[Útgerð við löndun]],"","Ný útgerð")</f>
        <v/>
      </c>
    </row>
    <row r="455" spans="1:15">
      <c r="A455" t="s">
        <v>41</v>
      </c>
      <c r="B455">
        <v>1920</v>
      </c>
      <c r="C455" s="1">
        <v>1</v>
      </c>
      <c r="D455" s="1">
        <v>1</v>
      </c>
      <c r="E455" s="1">
        <v>1054</v>
      </c>
      <c r="F455" t="s">
        <v>259</v>
      </c>
      <c r="G455" t="s">
        <v>14</v>
      </c>
      <c r="H455" t="s">
        <v>15</v>
      </c>
      <c r="I455" s="3">
        <v>87</v>
      </c>
      <c r="J455" t="s">
        <v>260</v>
      </c>
      <c r="K455" t="s">
        <v>261</v>
      </c>
      <c r="L455" t="s">
        <v>261</v>
      </c>
      <c r="M455" s="2">
        <f>SUM(Table1[MAGN_SLAEGT_AFRUNAD])</f>
        <v>463291</v>
      </c>
      <c r="N455" s="6">
        <f>Table1[[#This Row],[MAGN_SLAEGT_AFRUNAD]]/Table1[[#This Row],[heildarmagn]]</f>
        <v>1.8778694168459996E-4</v>
      </c>
      <c r="O455" t="str">
        <f>IF(Table1[[#This Row],[Útgerð núna]]=Table1[[#This Row],[Útgerð við löndun]],"","Ný útgerð")</f>
        <v/>
      </c>
    </row>
    <row r="456" spans="1:15">
      <c r="A456" t="s">
        <v>398</v>
      </c>
      <c r="B456">
        <v>1920</v>
      </c>
      <c r="C456" s="1">
        <v>1</v>
      </c>
      <c r="D456" s="1">
        <v>1</v>
      </c>
      <c r="E456" s="1">
        <v>1054</v>
      </c>
      <c r="F456" t="s">
        <v>259</v>
      </c>
      <c r="G456" t="s">
        <v>14</v>
      </c>
      <c r="H456" t="s">
        <v>15</v>
      </c>
      <c r="I456" s="3">
        <v>53</v>
      </c>
      <c r="J456" t="s">
        <v>260</v>
      </c>
      <c r="K456" t="s">
        <v>261</v>
      </c>
      <c r="L456" t="s">
        <v>261</v>
      </c>
      <c r="M456" s="2">
        <f>SUM(Table1[MAGN_SLAEGT_AFRUNAD])</f>
        <v>463291</v>
      </c>
      <c r="N456" s="6">
        <f>Table1[[#This Row],[MAGN_SLAEGT_AFRUNAD]]/Table1[[#This Row],[heildarmagn]]</f>
        <v>1.1439894148602067E-4</v>
      </c>
      <c r="O456" t="str">
        <f>IF(Table1[[#This Row],[Útgerð núna]]=Table1[[#This Row],[Útgerð við löndun]],"","Ný útgerð")</f>
        <v/>
      </c>
    </row>
    <row r="457" spans="1:15">
      <c r="A457" t="s">
        <v>42</v>
      </c>
      <c r="B457">
        <v>1920</v>
      </c>
      <c r="C457" s="1">
        <v>1</v>
      </c>
      <c r="D457" s="1">
        <v>1</v>
      </c>
      <c r="E457" s="1">
        <v>1054</v>
      </c>
      <c r="F457" t="s">
        <v>259</v>
      </c>
      <c r="G457" t="s">
        <v>14</v>
      </c>
      <c r="H457" t="s">
        <v>15</v>
      </c>
      <c r="I457" s="3">
        <v>12</v>
      </c>
      <c r="J457" t="s">
        <v>260</v>
      </c>
      <c r="K457" t="s">
        <v>261</v>
      </c>
      <c r="L457" t="s">
        <v>261</v>
      </c>
      <c r="M457" s="2">
        <f>SUM(Table1[MAGN_SLAEGT_AFRUNAD])</f>
        <v>463291</v>
      </c>
      <c r="N457" s="6">
        <f>Table1[[#This Row],[MAGN_SLAEGT_AFRUNAD]]/Table1[[#This Row],[heildarmagn]]</f>
        <v>2.5901647128910339E-5</v>
      </c>
      <c r="O457" t="str">
        <f>IF(Table1[[#This Row],[Útgerð núna]]=Table1[[#This Row],[Útgerð við löndun]],"","Ný útgerð")</f>
        <v/>
      </c>
    </row>
    <row r="458" spans="1:15">
      <c r="A458" t="s">
        <v>399</v>
      </c>
      <c r="B458">
        <v>1920</v>
      </c>
      <c r="C458" s="1">
        <v>1</v>
      </c>
      <c r="D458" s="1">
        <v>1</v>
      </c>
      <c r="E458" s="1">
        <v>1054</v>
      </c>
      <c r="F458" t="s">
        <v>259</v>
      </c>
      <c r="G458" t="s">
        <v>14</v>
      </c>
      <c r="H458" t="s">
        <v>15</v>
      </c>
      <c r="I458" s="3">
        <v>265</v>
      </c>
      <c r="J458" t="s">
        <v>260</v>
      </c>
      <c r="K458" t="s">
        <v>261</v>
      </c>
      <c r="L458" t="s">
        <v>261</v>
      </c>
      <c r="M458" s="2">
        <f>SUM(Table1[MAGN_SLAEGT_AFRUNAD])</f>
        <v>463291</v>
      </c>
      <c r="N458" s="6">
        <f>Table1[[#This Row],[MAGN_SLAEGT_AFRUNAD]]/Table1[[#This Row],[heildarmagn]]</f>
        <v>5.7199470743010336E-4</v>
      </c>
      <c r="O458" t="str">
        <f>IF(Table1[[#This Row],[Útgerð núna]]=Table1[[#This Row],[Útgerð við löndun]],"","Ný útgerð")</f>
        <v/>
      </c>
    </row>
    <row r="459" spans="1:15">
      <c r="A459" t="s">
        <v>400</v>
      </c>
      <c r="B459">
        <v>1920</v>
      </c>
      <c r="C459" s="1">
        <v>1</v>
      </c>
      <c r="D459" s="1">
        <v>1</v>
      </c>
      <c r="E459" s="1">
        <v>1054</v>
      </c>
      <c r="F459" t="s">
        <v>259</v>
      </c>
      <c r="G459" t="s">
        <v>14</v>
      </c>
      <c r="H459" t="s">
        <v>15</v>
      </c>
      <c r="I459" s="3">
        <v>84</v>
      </c>
      <c r="J459" t="s">
        <v>260</v>
      </c>
      <c r="K459" t="s">
        <v>261</v>
      </c>
      <c r="L459" t="s">
        <v>261</v>
      </c>
      <c r="M459" s="2">
        <f>SUM(Table1[MAGN_SLAEGT_AFRUNAD])</f>
        <v>463291</v>
      </c>
      <c r="N459" s="6">
        <f>Table1[[#This Row],[MAGN_SLAEGT_AFRUNAD]]/Table1[[#This Row],[heildarmagn]]</f>
        <v>1.8131152990237239E-4</v>
      </c>
      <c r="O459" t="str">
        <f>IF(Table1[[#This Row],[Útgerð núna]]=Table1[[#This Row],[Útgerð við löndun]],"","Ný útgerð")</f>
        <v/>
      </c>
    </row>
    <row r="460" spans="1:15">
      <c r="A460" t="s">
        <v>43</v>
      </c>
      <c r="B460">
        <v>1920</v>
      </c>
      <c r="C460" s="1">
        <v>1</v>
      </c>
      <c r="D460" s="1">
        <v>1</v>
      </c>
      <c r="E460" s="1">
        <v>1054</v>
      </c>
      <c r="F460" t="s">
        <v>259</v>
      </c>
      <c r="G460" t="s">
        <v>14</v>
      </c>
      <c r="H460" t="s">
        <v>15</v>
      </c>
      <c r="I460" s="3">
        <v>189</v>
      </c>
      <c r="J460" t="s">
        <v>260</v>
      </c>
      <c r="K460" t="s">
        <v>261</v>
      </c>
      <c r="L460" t="s">
        <v>261</v>
      </c>
      <c r="M460" s="2">
        <f>SUM(Table1[MAGN_SLAEGT_AFRUNAD])</f>
        <v>463291</v>
      </c>
      <c r="N460" s="6">
        <f>Table1[[#This Row],[MAGN_SLAEGT_AFRUNAD]]/Table1[[#This Row],[heildarmagn]]</f>
        <v>4.0795094228033782E-4</v>
      </c>
      <c r="O460" t="str">
        <f>IF(Table1[[#This Row],[Útgerð núna]]=Table1[[#This Row],[Útgerð við löndun]],"","Ný útgerð")</f>
        <v/>
      </c>
    </row>
    <row r="461" spans="1:15">
      <c r="A461" t="s">
        <v>103</v>
      </c>
      <c r="B461">
        <v>1920</v>
      </c>
      <c r="C461" s="1">
        <v>1</v>
      </c>
      <c r="D461" s="1">
        <v>1</v>
      </c>
      <c r="E461" s="1">
        <v>1054</v>
      </c>
      <c r="F461" t="s">
        <v>259</v>
      </c>
      <c r="G461" t="s">
        <v>14</v>
      </c>
      <c r="H461" t="s">
        <v>15</v>
      </c>
      <c r="I461" s="3">
        <v>27</v>
      </c>
      <c r="J461" t="s">
        <v>260</v>
      </c>
      <c r="K461" t="s">
        <v>261</v>
      </c>
      <c r="L461" t="s">
        <v>261</v>
      </c>
      <c r="M461" s="2">
        <f>SUM(Table1[MAGN_SLAEGT_AFRUNAD])</f>
        <v>463291</v>
      </c>
      <c r="N461" s="6">
        <f>Table1[[#This Row],[MAGN_SLAEGT_AFRUNAD]]/Table1[[#This Row],[heildarmagn]]</f>
        <v>5.8278706040048265E-5</v>
      </c>
      <c r="O461" t="str">
        <f>IF(Table1[[#This Row],[Útgerð núna]]=Table1[[#This Row],[Útgerð við löndun]],"","Ný útgerð")</f>
        <v/>
      </c>
    </row>
    <row r="462" spans="1:15">
      <c r="A462" t="s">
        <v>401</v>
      </c>
      <c r="B462">
        <v>1920</v>
      </c>
      <c r="C462" s="1">
        <v>1</v>
      </c>
      <c r="D462" s="1">
        <v>1</v>
      </c>
      <c r="E462" s="1">
        <v>1054</v>
      </c>
      <c r="F462" t="s">
        <v>259</v>
      </c>
      <c r="G462" t="s">
        <v>14</v>
      </c>
      <c r="H462" t="s">
        <v>15</v>
      </c>
      <c r="I462" s="3">
        <v>266</v>
      </c>
      <c r="J462" t="s">
        <v>260</v>
      </c>
      <c r="K462" t="s">
        <v>261</v>
      </c>
      <c r="L462" t="s">
        <v>261</v>
      </c>
      <c r="M462" s="2">
        <f>SUM(Table1[MAGN_SLAEGT_AFRUNAD])</f>
        <v>463291</v>
      </c>
      <c r="N462" s="6">
        <f>Table1[[#This Row],[MAGN_SLAEGT_AFRUNAD]]/Table1[[#This Row],[heildarmagn]]</f>
        <v>5.7415317802417916E-4</v>
      </c>
      <c r="O462" t="str">
        <f>IF(Table1[[#This Row],[Útgerð núna]]=Table1[[#This Row],[Útgerð við löndun]],"","Ný útgerð")</f>
        <v/>
      </c>
    </row>
    <row r="463" spans="1:15">
      <c r="A463" t="s">
        <v>402</v>
      </c>
      <c r="B463">
        <v>1920</v>
      </c>
      <c r="C463" s="1">
        <v>1</v>
      </c>
      <c r="D463" s="1">
        <v>1</v>
      </c>
      <c r="E463" s="1">
        <v>1054</v>
      </c>
      <c r="F463" t="s">
        <v>259</v>
      </c>
      <c r="G463" t="s">
        <v>14</v>
      </c>
      <c r="H463" t="s">
        <v>15</v>
      </c>
      <c r="I463" s="3">
        <v>117</v>
      </c>
      <c r="J463" t="s">
        <v>260</v>
      </c>
      <c r="K463" t="s">
        <v>261</v>
      </c>
      <c r="L463" t="s">
        <v>261</v>
      </c>
      <c r="M463" s="2">
        <f>SUM(Table1[MAGN_SLAEGT_AFRUNAD])</f>
        <v>463291</v>
      </c>
      <c r="N463" s="6">
        <f>Table1[[#This Row],[MAGN_SLAEGT_AFRUNAD]]/Table1[[#This Row],[heildarmagn]]</f>
        <v>2.5254105950687583E-4</v>
      </c>
      <c r="O463" t="str">
        <f>IF(Table1[[#This Row],[Útgerð núna]]=Table1[[#This Row],[Útgerð við löndun]],"","Ný útgerð")</f>
        <v/>
      </c>
    </row>
    <row r="464" spans="1:15">
      <c r="A464" t="s">
        <v>111</v>
      </c>
      <c r="B464">
        <v>1920</v>
      </c>
      <c r="C464" s="1">
        <v>1</v>
      </c>
      <c r="D464" s="1">
        <v>1</v>
      </c>
      <c r="E464" s="1">
        <v>1054</v>
      </c>
      <c r="F464" t="s">
        <v>259</v>
      </c>
      <c r="G464" t="s">
        <v>14</v>
      </c>
      <c r="H464" t="s">
        <v>15</v>
      </c>
      <c r="I464" s="3">
        <v>121</v>
      </c>
      <c r="J464" t="s">
        <v>260</v>
      </c>
      <c r="K464" t="s">
        <v>261</v>
      </c>
      <c r="L464" t="s">
        <v>261</v>
      </c>
      <c r="M464" s="2">
        <f>SUM(Table1[MAGN_SLAEGT_AFRUNAD])</f>
        <v>463291</v>
      </c>
      <c r="N464" s="6">
        <f>Table1[[#This Row],[MAGN_SLAEGT_AFRUNAD]]/Table1[[#This Row],[heildarmagn]]</f>
        <v>2.6117494188317923E-4</v>
      </c>
      <c r="O464" t="str">
        <f>IF(Table1[[#This Row],[Útgerð núna]]=Table1[[#This Row],[Útgerð við löndun]],"","Ný útgerð")</f>
        <v/>
      </c>
    </row>
    <row r="465" spans="1:15">
      <c r="A465" t="s">
        <v>403</v>
      </c>
      <c r="B465">
        <v>1920</v>
      </c>
      <c r="C465" s="1">
        <v>1</v>
      </c>
      <c r="D465" s="1">
        <v>1</v>
      </c>
      <c r="E465" s="1">
        <v>1054</v>
      </c>
      <c r="F465" t="s">
        <v>259</v>
      </c>
      <c r="G465" t="s">
        <v>14</v>
      </c>
      <c r="H465" t="s">
        <v>15</v>
      </c>
      <c r="I465" s="3">
        <v>62</v>
      </c>
      <c r="J465" t="s">
        <v>260</v>
      </c>
      <c r="K465" t="s">
        <v>261</v>
      </c>
      <c r="L465" t="s">
        <v>261</v>
      </c>
      <c r="M465" s="2">
        <f>SUM(Table1[MAGN_SLAEGT_AFRUNAD])</f>
        <v>463291</v>
      </c>
      <c r="N465" s="6">
        <f>Table1[[#This Row],[MAGN_SLAEGT_AFRUNAD]]/Table1[[#This Row],[heildarmagn]]</f>
        <v>1.3382517683270341E-4</v>
      </c>
      <c r="O465" t="str">
        <f>IF(Table1[[#This Row],[Útgerð núna]]=Table1[[#This Row],[Útgerð við löndun]],"","Ný útgerð")</f>
        <v/>
      </c>
    </row>
    <row r="466" spans="1:15">
      <c r="A466" t="s">
        <v>112</v>
      </c>
      <c r="B466">
        <v>1920</v>
      </c>
      <c r="C466" s="1">
        <v>1</v>
      </c>
      <c r="D466" s="1">
        <v>1</v>
      </c>
      <c r="E466" s="1">
        <v>1054</v>
      </c>
      <c r="F466" t="s">
        <v>259</v>
      </c>
      <c r="G466" t="s">
        <v>14</v>
      </c>
      <c r="H466" t="s">
        <v>15</v>
      </c>
      <c r="I466" s="3">
        <v>305</v>
      </c>
      <c r="J466" t="s">
        <v>260</v>
      </c>
      <c r="K466" t="s">
        <v>261</v>
      </c>
      <c r="L466" t="s">
        <v>261</v>
      </c>
      <c r="M466" s="2">
        <f>SUM(Table1[MAGN_SLAEGT_AFRUNAD])</f>
        <v>463291</v>
      </c>
      <c r="N466" s="6">
        <f>Table1[[#This Row],[MAGN_SLAEGT_AFRUNAD]]/Table1[[#This Row],[heildarmagn]]</f>
        <v>6.5833353119313775E-4</v>
      </c>
      <c r="O466" t="str">
        <f>IF(Table1[[#This Row],[Útgerð núna]]=Table1[[#This Row],[Útgerð við löndun]],"","Ný útgerð")</f>
        <v/>
      </c>
    </row>
    <row r="467" spans="1:15">
      <c r="A467" t="s">
        <v>404</v>
      </c>
      <c r="B467">
        <v>1920</v>
      </c>
      <c r="C467" s="1">
        <v>1</v>
      </c>
      <c r="D467" s="1">
        <v>1</v>
      </c>
      <c r="E467" s="1">
        <v>1054</v>
      </c>
      <c r="F467" t="s">
        <v>259</v>
      </c>
      <c r="G467" t="s">
        <v>14</v>
      </c>
      <c r="H467" t="s">
        <v>15</v>
      </c>
      <c r="I467" s="3">
        <v>134</v>
      </c>
      <c r="J467" t="s">
        <v>260</v>
      </c>
      <c r="K467" t="s">
        <v>261</v>
      </c>
      <c r="L467" t="s">
        <v>261</v>
      </c>
      <c r="M467" s="2">
        <f>SUM(Table1[MAGN_SLAEGT_AFRUNAD])</f>
        <v>463291</v>
      </c>
      <c r="N467" s="6">
        <f>Table1[[#This Row],[MAGN_SLAEGT_AFRUNAD]]/Table1[[#This Row],[heildarmagn]]</f>
        <v>2.8923505960616548E-4</v>
      </c>
      <c r="O467" t="str">
        <f>IF(Table1[[#This Row],[Útgerð núna]]=Table1[[#This Row],[Útgerð við löndun]],"","Ný útgerð")</f>
        <v/>
      </c>
    </row>
    <row r="468" spans="1:15">
      <c r="A468" t="s">
        <v>405</v>
      </c>
      <c r="B468">
        <v>1920</v>
      </c>
      <c r="C468" s="1">
        <v>1</v>
      </c>
      <c r="D468" s="1">
        <v>1</v>
      </c>
      <c r="E468" s="1">
        <v>1054</v>
      </c>
      <c r="F468" t="s">
        <v>259</v>
      </c>
      <c r="G468" t="s">
        <v>14</v>
      </c>
      <c r="H468" t="s">
        <v>15</v>
      </c>
      <c r="I468" s="3">
        <v>215</v>
      </c>
      <c r="J468" t="s">
        <v>260</v>
      </c>
      <c r="K468" t="s">
        <v>261</v>
      </c>
      <c r="L468" t="s">
        <v>261</v>
      </c>
      <c r="M468" s="2">
        <f>SUM(Table1[MAGN_SLAEGT_AFRUNAD])</f>
        <v>463291</v>
      </c>
      <c r="N468" s="6">
        <f>Table1[[#This Row],[MAGN_SLAEGT_AFRUNAD]]/Table1[[#This Row],[heildarmagn]]</f>
        <v>4.6407117772631027E-4</v>
      </c>
      <c r="O468" t="str">
        <f>IF(Table1[[#This Row],[Útgerð núna]]=Table1[[#This Row],[Útgerð við löndun]],"","Ný útgerð")</f>
        <v/>
      </c>
    </row>
    <row r="469" spans="1:15">
      <c r="A469" t="s">
        <v>406</v>
      </c>
      <c r="B469">
        <v>1920</v>
      </c>
      <c r="C469" s="1">
        <v>1</v>
      </c>
      <c r="D469" s="1">
        <v>1</v>
      </c>
      <c r="E469" s="1">
        <v>1054</v>
      </c>
      <c r="F469" t="s">
        <v>259</v>
      </c>
      <c r="G469" t="s">
        <v>14</v>
      </c>
      <c r="H469" t="s">
        <v>15</v>
      </c>
      <c r="I469" s="3">
        <v>9</v>
      </c>
      <c r="J469" t="s">
        <v>260</v>
      </c>
      <c r="K469" t="s">
        <v>261</v>
      </c>
      <c r="L469" t="s">
        <v>261</v>
      </c>
      <c r="M469" s="2">
        <f>SUM(Table1[MAGN_SLAEGT_AFRUNAD])</f>
        <v>463291</v>
      </c>
      <c r="N469" s="6">
        <f>Table1[[#This Row],[MAGN_SLAEGT_AFRUNAD]]/Table1[[#This Row],[heildarmagn]]</f>
        <v>1.9426235346682755E-5</v>
      </c>
      <c r="O469" t="str">
        <f>IF(Table1[[#This Row],[Útgerð núna]]=Table1[[#This Row],[Útgerð við löndun]],"","Ný útgerð")</f>
        <v/>
      </c>
    </row>
    <row r="470" spans="1:15">
      <c r="A470" t="s">
        <v>407</v>
      </c>
      <c r="B470">
        <v>1920</v>
      </c>
      <c r="C470" s="1">
        <v>1</v>
      </c>
      <c r="D470" s="1">
        <v>1</v>
      </c>
      <c r="E470" s="1">
        <v>1054</v>
      </c>
      <c r="F470" t="s">
        <v>259</v>
      </c>
      <c r="G470" t="s">
        <v>14</v>
      </c>
      <c r="H470" t="s">
        <v>15</v>
      </c>
      <c r="I470" s="3">
        <v>65</v>
      </c>
      <c r="J470" t="s">
        <v>260</v>
      </c>
      <c r="K470" t="s">
        <v>261</v>
      </c>
      <c r="L470" t="s">
        <v>261</v>
      </c>
      <c r="M470" s="2">
        <f>SUM(Table1[MAGN_SLAEGT_AFRUNAD])</f>
        <v>463291</v>
      </c>
      <c r="N470" s="6">
        <f>Table1[[#This Row],[MAGN_SLAEGT_AFRUNAD]]/Table1[[#This Row],[heildarmagn]]</f>
        <v>1.4030058861493102E-4</v>
      </c>
      <c r="O470" t="str">
        <f>IF(Table1[[#This Row],[Útgerð núna]]=Table1[[#This Row],[Útgerð við löndun]],"","Ný útgerð")</f>
        <v/>
      </c>
    </row>
    <row r="471" spans="1:15">
      <c r="A471" t="s">
        <v>408</v>
      </c>
      <c r="B471">
        <v>1920</v>
      </c>
      <c r="C471" s="1">
        <v>1</v>
      </c>
      <c r="D471" s="1">
        <v>1</v>
      </c>
      <c r="E471" s="1">
        <v>1054</v>
      </c>
      <c r="F471" t="s">
        <v>259</v>
      </c>
      <c r="G471" t="s">
        <v>14</v>
      </c>
      <c r="H471" t="s">
        <v>15</v>
      </c>
      <c r="I471" s="3">
        <v>84</v>
      </c>
      <c r="J471" t="s">
        <v>260</v>
      </c>
      <c r="K471" t="s">
        <v>261</v>
      </c>
      <c r="L471" t="s">
        <v>261</v>
      </c>
      <c r="M471" s="2">
        <f>SUM(Table1[MAGN_SLAEGT_AFRUNAD])</f>
        <v>463291</v>
      </c>
      <c r="N471" s="6">
        <f>Table1[[#This Row],[MAGN_SLAEGT_AFRUNAD]]/Table1[[#This Row],[heildarmagn]]</f>
        <v>1.8131152990237239E-4</v>
      </c>
      <c r="O471" t="str">
        <f>IF(Table1[[#This Row],[Útgerð núna]]=Table1[[#This Row],[Útgerð við löndun]],"","Ný útgerð")</f>
        <v/>
      </c>
    </row>
    <row r="472" spans="1:15">
      <c r="A472" t="s">
        <v>114</v>
      </c>
      <c r="B472">
        <v>1920</v>
      </c>
      <c r="C472" s="1">
        <v>1</v>
      </c>
      <c r="D472" s="1">
        <v>1</v>
      </c>
      <c r="E472" s="1">
        <v>1054</v>
      </c>
      <c r="F472" t="s">
        <v>259</v>
      </c>
      <c r="G472" t="s">
        <v>14</v>
      </c>
      <c r="H472" t="s">
        <v>15</v>
      </c>
      <c r="I472" s="3">
        <v>32</v>
      </c>
      <c r="J472" t="s">
        <v>260</v>
      </c>
      <c r="K472" t="s">
        <v>261</v>
      </c>
      <c r="L472" t="s">
        <v>261</v>
      </c>
      <c r="M472" s="2">
        <f>SUM(Table1[MAGN_SLAEGT_AFRUNAD])</f>
        <v>463291</v>
      </c>
      <c r="N472" s="6">
        <f>Table1[[#This Row],[MAGN_SLAEGT_AFRUNAD]]/Table1[[#This Row],[heildarmagn]]</f>
        <v>6.907105901042757E-5</v>
      </c>
      <c r="O472" t="str">
        <f>IF(Table1[[#This Row],[Útgerð núna]]=Table1[[#This Row],[Útgerð við löndun]],"","Ný útgerð")</f>
        <v/>
      </c>
    </row>
    <row r="473" spans="1:15">
      <c r="A473" t="s">
        <v>409</v>
      </c>
      <c r="B473">
        <v>1920</v>
      </c>
      <c r="C473" s="1">
        <v>1</v>
      </c>
      <c r="D473" s="1">
        <v>1</v>
      </c>
      <c r="E473" s="1">
        <v>1054</v>
      </c>
      <c r="F473" t="s">
        <v>259</v>
      </c>
      <c r="G473" t="s">
        <v>14</v>
      </c>
      <c r="H473" t="s">
        <v>15</v>
      </c>
      <c r="I473" s="3">
        <v>132</v>
      </c>
      <c r="J473" t="s">
        <v>260</v>
      </c>
      <c r="K473" t="s">
        <v>261</v>
      </c>
      <c r="L473" t="s">
        <v>261</v>
      </c>
      <c r="M473" s="2">
        <f>SUM(Table1[MAGN_SLAEGT_AFRUNAD])</f>
        <v>463291</v>
      </c>
      <c r="N473" s="6">
        <f>Table1[[#This Row],[MAGN_SLAEGT_AFRUNAD]]/Table1[[#This Row],[heildarmagn]]</f>
        <v>2.8491811841801373E-4</v>
      </c>
      <c r="O473" t="str">
        <f>IF(Table1[[#This Row],[Útgerð núna]]=Table1[[#This Row],[Útgerð við löndun]],"","Ný útgerð")</f>
        <v/>
      </c>
    </row>
    <row r="474" spans="1:15">
      <c r="A474" t="s">
        <v>410</v>
      </c>
      <c r="B474">
        <v>1920</v>
      </c>
      <c r="C474" s="1">
        <v>1</v>
      </c>
      <c r="D474" s="1">
        <v>1</v>
      </c>
      <c r="E474" s="1">
        <v>1054</v>
      </c>
      <c r="F474" t="s">
        <v>259</v>
      </c>
      <c r="G474" t="s">
        <v>14</v>
      </c>
      <c r="H474" t="s">
        <v>15</v>
      </c>
      <c r="I474" s="3">
        <v>125</v>
      </c>
      <c r="J474" t="s">
        <v>260</v>
      </c>
      <c r="K474" t="s">
        <v>261</v>
      </c>
      <c r="L474" t="s">
        <v>261</v>
      </c>
      <c r="M474" s="2">
        <f>SUM(Table1[MAGN_SLAEGT_AFRUNAD])</f>
        <v>463291</v>
      </c>
      <c r="N474" s="6">
        <f>Table1[[#This Row],[MAGN_SLAEGT_AFRUNAD]]/Table1[[#This Row],[heildarmagn]]</f>
        <v>2.6980882425948268E-4</v>
      </c>
      <c r="O474" t="str">
        <f>IF(Table1[[#This Row],[Útgerð núna]]=Table1[[#This Row],[Útgerð við löndun]],"","Ný útgerð")</f>
        <v/>
      </c>
    </row>
    <row r="475" spans="1:15">
      <c r="A475" t="s">
        <v>411</v>
      </c>
      <c r="B475">
        <v>1920</v>
      </c>
      <c r="C475" s="1">
        <v>1</v>
      </c>
      <c r="D475" s="1">
        <v>1</v>
      </c>
      <c r="E475" s="1">
        <v>1054</v>
      </c>
      <c r="F475" t="s">
        <v>259</v>
      </c>
      <c r="G475" t="s">
        <v>14</v>
      </c>
      <c r="H475" t="s">
        <v>15</v>
      </c>
      <c r="I475" s="3">
        <v>40</v>
      </c>
      <c r="J475" t="s">
        <v>260</v>
      </c>
      <c r="K475" t="s">
        <v>261</v>
      </c>
      <c r="L475" t="s">
        <v>261</v>
      </c>
      <c r="M475" s="2">
        <f>SUM(Table1[MAGN_SLAEGT_AFRUNAD])</f>
        <v>463291</v>
      </c>
      <c r="N475" s="6">
        <f>Table1[[#This Row],[MAGN_SLAEGT_AFRUNAD]]/Table1[[#This Row],[heildarmagn]]</f>
        <v>8.6338823763034469E-5</v>
      </c>
      <c r="O475" t="str">
        <f>IF(Table1[[#This Row],[Útgerð núna]]=Table1[[#This Row],[Útgerð við löndun]],"","Ný útgerð")</f>
        <v/>
      </c>
    </row>
    <row r="476" spans="1:15">
      <c r="A476" t="s">
        <v>44</v>
      </c>
      <c r="B476">
        <v>1920</v>
      </c>
      <c r="C476" s="1">
        <v>1</v>
      </c>
      <c r="D476" s="1">
        <v>1</v>
      </c>
      <c r="E476" s="1">
        <v>1054</v>
      </c>
      <c r="F476" t="s">
        <v>259</v>
      </c>
      <c r="G476" t="s">
        <v>14</v>
      </c>
      <c r="H476" t="s">
        <v>15</v>
      </c>
      <c r="I476" s="3">
        <v>392</v>
      </c>
      <c r="J476" t="s">
        <v>260</v>
      </c>
      <c r="K476" t="s">
        <v>261</v>
      </c>
      <c r="L476" t="s">
        <v>261</v>
      </c>
      <c r="M476" s="2">
        <f>SUM(Table1[MAGN_SLAEGT_AFRUNAD])</f>
        <v>463291</v>
      </c>
      <c r="N476" s="6">
        <f>Table1[[#This Row],[MAGN_SLAEGT_AFRUNAD]]/Table1[[#This Row],[heildarmagn]]</f>
        <v>8.4612047287773774E-4</v>
      </c>
      <c r="O476" t="str">
        <f>IF(Table1[[#This Row],[Útgerð núna]]=Table1[[#This Row],[Útgerð við löndun]],"","Ný útgerð")</f>
        <v/>
      </c>
    </row>
    <row r="477" spans="1:15">
      <c r="A477" t="s">
        <v>116</v>
      </c>
      <c r="B477">
        <v>1920</v>
      </c>
      <c r="C477" s="1">
        <v>1</v>
      </c>
      <c r="D477" s="1">
        <v>1</v>
      </c>
      <c r="E477" s="1">
        <v>1054</v>
      </c>
      <c r="F477" t="s">
        <v>259</v>
      </c>
      <c r="G477" t="s">
        <v>14</v>
      </c>
      <c r="H477" t="s">
        <v>15</v>
      </c>
      <c r="I477" s="3">
        <v>277</v>
      </c>
      <c r="J477" t="s">
        <v>260</v>
      </c>
      <c r="K477" t="s">
        <v>261</v>
      </c>
      <c r="L477" t="s">
        <v>261</v>
      </c>
      <c r="M477" s="2">
        <f>SUM(Table1[MAGN_SLAEGT_AFRUNAD])</f>
        <v>463291</v>
      </c>
      <c r="N477" s="6">
        <f>Table1[[#This Row],[MAGN_SLAEGT_AFRUNAD]]/Table1[[#This Row],[heildarmagn]]</f>
        <v>5.9789635455901366E-4</v>
      </c>
      <c r="O477" t="str">
        <f>IF(Table1[[#This Row],[Útgerð núna]]=Table1[[#This Row],[Útgerð við löndun]],"","Ný útgerð")</f>
        <v/>
      </c>
    </row>
    <row r="478" spans="1:15">
      <c r="A478" t="s">
        <v>412</v>
      </c>
      <c r="B478">
        <v>1920</v>
      </c>
      <c r="C478" s="1">
        <v>1</v>
      </c>
      <c r="D478" s="1">
        <v>1</v>
      </c>
      <c r="E478" s="1">
        <v>1054</v>
      </c>
      <c r="F478" t="s">
        <v>259</v>
      </c>
      <c r="G478" t="s">
        <v>14</v>
      </c>
      <c r="H478" t="s">
        <v>15</v>
      </c>
      <c r="I478" s="3">
        <v>119</v>
      </c>
      <c r="J478" t="s">
        <v>260</v>
      </c>
      <c r="K478" t="s">
        <v>261</v>
      </c>
      <c r="L478" t="s">
        <v>261</v>
      </c>
      <c r="M478" s="2">
        <f>SUM(Table1[MAGN_SLAEGT_AFRUNAD])</f>
        <v>463291</v>
      </c>
      <c r="N478" s="6">
        <f>Table1[[#This Row],[MAGN_SLAEGT_AFRUNAD]]/Table1[[#This Row],[heildarmagn]]</f>
        <v>2.5685800069502753E-4</v>
      </c>
      <c r="O478" t="str">
        <f>IF(Table1[[#This Row],[Útgerð núna]]=Table1[[#This Row],[Útgerð við löndun]],"","Ný útgerð")</f>
        <v/>
      </c>
    </row>
    <row r="479" spans="1:15">
      <c r="A479" t="s">
        <v>413</v>
      </c>
      <c r="B479">
        <v>1920</v>
      </c>
      <c r="C479" s="1">
        <v>1</v>
      </c>
      <c r="D479" s="1">
        <v>1</v>
      </c>
      <c r="E479" s="1">
        <v>1054</v>
      </c>
      <c r="F479" t="s">
        <v>259</v>
      </c>
      <c r="G479" t="s">
        <v>14</v>
      </c>
      <c r="H479" t="s">
        <v>15</v>
      </c>
      <c r="I479" s="3">
        <v>564</v>
      </c>
      <c r="J479" t="s">
        <v>260</v>
      </c>
      <c r="K479" t="s">
        <v>261</v>
      </c>
      <c r="L479" t="s">
        <v>261</v>
      </c>
      <c r="M479" s="2">
        <f>SUM(Table1[MAGN_SLAEGT_AFRUNAD])</f>
        <v>463291</v>
      </c>
      <c r="N479" s="6">
        <f>Table1[[#This Row],[MAGN_SLAEGT_AFRUNAD]]/Table1[[#This Row],[heildarmagn]]</f>
        <v>1.2173774150587859E-3</v>
      </c>
      <c r="O479" t="str">
        <f>IF(Table1[[#This Row],[Útgerð núna]]=Table1[[#This Row],[Útgerð við löndun]],"","Ný útgerð")</f>
        <v/>
      </c>
    </row>
    <row r="480" spans="1:15">
      <c r="A480" t="s">
        <v>414</v>
      </c>
      <c r="B480">
        <v>1920</v>
      </c>
      <c r="C480" s="1">
        <v>1</v>
      </c>
      <c r="D480" s="1">
        <v>1</v>
      </c>
      <c r="E480" s="1">
        <v>1054</v>
      </c>
      <c r="F480" t="s">
        <v>259</v>
      </c>
      <c r="G480" t="s">
        <v>14</v>
      </c>
      <c r="H480" t="s">
        <v>15</v>
      </c>
      <c r="I480" s="3">
        <v>110</v>
      </c>
      <c r="J480" t="s">
        <v>260</v>
      </c>
      <c r="K480" t="s">
        <v>261</v>
      </c>
      <c r="L480" t="s">
        <v>261</v>
      </c>
      <c r="M480" s="2">
        <f>SUM(Table1[MAGN_SLAEGT_AFRUNAD])</f>
        <v>463291</v>
      </c>
      <c r="N480" s="6">
        <f>Table1[[#This Row],[MAGN_SLAEGT_AFRUNAD]]/Table1[[#This Row],[heildarmagn]]</f>
        <v>2.3743176534834478E-4</v>
      </c>
      <c r="O480" t="str">
        <f>IF(Table1[[#This Row],[Útgerð núna]]=Table1[[#This Row],[Útgerð við löndun]],"","Ný útgerð")</f>
        <v/>
      </c>
    </row>
    <row r="481" spans="1:15">
      <c r="A481" t="s">
        <v>415</v>
      </c>
      <c r="B481">
        <v>1920</v>
      </c>
      <c r="C481" s="1">
        <v>1</v>
      </c>
      <c r="D481" s="1">
        <v>1</v>
      </c>
      <c r="E481" s="1">
        <v>1054</v>
      </c>
      <c r="F481" t="s">
        <v>259</v>
      </c>
      <c r="G481" t="s">
        <v>14</v>
      </c>
      <c r="H481" t="s">
        <v>15</v>
      </c>
      <c r="I481" s="3">
        <v>111</v>
      </c>
      <c r="J481" t="s">
        <v>260</v>
      </c>
      <c r="K481" t="s">
        <v>261</v>
      </c>
      <c r="L481" t="s">
        <v>261</v>
      </c>
      <c r="M481" s="2">
        <f>SUM(Table1[MAGN_SLAEGT_AFRUNAD])</f>
        <v>463291</v>
      </c>
      <c r="N481" s="6">
        <f>Table1[[#This Row],[MAGN_SLAEGT_AFRUNAD]]/Table1[[#This Row],[heildarmagn]]</f>
        <v>2.3959023594242063E-4</v>
      </c>
      <c r="O481" t="str">
        <f>IF(Table1[[#This Row],[Útgerð núna]]=Table1[[#This Row],[Útgerð við löndun]],"","Ný útgerð")</f>
        <v/>
      </c>
    </row>
    <row r="482" spans="1:15">
      <c r="A482" t="s">
        <v>416</v>
      </c>
      <c r="B482">
        <v>1920</v>
      </c>
      <c r="C482" s="1">
        <v>1</v>
      </c>
      <c r="D482" s="1">
        <v>1</v>
      </c>
      <c r="E482" s="1">
        <v>1054</v>
      </c>
      <c r="F482" t="s">
        <v>259</v>
      </c>
      <c r="G482" t="s">
        <v>14</v>
      </c>
      <c r="H482" t="s">
        <v>15</v>
      </c>
      <c r="I482" s="3">
        <v>179</v>
      </c>
      <c r="J482" t="s">
        <v>260</v>
      </c>
      <c r="K482" t="s">
        <v>261</v>
      </c>
      <c r="L482" t="s">
        <v>261</v>
      </c>
      <c r="M482" s="2">
        <f>SUM(Table1[MAGN_SLAEGT_AFRUNAD])</f>
        <v>463291</v>
      </c>
      <c r="N482" s="6">
        <f>Table1[[#This Row],[MAGN_SLAEGT_AFRUNAD]]/Table1[[#This Row],[heildarmagn]]</f>
        <v>3.8636623633957922E-4</v>
      </c>
      <c r="O482" t="str">
        <f>IF(Table1[[#This Row],[Útgerð núna]]=Table1[[#This Row],[Útgerð við löndun]],"","Ný útgerð")</f>
        <v/>
      </c>
    </row>
    <row r="483" spans="1:15">
      <c r="A483" t="s">
        <v>417</v>
      </c>
      <c r="B483">
        <v>1920</v>
      </c>
      <c r="C483" s="1">
        <v>1</v>
      </c>
      <c r="D483" s="1">
        <v>1</v>
      </c>
      <c r="E483" s="1">
        <v>1054</v>
      </c>
      <c r="F483" t="s">
        <v>259</v>
      </c>
      <c r="G483" t="s">
        <v>14</v>
      </c>
      <c r="H483" t="s">
        <v>15</v>
      </c>
      <c r="I483" s="3">
        <v>266</v>
      </c>
      <c r="J483" t="s">
        <v>260</v>
      </c>
      <c r="K483" t="s">
        <v>261</v>
      </c>
      <c r="L483" t="s">
        <v>261</v>
      </c>
      <c r="M483" s="2">
        <f>SUM(Table1[MAGN_SLAEGT_AFRUNAD])</f>
        <v>463291</v>
      </c>
      <c r="N483" s="6">
        <f>Table1[[#This Row],[MAGN_SLAEGT_AFRUNAD]]/Table1[[#This Row],[heildarmagn]]</f>
        <v>5.7415317802417916E-4</v>
      </c>
      <c r="O483" t="str">
        <f>IF(Table1[[#This Row],[Útgerð núna]]=Table1[[#This Row],[Útgerð við löndun]],"","Ný útgerð")</f>
        <v/>
      </c>
    </row>
    <row r="484" spans="1:15">
      <c r="A484" t="s">
        <v>418</v>
      </c>
      <c r="B484">
        <v>1920</v>
      </c>
      <c r="C484" s="1">
        <v>1</v>
      </c>
      <c r="D484" s="1">
        <v>1</v>
      </c>
      <c r="E484" s="1">
        <v>1054</v>
      </c>
      <c r="F484" t="s">
        <v>259</v>
      </c>
      <c r="G484" t="s">
        <v>14</v>
      </c>
      <c r="H484" t="s">
        <v>15</v>
      </c>
      <c r="I484" s="3">
        <v>178</v>
      </c>
      <c r="J484" t="s">
        <v>260</v>
      </c>
      <c r="K484" t="s">
        <v>261</v>
      </c>
      <c r="L484" t="s">
        <v>261</v>
      </c>
      <c r="M484" s="2">
        <f>SUM(Table1[MAGN_SLAEGT_AFRUNAD])</f>
        <v>463291</v>
      </c>
      <c r="N484" s="6">
        <f>Table1[[#This Row],[MAGN_SLAEGT_AFRUNAD]]/Table1[[#This Row],[heildarmagn]]</f>
        <v>3.8420776574550337E-4</v>
      </c>
      <c r="O484" t="str">
        <f>IF(Table1[[#This Row],[Útgerð núna]]=Table1[[#This Row],[Útgerð við löndun]],"","Ný útgerð")</f>
        <v/>
      </c>
    </row>
    <row r="485" spans="1:15">
      <c r="A485" t="s">
        <v>419</v>
      </c>
      <c r="B485">
        <v>1920</v>
      </c>
      <c r="C485" s="1">
        <v>1</v>
      </c>
      <c r="D485" s="1">
        <v>1</v>
      </c>
      <c r="E485" s="1">
        <v>1054</v>
      </c>
      <c r="F485" t="s">
        <v>259</v>
      </c>
      <c r="G485" t="s">
        <v>14</v>
      </c>
      <c r="H485" t="s">
        <v>15</v>
      </c>
      <c r="I485" s="3">
        <v>101</v>
      </c>
      <c r="J485" t="s">
        <v>260</v>
      </c>
      <c r="K485" t="s">
        <v>261</v>
      </c>
      <c r="L485" t="s">
        <v>261</v>
      </c>
      <c r="M485" s="2">
        <f>SUM(Table1[MAGN_SLAEGT_AFRUNAD])</f>
        <v>463291</v>
      </c>
      <c r="N485" s="6">
        <f>Table1[[#This Row],[MAGN_SLAEGT_AFRUNAD]]/Table1[[#This Row],[heildarmagn]]</f>
        <v>2.1800553000166203E-4</v>
      </c>
      <c r="O485" t="str">
        <f>IF(Table1[[#This Row],[Útgerð núna]]=Table1[[#This Row],[Útgerð við löndun]],"","Ný útgerð")</f>
        <v/>
      </c>
    </row>
    <row r="486" spans="1:15">
      <c r="A486" t="s">
        <v>420</v>
      </c>
      <c r="B486">
        <v>1920</v>
      </c>
      <c r="C486" s="1">
        <v>1</v>
      </c>
      <c r="D486" s="1">
        <v>1</v>
      </c>
      <c r="E486" s="1">
        <v>1054</v>
      </c>
      <c r="F486" t="s">
        <v>259</v>
      </c>
      <c r="G486" t="s">
        <v>14</v>
      </c>
      <c r="H486" t="s">
        <v>15</v>
      </c>
      <c r="I486" s="3">
        <v>390</v>
      </c>
      <c r="J486" t="s">
        <v>260</v>
      </c>
      <c r="K486" t="s">
        <v>261</v>
      </c>
      <c r="L486" t="s">
        <v>261</v>
      </c>
      <c r="M486" s="2">
        <f>SUM(Table1[MAGN_SLAEGT_AFRUNAD])</f>
        <v>463291</v>
      </c>
      <c r="N486" s="6">
        <f>Table1[[#This Row],[MAGN_SLAEGT_AFRUNAD]]/Table1[[#This Row],[heildarmagn]]</f>
        <v>8.4180353168958604E-4</v>
      </c>
      <c r="O486" t="str">
        <f>IF(Table1[[#This Row],[Útgerð núna]]=Table1[[#This Row],[Útgerð við löndun]],"","Ný útgerð")</f>
        <v/>
      </c>
    </row>
    <row r="487" spans="1:15">
      <c r="A487" t="s">
        <v>421</v>
      </c>
      <c r="B487">
        <v>1920</v>
      </c>
      <c r="C487" s="1">
        <v>1</v>
      </c>
      <c r="D487" s="1">
        <v>1</v>
      </c>
      <c r="E487" s="1">
        <v>1054</v>
      </c>
      <c r="F487" t="s">
        <v>259</v>
      </c>
      <c r="G487" t="s">
        <v>14</v>
      </c>
      <c r="H487" t="s">
        <v>15</v>
      </c>
      <c r="I487" s="3">
        <v>38</v>
      </c>
      <c r="J487" t="s">
        <v>260</v>
      </c>
      <c r="K487" t="s">
        <v>261</v>
      </c>
      <c r="L487" t="s">
        <v>261</v>
      </c>
      <c r="M487" s="2">
        <f>SUM(Table1[MAGN_SLAEGT_AFRUNAD])</f>
        <v>463291</v>
      </c>
      <c r="N487" s="6">
        <f>Table1[[#This Row],[MAGN_SLAEGT_AFRUNAD]]/Table1[[#This Row],[heildarmagn]]</f>
        <v>8.2021882574882744E-5</v>
      </c>
      <c r="O487" t="str">
        <f>IF(Table1[[#This Row],[Útgerð núna]]=Table1[[#This Row],[Útgerð við löndun]],"","Ný útgerð")</f>
        <v/>
      </c>
    </row>
    <row r="488" spans="1:15">
      <c r="A488" t="s">
        <v>422</v>
      </c>
      <c r="B488">
        <v>1920</v>
      </c>
      <c r="C488" s="1">
        <v>1</v>
      </c>
      <c r="D488" s="1">
        <v>1</v>
      </c>
      <c r="E488" s="1">
        <v>1054</v>
      </c>
      <c r="F488" t="s">
        <v>259</v>
      </c>
      <c r="G488" t="s">
        <v>14</v>
      </c>
      <c r="H488" t="s">
        <v>15</v>
      </c>
      <c r="I488" s="3">
        <v>185</v>
      </c>
      <c r="J488" t="s">
        <v>260</v>
      </c>
      <c r="K488" t="s">
        <v>261</v>
      </c>
      <c r="L488" t="s">
        <v>261</v>
      </c>
      <c r="M488" s="2">
        <f>SUM(Table1[MAGN_SLAEGT_AFRUNAD])</f>
        <v>463291</v>
      </c>
      <c r="N488" s="6">
        <f>Table1[[#This Row],[MAGN_SLAEGT_AFRUNAD]]/Table1[[#This Row],[heildarmagn]]</f>
        <v>3.9931705990403442E-4</v>
      </c>
      <c r="O488" t="str">
        <f>IF(Table1[[#This Row],[Útgerð núna]]=Table1[[#This Row],[Útgerð við löndun]],"","Ný útgerð")</f>
        <v/>
      </c>
    </row>
    <row r="489" spans="1:15">
      <c r="A489" t="s">
        <v>126</v>
      </c>
      <c r="B489">
        <v>1920</v>
      </c>
      <c r="C489" s="1">
        <v>1</v>
      </c>
      <c r="D489" s="1">
        <v>1</v>
      </c>
      <c r="E489" s="1">
        <v>1054</v>
      </c>
      <c r="F489" t="s">
        <v>259</v>
      </c>
      <c r="G489" t="s">
        <v>14</v>
      </c>
      <c r="H489" t="s">
        <v>15</v>
      </c>
      <c r="I489" s="3">
        <v>49</v>
      </c>
      <c r="J489" t="s">
        <v>260</v>
      </c>
      <c r="K489" t="s">
        <v>261</v>
      </c>
      <c r="L489" t="s">
        <v>261</v>
      </c>
      <c r="M489" s="2">
        <f>SUM(Table1[MAGN_SLAEGT_AFRUNAD])</f>
        <v>463291</v>
      </c>
      <c r="N489" s="6">
        <f>Table1[[#This Row],[MAGN_SLAEGT_AFRUNAD]]/Table1[[#This Row],[heildarmagn]]</f>
        <v>1.0576505910971722E-4</v>
      </c>
      <c r="O489" t="str">
        <f>IF(Table1[[#This Row],[Útgerð núna]]=Table1[[#This Row],[Útgerð við löndun]],"","Ný útgerð")</f>
        <v/>
      </c>
    </row>
    <row r="490" spans="1:15">
      <c r="A490" t="s">
        <v>423</v>
      </c>
      <c r="B490">
        <v>1920</v>
      </c>
      <c r="C490" s="1">
        <v>1</v>
      </c>
      <c r="D490" s="1">
        <v>1</v>
      </c>
      <c r="E490" s="1">
        <v>1054</v>
      </c>
      <c r="F490" t="s">
        <v>259</v>
      </c>
      <c r="G490" t="s">
        <v>14</v>
      </c>
      <c r="H490" t="s">
        <v>15</v>
      </c>
      <c r="I490" s="3">
        <v>3</v>
      </c>
      <c r="J490" t="s">
        <v>260</v>
      </c>
      <c r="K490" t="s">
        <v>261</v>
      </c>
      <c r="L490" t="s">
        <v>261</v>
      </c>
      <c r="M490" s="2">
        <f>SUM(Table1[MAGN_SLAEGT_AFRUNAD])</f>
        <v>463291</v>
      </c>
      <c r="N490" s="6">
        <f>Table1[[#This Row],[MAGN_SLAEGT_AFRUNAD]]/Table1[[#This Row],[heildarmagn]]</f>
        <v>6.4754117822275847E-6</v>
      </c>
      <c r="O490" t="str">
        <f>IF(Table1[[#This Row],[Útgerð núna]]=Table1[[#This Row],[Útgerð við löndun]],"","Ný útgerð")</f>
        <v/>
      </c>
    </row>
    <row r="491" spans="1:15">
      <c r="A491" t="s">
        <v>424</v>
      </c>
      <c r="B491">
        <v>1920</v>
      </c>
      <c r="C491" s="1">
        <v>1</v>
      </c>
      <c r="D491" s="1">
        <v>1</v>
      </c>
      <c r="E491" s="1">
        <v>1054</v>
      </c>
      <c r="F491" t="s">
        <v>259</v>
      </c>
      <c r="G491" t="s">
        <v>14</v>
      </c>
      <c r="H491" t="s">
        <v>15</v>
      </c>
      <c r="I491" s="3">
        <v>3</v>
      </c>
      <c r="J491" t="s">
        <v>260</v>
      </c>
      <c r="K491" t="s">
        <v>261</v>
      </c>
      <c r="L491" t="s">
        <v>261</v>
      </c>
      <c r="M491" s="2">
        <f>SUM(Table1[MAGN_SLAEGT_AFRUNAD])</f>
        <v>463291</v>
      </c>
      <c r="N491" s="6">
        <f>Table1[[#This Row],[MAGN_SLAEGT_AFRUNAD]]/Table1[[#This Row],[heildarmagn]]</f>
        <v>6.4754117822275847E-6</v>
      </c>
      <c r="O491" t="str">
        <f>IF(Table1[[#This Row],[Útgerð núna]]=Table1[[#This Row],[Útgerð við löndun]],"","Ný útgerð")</f>
        <v/>
      </c>
    </row>
    <row r="492" spans="1:15">
      <c r="A492" t="s">
        <v>425</v>
      </c>
      <c r="B492">
        <v>1920</v>
      </c>
      <c r="C492" s="1">
        <v>1</v>
      </c>
      <c r="D492" s="1">
        <v>1</v>
      </c>
      <c r="E492" s="1">
        <v>1054</v>
      </c>
      <c r="F492" t="s">
        <v>259</v>
      </c>
      <c r="G492" t="s">
        <v>14</v>
      </c>
      <c r="H492" t="s">
        <v>15</v>
      </c>
      <c r="I492" s="3">
        <v>5</v>
      </c>
      <c r="J492" t="s">
        <v>260</v>
      </c>
      <c r="K492" t="s">
        <v>261</v>
      </c>
      <c r="L492" t="s">
        <v>261</v>
      </c>
      <c r="M492" s="2">
        <f>SUM(Table1[MAGN_SLAEGT_AFRUNAD])</f>
        <v>463291</v>
      </c>
      <c r="N492" s="6">
        <f>Table1[[#This Row],[MAGN_SLAEGT_AFRUNAD]]/Table1[[#This Row],[heildarmagn]]</f>
        <v>1.0792352970379309E-5</v>
      </c>
      <c r="O492" t="str">
        <f>IF(Table1[[#This Row],[Útgerð núna]]=Table1[[#This Row],[Útgerð við löndun]],"","Ný útgerð")</f>
        <v/>
      </c>
    </row>
    <row r="493" spans="1:15">
      <c r="A493" t="s">
        <v>426</v>
      </c>
      <c r="B493">
        <v>1920</v>
      </c>
      <c r="C493" s="1">
        <v>1</v>
      </c>
      <c r="D493" s="1">
        <v>1</v>
      </c>
      <c r="E493" s="1">
        <v>1054</v>
      </c>
      <c r="F493" t="s">
        <v>259</v>
      </c>
      <c r="G493" t="s">
        <v>14</v>
      </c>
      <c r="H493" t="s">
        <v>15</v>
      </c>
      <c r="I493" s="3">
        <v>6</v>
      </c>
      <c r="J493" t="s">
        <v>260</v>
      </c>
      <c r="K493" t="s">
        <v>261</v>
      </c>
      <c r="L493" t="s">
        <v>261</v>
      </c>
      <c r="M493" s="2">
        <f>SUM(Table1[MAGN_SLAEGT_AFRUNAD])</f>
        <v>463291</v>
      </c>
      <c r="N493" s="6">
        <f>Table1[[#This Row],[MAGN_SLAEGT_AFRUNAD]]/Table1[[#This Row],[heildarmagn]]</f>
        <v>1.2950823564455169E-5</v>
      </c>
      <c r="O493" t="str">
        <f>IF(Table1[[#This Row],[Útgerð núna]]=Table1[[#This Row],[Útgerð við löndun]],"","Ný útgerð")</f>
        <v/>
      </c>
    </row>
    <row r="494" spans="1:15">
      <c r="A494" t="s">
        <v>427</v>
      </c>
      <c r="B494">
        <v>1920</v>
      </c>
      <c r="C494" s="1">
        <v>1</v>
      </c>
      <c r="D494" s="1">
        <v>1</v>
      </c>
      <c r="E494" s="1">
        <v>1054</v>
      </c>
      <c r="F494" t="s">
        <v>259</v>
      </c>
      <c r="G494" t="s">
        <v>14</v>
      </c>
      <c r="H494" t="s">
        <v>15</v>
      </c>
      <c r="I494" s="3">
        <v>7</v>
      </c>
      <c r="J494" t="s">
        <v>260</v>
      </c>
      <c r="K494" t="s">
        <v>261</v>
      </c>
      <c r="L494" t="s">
        <v>261</v>
      </c>
      <c r="M494" s="2">
        <f>SUM(Table1[MAGN_SLAEGT_AFRUNAD])</f>
        <v>463291</v>
      </c>
      <c r="N494" s="6">
        <f>Table1[[#This Row],[MAGN_SLAEGT_AFRUNAD]]/Table1[[#This Row],[heildarmagn]]</f>
        <v>1.5109294158531032E-5</v>
      </c>
      <c r="O494" t="str">
        <f>IF(Table1[[#This Row],[Útgerð núna]]=Table1[[#This Row],[Útgerð við löndun]],"","Ný útgerð")</f>
        <v/>
      </c>
    </row>
    <row r="495" spans="1:15">
      <c r="A495" t="s">
        <v>428</v>
      </c>
      <c r="B495">
        <v>1920</v>
      </c>
      <c r="C495" s="1">
        <v>1</v>
      </c>
      <c r="D495" s="1">
        <v>1</v>
      </c>
      <c r="E495" s="1">
        <v>1054</v>
      </c>
      <c r="F495" t="s">
        <v>259</v>
      </c>
      <c r="G495" t="s">
        <v>14</v>
      </c>
      <c r="H495" t="s">
        <v>15</v>
      </c>
      <c r="I495" s="3">
        <v>14</v>
      </c>
      <c r="J495" t="s">
        <v>260</v>
      </c>
      <c r="K495" t="s">
        <v>261</v>
      </c>
      <c r="L495" t="s">
        <v>261</v>
      </c>
      <c r="M495" s="2">
        <f>SUM(Table1[MAGN_SLAEGT_AFRUNAD])</f>
        <v>463291</v>
      </c>
      <c r="N495" s="6">
        <f>Table1[[#This Row],[MAGN_SLAEGT_AFRUNAD]]/Table1[[#This Row],[heildarmagn]]</f>
        <v>3.0218588317062063E-5</v>
      </c>
      <c r="O495" t="str">
        <f>IF(Table1[[#This Row],[Útgerð núna]]=Table1[[#This Row],[Útgerð við löndun]],"","Ný útgerð")</f>
        <v/>
      </c>
    </row>
    <row r="496" spans="1:15">
      <c r="A496" t="s">
        <v>429</v>
      </c>
      <c r="B496">
        <v>1920</v>
      </c>
      <c r="C496" s="1">
        <v>1</v>
      </c>
      <c r="D496" s="1">
        <v>1</v>
      </c>
      <c r="E496" s="1">
        <v>1054</v>
      </c>
      <c r="F496" t="s">
        <v>259</v>
      </c>
      <c r="G496" t="s">
        <v>14</v>
      </c>
      <c r="H496" t="s">
        <v>15</v>
      </c>
      <c r="I496" s="3">
        <v>7</v>
      </c>
      <c r="J496" t="s">
        <v>260</v>
      </c>
      <c r="K496" t="s">
        <v>261</v>
      </c>
      <c r="L496" t="s">
        <v>261</v>
      </c>
      <c r="M496" s="2">
        <f>SUM(Table1[MAGN_SLAEGT_AFRUNAD])</f>
        <v>463291</v>
      </c>
      <c r="N496" s="6">
        <f>Table1[[#This Row],[MAGN_SLAEGT_AFRUNAD]]/Table1[[#This Row],[heildarmagn]]</f>
        <v>1.5109294158531032E-5</v>
      </c>
      <c r="O496" t="str">
        <f>IF(Table1[[#This Row],[Útgerð núna]]=Table1[[#This Row],[Útgerð við löndun]],"","Ný útgerð")</f>
        <v/>
      </c>
    </row>
    <row r="497" spans="1:15">
      <c r="A497" t="s">
        <v>129</v>
      </c>
      <c r="B497">
        <v>1920</v>
      </c>
      <c r="C497" s="1">
        <v>1</v>
      </c>
      <c r="D497" s="1">
        <v>1</v>
      </c>
      <c r="E497" s="1">
        <v>1054</v>
      </c>
      <c r="F497" t="s">
        <v>259</v>
      </c>
      <c r="G497" t="s">
        <v>14</v>
      </c>
      <c r="H497" t="s">
        <v>15</v>
      </c>
      <c r="I497" s="3">
        <v>44</v>
      </c>
      <c r="J497" t="s">
        <v>260</v>
      </c>
      <c r="K497" t="s">
        <v>261</v>
      </c>
      <c r="L497" t="s">
        <v>261</v>
      </c>
      <c r="M497" s="2">
        <f>SUM(Table1[MAGN_SLAEGT_AFRUNAD])</f>
        <v>463291</v>
      </c>
      <c r="N497" s="6">
        <f>Table1[[#This Row],[MAGN_SLAEGT_AFRUNAD]]/Table1[[#This Row],[heildarmagn]]</f>
        <v>9.4972706139337905E-5</v>
      </c>
      <c r="O497" t="str">
        <f>IF(Table1[[#This Row],[Útgerð núna]]=Table1[[#This Row],[Útgerð við löndun]],"","Ný útgerð")</f>
        <v/>
      </c>
    </row>
    <row r="498" spans="1:15">
      <c r="A498" t="s">
        <v>430</v>
      </c>
      <c r="B498">
        <v>1920</v>
      </c>
      <c r="C498" s="1">
        <v>1</v>
      </c>
      <c r="D498" s="1">
        <v>1</v>
      </c>
      <c r="E498" s="1">
        <v>1054</v>
      </c>
      <c r="F498" t="s">
        <v>259</v>
      </c>
      <c r="G498" t="s">
        <v>14</v>
      </c>
      <c r="H498" t="s">
        <v>15</v>
      </c>
      <c r="I498" s="3">
        <v>31</v>
      </c>
      <c r="J498" t="s">
        <v>260</v>
      </c>
      <c r="K498" t="s">
        <v>261</v>
      </c>
      <c r="L498" t="s">
        <v>261</v>
      </c>
      <c r="M498" s="2">
        <f>SUM(Table1[MAGN_SLAEGT_AFRUNAD])</f>
        <v>463291</v>
      </c>
      <c r="N498" s="6">
        <f>Table1[[#This Row],[MAGN_SLAEGT_AFRUNAD]]/Table1[[#This Row],[heildarmagn]]</f>
        <v>6.6912588416351707E-5</v>
      </c>
      <c r="O498" t="str">
        <f>IF(Table1[[#This Row],[Útgerð núna]]=Table1[[#This Row],[Útgerð við löndun]],"","Ný útgerð")</f>
        <v/>
      </c>
    </row>
    <row r="499" spans="1:15">
      <c r="A499" t="s">
        <v>431</v>
      </c>
      <c r="B499">
        <v>1920</v>
      </c>
      <c r="C499" s="1">
        <v>1</v>
      </c>
      <c r="D499" s="1">
        <v>1</v>
      </c>
      <c r="E499" s="1">
        <v>1054</v>
      </c>
      <c r="F499" t="s">
        <v>259</v>
      </c>
      <c r="G499" t="s">
        <v>14</v>
      </c>
      <c r="H499" t="s">
        <v>15</v>
      </c>
      <c r="I499" s="3">
        <v>8</v>
      </c>
      <c r="J499" t="s">
        <v>260</v>
      </c>
      <c r="K499" t="s">
        <v>261</v>
      </c>
      <c r="L499" t="s">
        <v>261</v>
      </c>
      <c r="M499" s="2">
        <f>SUM(Table1[MAGN_SLAEGT_AFRUNAD])</f>
        <v>463291</v>
      </c>
      <c r="N499" s="6">
        <f>Table1[[#This Row],[MAGN_SLAEGT_AFRUNAD]]/Table1[[#This Row],[heildarmagn]]</f>
        <v>1.7267764752606892E-5</v>
      </c>
      <c r="O499" t="str">
        <f>IF(Table1[[#This Row],[Útgerð núna]]=Table1[[#This Row],[Útgerð við löndun]],"","Ný útgerð")</f>
        <v/>
      </c>
    </row>
    <row r="500" spans="1:15">
      <c r="A500" t="s">
        <v>130</v>
      </c>
      <c r="B500">
        <v>1920</v>
      </c>
      <c r="C500" s="1">
        <v>1</v>
      </c>
      <c r="D500" s="1">
        <v>1</v>
      </c>
      <c r="E500" s="1">
        <v>1054</v>
      </c>
      <c r="F500" t="s">
        <v>259</v>
      </c>
      <c r="G500" t="s">
        <v>14</v>
      </c>
      <c r="H500" t="s">
        <v>15</v>
      </c>
      <c r="I500" s="3">
        <v>6</v>
      </c>
      <c r="J500" t="s">
        <v>260</v>
      </c>
      <c r="K500" t="s">
        <v>261</v>
      </c>
      <c r="L500" t="s">
        <v>261</v>
      </c>
      <c r="M500" s="2">
        <f>SUM(Table1[MAGN_SLAEGT_AFRUNAD])</f>
        <v>463291</v>
      </c>
      <c r="N500" s="6">
        <f>Table1[[#This Row],[MAGN_SLAEGT_AFRUNAD]]/Table1[[#This Row],[heildarmagn]]</f>
        <v>1.2950823564455169E-5</v>
      </c>
      <c r="O500" t="str">
        <f>IF(Table1[[#This Row],[Útgerð núna]]=Table1[[#This Row],[Útgerð við löndun]],"","Ný útgerð")</f>
        <v/>
      </c>
    </row>
    <row r="501" spans="1:15">
      <c r="A501" t="s">
        <v>432</v>
      </c>
      <c r="B501">
        <v>1920</v>
      </c>
      <c r="C501" s="1">
        <v>1</v>
      </c>
      <c r="D501" s="1">
        <v>1</v>
      </c>
      <c r="E501" s="1">
        <v>1054</v>
      </c>
      <c r="F501" t="s">
        <v>259</v>
      </c>
      <c r="G501" t="s">
        <v>14</v>
      </c>
      <c r="H501" t="s">
        <v>15</v>
      </c>
      <c r="I501" s="3">
        <v>5</v>
      </c>
      <c r="J501" t="s">
        <v>260</v>
      </c>
      <c r="K501" t="s">
        <v>261</v>
      </c>
      <c r="L501" t="s">
        <v>261</v>
      </c>
      <c r="M501" s="2">
        <f>SUM(Table1[MAGN_SLAEGT_AFRUNAD])</f>
        <v>463291</v>
      </c>
      <c r="N501" s="6">
        <f>Table1[[#This Row],[MAGN_SLAEGT_AFRUNAD]]/Table1[[#This Row],[heildarmagn]]</f>
        <v>1.0792352970379309E-5</v>
      </c>
      <c r="O501" t="str">
        <f>IF(Table1[[#This Row],[Útgerð núna]]=Table1[[#This Row],[Útgerð við löndun]],"","Ný útgerð")</f>
        <v/>
      </c>
    </row>
    <row r="502" spans="1:15">
      <c r="A502" t="s">
        <v>433</v>
      </c>
      <c r="B502">
        <v>1920</v>
      </c>
      <c r="C502" s="1">
        <v>1</v>
      </c>
      <c r="D502" s="1">
        <v>1</v>
      </c>
      <c r="E502" s="1">
        <v>1054</v>
      </c>
      <c r="F502" t="s">
        <v>259</v>
      </c>
      <c r="G502" t="s">
        <v>14</v>
      </c>
      <c r="H502" t="s">
        <v>15</v>
      </c>
      <c r="I502" s="3">
        <v>93</v>
      </c>
      <c r="J502" t="s">
        <v>260</v>
      </c>
      <c r="K502" t="s">
        <v>261</v>
      </c>
      <c r="L502" t="s">
        <v>261</v>
      </c>
      <c r="M502" s="2">
        <f>SUM(Table1[MAGN_SLAEGT_AFRUNAD])</f>
        <v>463291</v>
      </c>
      <c r="N502" s="6">
        <f>Table1[[#This Row],[MAGN_SLAEGT_AFRUNAD]]/Table1[[#This Row],[heildarmagn]]</f>
        <v>2.0073776524905514E-4</v>
      </c>
      <c r="O502" t="str">
        <f>IF(Table1[[#This Row],[Útgerð núna]]=Table1[[#This Row],[Útgerð við löndun]],"","Ný útgerð")</f>
        <v/>
      </c>
    </row>
    <row r="503" spans="1:15">
      <c r="A503" t="s">
        <v>434</v>
      </c>
      <c r="B503">
        <v>1920</v>
      </c>
      <c r="C503" s="1">
        <v>1</v>
      </c>
      <c r="D503" s="1">
        <v>1</v>
      </c>
      <c r="E503" s="1">
        <v>1054</v>
      </c>
      <c r="F503" t="s">
        <v>259</v>
      </c>
      <c r="G503" t="s">
        <v>14</v>
      </c>
      <c r="H503" t="s">
        <v>15</v>
      </c>
      <c r="I503" s="3">
        <v>129</v>
      </c>
      <c r="J503" t="s">
        <v>260</v>
      </c>
      <c r="K503" t="s">
        <v>261</v>
      </c>
      <c r="L503" t="s">
        <v>261</v>
      </c>
      <c r="M503" s="2">
        <f>SUM(Table1[MAGN_SLAEGT_AFRUNAD])</f>
        <v>463291</v>
      </c>
      <c r="N503" s="6">
        <f>Table1[[#This Row],[MAGN_SLAEGT_AFRUNAD]]/Table1[[#This Row],[heildarmagn]]</f>
        <v>2.7844270663578613E-4</v>
      </c>
      <c r="O503" t="str">
        <f>IF(Table1[[#This Row],[Útgerð núna]]=Table1[[#This Row],[Útgerð við löndun]],"","Ný útgerð")</f>
        <v/>
      </c>
    </row>
    <row r="504" spans="1:15">
      <c r="A504" t="s">
        <v>435</v>
      </c>
      <c r="B504">
        <v>1920</v>
      </c>
      <c r="C504" s="1">
        <v>1</v>
      </c>
      <c r="D504" s="1">
        <v>1</v>
      </c>
      <c r="E504" s="1">
        <v>1054</v>
      </c>
      <c r="F504" t="s">
        <v>259</v>
      </c>
      <c r="G504" t="s">
        <v>14</v>
      </c>
      <c r="H504" t="s">
        <v>15</v>
      </c>
      <c r="I504" s="3">
        <v>97</v>
      </c>
      <c r="J504" t="s">
        <v>260</v>
      </c>
      <c r="K504" t="s">
        <v>261</v>
      </c>
      <c r="L504" t="s">
        <v>261</v>
      </c>
      <c r="M504" s="2">
        <f>SUM(Table1[MAGN_SLAEGT_AFRUNAD])</f>
        <v>463291</v>
      </c>
      <c r="N504" s="6">
        <f>Table1[[#This Row],[MAGN_SLAEGT_AFRUNAD]]/Table1[[#This Row],[heildarmagn]]</f>
        <v>2.0937164762535859E-4</v>
      </c>
      <c r="O504" t="str">
        <f>IF(Table1[[#This Row],[Útgerð núna]]=Table1[[#This Row],[Útgerð við löndun]],"","Ný útgerð")</f>
        <v/>
      </c>
    </row>
    <row r="505" spans="1:15">
      <c r="A505" t="s">
        <v>436</v>
      </c>
      <c r="B505">
        <v>1920</v>
      </c>
      <c r="C505" s="1">
        <v>1</v>
      </c>
      <c r="D505" s="1">
        <v>1</v>
      </c>
      <c r="E505" s="1">
        <v>1054</v>
      </c>
      <c r="F505" t="s">
        <v>259</v>
      </c>
      <c r="G505" t="s">
        <v>14</v>
      </c>
      <c r="H505" t="s">
        <v>15</v>
      </c>
      <c r="I505" s="3">
        <v>50</v>
      </c>
      <c r="J505" t="s">
        <v>260</v>
      </c>
      <c r="K505" t="s">
        <v>261</v>
      </c>
      <c r="L505" t="s">
        <v>261</v>
      </c>
      <c r="M505" s="2">
        <f>SUM(Table1[MAGN_SLAEGT_AFRUNAD])</f>
        <v>463291</v>
      </c>
      <c r="N505" s="6">
        <f>Table1[[#This Row],[MAGN_SLAEGT_AFRUNAD]]/Table1[[#This Row],[heildarmagn]]</f>
        <v>1.0792352970379308E-4</v>
      </c>
      <c r="O505" t="str">
        <f>IF(Table1[[#This Row],[Útgerð núna]]=Table1[[#This Row],[Útgerð við löndun]],"","Ný útgerð")</f>
        <v/>
      </c>
    </row>
    <row r="506" spans="1:15">
      <c r="A506" t="s">
        <v>437</v>
      </c>
      <c r="B506">
        <v>1920</v>
      </c>
      <c r="C506" s="1">
        <v>1</v>
      </c>
      <c r="D506" s="1">
        <v>1</v>
      </c>
      <c r="E506" s="1">
        <v>1054</v>
      </c>
      <c r="F506" t="s">
        <v>259</v>
      </c>
      <c r="G506" t="s">
        <v>14</v>
      </c>
      <c r="H506" t="s">
        <v>15</v>
      </c>
      <c r="I506" s="3">
        <v>202</v>
      </c>
      <c r="J506" t="s">
        <v>260</v>
      </c>
      <c r="K506" t="s">
        <v>261</v>
      </c>
      <c r="L506" t="s">
        <v>261</v>
      </c>
      <c r="M506" s="2">
        <f>SUM(Table1[MAGN_SLAEGT_AFRUNAD])</f>
        <v>463291</v>
      </c>
      <c r="N506" s="6">
        <f>Table1[[#This Row],[MAGN_SLAEGT_AFRUNAD]]/Table1[[#This Row],[heildarmagn]]</f>
        <v>4.3601106000332407E-4</v>
      </c>
      <c r="O506" t="str">
        <f>IF(Table1[[#This Row],[Útgerð núna]]=Table1[[#This Row],[Útgerð við löndun]],"","Ný útgerð")</f>
        <v/>
      </c>
    </row>
    <row r="507" spans="1:15">
      <c r="A507" t="s">
        <v>438</v>
      </c>
      <c r="B507">
        <v>1920</v>
      </c>
      <c r="C507" s="1">
        <v>1</v>
      </c>
      <c r="D507" s="1">
        <v>1</v>
      </c>
      <c r="E507" s="1">
        <v>1054</v>
      </c>
      <c r="F507" t="s">
        <v>259</v>
      </c>
      <c r="G507" t="s">
        <v>14</v>
      </c>
      <c r="H507" t="s">
        <v>15</v>
      </c>
      <c r="I507" s="3">
        <v>124</v>
      </c>
      <c r="J507" t="s">
        <v>260</v>
      </c>
      <c r="K507" t="s">
        <v>261</v>
      </c>
      <c r="L507" t="s">
        <v>261</v>
      </c>
      <c r="M507" s="2">
        <f>SUM(Table1[MAGN_SLAEGT_AFRUNAD])</f>
        <v>463291</v>
      </c>
      <c r="N507" s="6">
        <f>Table1[[#This Row],[MAGN_SLAEGT_AFRUNAD]]/Table1[[#This Row],[heildarmagn]]</f>
        <v>2.6765035366540683E-4</v>
      </c>
      <c r="O507" t="str">
        <f>IF(Table1[[#This Row],[Útgerð núna]]=Table1[[#This Row],[Útgerð við löndun]],"","Ný útgerð")</f>
        <v/>
      </c>
    </row>
    <row r="508" spans="1:15">
      <c r="A508" t="s">
        <v>439</v>
      </c>
      <c r="B508">
        <v>1920</v>
      </c>
      <c r="C508" s="1">
        <v>1</v>
      </c>
      <c r="D508" s="1">
        <v>1</v>
      </c>
      <c r="E508" s="1">
        <v>1054</v>
      </c>
      <c r="F508" t="s">
        <v>259</v>
      </c>
      <c r="G508" t="s">
        <v>14</v>
      </c>
      <c r="H508" t="s">
        <v>15</v>
      </c>
      <c r="I508" s="3">
        <v>29</v>
      </c>
      <c r="J508" t="s">
        <v>260</v>
      </c>
      <c r="K508" t="s">
        <v>261</v>
      </c>
      <c r="L508" t="s">
        <v>261</v>
      </c>
      <c r="M508" s="2">
        <f>SUM(Table1[MAGN_SLAEGT_AFRUNAD])</f>
        <v>463291</v>
      </c>
      <c r="N508" s="6">
        <f>Table1[[#This Row],[MAGN_SLAEGT_AFRUNAD]]/Table1[[#This Row],[heildarmagn]]</f>
        <v>6.2595647228199983E-5</v>
      </c>
      <c r="O508" t="str">
        <f>IF(Table1[[#This Row],[Útgerð núna]]=Table1[[#This Row],[Útgerð við löndun]],"","Ný útgerð")</f>
        <v/>
      </c>
    </row>
    <row r="509" spans="1:15">
      <c r="A509" t="s">
        <v>440</v>
      </c>
      <c r="B509">
        <v>1920</v>
      </c>
      <c r="C509" s="1">
        <v>1</v>
      </c>
      <c r="D509" s="1">
        <v>1</v>
      </c>
      <c r="E509" s="1">
        <v>1054</v>
      </c>
      <c r="F509" t="s">
        <v>259</v>
      </c>
      <c r="G509" t="s">
        <v>14</v>
      </c>
      <c r="H509" t="s">
        <v>15</v>
      </c>
      <c r="I509" s="3">
        <v>25</v>
      </c>
      <c r="J509" t="s">
        <v>260</v>
      </c>
      <c r="K509" t="s">
        <v>261</v>
      </c>
      <c r="L509" t="s">
        <v>261</v>
      </c>
      <c r="M509" s="2">
        <f>SUM(Table1[MAGN_SLAEGT_AFRUNAD])</f>
        <v>463291</v>
      </c>
      <c r="N509" s="6">
        <f>Table1[[#This Row],[MAGN_SLAEGT_AFRUNAD]]/Table1[[#This Row],[heildarmagn]]</f>
        <v>5.396176485189654E-5</v>
      </c>
      <c r="O509" t="str">
        <f>IF(Table1[[#This Row],[Útgerð núna]]=Table1[[#This Row],[Útgerð við löndun]],"","Ný útgerð")</f>
        <v/>
      </c>
    </row>
    <row r="510" spans="1:15">
      <c r="A510" t="s">
        <v>131</v>
      </c>
      <c r="B510">
        <v>1920</v>
      </c>
      <c r="C510" s="1">
        <v>1</v>
      </c>
      <c r="D510" s="1">
        <v>1</v>
      </c>
      <c r="E510" s="1">
        <v>1054</v>
      </c>
      <c r="F510" t="s">
        <v>259</v>
      </c>
      <c r="G510" t="s">
        <v>14</v>
      </c>
      <c r="H510" t="s">
        <v>15</v>
      </c>
      <c r="I510" s="3">
        <v>60</v>
      </c>
      <c r="J510" t="s">
        <v>260</v>
      </c>
      <c r="K510" t="s">
        <v>261</v>
      </c>
      <c r="L510" t="s">
        <v>261</v>
      </c>
      <c r="M510" s="2">
        <f>SUM(Table1[MAGN_SLAEGT_AFRUNAD])</f>
        <v>463291</v>
      </c>
      <c r="N510" s="6">
        <f>Table1[[#This Row],[MAGN_SLAEGT_AFRUNAD]]/Table1[[#This Row],[heildarmagn]]</f>
        <v>1.2950823564455169E-4</v>
      </c>
      <c r="O510" t="str">
        <f>IF(Table1[[#This Row],[Útgerð núna]]=Table1[[#This Row],[Útgerð við löndun]],"","Ný útgerð")</f>
        <v/>
      </c>
    </row>
    <row r="511" spans="1:15">
      <c r="A511" t="s">
        <v>441</v>
      </c>
      <c r="B511">
        <v>1920</v>
      </c>
      <c r="C511" s="1">
        <v>1</v>
      </c>
      <c r="D511" s="1">
        <v>1</v>
      </c>
      <c r="E511" s="1">
        <v>1054</v>
      </c>
      <c r="F511" t="s">
        <v>259</v>
      </c>
      <c r="G511" t="s">
        <v>14</v>
      </c>
      <c r="H511" t="s">
        <v>15</v>
      </c>
      <c r="I511" s="3">
        <v>58</v>
      </c>
      <c r="J511" t="s">
        <v>260</v>
      </c>
      <c r="K511" t="s">
        <v>261</v>
      </c>
      <c r="L511" t="s">
        <v>261</v>
      </c>
      <c r="M511" s="2">
        <f>SUM(Table1[MAGN_SLAEGT_AFRUNAD])</f>
        <v>463291</v>
      </c>
      <c r="N511" s="6">
        <f>Table1[[#This Row],[MAGN_SLAEGT_AFRUNAD]]/Table1[[#This Row],[heildarmagn]]</f>
        <v>1.2519129445639997E-4</v>
      </c>
      <c r="O511" t="str">
        <f>IF(Table1[[#This Row],[Útgerð núna]]=Table1[[#This Row],[Útgerð við löndun]],"","Ný útgerð")</f>
        <v/>
      </c>
    </row>
    <row r="512" spans="1:15">
      <c r="A512" t="s">
        <v>132</v>
      </c>
      <c r="B512">
        <v>1920</v>
      </c>
      <c r="C512" s="1">
        <v>1</v>
      </c>
      <c r="D512" s="1">
        <v>1</v>
      </c>
      <c r="E512" s="1">
        <v>1054</v>
      </c>
      <c r="F512" t="s">
        <v>259</v>
      </c>
      <c r="G512" t="s">
        <v>14</v>
      </c>
      <c r="H512" t="s">
        <v>15</v>
      </c>
      <c r="I512" s="3">
        <v>299</v>
      </c>
      <c r="J512" t="s">
        <v>260</v>
      </c>
      <c r="K512" t="s">
        <v>261</v>
      </c>
      <c r="L512" t="s">
        <v>261</v>
      </c>
      <c r="M512" s="2">
        <f>SUM(Table1[MAGN_SLAEGT_AFRUNAD])</f>
        <v>463291</v>
      </c>
      <c r="N512" s="6">
        <f>Table1[[#This Row],[MAGN_SLAEGT_AFRUNAD]]/Table1[[#This Row],[heildarmagn]]</f>
        <v>6.4538270762868266E-4</v>
      </c>
      <c r="O512" t="str">
        <f>IF(Table1[[#This Row],[Útgerð núna]]=Table1[[#This Row],[Útgerð við löndun]],"","Ný útgerð")</f>
        <v/>
      </c>
    </row>
    <row r="513" spans="1:15">
      <c r="A513" t="s">
        <v>442</v>
      </c>
      <c r="B513">
        <v>1920</v>
      </c>
      <c r="C513" s="1">
        <v>1</v>
      </c>
      <c r="D513" s="1">
        <v>1</v>
      </c>
      <c r="E513" s="1">
        <v>1054</v>
      </c>
      <c r="F513" t="s">
        <v>259</v>
      </c>
      <c r="G513" t="s">
        <v>14</v>
      </c>
      <c r="H513" t="s">
        <v>15</v>
      </c>
      <c r="I513" s="3">
        <v>15</v>
      </c>
      <c r="J513" t="s">
        <v>260</v>
      </c>
      <c r="K513" t="s">
        <v>261</v>
      </c>
      <c r="L513" t="s">
        <v>261</v>
      </c>
      <c r="M513" s="2">
        <f>SUM(Table1[MAGN_SLAEGT_AFRUNAD])</f>
        <v>463291</v>
      </c>
      <c r="N513" s="6">
        <f>Table1[[#This Row],[MAGN_SLAEGT_AFRUNAD]]/Table1[[#This Row],[heildarmagn]]</f>
        <v>3.2377058911137922E-5</v>
      </c>
      <c r="O513" t="str">
        <f>IF(Table1[[#This Row],[Útgerð núna]]=Table1[[#This Row],[Útgerð við löndun]],"","Ný útgerð")</f>
        <v/>
      </c>
    </row>
    <row r="514" spans="1:15">
      <c r="A514" t="s">
        <v>135</v>
      </c>
      <c r="B514">
        <v>1920</v>
      </c>
      <c r="C514" s="1">
        <v>1</v>
      </c>
      <c r="D514" s="1">
        <v>1</v>
      </c>
      <c r="E514" s="1">
        <v>1054</v>
      </c>
      <c r="F514" t="s">
        <v>259</v>
      </c>
      <c r="G514" t="s">
        <v>14</v>
      </c>
      <c r="H514" t="s">
        <v>15</v>
      </c>
      <c r="I514" s="3">
        <v>118</v>
      </c>
      <c r="J514" t="s">
        <v>260</v>
      </c>
      <c r="K514" t="s">
        <v>261</v>
      </c>
      <c r="L514" t="s">
        <v>261</v>
      </c>
      <c r="M514" s="2">
        <f>SUM(Table1[MAGN_SLAEGT_AFRUNAD])</f>
        <v>463291</v>
      </c>
      <c r="N514" s="6">
        <f>Table1[[#This Row],[MAGN_SLAEGT_AFRUNAD]]/Table1[[#This Row],[heildarmagn]]</f>
        <v>2.5469953010095168E-4</v>
      </c>
      <c r="O514" t="str">
        <f>IF(Table1[[#This Row],[Útgerð núna]]=Table1[[#This Row],[Útgerð við löndun]],"","Ný útgerð")</f>
        <v/>
      </c>
    </row>
    <row r="515" spans="1:15">
      <c r="A515" t="s">
        <v>443</v>
      </c>
      <c r="B515">
        <v>1920</v>
      </c>
      <c r="C515" s="1">
        <v>1</v>
      </c>
      <c r="D515" s="1">
        <v>1</v>
      </c>
      <c r="E515" s="1">
        <v>1054</v>
      </c>
      <c r="F515" t="s">
        <v>259</v>
      </c>
      <c r="G515" t="s">
        <v>14</v>
      </c>
      <c r="H515" t="s">
        <v>15</v>
      </c>
      <c r="I515" s="3">
        <v>34</v>
      </c>
      <c r="J515" t="s">
        <v>260</v>
      </c>
      <c r="K515" t="s">
        <v>261</v>
      </c>
      <c r="L515" t="s">
        <v>261</v>
      </c>
      <c r="M515" s="2">
        <f>SUM(Table1[MAGN_SLAEGT_AFRUNAD])</f>
        <v>463291</v>
      </c>
      <c r="N515" s="6">
        <f>Table1[[#This Row],[MAGN_SLAEGT_AFRUNAD]]/Table1[[#This Row],[heildarmagn]]</f>
        <v>7.3388000198579295E-5</v>
      </c>
      <c r="O515" t="str">
        <f>IF(Table1[[#This Row],[Útgerð núna]]=Table1[[#This Row],[Útgerð við löndun]],"","Ný útgerð")</f>
        <v/>
      </c>
    </row>
    <row r="516" spans="1:15">
      <c r="A516" t="s">
        <v>444</v>
      </c>
      <c r="B516">
        <v>1920</v>
      </c>
      <c r="C516" s="1">
        <v>1</v>
      </c>
      <c r="D516" s="1">
        <v>1</v>
      </c>
      <c r="E516" s="1">
        <v>1054</v>
      </c>
      <c r="F516" t="s">
        <v>259</v>
      </c>
      <c r="G516" t="s">
        <v>14</v>
      </c>
      <c r="H516" t="s">
        <v>15</v>
      </c>
      <c r="I516" s="3">
        <v>11</v>
      </c>
      <c r="J516" t="s">
        <v>260</v>
      </c>
      <c r="K516" t="s">
        <v>261</v>
      </c>
      <c r="L516" t="s">
        <v>261</v>
      </c>
      <c r="M516" s="2">
        <f>SUM(Table1[MAGN_SLAEGT_AFRUNAD])</f>
        <v>463291</v>
      </c>
      <c r="N516" s="6">
        <f>Table1[[#This Row],[MAGN_SLAEGT_AFRUNAD]]/Table1[[#This Row],[heildarmagn]]</f>
        <v>2.3743176534834476E-5</v>
      </c>
      <c r="O516" t="str">
        <f>IF(Table1[[#This Row],[Útgerð núna]]=Table1[[#This Row],[Útgerð við löndun]],"","Ný útgerð")</f>
        <v/>
      </c>
    </row>
    <row r="517" spans="1:15">
      <c r="A517" t="s">
        <v>67</v>
      </c>
      <c r="B517">
        <v>1920</v>
      </c>
      <c r="C517" s="1">
        <v>1</v>
      </c>
      <c r="D517" s="1">
        <v>1</v>
      </c>
      <c r="E517" s="1">
        <v>1054</v>
      </c>
      <c r="F517" t="s">
        <v>259</v>
      </c>
      <c r="G517" t="s">
        <v>14</v>
      </c>
      <c r="H517" t="s">
        <v>15</v>
      </c>
      <c r="I517" s="3">
        <v>37</v>
      </c>
      <c r="J517" t="s">
        <v>260</v>
      </c>
      <c r="K517" t="s">
        <v>261</v>
      </c>
      <c r="L517" t="s">
        <v>261</v>
      </c>
      <c r="M517" s="2">
        <f>SUM(Table1[MAGN_SLAEGT_AFRUNAD])</f>
        <v>463291</v>
      </c>
      <c r="N517" s="6">
        <f>Table1[[#This Row],[MAGN_SLAEGT_AFRUNAD]]/Table1[[#This Row],[heildarmagn]]</f>
        <v>7.9863411980806882E-5</v>
      </c>
      <c r="O517" t="str">
        <f>IF(Table1[[#This Row],[Útgerð núna]]=Table1[[#This Row],[Útgerð við löndun]],"","Ný útgerð")</f>
        <v/>
      </c>
    </row>
    <row r="518" spans="1:15">
      <c r="A518" t="s">
        <v>71</v>
      </c>
      <c r="B518">
        <v>1920</v>
      </c>
      <c r="C518" s="1">
        <v>1</v>
      </c>
      <c r="D518" s="1">
        <v>1</v>
      </c>
      <c r="E518" s="1">
        <v>1054</v>
      </c>
      <c r="F518" t="s">
        <v>259</v>
      </c>
      <c r="G518" t="s">
        <v>14</v>
      </c>
      <c r="H518" t="s">
        <v>15</v>
      </c>
      <c r="I518" s="3">
        <v>89</v>
      </c>
      <c r="J518" t="s">
        <v>260</v>
      </c>
      <c r="K518" t="s">
        <v>261</v>
      </c>
      <c r="L518" t="s">
        <v>261</v>
      </c>
      <c r="M518" s="2">
        <f>SUM(Table1[MAGN_SLAEGT_AFRUNAD])</f>
        <v>463291</v>
      </c>
      <c r="N518" s="6">
        <f>Table1[[#This Row],[MAGN_SLAEGT_AFRUNAD]]/Table1[[#This Row],[heildarmagn]]</f>
        <v>1.9210388287275169E-4</v>
      </c>
      <c r="O518" t="str">
        <f>IF(Table1[[#This Row],[Útgerð núna]]=Table1[[#This Row],[Útgerð við löndun]],"","Ný útgerð")</f>
        <v/>
      </c>
    </row>
    <row r="519" spans="1:15">
      <c r="A519" t="s">
        <v>445</v>
      </c>
      <c r="B519">
        <v>1920</v>
      </c>
      <c r="C519" s="1">
        <v>1</v>
      </c>
      <c r="D519" s="1">
        <v>1</v>
      </c>
      <c r="E519" s="1">
        <v>1054</v>
      </c>
      <c r="F519" t="s">
        <v>259</v>
      </c>
      <c r="G519" t="s">
        <v>14</v>
      </c>
      <c r="H519" t="s">
        <v>15</v>
      </c>
      <c r="I519" s="3">
        <v>57</v>
      </c>
      <c r="J519" t="s">
        <v>260</v>
      </c>
      <c r="K519" t="s">
        <v>261</v>
      </c>
      <c r="L519" t="s">
        <v>261</v>
      </c>
      <c r="M519" s="2">
        <f>SUM(Table1[MAGN_SLAEGT_AFRUNAD])</f>
        <v>463291</v>
      </c>
      <c r="N519" s="6">
        <f>Table1[[#This Row],[MAGN_SLAEGT_AFRUNAD]]/Table1[[#This Row],[heildarmagn]]</f>
        <v>1.2303282386232412E-4</v>
      </c>
      <c r="O519" t="str">
        <f>IF(Table1[[#This Row],[Útgerð núna]]=Table1[[#This Row],[Útgerð við löndun]],"","Ný útgerð")</f>
        <v/>
      </c>
    </row>
    <row r="520" spans="1:15">
      <c r="A520" t="s">
        <v>73</v>
      </c>
      <c r="B520">
        <v>1920</v>
      </c>
      <c r="C520" s="1">
        <v>1</v>
      </c>
      <c r="D520" s="1">
        <v>1</v>
      </c>
      <c r="E520" s="1">
        <v>1054</v>
      </c>
      <c r="F520" t="s">
        <v>259</v>
      </c>
      <c r="G520" t="s">
        <v>14</v>
      </c>
      <c r="H520" t="s">
        <v>15</v>
      </c>
      <c r="I520" s="3">
        <v>2</v>
      </c>
      <c r="J520" t="s">
        <v>260</v>
      </c>
      <c r="K520" t="s">
        <v>261</v>
      </c>
      <c r="L520" t="s">
        <v>261</v>
      </c>
      <c r="M520" s="2">
        <f>SUM(Table1[MAGN_SLAEGT_AFRUNAD])</f>
        <v>463291</v>
      </c>
      <c r="N520" s="6">
        <f>Table1[[#This Row],[MAGN_SLAEGT_AFRUNAD]]/Table1[[#This Row],[heildarmagn]]</f>
        <v>4.3169411881517231E-6</v>
      </c>
      <c r="O520" t="str">
        <f>IF(Table1[[#This Row],[Útgerð núna]]=Table1[[#This Row],[Útgerð við löndun]],"","Ný útgerð")</f>
        <v/>
      </c>
    </row>
    <row r="521" spans="1:15">
      <c r="A521" t="s">
        <v>37</v>
      </c>
      <c r="B521">
        <v>1920</v>
      </c>
      <c r="C521" s="1">
        <v>1</v>
      </c>
      <c r="D521" s="1">
        <v>1</v>
      </c>
      <c r="E521" s="1">
        <v>1054</v>
      </c>
      <c r="F521" t="s">
        <v>259</v>
      </c>
      <c r="G521" t="s">
        <v>14</v>
      </c>
      <c r="H521" t="s">
        <v>15</v>
      </c>
      <c r="I521" s="3">
        <v>141</v>
      </c>
      <c r="J521" t="s">
        <v>260</v>
      </c>
      <c r="K521" t="s">
        <v>261</v>
      </c>
      <c r="L521" t="s">
        <v>261</v>
      </c>
      <c r="M521" s="2">
        <f>SUM(Table1[MAGN_SLAEGT_AFRUNAD])</f>
        <v>463291</v>
      </c>
      <c r="N521" s="6">
        <f>Table1[[#This Row],[MAGN_SLAEGT_AFRUNAD]]/Table1[[#This Row],[heildarmagn]]</f>
        <v>3.0434435376469648E-4</v>
      </c>
      <c r="O521" t="str">
        <f>IF(Table1[[#This Row],[Útgerð núna]]=Table1[[#This Row],[Útgerð við löndun]],"","Ný útgerð")</f>
        <v/>
      </c>
    </row>
    <row r="522" spans="1:15">
      <c r="A522" t="s">
        <v>74</v>
      </c>
      <c r="B522">
        <v>1920</v>
      </c>
      <c r="C522" s="1">
        <v>1</v>
      </c>
      <c r="D522" s="1">
        <v>1</v>
      </c>
      <c r="E522" s="1">
        <v>1054</v>
      </c>
      <c r="F522" t="s">
        <v>259</v>
      </c>
      <c r="G522" t="s">
        <v>14</v>
      </c>
      <c r="H522" t="s">
        <v>15</v>
      </c>
      <c r="I522" s="3">
        <v>326</v>
      </c>
      <c r="J522" t="s">
        <v>260</v>
      </c>
      <c r="K522" t="s">
        <v>261</v>
      </c>
      <c r="L522" t="s">
        <v>261</v>
      </c>
      <c r="M522" s="2">
        <f>SUM(Table1[MAGN_SLAEGT_AFRUNAD])</f>
        <v>463291</v>
      </c>
      <c r="N522" s="6">
        <f>Table1[[#This Row],[MAGN_SLAEGT_AFRUNAD]]/Table1[[#This Row],[heildarmagn]]</f>
        <v>7.0366141366873085E-4</v>
      </c>
      <c r="O522" t="str">
        <f>IF(Table1[[#This Row],[Útgerð núna]]=Table1[[#This Row],[Útgerð við löndun]],"","Ný útgerð")</f>
        <v/>
      </c>
    </row>
    <row r="523" spans="1:15">
      <c r="A523" t="s">
        <v>446</v>
      </c>
      <c r="B523">
        <v>1920</v>
      </c>
      <c r="C523" s="1">
        <v>1</v>
      </c>
      <c r="D523" s="1">
        <v>1</v>
      </c>
      <c r="E523" s="1">
        <v>1054</v>
      </c>
      <c r="F523" t="s">
        <v>259</v>
      </c>
      <c r="G523" t="s">
        <v>14</v>
      </c>
      <c r="H523" t="s">
        <v>15</v>
      </c>
      <c r="I523" s="3">
        <v>35</v>
      </c>
      <c r="J523" t="s">
        <v>260</v>
      </c>
      <c r="K523" t="s">
        <v>261</v>
      </c>
      <c r="L523" t="s">
        <v>261</v>
      </c>
      <c r="M523" s="2">
        <f>SUM(Table1[MAGN_SLAEGT_AFRUNAD])</f>
        <v>463291</v>
      </c>
      <c r="N523" s="6">
        <f>Table1[[#This Row],[MAGN_SLAEGT_AFRUNAD]]/Table1[[#This Row],[heildarmagn]]</f>
        <v>7.5546470792655157E-5</v>
      </c>
      <c r="O523" t="str">
        <f>IF(Table1[[#This Row],[Útgerð núna]]=Table1[[#This Row],[Útgerð við löndun]],"","Ný útgerð")</f>
        <v/>
      </c>
    </row>
    <row r="524" spans="1:15">
      <c r="A524" t="s">
        <v>76</v>
      </c>
      <c r="B524">
        <v>1920</v>
      </c>
      <c r="C524" s="1">
        <v>1</v>
      </c>
      <c r="D524" s="1">
        <v>1</v>
      </c>
      <c r="E524" s="1">
        <v>1054</v>
      </c>
      <c r="F524" t="s">
        <v>259</v>
      </c>
      <c r="G524" t="s">
        <v>14</v>
      </c>
      <c r="H524" t="s">
        <v>15</v>
      </c>
      <c r="I524" s="3">
        <v>72</v>
      </c>
      <c r="J524" t="s">
        <v>260</v>
      </c>
      <c r="K524" t="s">
        <v>261</v>
      </c>
      <c r="L524" t="s">
        <v>261</v>
      </c>
      <c r="M524" s="2">
        <f>SUM(Table1[MAGN_SLAEGT_AFRUNAD])</f>
        <v>463291</v>
      </c>
      <c r="N524" s="6">
        <f>Table1[[#This Row],[MAGN_SLAEGT_AFRUNAD]]/Table1[[#This Row],[heildarmagn]]</f>
        <v>1.5540988277346204E-4</v>
      </c>
      <c r="O524" t="str">
        <f>IF(Table1[[#This Row],[Útgerð núna]]=Table1[[#This Row],[Útgerð við löndun]],"","Ný útgerð")</f>
        <v/>
      </c>
    </row>
    <row r="525" spans="1:15">
      <c r="A525" t="s">
        <v>39</v>
      </c>
      <c r="B525">
        <v>1920</v>
      </c>
      <c r="C525" s="1">
        <v>1</v>
      </c>
      <c r="D525" s="1">
        <v>1</v>
      </c>
      <c r="E525" s="1">
        <v>1054</v>
      </c>
      <c r="F525" t="s">
        <v>259</v>
      </c>
      <c r="G525" t="s">
        <v>14</v>
      </c>
      <c r="H525" t="s">
        <v>15</v>
      </c>
      <c r="I525" s="3">
        <v>5</v>
      </c>
      <c r="J525" t="s">
        <v>260</v>
      </c>
      <c r="K525" t="s">
        <v>261</v>
      </c>
      <c r="L525" t="s">
        <v>261</v>
      </c>
      <c r="M525" s="2">
        <f>SUM(Table1[MAGN_SLAEGT_AFRUNAD])</f>
        <v>463291</v>
      </c>
      <c r="N525" s="6">
        <f>Table1[[#This Row],[MAGN_SLAEGT_AFRUNAD]]/Table1[[#This Row],[heildarmagn]]</f>
        <v>1.0792352970379309E-5</v>
      </c>
      <c r="O525" t="str">
        <f>IF(Table1[[#This Row],[Útgerð núna]]=Table1[[#This Row],[Útgerð við löndun]],"","Ný útgerð")</f>
        <v/>
      </c>
    </row>
    <row r="526" spans="1:15">
      <c r="A526" t="s">
        <v>447</v>
      </c>
      <c r="B526">
        <v>1920</v>
      </c>
      <c r="C526" s="1">
        <v>1</v>
      </c>
      <c r="D526" s="1">
        <v>1</v>
      </c>
      <c r="E526" s="1">
        <v>1062</v>
      </c>
      <c r="F526" t="s">
        <v>448</v>
      </c>
      <c r="G526" t="s">
        <v>14</v>
      </c>
      <c r="H526" t="s">
        <v>15</v>
      </c>
      <c r="I526" s="3">
        <v>2</v>
      </c>
      <c r="J526" t="s">
        <v>449</v>
      </c>
      <c r="K526" t="s">
        <v>450</v>
      </c>
      <c r="L526" t="s">
        <v>450</v>
      </c>
      <c r="M526" s="2">
        <f>SUM(Table1[MAGN_SLAEGT_AFRUNAD])</f>
        <v>463291</v>
      </c>
      <c r="N526" s="6">
        <f>Table1[[#This Row],[MAGN_SLAEGT_AFRUNAD]]/Table1[[#This Row],[heildarmagn]]</f>
        <v>4.3169411881517231E-6</v>
      </c>
      <c r="O526" t="str">
        <f>IF(Table1[[#This Row],[Útgerð núna]]=Table1[[#This Row],[Útgerð við löndun]],"","Ný útgerð")</f>
        <v/>
      </c>
    </row>
    <row r="527" spans="1:15">
      <c r="A527" t="s">
        <v>451</v>
      </c>
      <c r="B527">
        <v>1819</v>
      </c>
      <c r="C527" s="1">
        <v>1</v>
      </c>
      <c r="D527" s="1">
        <v>1</v>
      </c>
      <c r="E527" s="1">
        <v>1126</v>
      </c>
      <c r="F527" t="s">
        <v>452</v>
      </c>
      <c r="G527" t="s">
        <v>14</v>
      </c>
      <c r="H527" t="s">
        <v>15</v>
      </c>
      <c r="I527" s="3">
        <v>273</v>
      </c>
      <c r="J527" t="s">
        <v>453</v>
      </c>
      <c r="K527" t="s">
        <v>454</v>
      </c>
      <c r="L527" t="s">
        <v>454</v>
      </c>
      <c r="M527" s="2">
        <f>SUM(Table1[MAGN_SLAEGT_AFRUNAD])</f>
        <v>463291</v>
      </c>
      <c r="N527" s="6">
        <f>Table1[[#This Row],[MAGN_SLAEGT_AFRUNAD]]/Table1[[#This Row],[heildarmagn]]</f>
        <v>5.8926247218271026E-4</v>
      </c>
      <c r="O527" t="str">
        <f>IF(Table1[[#This Row],[Útgerð núna]]=Table1[[#This Row],[Útgerð við löndun]],"","Ný útgerð")</f>
        <v/>
      </c>
    </row>
    <row r="528" spans="1:15">
      <c r="A528" t="s">
        <v>262</v>
      </c>
      <c r="B528">
        <v>1718</v>
      </c>
      <c r="C528" s="1">
        <v>1</v>
      </c>
      <c r="D528" s="1">
        <v>1</v>
      </c>
      <c r="E528" s="1">
        <v>1126</v>
      </c>
      <c r="F528" t="s">
        <v>452</v>
      </c>
      <c r="G528" t="s">
        <v>14</v>
      </c>
      <c r="H528" t="s">
        <v>15</v>
      </c>
      <c r="I528" s="3">
        <v>335</v>
      </c>
      <c r="J528" t="s">
        <v>453</v>
      </c>
      <c r="K528" t="s">
        <v>454</v>
      </c>
      <c r="L528" t="s">
        <v>454</v>
      </c>
      <c r="M528" s="2">
        <f>SUM(Table1[MAGN_SLAEGT_AFRUNAD])</f>
        <v>463291</v>
      </c>
      <c r="N528" s="6">
        <f>Table1[[#This Row],[MAGN_SLAEGT_AFRUNAD]]/Table1[[#This Row],[heildarmagn]]</f>
        <v>7.2308764901541365E-4</v>
      </c>
      <c r="O528" t="str">
        <f>IF(Table1[[#This Row],[Útgerð núna]]=Table1[[#This Row],[Útgerð við löndun]],"","Ný útgerð")</f>
        <v/>
      </c>
    </row>
    <row r="529" spans="1:15">
      <c r="A529" t="s">
        <v>455</v>
      </c>
      <c r="B529">
        <v>1718</v>
      </c>
      <c r="C529" s="1">
        <v>1</v>
      </c>
      <c r="D529" s="1">
        <v>1</v>
      </c>
      <c r="E529" s="1">
        <v>1126</v>
      </c>
      <c r="F529" t="s">
        <v>452</v>
      </c>
      <c r="G529" t="s">
        <v>14</v>
      </c>
      <c r="H529" t="s">
        <v>15</v>
      </c>
      <c r="I529" s="3">
        <v>528</v>
      </c>
      <c r="J529" t="s">
        <v>453</v>
      </c>
      <c r="K529" t="s">
        <v>454</v>
      </c>
      <c r="L529" t="s">
        <v>454</v>
      </c>
      <c r="M529" s="2">
        <f>SUM(Table1[MAGN_SLAEGT_AFRUNAD])</f>
        <v>463291</v>
      </c>
      <c r="N529" s="6">
        <f>Table1[[#This Row],[MAGN_SLAEGT_AFRUNAD]]/Table1[[#This Row],[heildarmagn]]</f>
        <v>1.1396724736720549E-3</v>
      </c>
      <c r="O529" t="str">
        <f>IF(Table1[[#This Row],[Útgerð núna]]=Table1[[#This Row],[Útgerð við löndun]],"","Ný útgerð")</f>
        <v/>
      </c>
    </row>
    <row r="530" spans="1:15">
      <c r="A530" t="s">
        <v>456</v>
      </c>
      <c r="B530">
        <v>1718</v>
      </c>
      <c r="C530" s="1">
        <v>1</v>
      </c>
      <c r="D530" s="1">
        <v>1</v>
      </c>
      <c r="E530" s="1">
        <v>1126</v>
      </c>
      <c r="F530" t="s">
        <v>452</v>
      </c>
      <c r="G530" t="s">
        <v>14</v>
      </c>
      <c r="H530" t="s">
        <v>15</v>
      </c>
      <c r="I530" s="3">
        <v>567</v>
      </c>
      <c r="J530" t="s">
        <v>453</v>
      </c>
      <c r="K530" t="s">
        <v>454</v>
      </c>
      <c r="L530" t="s">
        <v>454</v>
      </c>
      <c r="M530" s="2">
        <f>SUM(Table1[MAGN_SLAEGT_AFRUNAD])</f>
        <v>463291</v>
      </c>
      <c r="N530" s="6">
        <f>Table1[[#This Row],[MAGN_SLAEGT_AFRUNAD]]/Table1[[#This Row],[heildarmagn]]</f>
        <v>1.2238528268410135E-3</v>
      </c>
      <c r="O530" t="str">
        <f>IF(Table1[[#This Row],[Útgerð núna]]=Table1[[#This Row],[Útgerð við löndun]],"","Ný útgerð")</f>
        <v/>
      </c>
    </row>
    <row r="531" spans="1:15">
      <c r="A531" t="s">
        <v>457</v>
      </c>
      <c r="B531">
        <v>1718</v>
      </c>
      <c r="C531" s="1">
        <v>1</v>
      </c>
      <c r="D531" s="1">
        <v>1</v>
      </c>
      <c r="E531" s="1">
        <v>1126</v>
      </c>
      <c r="F531" t="s">
        <v>452</v>
      </c>
      <c r="G531" t="s">
        <v>14</v>
      </c>
      <c r="H531" t="s">
        <v>15</v>
      </c>
      <c r="I531" s="3">
        <v>514</v>
      </c>
      <c r="J531" t="s">
        <v>453</v>
      </c>
      <c r="K531" t="s">
        <v>454</v>
      </c>
      <c r="L531" t="s">
        <v>454</v>
      </c>
      <c r="M531" s="2">
        <f>SUM(Table1[MAGN_SLAEGT_AFRUNAD])</f>
        <v>463291</v>
      </c>
      <c r="N531" s="6">
        <f>Table1[[#This Row],[MAGN_SLAEGT_AFRUNAD]]/Table1[[#This Row],[heildarmagn]]</f>
        <v>1.1094538853549929E-3</v>
      </c>
      <c r="O531" t="str">
        <f>IF(Table1[[#This Row],[Útgerð núna]]=Table1[[#This Row],[Útgerð við löndun]],"","Ný útgerð")</f>
        <v/>
      </c>
    </row>
    <row r="532" spans="1:15">
      <c r="A532" t="s">
        <v>215</v>
      </c>
      <c r="B532">
        <v>1718</v>
      </c>
      <c r="C532" s="1">
        <v>1</v>
      </c>
      <c r="D532" s="1">
        <v>1</v>
      </c>
      <c r="E532" s="1">
        <v>1126</v>
      </c>
      <c r="F532" t="s">
        <v>452</v>
      </c>
      <c r="G532" t="s">
        <v>14</v>
      </c>
      <c r="H532" t="s">
        <v>15</v>
      </c>
      <c r="I532" s="3">
        <v>161</v>
      </c>
      <c r="J532" t="s">
        <v>453</v>
      </c>
      <c r="K532" t="s">
        <v>454</v>
      </c>
      <c r="L532" t="s">
        <v>454</v>
      </c>
      <c r="M532" s="2">
        <f>SUM(Table1[MAGN_SLAEGT_AFRUNAD])</f>
        <v>463291</v>
      </c>
      <c r="N532" s="6">
        <f>Table1[[#This Row],[MAGN_SLAEGT_AFRUNAD]]/Table1[[#This Row],[heildarmagn]]</f>
        <v>3.4751376564621372E-4</v>
      </c>
      <c r="O532" t="str">
        <f>IF(Table1[[#This Row],[Útgerð núna]]=Table1[[#This Row],[Útgerð við löndun]],"","Ný útgerð")</f>
        <v/>
      </c>
    </row>
    <row r="533" spans="1:15">
      <c r="A533" t="s">
        <v>312</v>
      </c>
      <c r="B533">
        <v>1718</v>
      </c>
      <c r="C533" s="1">
        <v>1</v>
      </c>
      <c r="D533" s="1">
        <v>1</v>
      </c>
      <c r="E533" s="1">
        <v>1126</v>
      </c>
      <c r="F533" t="s">
        <v>452</v>
      </c>
      <c r="G533" t="s">
        <v>14</v>
      </c>
      <c r="H533" t="s">
        <v>15</v>
      </c>
      <c r="I533" s="3">
        <v>432</v>
      </c>
      <c r="J533" t="s">
        <v>453</v>
      </c>
      <c r="K533" t="s">
        <v>454</v>
      </c>
      <c r="L533" t="s">
        <v>454</v>
      </c>
      <c r="M533" s="2">
        <f>SUM(Table1[MAGN_SLAEGT_AFRUNAD])</f>
        <v>463291</v>
      </c>
      <c r="N533" s="6">
        <f>Table1[[#This Row],[MAGN_SLAEGT_AFRUNAD]]/Table1[[#This Row],[heildarmagn]]</f>
        <v>9.3245929664077223E-4</v>
      </c>
      <c r="O533" t="str">
        <f>IF(Table1[[#This Row],[Útgerð núna]]=Table1[[#This Row],[Útgerð við löndun]],"","Ný útgerð")</f>
        <v/>
      </c>
    </row>
    <row r="534" spans="1:15">
      <c r="A534" t="s">
        <v>458</v>
      </c>
      <c r="B534">
        <v>1718</v>
      </c>
      <c r="C534" s="1">
        <v>1</v>
      </c>
      <c r="D534" s="1">
        <v>1</v>
      </c>
      <c r="E534" s="1">
        <v>1126</v>
      </c>
      <c r="F534" t="s">
        <v>452</v>
      </c>
      <c r="G534" t="s">
        <v>14</v>
      </c>
      <c r="H534" t="s">
        <v>15</v>
      </c>
      <c r="I534" s="3">
        <v>1831</v>
      </c>
      <c r="J534" t="s">
        <v>453</v>
      </c>
      <c r="K534" t="s">
        <v>454</v>
      </c>
      <c r="L534" t="s">
        <v>454</v>
      </c>
      <c r="M534" s="2">
        <f>SUM(Table1[MAGN_SLAEGT_AFRUNAD])</f>
        <v>463291</v>
      </c>
      <c r="N534" s="6">
        <f>Table1[[#This Row],[MAGN_SLAEGT_AFRUNAD]]/Table1[[#This Row],[heildarmagn]]</f>
        <v>3.9521596577529027E-3</v>
      </c>
      <c r="O534" t="str">
        <f>IF(Table1[[#This Row],[Útgerð núna]]=Table1[[#This Row],[Útgerð við löndun]],"","Ný útgerð")</f>
        <v/>
      </c>
    </row>
    <row r="535" spans="1:15">
      <c r="A535" t="s">
        <v>210</v>
      </c>
      <c r="B535">
        <v>1718</v>
      </c>
      <c r="C535" s="1">
        <v>1</v>
      </c>
      <c r="D535" s="1">
        <v>1</v>
      </c>
      <c r="E535" s="1">
        <v>1126</v>
      </c>
      <c r="F535" t="s">
        <v>452</v>
      </c>
      <c r="G535" t="s">
        <v>14</v>
      </c>
      <c r="H535" t="s">
        <v>15</v>
      </c>
      <c r="I535" s="3">
        <v>367</v>
      </c>
      <c r="J535" t="s">
        <v>453</v>
      </c>
      <c r="K535" t="s">
        <v>454</v>
      </c>
      <c r="L535" t="s">
        <v>454</v>
      </c>
      <c r="M535" s="2">
        <f>SUM(Table1[MAGN_SLAEGT_AFRUNAD])</f>
        <v>463291</v>
      </c>
      <c r="N535" s="6">
        <f>Table1[[#This Row],[MAGN_SLAEGT_AFRUNAD]]/Table1[[#This Row],[heildarmagn]]</f>
        <v>7.9215870802584124E-4</v>
      </c>
      <c r="O535" t="str">
        <f>IF(Table1[[#This Row],[Útgerð núna]]=Table1[[#This Row],[Útgerð við löndun]],"","Ný útgerð")</f>
        <v/>
      </c>
    </row>
    <row r="536" spans="1:15">
      <c r="A536" t="s">
        <v>209</v>
      </c>
      <c r="B536">
        <v>1718</v>
      </c>
      <c r="C536" s="1">
        <v>1</v>
      </c>
      <c r="D536" s="1">
        <v>1</v>
      </c>
      <c r="E536" s="1">
        <v>1126</v>
      </c>
      <c r="F536" t="s">
        <v>452</v>
      </c>
      <c r="G536" t="s">
        <v>14</v>
      </c>
      <c r="H536" t="s">
        <v>15</v>
      </c>
      <c r="I536" s="3">
        <v>550</v>
      </c>
      <c r="J536" t="s">
        <v>453</v>
      </c>
      <c r="K536" t="s">
        <v>454</v>
      </c>
      <c r="L536" t="s">
        <v>454</v>
      </c>
      <c r="M536" s="2">
        <f>SUM(Table1[MAGN_SLAEGT_AFRUNAD])</f>
        <v>463291</v>
      </c>
      <c r="N536" s="6">
        <f>Table1[[#This Row],[MAGN_SLAEGT_AFRUNAD]]/Table1[[#This Row],[heildarmagn]]</f>
        <v>1.1871588267417239E-3</v>
      </c>
      <c r="O536" t="str">
        <f>IF(Table1[[#This Row],[Útgerð núna]]=Table1[[#This Row],[Útgerð við löndun]],"","Ný útgerð")</f>
        <v/>
      </c>
    </row>
    <row r="537" spans="1:15">
      <c r="A537" t="s">
        <v>310</v>
      </c>
      <c r="B537">
        <v>1718</v>
      </c>
      <c r="C537" s="1">
        <v>1</v>
      </c>
      <c r="D537" s="1">
        <v>1</v>
      </c>
      <c r="E537" s="1">
        <v>1126</v>
      </c>
      <c r="F537" t="s">
        <v>452</v>
      </c>
      <c r="G537" t="s">
        <v>14</v>
      </c>
      <c r="H537" t="s">
        <v>15</v>
      </c>
      <c r="I537" s="3">
        <v>522</v>
      </c>
      <c r="J537" t="s">
        <v>453</v>
      </c>
      <c r="K537" t="s">
        <v>454</v>
      </c>
      <c r="L537" t="s">
        <v>454</v>
      </c>
      <c r="M537" s="2">
        <f>SUM(Table1[MAGN_SLAEGT_AFRUNAD])</f>
        <v>463291</v>
      </c>
      <c r="N537" s="6">
        <f>Table1[[#This Row],[MAGN_SLAEGT_AFRUNAD]]/Table1[[#This Row],[heildarmagn]]</f>
        <v>1.1267216501075997E-3</v>
      </c>
      <c r="O537" t="str">
        <f>IF(Table1[[#This Row],[Útgerð núna]]=Table1[[#This Row],[Útgerð við löndun]],"","Ný útgerð")</f>
        <v/>
      </c>
    </row>
    <row r="538" spans="1:15">
      <c r="A538" t="s">
        <v>206</v>
      </c>
      <c r="B538">
        <v>1718</v>
      </c>
      <c r="C538" s="1">
        <v>1</v>
      </c>
      <c r="D538" s="1">
        <v>1</v>
      </c>
      <c r="E538" s="1">
        <v>1126</v>
      </c>
      <c r="F538" t="s">
        <v>452</v>
      </c>
      <c r="G538" t="s">
        <v>14</v>
      </c>
      <c r="H538" t="s">
        <v>15</v>
      </c>
      <c r="I538" s="3">
        <v>762</v>
      </c>
      <c r="J538" t="s">
        <v>453</v>
      </c>
      <c r="K538" t="s">
        <v>454</v>
      </c>
      <c r="L538" t="s">
        <v>454</v>
      </c>
      <c r="M538" s="2">
        <f>SUM(Table1[MAGN_SLAEGT_AFRUNAD])</f>
        <v>463291</v>
      </c>
      <c r="N538" s="6">
        <f>Table1[[#This Row],[MAGN_SLAEGT_AFRUNAD]]/Table1[[#This Row],[heildarmagn]]</f>
        <v>1.6447545926858065E-3</v>
      </c>
      <c r="O538" t="str">
        <f>IF(Table1[[#This Row],[Útgerð núna]]=Table1[[#This Row],[Útgerð við löndun]],"","Ný útgerð")</f>
        <v/>
      </c>
    </row>
    <row r="539" spans="1:15">
      <c r="A539" t="s">
        <v>205</v>
      </c>
      <c r="B539">
        <v>1718</v>
      </c>
      <c r="C539" s="1">
        <v>1</v>
      </c>
      <c r="D539" s="1">
        <v>1</v>
      </c>
      <c r="E539" s="1">
        <v>1126</v>
      </c>
      <c r="F539" t="s">
        <v>452</v>
      </c>
      <c r="G539" t="s">
        <v>14</v>
      </c>
      <c r="H539" t="s">
        <v>15</v>
      </c>
      <c r="I539" s="3">
        <v>593</v>
      </c>
      <c r="J539" t="s">
        <v>453</v>
      </c>
      <c r="K539" t="s">
        <v>454</v>
      </c>
      <c r="L539" t="s">
        <v>454</v>
      </c>
      <c r="M539" s="2">
        <f>SUM(Table1[MAGN_SLAEGT_AFRUNAD])</f>
        <v>463291</v>
      </c>
      <c r="N539" s="6">
        <f>Table1[[#This Row],[MAGN_SLAEGT_AFRUNAD]]/Table1[[#This Row],[heildarmagn]]</f>
        <v>1.2799730622869859E-3</v>
      </c>
      <c r="O539" t="str">
        <f>IF(Table1[[#This Row],[Útgerð núna]]=Table1[[#This Row],[Útgerð við löndun]],"","Ný útgerð")</f>
        <v/>
      </c>
    </row>
    <row r="540" spans="1:15">
      <c r="A540" t="s">
        <v>202</v>
      </c>
      <c r="B540">
        <v>1718</v>
      </c>
      <c r="C540" s="1">
        <v>1</v>
      </c>
      <c r="D540" s="1">
        <v>1</v>
      </c>
      <c r="E540" s="1">
        <v>1126</v>
      </c>
      <c r="F540" t="s">
        <v>452</v>
      </c>
      <c r="G540" t="s">
        <v>14</v>
      </c>
      <c r="H540" t="s">
        <v>15</v>
      </c>
      <c r="I540" s="3">
        <v>660</v>
      </c>
      <c r="J540" t="s">
        <v>453</v>
      </c>
      <c r="K540" t="s">
        <v>454</v>
      </c>
      <c r="L540" t="s">
        <v>454</v>
      </c>
      <c r="M540" s="2">
        <f>SUM(Table1[MAGN_SLAEGT_AFRUNAD])</f>
        <v>463291</v>
      </c>
      <c r="N540" s="6">
        <f>Table1[[#This Row],[MAGN_SLAEGT_AFRUNAD]]/Table1[[#This Row],[heildarmagn]]</f>
        <v>1.4245905920900687E-3</v>
      </c>
      <c r="O540" t="str">
        <f>IF(Table1[[#This Row],[Útgerð núna]]=Table1[[#This Row],[Útgerð við löndun]],"","Ný útgerð")</f>
        <v/>
      </c>
    </row>
    <row r="541" spans="1:15">
      <c r="A541" t="s">
        <v>120</v>
      </c>
      <c r="B541">
        <v>1920</v>
      </c>
      <c r="C541" s="1">
        <v>1</v>
      </c>
      <c r="D541" s="1">
        <v>1</v>
      </c>
      <c r="E541" s="1">
        <v>1126</v>
      </c>
      <c r="F541" t="s">
        <v>452</v>
      </c>
      <c r="G541" t="s">
        <v>14</v>
      </c>
      <c r="H541" t="s">
        <v>15</v>
      </c>
      <c r="I541" s="3">
        <v>96</v>
      </c>
      <c r="J541" t="s">
        <v>453</v>
      </c>
      <c r="K541" t="s">
        <v>454</v>
      </c>
      <c r="L541" t="s">
        <v>454</v>
      </c>
      <c r="M541" s="2">
        <f>SUM(Table1[MAGN_SLAEGT_AFRUNAD])</f>
        <v>463291</v>
      </c>
      <c r="N541" s="6">
        <f>Table1[[#This Row],[MAGN_SLAEGT_AFRUNAD]]/Table1[[#This Row],[heildarmagn]]</f>
        <v>2.0721317703128271E-4</v>
      </c>
      <c r="O541" t="str">
        <f>IF(Table1[[#This Row],[Útgerð núna]]=Table1[[#This Row],[Útgerð við löndun]],"","Ný útgerð")</f>
        <v/>
      </c>
    </row>
    <row r="542" spans="1:15">
      <c r="A542" t="s">
        <v>121</v>
      </c>
      <c r="B542">
        <v>1920</v>
      </c>
      <c r="C542" s="1">
        <v>1</v>
      </c>
      <c r="D542" s="1">
        <v>1</v>
      </c>
      <c r="E542" s="1">
        <v>1126</v>
      </c>
      <c r="F542" t="s">
        <v>452</v>
      </c>
      <c r="G542" t="s">
        <v>14</v>
      </c>
      <c r="H542" t="s">
        <v>15</v>
      </c>
      <c r="I542" s="3">
        <v>80</v>
      </c>
      <c r="J542" t="s">
        <v>453</v>
      </c>
      <c r="K542" t="s">
        <v>454</v>
      </c>
      <c r="L542" t="s">
        <v>454</v>
      </c>
      <c r="M542" s="2">
        <f>SUM(Table1[MAGN_SLAEGT_AFRUNAD])</f>
        <v>463291</v>
      </c>
      <c r="N542" s="6">
        <f>Table1[[#This Row],[MAGN_SLAEGT_AFRUNAD]]/Table1[[#This Row],[heildarmagn]]</f>
        <v>1.7267764752606894E-4</v>
      </c>
      <c r="O542" t="str">
        <f>IF(Table1[[#This Row],[Útgerð núna]]=Table1[[#This Row],[Útgerð við löndun]],"","Ný útgerð")</f>
        <v/>
      </c>
    </row>
    <row r="543" spans="1:15">
      <c r="A543" t="s">
        <v>24</v>
      </c>
      <c r="B543">
        <v>1920</v>
      </c>
      <c r="C543" s="1">
        <v>1</v>
      </c>
      <c r="D543" s="1">
        <v>1</v>
      </c>
      <c r="E543" s="1">
        <v>1126</v>
      </c>
      <c r="F543" t="s">
        <v>452</v>
      </c>
      <c r="G543" t="s">
        <v>14</v>
      </c>
      <c r="H543" t="s">
        <v>15</v>
      </c>
      <c r="I543" s="3">
        <v>98</v>
      </c>
      <c r="J543" t="s">
        <v>453</v>
      </c>
      <c r="K543" t="s">
        <v>454</v>
      </c>
      <c r="L543" t="s">
        <v>454</v>
      </c>
      <c r="M543" s="2">
        <f>SUM(Table1[MAGN_SLAEGT_AFRUNAD])</f>
        <v>463291</v>
      </c>
      <c r="N543" s="6">
        <f>Table1[[#This Row],[MAGN_SLAEGT_AFRUNAD]]/Table1[[#This Row],[heildarmagn]]</f>
        <v>2.1153011821943443E-4</v>
      </c>
      <c r="O543" t="str">
        <f>IF(Table1[[#This Row],[Útgerð núna]]=Table1[[#This Row],[Útgerð við löndun]],"","Ný útgerð")</f>
        <v/>
      </c>
    </row>
    <row r="544" spans="1:15">
      <c r="A544" t="s">
        <v>459</v>
      </c>
      <c r="B544">
        <v>1920</v>
      </c>
      <c r="C544" s="1">
        <v>1</v>
      </c>
      <c r="D544" s="1">
        <v>1</v>
      </c>
      <c r="E544" s="1">
        <v>1126</v>
      </c>
      <c r="F544" t="s">
        <v>452</v>
      </c>
      <c r="G544" t="s">
        <v>14</v>
      </c>
      <c r="H544" t="s">
        <v>15</v>
      </c>
      <c r="I544" s="3">
        <v>93</v>
      </c>
      <c r="J544" t="s">
        <v>453</v>
      </c>
      <c r="K544" t="s">
        <v>454</v>
      </c>
      <c r="L544" t="s">
        <v>454</v>
      </c>
      <c r="M544" s="2">
        <f>SUM(Table1[MAGN_SLAEGT_AFRUNAD])</f>
        <v>463291</v>
      </c>
      <c r="N544" s="6">
        <f>Table1[[#This Row],[MAGN_SLAEGT_AFRUNAD]]/Table1[[#This Row],[heildarmagn]]</f>
        <v>2.0073776524905514E-4</v>
      </c>
      <c r="O544" t="str">
        <f>IF(Table1[[#This Row],[Útgerð núna]]=Table1[[#This Row],[Útgerð við löndun]],"","Ný útgerð")</f>
        <v/>
      </c>
    </row>
    <row r="545" spans="1:15">
      <c r="A545" t="s">
        <v>30</v>
      </c>
      <c r="B545">
        <v>1920</v>
      </c>
      <c r="C545" s="1">
        <v>1</v>
      </c>
      <c r="D545" s="1">
        <v>1</v>
      </c>
      <c r="E545" s="1">
        <v>1126</v>
      </c>
      <c r="F545" t="s">
        <v>452</v>
      </c>
      <c r="G545" t="s">
        <v>14</v>
      </c>
      <c r="H545" t="s">
        <v>15</v>
      </c>
      <c r="I545" s="3">
        <v>63</v>
      </c>
      <c r="J545" t="s">
        <v>453</v>
      </c>
      <c r="K545" t="s">
        <v>454</v>
      </c>
      <c r="L545" t="s">
        <v>454</v>
      </c>
      <c r="M545" s="2">
        <f>SUM(Table1[MAGN_SLAEGT_AFRUNAD])</f>
        <v>463291</v>
      </c>
      <c r="N545" s="6">
        <f>Table1[[#This Row],[MAGN_SLAEGT_AFRUNAD]]/Table1[[#This Row],[heildarmagn]]</f>
        <v>1.3598364742677929E-4</v>
      </c>
      <c r="O545" t="str">
        <f>IF(Table1[[#This Row],[Útgerð núna]]=Table1[[#This Row],[Útgerð við löndun]],"","Ný útgerð")</f>
        <v/>
      </c>
    </row>
    <row r="546" spans="1:15">
      <c r="A546" t="s">
        <v>460</v>
      </c>
      <c r="B546">
        <v>1920</v>
      </c>
      <c r="C546" s="1">
        <v>1</v>
      </c>
      <c r="D546" s="1">
        <v>1</v>
      </c>
      <c r="E546" s="1">
        <v>1126</v>
      </c>
      <c r="F546" t="s">
        <v>452</v>
      </c>
      <c r="G546" t="s">
        <v>14</v>
      </c>
      <c r="H546" t="s">
        <v>15</v>
      </c>
      <c r="I546" s="3">
        <v>142</v>
      </c>
      <c r="J546" t="s">
        <v>453</v>
      </c>
      <c r="K546" t="s">
        <v>454</v>
      </c>
      <c r="L546" t="s">
        <v>454</v>
      </c>
      <c r="M546" s="2">
        <f>SUM(Table1[MAGN_SLAEGT_AFRUNAD])</f>
        <v>463291</v>
      </c>
      <c r="N546" s="6">
        <f>Table1[[#This Row],[MAGN_SLAEGT_AFRUNAD]]/Table1[[#This Row],[heildarmagn]]</f>
        <v>3.0650282435877233E-4</v>
      </c>
      <c r="O546" t="str">
        <f>IF(Table1[[#This Row],[Útgerð núna]]=Table1[[#This Row],[Útgerð við löndun]],"","Ný útgerð")</f>
        <v/>
      </c>
    </row>
    <row r="547" spans="1:15">
      <c r="A547" t="s">
        <v>461</v>
      </c>
      <c r="B547">
        <v>1920</v>
      </c>
      <c r="C547" s="1">
        <v>1</v>
      </c>
      <c r="D547" s="1">
        <v>1</v>
      </c>
      <c r="E547" s="1">
        <v>1126</v>
      </c>
      <c r="F547" t="s">
        <v>452</v>
      </c>
      <c r="G547" t="s">
        <v>14</v>
      </c>
      <c r="H547" t="s">
        <v>15</v>
      </c>
      <c r="I547" s="3">
        <v>88</v>
      </c>
      <c r="J547" t="s">
        <v>453</v>
      </c>
      <c r="K547" t="s">
        <v>454</v>
      </c>
      <c r="L547" t="s">
        <v>454</v>
      </c>
      <c r="M547" s="2">
        <f>SUM(Table1[MAGN_SLAEGT_AFRUNAD])</f>
        <v>463291</v>
      </c>
      <c r="N547" s="6">
        <f>Table1[[#This Row],[MAGN_SLAEGT_AFRUNAD]]/Table1[[#This Row],[heildarmagn]]</f>
        <v>1.8994541227867581E-4</v>
      </c>
      <c r="O547" t="str">
        <f>IF(Table1[[#This Row],[Útgerð núna]]=Table1[[#This Row],[Útgerð við löndun]],"","Ný útgerð")</f>
        <v/>
      </c>
    </row>
    <row r="548" spans="1:15">
      <c r="A548" t="s">
        <v>32</v>
      </c>
      <c r="B548">
        <v>1920</v>
      </c>
      <c r="C548" s="1">
        <v>1</v>
      </c>
      <c r="D548" s="1">
        <v>1</v>
      </c>
      <c r="E548" s="1">
        <v>1126</v>
      </c>
      <c r="F548" t="s">
        <v>452</v>
      </c>
      <c r="G548" t="s">
        <v>14</v>
      </c>
      <c r="H548" t="s">
        <v>15</v>
      </c>
      <c r="I548" s="3">
        <v>153</v>
      </c>
      <c r="J548" t="s">
        <v>453</v>
      </c>
      <c r="K548" t="s">
        <v>454</v>
      </c>
      <c r="L548" t="s">
        <v>454</v>
      </c>
      <c r="M548" s="2">
        <f>SUM(Table1[MAGN_SLAEGT_AFRUNAD])</f>
        <v>463291</v>
      </c>
      <c r="N548" s="6">
        <f>Table1[[#This Row],[MAGN_SLAEGT_AFRUNAD]]/Table1[[#This Row],[heildarmagn]]</f>
        <v>3.3024600089360683E-4</v>
      </c>
      <c r="O548" t="str">
        <f>IF(Table1[[#This Row],[Útgerð núna]]=Table1[[#This Row],[Útgerð við löndun]],"","Ný útgerð")</f>
        <v/>
      </c>
    </row>
    <row r="549" spans="1:15">
      <c r="A549" t="s">
        <v>462</v>
      </c>
      <c r="B549">
        <v>1920</v>
      </c>
      <c r="C549" s="1">
        <v>1</v>
      </c>
      <c r="D549" s="1">
        <v>1</v>
      </c>
      <c r="E549" s="1">
        <v>1126</v>
      </c>
      <c r="F549" t="s">
        <v>452</v>
      </c>
      <c r="G549" t="s">
        <v>14</v>
      </c>
      <c r="H549" t="s">
        <v>15</v>
      </c>
      <c r="I549" s="3">
        <v>270</v>
      </c>
      <c r="J549" t="s">
        <v>453</v>
      </c>
      <c r="K549" t="s">
        <v>454</v>
      </c>
      <c r="L549" t="s">
        <v>454</v>
      </c>
      <c r="M549" s="2">
        <f>SUM(Table1[MAGN_SLAEGT_AFRUNAD])</f>
        <v>463291</v>
      </c>
      <c r="N549" s="6">
        <f>Table1[[#This Row],[MAGN_SLAEGT_AFRUNAD]]/Table1[[#This Row],[heildarmagn]]</f>
        <v>5.8278706040048266E-4</v>
      </c>
      <c r="O549" t="str">
        <f>IF(Table1[[#This Row],[Útgerð núna]]=Table1[[#This Row],[Útgerð við löndun]],"","Ný útgerð")</f>
        <v/>
      </c>
    </row>
    <row r="550" spans="1:15">
      <c r="A550" t="s">
        <v>463</v>
      </c>
      <c r="B550">
        <v>1920</v>
      </c>
      <c r="C550" s="1">
        <v>1</v>
      </c>
      <c r="D550" s="1">
        <v>1</v>
      </c>
      <c r="E550" s="1">
        <v>1126</v>
      </c>
      <c r="F550" t="s">
        <v>452</v>
      </c>
      <c r="G550" t="s">
        <v>14</v>
      </c>
      <c r="H550" t="s">
        <v>15</v>
      </c>
      <c r="I550" s="3">
        <v>4</v>
      </c>
      <c r="J550" t="s">
        <v>453</v>
      </c>
      <c r="K550" t="s">
        <v>454</v>
      </c>
      <c r="L550" t="s">
        <v>454</v>
      </c>
      <c r="M550" s="2">
        <f>SUM(Table1[MAGN_SLAEGT_AFRUNAD])</f>
        <v>463291</v>
      </c>
      <c r="N550" s="6">
        <f>Table1[[#This Row],[MAGN_SLAEGT_AFRUNAD]]/Table1[[#This Row],[heildarmagn]]</f>
        <v>8.6338823763034462E-6</v>
      </c>
      <c r="O550" t="str">
        <f>IF(Table1[[#This Row],[Útgerð núna]]=Table1[[#This Row],[Útgerð við löndun]],"","Ný útgerð")</f>
        <v/>
      </c>
    </row>
    <row r="551" spans="1:15">
      <c r="A551" t="s">
        <v>75</v>
      </c>
      <c r="B551">
        <v>1920</v>
      </c>
      <c r="C551" s="1">
        <v>1</v>
      </c>
      <c r="D551" s="1">
        <v>1</v>
      </c>
      <c r="E551" s="1">
        <v>1126</v>
      </c>
      <c r="F551" t="s">
        <v>452</v>
      </c>
      <c r="G551" t="s">
        <v>14</v>
      </c>
      <c r="H551" t="s">
        <v>15</v>
      </c>
      <c r="I551" s="3">
        <v>217</v>
      </c>
      <c r="J551" t="s">
        <v>453</v>
      </c>
      <c r="K551" t="s">
        <v>454</v>
      </c>
      <c r="L551" t="s">
        <v>454</v>
      </c>
      <c r="M551" s="2">
        <f>SUM(Table1[MAGN_SLAEGT_AFRUNAD])</f>
        <v>463291</v>
      </c>
      <c r="N551" s="6">
        <f>Table1[[#This Row],[MAGN_SLAEGT_AFRUNAD]]/Table1[[#This Row],[heildarmagn]]</f>
        <v>4.6838811891446197E-4</v>
      </c>
      <c r="O551" t="str">
        <f>IF(Table1[[#This Row],[Útgerð núna]]=Table1[[#This Row],[Útgerð við löndun]],"","Ný útgerð")</f>
        <v/>
      </c>
    </row>
    <row r="552" spans="1:15">
      <c r="A552" t="s">
        <v>96</v>
      </c>
      <c r="B552">
        <v>1920</v>
      </c>
      <c r="C552" s="1">
        <v>1</v>
      </c>
      <c r="D552" s="1">
        <v>1</v>
      </c>
      <c r="E552" s="1">
        <v>1126</v>
      </c>
      <c r="F552" t="s">
        <v>452</v>
      </c>
      <c r="G552" t="s">
        <v>14</v>
      </c>
      <c r="H552" t="s">
        <v>15</v>
      </c>
      <c r="I552" s="3">
        <v>2050</v>
      </c>
      <c r="J552" t="s">
        <v>453</v>
      </c>
      <c r="K552" t="s">
        <v>454</v>
      </c>
      <c r="L552" t="s">
        <v>454</v>
      </c>
      <c r="M552" s="2">
        <f>SUM(Table1[MAGN_SLAEGT_AFRUNAD])</f>
        <v>463291</v>
      </c>
      <c r="N552" s="6">
        <f>Table1[[#This Row],[MAGN_SLAEGT_AFRUNAD]]/Table1[[#This Row],[heildarmagn]]</f>
        <v>4.4248647178555161E-3</v>
      </c>
      <c r="O552" t="str">
        <f>IF(Table1[[#This Row],[Útgerð núna]]=Table1[[#This Row],[Útgerð við löndun]],"","Ný útgerð")</f>
        <v/>
      </c>
    </row>
    <row r="553" spans="1:15">
      <c r="A553" t="s">
        <v>99</v>
      </c>
      <c r="B553">
        <v>1920</v>
      </c>
      <c r="C553" s="1">
        <v>1</v>
      </c>
      <c r="D553" s="1">
        <v>1</v>
      </c>
      <c r="E553" s="1">
        <v>1126</v>
      </c>
      <c r="F553" t="s">
        <v>452</v>
      </c>
      <c r="G553" t="s">
        <v>14</v>
      </c>
      <c r="H553" t="s">
        <v>15</v>
      </c>
      <c r="I553" s="3">
        <v>928</v>
      </c>
      <c r="J553" t="s">
        <v>453</v>
      </c>
      <c r="K553" t="s">
        <v>454</v>
      </c>
      <c r="L553" t="s">
        <v>454</v>
      </c>
      <c r="M553" s="2">
        <f>SUM(Table1[MAGN_SLAEGT_AFRUNAD])</f>
        <v>463291</v>
      </c>
      <c r="N553" s="6">
        <f>Table1[[#This Row],[MAGN_SLAEGT_AFRUNAD]]/Table1[[#This Row],[heildarmagn]]</f>
        <v>2.0030607113023994E-3</v>
      </c>
      <c r="O553" t="str">
        <f>IF(Table1[[#This Row],[Útgerð núna]]=Table1[[#This Row],[Útgerð við löndun]],"","Ný útgerð")</f>
        <v/>
      </c>
    </row>
    <row r="554" spans="1:15">
      <c r="A554" t="s">
        <v>41</v>
      </c>
      <c r="B554">
        <v>1920</v>
      </c>
      <c r="C554" s="1">
        <v>1</v>
      </c>
      <c r="D554" s="1">
        <v>1</v>
      </c>
      <c r="E554" s="1">
        <v>1126</v>
      </c>
      <c r="F554" t="s">
        <v>452</v>
      </c>
      <c r="G554" t="s">
        <v>14</v>
      </c>
      <c r="H554" t="s">
        <v>15</v>
      </c>
      <c r="I554" s="3">
        <v>3619</v>
      </c>
      <c r="J554" t="s">
        <v>453</v>
      </c>
      <c r="K554" t="s">
        <v>454</v>
      </c>
      <c r="L554" t="s">
        <v>454</v>
      </c>
      <c r="M554" s="2">
        <f>SUM(Table1[MAGN_SLAEGT_AFRUNAD])</f>
        <v>463291</v>
      </c>
      <c r="N554" s="6">
        <f>Table1[[#This Row],[MAGN_SLAEGT_AFRUNAD]]/Table1[[#This Row],[heildarmagn]]</f>
        <v>7.8115050799605432E-3</v>
      </c>
      <c r="O554" t="str">
        <f>IF(Table1[[#This Row],[Útgerð núna]]=Table1[[#This Row],[Útgerð við löndun]],"","Ný útgerð")</f>
        <v/>
      </c>
    </row>
    <row r="555" spans="1:15">
      <c r="A555" t="s">
        <v>353</v>
      </c>
      <c r="B555">
        <v>1819</v>
      </c>
      <c r="C555" s="1">
        <v>1</v>
      </c>
      <c r="D555" s="1">
        <v>1</v>
      </c>
      <c r="E555" s="1">
        <v>1126</v>
      </c>
      <c r="F555" t="s">
        <v>452</v>
      </c>
      <c r="G555" t="s">
        <v>14</v>
      </c>
      <c r="H555" t="s">
        <v>15</v>
      </c>
      <c r="I555" s="3">
        <v>616</v>
      </c>
      <c r="J555" t="s">
        <v>453</v>
      </c>
      <c r="K555" t="s">
        <v>454</v>
      </c>
      <c r="L555" t="s">
        <v>454</v>
      </c>
      <c r="M555" s="2">
        <f>SUM(Table1[MAGN_SLAEGT_AFRUNAD])</f>
        <v>463291</v>
      </c>
      <c r="N555" s="6">
        <f>Table1[[#This Row],[MAGN_SLAEGT_AFRUNAD]]/Table1[[#This Row],[heildarmagn]]</f>
        <v>1.3296178859507307E-3</v>
      </c>
      <c r="O555" t="str">
        <f>IF(Table1[[#This Row],[Útgerð núna]]=Table1[[#This Row],[Útgerð við löndun]],"","Ný útgerð")</f>
        <v/>
      </c>
    </row>
    <row r="556" spans="1:15">
      <c r="A556" t="s">
        <v>464</v>
      </c>
      <c r="B556">
        <v>1819</v>
      </c>
      <c r="C556" s="1">
        <v>1</v>
      </c>
      <c r="D556" s="1">
        <v>1</v>
      </c>
      <c r="E556" s="1">
        <v>1126</v>
      </c>
      <c r="F556" t="s">
        <v>452</v>
      </c>
      <c r="G556" t="s">
        <v>14</v>
      </c>
      <c r="H556" t="s">
        <v>15</v>
      </c>
      <c r="I556" s="3">
        <v>466</v>
      </c>
      <c r="J556" t="s">
        <v>453</v>
      </c>
      <c r="K556" t="s">
        <v>454</v>
      </c>
      <c r="L556" t="s">
        <v>454</v>
      </c>
      <c r="M556" s="2">
        <f>SUM(Table1[MAGN_SLAEGT_AFRUNAD])</f>
        <v>463291</v>
      </c>
      <c r="N556" s="6">
        <f>Table1[[#This Row],[MAGN_SLAEGT_AFRUNAD]]/Table1[[#This Row],[heildarmagn]]</f>
        <v>1.0058472968393515E-3</v>
      </c>
      <c r="O556" t="str">
        <f>IF(Table1[[#This Row],[Útgerð núna]]=Table1[[#This Row],[Útgerð við löndun]],"","Ný útgerð")</f>
        <v/>
      </c>
    </row>
    <row r="557" spans="1:15">
      <c r="A557" t="s">
        <v>465</v>
      </c>
      <c r="B557">
        <v>1718</v>
      </c>
      <c r="C557" s="1">
        <v>1</v>
      </c>
      <c r="D557" s="1">
        <v>1</v>
      </c>
      <c r="E557" s="1">
        <v>1126</v>
      </c>
      <c r="F557" t="s">
        <v>452</v>
      </c>
      <c r="G557" t="s">
        <v>14</v>
      </c>
      <c r="H557" t="s">
        <v>15</v>
      </c>
      <c r="I557" s="3">
        <v>968</v>
      </c>
      <c r="J557" t="s">
        <v>453</v>
      </c>
      <c r="K557" t="s">
        <v>454</v>
      </c>
      <c r="L557" t="s">
        <v>454</v>
      </c>
      <c r="M557" s="2">
        <f>SUM(Table1[MAGN_SLAEGT_AFRUNAD])</f>
        <v>463291</v>
      </c>
      <c r="N557" s="6">
        <f>Table1[[#This Row],[MAGN_SLAEGT_AFRUNAD]]/Table1[[#This Row],[heildarmagn]]</f>
        <v>2.0893995350654338E-3</v>
      </c>
      <c r="O557" t="str">
        <f>IF(Table1[[#This Row],[Útgerð núna]]=Table1[[#This Row],[Útgerð við löndun]],"","Ný útgerð")</f>
        <v/>
      </c>
    </row>
    <row r="558" spans="1:15">
      <c r="A558" t="s">
        <v>356</v>
      </c>
      <c r="B558">
        <v>1819</v>
      </c>
      <c r="C558" s="1">
        <v>1</v>
      </c>
      <c r="D558" s="1">
        <v>1</v>
      </c>
      <c r="E558" s="1">
        <v>1126</v>
      </c>
      <c r="F558" t="s">
        <v>452</v>
      </c>
      <c r="G558" t="s">
        <v>14</v>
      </c>
      <c r="H558" t="s">
        <v>15</v>
      </c>
      <c r="I558" s="3">
        <v>299</v>
      </c>
      <c r="J558" t="s">
        <v>453</v>
      </c>
      <c r="K558" t="s">
        <v>454</v>
      </c>
      <c r="L558" t="s">
        <v>454</v>
      </c>
      <c r="M558" s="2">
        <f>SUM(Table1[MAGN_SLAEGT_AFRUNAD])</f>
        <v>463291</v>
      </c>
      <c r="N558" s="6">
        <f>Table1[[#This Row],[MAGN_SLAEGT_AFRUNAD]]/Table1[[#This Row],[heildarmagn]]</f>
        <v>6.4538270762868266E-4</v>
      </c>
      <c r="O558" t="str">
        <f>IF(Table1[[#This Row],[Útgerð núna]]=Table1[[#This Row],[Útgerð við löndun]],"","Ný útgerð")</f>
        <v/>
      </c>
    </row>
    <row r="559" spans="1:15">
      <c r="A559" t="s">
        <v>357</v>
      </c>
      <c r="B559">
        <v>1819</v>
      </c>
      <c r="C559" s="1">
        <v>1</v>
      </c>
      <c r="D559" s="1">
        <v>1</v>
      </c>
      <c r="E559" s="1">
        <v>1126</v>
      </c>
      <c r="F559" t="s">
        <v>452</v>
      </c>
      <c r="G559" t="s">
        <v>14</v>
      </c>
      <c r="H559" t="s">
        <v>15</v>
      </c>
      <c r="I559" s="3">
        <v>1613</v>
      </c>
      <c r="J559" t="s">
        <v>453</v>
      </c>
      <c r="K559" t="s">
        <v>454</v>
      </c>
      <c r="L559" t="s">
        <v>454</v>
      </c>
      <c r="M559" s="2">
        <f>SUM(Table1[MAGN_SLAEGT_AFRUNAD])</f>
        <v>463291</v>
      </c>
      <c r="N559" s="6">
        <f>Table1[[#This Row],[MAGN_SLAEGT_AFRUNAD]]/Table1[[#This Row],[heildarmagn]]</f>
        <v>3.4816130682443647E-3</v>
      </c>
      <c r="O559" t="str">
        <f>IF(Table1[[#This Row],[Útgerð núna]]=Table1[[#This Row],[Útgerð við löndun]],"","Ný útgerð")</f>
        <v/>
      </c>
    </row>
    <row r="560" spans="1:15">
      <c r="A560" t="s">
        <v>64</v>
      </c>
      <c r="B560">
        <v>1819</v>
      </c>
      <c r="C560" s="1">
        <v>1</v>
      </c>
      <c r="D560" s="1">
        <v>1</v>
      </c>
      <c r="E560" s="1">
        <v>1126</v>
      </c>
      <c r="F560" t="s">
        <v>452</v>
      </c>
      <c r="G560" t="s">
        <v>14</v>
      </c>
      <c r="H560" t="s">
        <v>15</v>
      </c>
      <c r="I560" s="3">
        <v>5630</v>
      </c>
      <c r="J560" t="s">
        <v>453</v>
      </c>
      <c r="K560" t="s">
        <v>454</v>
      </c>
      <c r="L560" t="s">
        <v>454</v>
      </c>
      <c r="M560" s="2">
        <f>SUM(Table1[MAGN_SLAEGT_AFRUNAD])</f>
        <v>463291</v>
      </c>
      <c r="N560" s="6">
        <f>Table1[[#This Row],[MAGN_SLAEGT_AFRUNAD]]/Table1[[#This Row],[heildarmagn]]</f>
        <v>1.2152189444647101E-2</v>
      </c>
      <c r="O560" t="str">
        <f>IF(Table1[[#This Row],[Útgerð núna]]=Table1[[#This Row],[Útgerð við löndun]],"","Ný útgerð")</f>
        <v/>
      </c>
    </row>
    <row r="561" spans="1:15">
      <c r="A561" t="s">
        <v>167</v>
      </c>
      <c r="B561">
        <v>1819</v>
      </c>
      <c r="C561" s="1">
        <v>1</v>
      </c>
      <c r="D561" s="1">
        <v>1</v>
      </c>
      <c r="E561" s="1">
        <v>1126</v>
      </c>
      <c r="F561" t="s">
        <v>452</v>
      </c>
      <c r="G561" t="s">
        <v>14</v>
      </c>
      <c r="H561" t="s">
        <v>15</v>
      </c>
      <c r="I561" s="3">
        <v>4510</v>
      </c>
      <c r="J561" t="s">
        <v>453</v>
      </c>
      <c r="K561" t="s">
        <v>454</v>
      </c>
      <c r="L561" t="s">
        <v>454</v>
      </c>
      <c r="M561" s="2">
        <f>SUM(Table1[MAGN_SLAEGT_AFRUNAD])</f>
        <v>463291</v>
      </c>
      <c r="N561" s="6">
        <f>Table1[[#This Row],[MAGN_SLAEGT_AFRUNAD]]/Table1[[#This Row],[heildarmagn]]</f>
        <v>9.7347023792821365E-3</v>
      </c>
      <c r="O561" t="str">
        <f>IF(Table1[[#This Row],[Útgerð núna]]=Table1[[#This Row],[Útgerð við löndun]],"","Ný útgerð")</f>
        <v/>
      </c>
    </row>
    <row r="562" spans="1:15">
      <c r="A562" t="s">
        <v>359</v>
      </c>
      <c r="B562">
        <v>1819</v>
      </c>
      <c r="C562" s="1">
        <v>1</v>
      </c>
      <c r="D562" s="1">
        <v>1</v>
      </c>
      <c r="E562" s="1">
        <v>1126</v>
      </c>
      <c r="F562" t="s">
        <v>452</v>
      </c>
      <c r="G562" t="s">
        <v>14</v>
      </c>
      <c r="H562" t="s">
        <v>15</v>
      </c>
      <c r="I562" s="3">
        <v>815</v>
      </c>
      <c r="J562" t="s">
        <v>453</v>
      </c>
      <c r="K562" t="s">
        <v>454</v>
      </c>
      <c r="L562" t="s">
        <v>454</v>
      </c>
      <c r="M562" s="2">
        <f>SUM(Table1[MAGN_SLAEGT_AFRUNAD])</f>
        <v>463291</v>
      </c>
      <c r="N562" s="6">
        <f>Table1[[#This Row],[MAGN_SLAEGT_AFRUNAD]]/Table1[[#This Row],[heildarmagn]]</f>
        <v>1.7591535341718273E-3</v>
      </c>
      <c r="O562" t="str">
        <f>IF(Table1[[#This Row],[Útgerð núna]]=Table1[[#This Row],[Útgerð við löndun]],"","Ný útgerð")</f>
        <v/>
      </c>
    </row>
    <row r="563" spans="1:15">
      <c r="A563" t="s">
        <v>466</v>
      </c>
      <c r="B563">
        <v>1819</v>
      </c>
      <c r="C563" s="1">
        <v>1</v>
      </c>
      <c r="D563" s="1">
        <v>1</v>
      </c>
      <c r="E563" s="1">
        <v>1126</v>
      </c>
      <c r="F563" t="s">
        <v>452</v>
      </c>
      <c r="G563" t="s">
        <v>14</v>
      </c>
      <c r="H563" t="s">
        <v>15</v>
      </c>
      <c r="I563" s="3">
        <v>293</v>
      </c>
      <c r="J563" t="s">
        <v>453</v>
      </c>
      <c r="K563" t="s">
        <v>454</v>
      </c>
      <c r="L563" t="s">
        <v>454</v>
      </c>
      <c r="M563" s="2">
        <f>SUM(Table1[MAGN_SLAEGT_AFRUNAD])</f>
        <v>463291</v>
      </c>
      <c r="N563" s="6">
        <f>Table1[[#This Row],[MAGN_SLAEGT_AFRUNAD]]/Table1[[#This Row],[heildarmagn]]</f>
        <v>6.3243188406422745E-4</v>
      </c>
      <c r="O563" t="str">
        <f>IF(Table1[[#This Row],[Útgerð núna]]=Table1[[#This Row],[Útgerð við löndun]],"","Ný útgerð")</f>
        <v/>
      </c>
    </row>
    <row r="564" spans="1:15">
      <c r="A564" t="s">
        <v>361</v>
      </c>
      <c r="B564">
        <v>1819</v>
      </c>
      <c r="C564" s="1">
        <v>1</v>
      </c>
      <c r="D564" s="1">
        <v>1</v>
      </c>
      <c r="E564" s="1">
        <v>1126</v>
      </c>
      <c r="F564" t="s">
        <v>452</v>
      </c>
      <c r="G564" t="s">
        <v>14</v>
      </c>
      <c r="H564" t="s">
        <v>15</v>
      </c>
      <c r="I564" s="3">
        <v>7479</v>
      </c>
      <c r="J564" t="s">
        <v>453</v>
      </c>
      <c r="K564" t="s">
        <v>454</v>
      </c>
      <c r="L564" t="s">
        <v>454</v>
      </c>
      <c r="M564" s="2">
        <f>SUM(Table1[MAGN_SLAEGT_AFRUNAD])</f>
        <v>463291</v>
      </c>
      <c r="N564" s="6">
        <f>Table1[[#This Row],[MAGN_SLAEGT_AFRUNAD]]/Table1[[#This Row],[heildarmagn]]</f>
        <v>1.6143201573093367E-2</v>
      </c>
      <c r="O564" t="str">
        <f>IF(Table1[[#This Row],[Útgerð núna]]=Table1[[#This Row],[Útgerð við löndun]],"","Ný útgerð")</f>
        <v/>
      </c>
    </row>
    <row r="565" spans="1:15">
      <c r="A565" t="s">
        <v>467</v>
      </c>
      <c r="B565">
        <v>1819</v>
      </c>
      <c r="C565" s="1">
        <v>1</v>
      </c>
      <c r="D565" s="1">
        <v>1</v>
      </c>
      <c r="E565" s="1">
        <v>1126</v>
      </c>
      <c r="F565" t="s">
        <v>452</v>
      </c>
      <c r="G565" t="s">
        <v>14</v>
      </c>
      <c r="H565" t="s">
        <v>15</v>
      </c>
      <c r="I565" s="3">
        <v>3169</v>
      </c>
      <c r="J565" t="s">
        <v>453</v>
      </c>
      <c r="K565" t="s">
        <v>454</v>
      </c>
      <c r="L565" t="s">
        <v>454</v>
      </c>
      <c r="M565" s="2">
        <f>SUM(Table1[MAGN_SLAEGT_AFRUNAD])</f>
        <v>463291</v>
      </c>
      <c r="N565" s="6">
        <f>Table1[[#This Row],[MAGN_SLAEGT_AFRUNAD]]/Table1[[#This Row],[heildarmagn]]</f>
        <v>6.8401933126264053E-3</v>
      </c>
      <c r="O565" t="str">
        <f>IF(Table1[[#This Row],[Útgerð núna]]=Table1[[#This Row],[Útgerð við löndun]],"","Ný útgerð")</f>
        <v/>
      </c>
    </row>
    <row r="566" spans="1:15">
      <c r="A566" t="s">
        <v>362</v>
      </c>
      <c r="B566">
        <v>1819</v>
      </c>
      <c r="C566" s="1">
        <v>1</v>
      </c>
      <c r="D566" s="1">
        <v>1</v>
      </c>
      <c r="E566" s="1">
        <v>1126</v>
      </c>
      <c r="F566" t="s">
        <v>452</v>
      </c>
      <c r="G566" t="s">
        <v>14</v>
      </c>
      <c r="H566" t="s">
        <v>15</v>
      </c>
      <c r="I566" s="3">
        <v>7423</v>
      </c>
      <c r="J566" t="s">
        <v>453</v>
      </c>
      <c r="K566" t="s">
        <v>454</v>
      </c>
      <c r="L566" t="s">
        <v>454</v>
      </c>
      <c r="M566" s="2">
        <f>SUM(Table1[MAGN_SLAEGT_AFRUNAD])</f>
        <v>463291</v>
      </c>
      <c r="N566" s="6">
        <f>Table1[[#This Row],[MAGN_SLAEGT_AFRUNAD]]/Table1[[#This Row],[heildarmagn]]</f>
        <v>1.6022327219825119E-2</v>
      </c>
      <c r="O566" t="str">
        <f>IF(Table1[[#This Row],[Útgerð núna]]=Table1[[#This Row],[Útgerð við löndun]],"","Ný útgerð")</f>
        <v/>
      </c>
    </row>
    <row r="567" spans="1:15">
      <c r="A567" t="s">
        <v>177</v>
      </c>
      <c r="B567">
        <v>1819</v>
      </c>
      <c r="C567" s="1">
        <v>1</v>
      </c>
      <c r="D567" s="1">
        <v>1</v>
      </c>
      <c r="E567" s="1">
        <v>1126</v>
      </c>
      <c r="F567" t="s">
        <v>452</v>
      </c>
      <c r="G567" t="s">
        <v>14</v>
      </c>
      <c r="H567" t="s">
        <v>15</v>
      </c>
      <c r="I567" s="3">
        <v>5571</v>
      </c>
      <c r="J567" t="s">
        <v>453</v>
      </c>
      <c r="K567" t="s">
        <v>454</v>
      </c>
      <c r="L567" t="s">
        <v>454</v>
      </c>
      <c r="M567" s="2">
        <f>SUM(Table1[MAGN_SLAEGT_AFRUNAD])</f>
        <v>463291</v>
      </c>
      <c r="N567" s="6">
        <f>Table1[[#This Row],[MAGN_SLAEGT_AFRUNAD]]/Table1[[#This Row],[heildarmagn]]</f>
        <v>1.2024839679596624E-2</v>
      </c>
      <c r="O567" t="str">
        <f>IF(Table1[[#This Row],[Útgerð núna]]=Table1[[#This Row],[Útgerð við löndun]],"","Ný útgerð")</f>
        <v/>
      </c>
    </row>
    <row r="568" spans="1:15">
      <c r="A568" t="s">
        <v>468</v>
      </c>
      <c r="B568">
        <v>1819</v>
      </c>
      <c r="C568" s="1">
        <v>1</v>
      </c>
      <c r="D568" s="1">
        <v>1</v>
      </c>
      <c r="E568" s="1">
        <v>1126</v>
      </c>
      <c r="F568" t="s">
        <v>452</v>
      </c>
      <c r="G568" t="s">
        <v>14</v>
      </c>
      <c r="H568" t="s">
        <v>15</v>
      </c>
      <c r="I568" s="3">
        <v>276</v>
      </c>
      <c r="J568" t="s">
        <v>453</v>
      </c>
      <c r="K568" t="s">
        <v>454</v>
      </c>
      <c r="L568" t="s">
        <v>454</v>
      </c>
      <c r="M568" s="2">
        <f>SUM(Table1[MAGN_SLAEGT_AFRUNAD])</f>
        <v>463291</v>
      </c>
      <c r="N568" s="6">
        <f>Table1[[#This Row],[MAGN_SLAEGT_AFRUNAD]]/Table1[[#This Row],[heildarmagn]]</f>
        <v>5.9573788396493775E-4</v>
      </c>
      <c r="O568" t="str">
        <f>IF(Table1[[#This Row],[Útgerð núna]]=Table1[[#This Row],[Útgerð við löndun]],"","Ný útgerð")</f>
        <v/>
      </c>
    </row>
    <row r="569" spans="1:15">
      <c r="A569" t="s">
        <v>469</v>
      </c>
      <c r="B569">
        <v>1819</v>
      </c>
      <c r="C569" s="1">
        <v>1</v>
      </c>
      <c r="D569" s="1">
        <v>1</v>
      </c>
      <c r="E569" s="1">
        <v>1126</v>
      </c>
      <c r="F569" t="s">
        <v>452</v>
      </c>
      <c r="G569" t="s">
        <v>14</v>
      </c>
      <c r="H569" t="s">
        <v>15</v>
      </c>
      <c r="I569" s="3">
        <v>283</v>
      </c>
      <c r="J569" t="s">
        <v>453</v>
      </c>
      <c r="K569" t="s">
        <v>454</v>
      </c>
      <c r="L569" t="s">
        <v>454</v>
      </c>
      <c r="M569" s="2">
        <f>SUM(Table1[MAGN_SLAEGT_AFRUNAD])</f>
        <v>463291</v>
      </c>
      <c r="N569" s="6">
        <f>Table1[[#This Row],[MAGN_SLAEGT_AFRUNAD]]/Table1[[#This Row],[heildarmagn]]</f>
        <v>6.1084717812346886E-4</v>
      </c>
      <c r="O569" t="str">
        <f>IF(Table1[[#This Row],[Útgerð núna]]=Table1[[#This Row],[Útgerð við löndun]],"","Ný útgerð")</f>
        <v/>
      </c>
    </row>
    <row r="570" spans="1:15">
      <c r="A570" t="s">
        <v>254</v>
      </c>
      <c r="B570">
        <v>1718</v>
      </c>
      <c r="C570" s="1">
        <v>1</v>
      </c>
      <c r="D570" s="1">
        <v>1</v>
      </c>
      <c r="E570" s="1">
        <v>1126</v>
      </c>
      <c r="F570" t="s">
        <v>452</v>
      </c>
      <c r="G570" t="s">
        <v>14</v>
      </c>
      <c r="H570" t="s">
        <v>15</v>
      </c>
      <c r="I570" s="3">
        <v>316</v>
      </c>
      <c r="J570" t="s">
        <v>453</v>
      </c>
      <c r="K570" t="s">
        <v>454</v>
      </c>
      <c r="L570" t="s">
        <v>454</v>
      </c>
      <c r="M570" s="2">
        <f>SUM(Table1[MAGN_SLAEGT_AFRUNAD])</f>
        <v>463291</v>
      </c>
      <c r="N570" s="6">
        <f>Table1[[#This Row],[MAGN_SLAEGT_AFRUNAD]]/Table1[[#This Row],[heildarmagn]]</f>
        <v>6.8207670772797225E-4</v>
      </c>
      <c r="O570" t="str">
        <f>IF(Table1[[#This Row],[Útgerð núna]]=Table1[[#This Row],[Útgerð við löndun]],"","Ný útgerð")</f>
        <v/>
      </c>
    </row>
    <row r="571" spans="1:15">
      <c r="A571" t="s">
        <v>470</v>
      </c>
      <c r="B571">
        <v>1920</v>
      </c>
      <c r="C571" s="1">
        <v>1</v>
      </c>
      <c r="D571" s="1">
        <v>1</v>
      </c>
      <c r="E571" s="1">
        <v>1134</v>
      </c>
      <c r="F571" t="s">
        <v>471</v>
      </c>
      <c r="G571" t="s">
        <v>14</v>
      </c>
      <c r="H571" t="s">
        <v>15</v>
      </c>
      <c r="I571" s="3">
        <v>141</v>
      </c>
      <c r="J571" t="s">
        <v>472</v>
      </c>
      <c r="K571" t="s">
        <v>473</v>
      </c>
      <c r="L571" t="s">
        <v>473</v>
      </c>
      <c r="M571" s="2">
        <f>SUM(Table1[MAGN_SLAEGT_AFRUNAD])</f>
        <v>463291</v>
      </c>
      <c r="N571" s="6">
        <f>Table1[[#This Row],[MAGN_SLAEGT_AFRUNAD]]/Table1[[#This Row],[heildarmagn]]</f>
        <v>3.0434435376469648E-4</v>
      </c>
      <c r="O571" t="str">
        <f>IF(Table1[[#This Row],[Útgerð núna]]=Table1[[#This Row],[Útgerð við löndun]],"","Ný útgerð")</f>
        <v/>
      </c>
    </row>
    <row r="572" spans="1:15">
      <c r="A572" t="s">
        <v>116</v>
      </c>
      <c r="B572">
        <v>1920</v>
      </c>
      <c r="C572" s="1">
        <v>1</v>
      </c>
      <c r="D572" s="1">
        <v>1</v>
      </c>
      <c r="E572" s="1">
        <v>1134</v>
      </c>
      <c r="F572" t="s">
        <v>471</v>
      </c>
      <c r="G572" t="s">
        <v>14</v>
      </c>
      <c r="H572" t="s">
        <v>15</v>
      </c>
      <c r="I572" s="3">
        <v>1215</v>
      </c>
      <c r="J572" t="s">
        <v>472</v>
      </c>
      <c r="K572" t="s">
        <v>473</v>
      </c>
      <c r="L572" t="s">
        <v>473</v>
      </c>
      <c r="M572" s="2">
        <f>SUM(Table1[MAGN_SLAEGT_AFRUNAD])</f>
        <v>463291</v>
      </c>
      <c r="N572" s="6">
        <f>Table1[[#This Row],[MAGN_SLAEGT_AFRUNAD]]/Table1[[#This Row],[heildarmagn]]</f>
        <v>2.622541771802172E-3</v>
      </c>
      <c r="O572" t="str">
        <f>IF(Table1[[#This Row],[Útgerð núna]]=Table1[[#This Row],[Útgerð við löndun]],"","Ný útgerð")</f>
        <v/>
      </c>
    </row>
    <row r="573" spans="1:15">
      <c r="A573" t="s">
        <v>44</v>
      </c>
      <c r="B573">
        <v>1920</v>
      </c>
      <c r="C573" s="1">
        <v>1</v>
      </c>
      <c r="D573" s="1">
        <v>1</v>
      </c>
      <c r="E573" s="1">
        <v>1134</v>
      </c>
      <c r="F573" t="s">
        <v>471</v>
      </c>
      <c r="G573" t="s">
        <v>14</v>
      </c>
      <c r="H573" t="s">
        <v>15</v>
      </c>
      <c r="I573" s="3">
        <v>144</v>
      </c>
      <c r="J573" t="s">
        <v>472</v>
      </c>
      <c r="K573" t="s">
        <v>473</v>
      </c>
      <c r="L573" t="s">
        <v>473</v>
      </c>
      <c r="M573" s="2">
        <f>SUM(Table1[MAGN_SLAEGT_AFRUNAD])</f>
        <v>463291</v>
      </c>
      <c r="N573" s="6">
        <f>Table1[[#This Row],[MAGN_SLAEGT_AFRUNAD]]/Table1[[#This Row],[heildarmagn]]</f>
        <v>3.1081976554692408E-4</v>
      </c>
      <c r="O573" t="str">
        <f>IF(Table1[[#This Row],[Útgerð núna]]=Table1[[#This Row],[Útgerð við löndun]],"","Ný útgerð")</f>
        <v/>
      </c>
    </row>
    <row r="574" spans="1:15">
      <c r="A574" t="s">
        <v>411</v>
      </c>
      <c r="B574">
        <v>1920</v>
      </c>
      <c r="C574" s="1">
        <v>1</v>
      </c>
      <c r="D574" s="1">
        <v>1</v>
      </c>
      <c r="E574" s="1">
        <v>1134</v>
      </c>
      <c r="F574" t="s">
        <v>471</v>
      </c>
      <c r="G574" t="s">
        <v>14</v>
      </c>
      <c r="H574" t="s">
        <v>15</v>
      </c>
      <c r="I574" s="3">
        <v>122</v>
      </c>
      <c r="J574" t="s">
        <v>472</v>
      </c>
      <c r="K574" t="s">
        <v>473</v>
      </c>
      <c r="L574" t="s">
        <v>473</v>
      </c>
      <c r="M574" s="2">
        <f>SUM(Table1[MAGN_SLAEGT_AFRUNAD])</f>
        <v>463291</v>
      </c>
      <c r="N574" s="6">
        <f>Table1[[#This Row],[MAGN_SLAEGT_AFRUNAD]]/Table1[[#This Row],[heildarmagn]]</f>
        <v>2.6333341247725513E-4</v>
      </c>
      <c r="O574" t="str">
        <f>IF(Table1[[#This Row],[Útgerð núna]]=Table1[[#This Row],[Útgerð við löndun]],"","Ný útgerð")</f>
        <v/>
      </c>
    </row>
    <row r="575" spans="1:15">
      <c r="A575" t="s">
        <v>115</v>
      </c>
      <c r="B575">
        <v>1920</v>
      </c>
      <c r="C575" s="1">
        <v>1</v>
      </c>
      <c r="D575" s="1">
        <v>1</v>
      </c>
      <c r="E575" s="1">
        <v>1134</v>
      </c>
      <c r="F575" t="s">
        <v>471</v>
      </c>
      <c r="G575" t="s">
        <v>14</v>
      </c>
      <c r="H575" t="s">
        <v>15</v>
      </c>
      <c r="I575" s="3">
        <v>987</v>
      </c>
      <c r="J575" t="s">
        <v>472</v>
      </c>
      <c r="K575" t="s">
        <v>473</v>
      </c>
      <c r="L575" t="s">
        <v>473</v>
      </c>
      <c r="M575" s="2">
        <f>SUM(Table1[MAGN_SLAEGT_AFRUNAD])</f>
        <v>463291</v>
      </c>
      <c r="N575" s="6">
        <f>Table1[[#This Row],[MAGN_SLAEGT_AFRUNAD]]/Table1[[#This Row],[heildarmagn]]</f>
        <v>2.1304104763528752E-3</v>
      </c>
      <c r="O575" t="str">
        <f>IF(Table1[[#This Row],[Útgerð núna]]=Table1[[#This Row],[Útgerð við löndun]],"","Ný útgerð")</f>
        <v/>
      </c>
    </row>
    <row r="576" spans="1:15">
      <c r="A576" t="s">
        <v>120</v>
      </c>
      <c r="B576">
        <v>1920</v>
      </c>
      <c r="C576" s="1">
        <v>1</v>
      </c>
      <c r="D576" s="1">
        <v>1</v>
      </c>
      <c r="E576" s="1">
        <v>1134</v>
      </c>
      <c r="F576" t="s">
        <v>471</v>
      </c>
      <c r="G576" t="s">
        <v>14</v>
      </c>
      <c r="H576" t="s">
        <v>15</v>
      </c>
      <c r="I576" s="3">
        <v>123</v>
      </c>
      <c r="J576" t="s">
        <v>472</v>
      </c>
      <c r="K576" t="s">
        <v>473</v>
      </c>
      <c r="L576" t="s">
        <v>473</v>
      </c>
      <c r="M576" s="2">
        <f>SUM(Table1[MAGN_SLAEGT_AFRUNAD])</f>
        <v>463291</v>
      </c>
      <c r="N576" s="6">
        <f>Table1[[#This Row],[MAGN_SLAEGT_AFRUNAD]]/Table1[[#This Row],[heildarmagn]]</f>
        <v>2.6549188307133098E-4</v>
      </c>
      <c r="O576" t="str">
        <f>IF(Table1[[#This Row],[Útgerð núna]]=Table1[[#This Row],[Útgerð við löndun]],"","Ný útgerð")</f>
        <v/>
      </c>
    </row>
    <row r="577" spans="1:15">
      <c r="A577" t="s">
        <v>474</v>
      </c>
      <c r="B577">
        <v>1920</v>
      </c>
      <c r="C577" s="1">
        <v>1</v>
      </c>
      <c r="D577" s="1">
        <v>1</v>
      </c>
      <c r="E577" s="1">
        <v>1134</v>
      </c>
      <c r="F577" t="s">
        <v>471</v>
      </c>
      <c r="G577" t="s">
        <v>14</v>
      </c>
      <c r="H577" t="s">
        <v>15</v>
      </c>
      <c r="I577" s="3">
        <v>105</v>
      </c>
      <c r="J577" t="s">
        <v>472</v>
      </c>
      <c r="K577" t="s">
        <v>473</v>
      </c>
      <c r="L577" t="s">
        <v>473</v>
      </c>
      <c r="M577" s="2">
        <f>SUM(Table1[MAGN_SLAEGT_AFRUNAD])</f>
        <v>463291</v>
      </c>
      <c r="N577" s="6">
        <f>Table1[[#This Row],[MAGN_SLAEGT_AFRUNAD]]/Table1[[#This Row],[heildarmagn]]</f>
        <v>2.2663941237796546E-4</v>
      </c>
      <c r="O577" t="str">
        <f>IF(Table1[[#This Row],[Útgerð núna]]=Table1[[#This Row],[Útgerð við löndun]],"","Ný útgerð")</f>
        <v/>
      </c>
    </row>
    <row r="578" spans="1:15">
      <c r="A578" t="s">
        <v>413</v>
      </c>
      <c r="B578">
        <v>1920</v>
      </c>
      <c r="C578" s="1">
        <v>1</v>
      </c>
      <c r="D578" s="1">
        <v>1</v>
      </c>
      <c r="E578" s="1">
        <v>1134</v>
      </c>
      <c r="F578" t="s">
        <v>471</v>
      </c>
      <c r="G578" t="s">
        <v>14</v>
      </c>
      <c r="H578" t="s">
        <v>15</v>
      </c>
      <c r="I578" s="3">
        <v>228</v>
      </c>
      <c r="J578" t="s">
        <v>472</v>
      </c>
      <c r="K578" t="s">
        <v>473</v>
      </c>
      <c r="L578" t="s">
        <v>473</v>
      </c>
      <c r="M578" s="2">
        <f>SUM(Table1[MAGN_SLAEGT_AFRUNAD])</f>
        <v>463291</v>
      </c>
      <c r="N578" s="6">
        <f>Table1[[#This Row],[MAGN_SLAEGT_AFRUNAD]]/Table1[[#This Row],[heildarmagn]]</f>
        <v>4.9213129544929647E-4</v>
      </c>
      <c r="O578" t="str">
        <f>IF(Table1[[#This Row],[Útgerð núna]]=Table1[[#This Row],[Útgerð við löndun]],"","Ný útgerð")</f>
        <v/>
      </c>
    </row>
    <row r="579" spans="1:15">
      <c r="A579" t="s">
        <v>475</v>
      </c>
      <c r="B579">
        <v>1920</v>
      </c>
      <c r="C579" s="1">
        <v>1</v>
      </c>
      <c r="D579" s="1">
        <v>1</v>
      </c>
      <c r="E579" s="1">
        <v>1134</v>
      </c>
      <c r="F579" t="s">
        <v>471</v>
      </c>
      <c r="G579" t="s">
        <v>14</v>
      </c>
      <c r="H579" t="s">
        <v>15</v>
      </c>
      <c r="I579" s="3">
        <v>367</v>
      </c>
      <c r="J579" t="s">
        <v>472</v>
      </c>
      <c r="K579" t="s">
        <v>473</v>
      </c>
      <c r="L579" t="s">
        <v>473</v>
      </c>
      <c r="M579" s="2">
        <f>SUM(Table1[MAGN_SLAEGT_AFRUNAD])</f>
        <v>463291</v>
      </c>
      <c r="N579" s="6">
        <f>Table1[[#This Row],[MAGN_SLAEGT_AFRUNAD]]/Table1[[#This Row],[heildarmagn]]</f>
        <v>7.9215870802584124E-4</v>
      </c>
      <c r="O579" t="str">
        <f>IF(Table1[[#This Row],[Útgerð núna]]=Table1[[#This Row],[Útgerð við löndun]],"","Ný útgerð")</f>
        <v/>
      </c>
    </row>
    <row r="580" spans="1:15">
      <c r="A580" t="s">
        <v>476</v>
      </c>
      <c r="B580">
        <v>1920</v>
      </c>
      <c r="C580" s="1">
        <v>1</v>
      </c>
      <c r="D580" s="1">
        <v>1</v>
      </c>
      <c r="E580" s="1">
        <v>1134</v>
      </c>
      <c r="F580" t="s">
        <v>471</v>
      </c>
      <c r="G580" t="s">
        <v>14</v>
      </c>
      <c r="H580" t="s">
        <v>15</v>
      </c>
      <c r="I580" s="3">
        <v>296</v>
      </c>
      <c r="J580" t="s">
        <v>472</v>
      </c>
      <c r="K580" t="s">
        <v>473</v>
      </c>
      <c r="L580" t="s">
        <v>473</v>
      </c>
      <c r="M580" s="2">
        <f>SUM(Table1[MAGN_SLAEGT_AFRUNAD])</f>
        <v>463291</v>
      </c>
      <c r="N580" s="6">
        <f>Table1[[#This Row],[MAGN_SLAEGT_AFRUNAD]]/Table1[[#This Row],[heildarmagn]]</f>
        <v>6.3890729584645505E-4</v>
      </c>
      <c r="O580" t="str">
        <f>IF(Table1[[#This Row],[Útgerð núna]]=Table1[[#This Row],[Útgerð við löndun]],"","Ný útgerð")</f>
        <v/>
      </c>
    </row>
    <row r="581" spans="1:15">
      <c r="A581" t="s">
        <v>412</v>
      </c>
      <c r="B581">
        <v>1920</v>
      </c>
      <c r="C581" s="1">
        <v>1</v>
      </c>
      <c r="D581" s="1">
        <v>1</v>
      </c>
      <c r="E581" s="1">
        <v>1134</v>
      </c>
      <c r="F581" t="s">
        <v>471</v>
      </c>
      <c r="G581" t="s">
        <v>14</v>
      </c>
      <c r="H581" t="s">
        <v>15</v>
      </c>
      <c r="I581" s="3">
        <v>278</v>
      </c>
      <c r="J581" t="s">
        <v>472</v>
      </c>
      <c r="K581" t="s">
        <v>473</v>
      </c>
      <c r="L581" t="s">
        <v>473</v>
      </c>
      <c r="M581" s="2">
        <f>SUM(Table1[MAGN_SLAEGT_AFRUNAD])</f>
        <v>463291</v>
      </c>
      <c r="N581" s="6">
        <f>Table1[[#This Row],[MAGN_SLAEGT_AFRUNAD]]/Table1[[#This Row],[heildarmagn]]</f>
        <v>6.0005482515308956E-4</v>
      </c>
      <c r="O581" t="str">
        <f>IF(Table1[[#This Row],[Útgerð núna]]=Table1[[#This Row],[Útgerð við löndun]],"","Ný útgerð")</f>
        <v/>
      </c>
    </row>
    <row r="582" spans="1:15">
      <c r="A582" t="s">
        <v>339</v>
      </c>
      <c r="B582">
        <v>1819</v>
      </c>
      <c r="C582" s="1">
        <v>1</v>
      </c>
      <c r="D582" s="1">
        <v>1</v>
      </c>
      <c r="E582" s="1">
        <v>1134</v>
      </c>
      <c r="F582" t="s">
        <v>471</v>
      </c>
      <c r="G582" t="s">
        <v>14</v>
      </c>
      <c r="H582" t="s">
        <v>15</v>
      </c>
      <c r="I582" s="3">
        <v>553</v>
      </c>
      <c r="J582" t="s">
        <v>472</v>
      </c>
      <c r="K582" t="s">
        <v>473</v>
      </c>
      <c r="L582" t="s">
        <v>473</v>
      </c>
      <c r="M582" s="2">
        <f>SUM(Table1[MAGN_SLAEGT_AFRUNAD])</f>
        <v>463291</v>
      </c>
      <c r="N582" s="6">
        <f>Table1[[#This Row],[MAGN_SLAEGT_AFRUNAD]]/Table1[[#This Row],[heildarmagn]]</f>
        <v>1.1936342385239515E-3</v>
      </c>
      <c r="O582" t="str">
        <f>IF(Table1[[#This Row],[Útgerð núna]]=Table1[[#This Row],[Útgerð við löndun]],"","Ný útgerð")</f>
        <v/>
      </c>
    </row>
    <row r="583" spans="1:15">
      <c r="A583" t="s">
        <v>73</v>
      </c>
      <c r="B583">
        <v>1920</v>
      </c>
      <c r="C583" s="1">
        <v>1</v>
      </c>
      <c r="D583" s="1">
        <v>1</v>
      </c>
      <c r="E583" s="1">
        <v>1184</v>
      </c>
      <c r="F583" t="s">
        <v>477</v>
      </c>
      <c r="G583" t="s">
        <v>14</v>
      </c>
      <c r="H583" t="s">
        <v>15</v>
      </c>
      <c r="I583" s="3">
        <v>11</v>
      </c>
      <c r="J583" t="s">
        <v>478</v>
      </c>
      <c r="K583" t="s">
        <v>479</v>
      </c>
      <c r="L583" t="s">
        <v>479</v>
      </c>
      <c r="M583" s="2">
        <f>SUM(Table1[MAGN_SLAEGT_AFRUNAD])</f>
        <v>463291</v>
      </c>
      <c r="N583" s="6">
        <f>Table1[[#This Row],[MAGN_SLAEGT_AFRUNAD]]/Table1[[#This Row],[heildarmagn]]</f>
        <v>2.3743176534834476E-5</v>
      </c>
      <c r="O583" t="str">
        <f>IF(Table1[[#This Row],[Útgerð núna]]=Table1[[#This Row],[Útgerð við löndun]],"","Ný útgerð")</f>
        <v/>
      </c>
    </row>
    <row r="584" spans="1:15">
      <c r="A584" t="s">
        <v>480</v>
      </c>
      <c r="B584">
        <v>1718</v>
      </c>
      <c r="C584" s="1">
        <v>1</v>
      </c>
      <c r="D584" s="1">
        <v>1</v>
      </c>
      <c r="E584" s="1">
        <v>1184</v>
      </c>
      <c r="F584" t="s">
        <v>477</v>
      </c>
      <c r="G584" t="s">
        <v>14</v>
      </c>
      <c r="H584" t="s">
        <v>15</v>
      </c>
      <c r="I584" s="3">
        <v>6</v>
      </c>
      <c r="J584" t="s">
        <v>478</v>
      </c>
      <c r="K584" t="s">
        <v>479</v>
      </c>
      <c r="L584" t="s">
        <v>479</v>
      </c>
      <c r="M584" s="2">
        <f>SUM(Table1[MAGN_SLAEGT_AFRUNAD])</f>
        <v>463291</v>
      </c>
      <c r="N584" s="6">
        <f>Table1[[#This Row],[MAGN_SLAEGT_AFRUNAD]]/Table1[[#This Row],[heildarmagn]]</f>
        <v>1.2950823564455169E-5</v>
      </c>
      <c r="O584" t="str">
        <f>IF(Table1[[#This Row],[Útgerð núna]]=Table1[[#This Row],[Útgerð við löndun]],"","Ný útgerð")</f>
        <v/>
      </c>
    </row>
    <row r="585" spans="1:15">
      <c r="A585" t="s">
        <v>465</v>
      </c>
      <c r="B585">
        <v>1718</v>
      </c>
      <c r="C585" s="1">
        <v>1</v>
      </c>
      <c r="D585" s="1">
        <v>1</v>
      </c>
      <c r="E585" s="1">
        <v>1246</v>
      </c>
      <c r="F585" t="s">
        <v>481</v>
      </c>
      <c r="G585" t="s">
        <v>14</v>
      </c>
      <c r="H585" t="s">
        <v>15</v>
      </c>
      <c r="I585" s="3">
        <v>209</v>
      </c>
      <c r="J585" t="s">
        <v>482</v>
      </c>
      <c r="K585" t="s">
        <v>483</v>
      </c>
      <c r="L585" t="s">
        <v>483</v>
      </c>
      <c r="M585" s="2">
        <f>SUM(Table1[MAGN_SLAEGT_AFRUNAD])</f>
        <v>463291</v>
      </c>
      <c r="N585" s="6">
        <f>Table1[[#This Row],[MAGN_SLAEGT_AFRUNAD]]/Table1[[#This Row],[heildarmagn]]</f>
        <v>4.5112035416185507E-4</v>
      </c>
      <c r="O585" t="str">
        <f>IF(Table1[[#This Row],[Útgerð núna]]=Table1[[#This Row],[Útgerð við löndun]],"","Ný útgerð")</f>
        <v/>
      </c>
    </row>
    <row r="586" spans="1:15">
      <c r="A586" t="s">
        <v>263</v>
      </c>
      <c r="B586">
        <v>1718</v>
      </c>
      <c r="C586" s="1">
        <v>1</v>
      </c>
      <c r="D586" s="1">
        <v>1</v>
      </c>
      <c r="E586" s="1">
        <v>1246</v>
      </c>
      <c r="F586" t="s">
        <v>481</v>
      </c>
      <c r="G586" t="s">
        <v>14</v>
      </c>
      <c r="H586" t="s">
        <v>15</v>
      </c>
      <c r="I586" s="3">
        <v>157</v>
      </c>
      <c r="J586" t="s">
        <v>482</v>
      </c>
      <c r="K586" t="s">
        <v>483</v>
      </c>
      <c r="L586" t="s">
        <v>483</v>
      </c>
      <c r="M586" s="2">
        <f>SUM(Table1[MAGN_SLAEGT_AFRUNAD])</f>
        <v>463291</v>
      </c>
      <c r="N586" s="6">
        <f>Table1[[#This Row],[MAGN_SLAEGT_AFRUNAD]]/Table1[[#This Row],[heildarmagn]]</f>
        <v>3.3887988326991028E-4</v>
      </c>
      <c r="O586" t="str">
        <f>IF(Table1[[#This Row],[Útgerð núna]]=Table1[[#This Row],[Útgerð við löndun]],"","Ný útgerð")</f>
        <v/>
      </c>
    </row>
    <row r="587" spans="1:15">
      <c r="A587" t="s">
        <v>264</v>
      </c>
      <c r="B587">
        <v>1718</v>
      </c>
      <c r="C587" s="1">
        <v>1</v>
      </c>
      <c r="D587" s="1">
        <v>1</v>
      </c>
      <c r="E587" s="1">
        <v>1246</v>
      </c>
      <c r="F587" t="s">
        <v>481</v>
      </c>
      <c r="G587" t="s">
        <v>14</v>
      </c>
      <c r="H587" t="s">
        <v>15</v>
      </c>
      <c r="I587" s="3">
        <v>210</v>
      </c>
      <c r="J587" t="s">
        <v>482</v>
      </c>
      <c r="K587" t="s">
        <v>483</v>
      </c>
      <c r="L587" t="s">
        <v>483</v>
      </c>
      <c r="M587" s="2">
        <f>SUM(Table1[MAGN_SLAEGT_AFRUNAD])</f>
        <v>463291</v>
      </c>
      <c r="N587" s="6">
        <f>Table1[[#This Row],[MAGN_SLAEGT_AFRUNAD]]/Table1[[#This Row],[heildarmagn]]</f>
        <v>4.5327882475593091E-4</v>
      </c>
      <c r="O587" t="str">
        <f>IF(Table1[[#This Row],[Útgerð núna]]=Table1[[#This Row],[Útgerð við löndun]],"","Ný útgerð")</f>
        <v/>
      </c>
    </row>
    <row r="588" spans="1:15">
      <c r="A588" t="s">
        <v>266</v>
      </c>
      <c r="B588">
        <v>1718</v>
      </c>
      <c r="C588" s="1">
        <v>1</v>
      </c>
      <c r="D588" s="1">
        <v>1</v>
      </c>
      <c r="E588" s="1">
        <v>1246</v>
      </c>
      <c r="F588" t="s">
        <v>481</v>
      </c>
      <c r="G588" t="s">
        <v>14</v>
      </c>
      <c r="H588" t="s">
        <v>15</v>
      </c>
      <c r="I588" s="3">
        <v>248</v>
      </c>
      <c r="J588" t="s">
        <v>482</v>
      </c>
      <c r="K588" t="s">
        <v>483</v>
      </c>
      <c r="L588" t="s">
        <v>483</v>
      </c>
      <c r="M588" s="2">
        <f>SUM(Table1[MAGN_SLAEGT_AFRUNAD])</f>
        <v>463291</v>
      </c>
      <c r="N588" s="6">
        <f>Table1[[#This Row],[MAGN_SLAEGT_AFRUNAD]]/Table1[[#This Row],[heildarmagn]]</f>
        <v>5.3530070733081366E-4</v>
      </c>
      <c r="O588" t="str">
        <f>IF(Table1[[#This Row],[Útgerð núna]]=Table1[[#This Row],[Útgerð við löndun]],"","Ný útgerð")</f>
        <v/>
      </c>
    </row>
    <row r="589" spans="1:15">
      <c r="A589" t="s">
        <v>267</v>
      </c>
      <c r="B589">
        <v>1718</v>
      </c>
      <c r="C589" s="1">
        <v>1</v>
      </c>
      <c r="D589" s="1">
        <v>1</v>
      </c>
      <c r="E589" s="1">
        <v>1246</v>
      </c>
      <c r="F589" t="s">
        <v>481</v>
      </c>
      <c r="G589" t="s">
        <v>14</v>
      </c>
      <c r="H589" t="s">
        <v>15</v>
      </c>
      <c r="I589" s="3">
        <v>107</v>
      </c>
      <c r="J589" t="s">
        <v>482</v>
      </c>
      <c r="K589" t="s">
        <v>483</v>
      </c>
      <c r="L589" t="s">
        <v>483</v>
      </c>
      <c r="M589" s="2">
        <f>SUM(Table1[MAGN_SLAEGT_AFRUNAD])</f>
        <v>463291</v>
      </c>
      <c r="N589" s="6">
        <f>Table1[[#This Row],[MAGN_SLAEGT_AFRUNAD]]/Table1[[#This Row],[heildarmagn]]</f>
        <v>2.3095635356611718E-4</v>
      </c>
      <c r="O589" t="str">
        <f>IF(Table1[[#This Row],[Útgerð núna]]=Table1[[#This Row],[Útgerð við löndun]],"","Ný útgerð")</f>
        <v/>
      </c>
    </row>
    <row r="590" spans="1:15">
      <c r="A590" t="s">
        <v>268</v>
      </c>
      <c r="B590">
        <v>1718</v>
      </c>
      <c r="C590" s="1">
        <v>1</v>
      </c>
      <c r="D590" s="1">
        <v>1</v>
      </c>
      <c r="E590" s="1">
        <v>1246</v>
      </c>
      <c r="F590" t="s">
        <v>481</v>
      </c>
      <c r="G590" t="s">
        <v>14</v>
      </c>
      <c r="H590" t="s">
        <v>15</v>
      </c>
      <c r="I590" s="3">
        <v>56</v>
      </c>
      <c r="J590" t="s">
        <v>482</v>
      </c>
      <c r="K590" t="s">
        <v>483</v>
      </c>
      <c r="L590" t="s">
        <v>483</v>
      </c>
      <c r="M590" s="2">
        <f>SUM(Table1[MAGN_SLAEGT_AFRUNAD])</f>
        <v>463291</v>
      </c>
      <c r="N590" s="6">
        <f>Table1[[#This Row],[MAGN_SLAEGT_AFRUNAD]]/Table1[[#This Row],[heildarmagn]]</f>
        <v>1.2087435326824825E-4</v>
      </c>
      <c r="O590" t="str">
        <f>IF(Table1[[#This Row],[Útgerð núna]]=Table1[[#This Row],[Útgerð við löndun]],"","Ný útgerð")</f>
        <v/>
      </c>
    </row>
    <row r="591" spans="1:15">
      <c r="A591" t="s">
        <v>269</v>
      </c>
      <c r="B591">
        <v>1718</v>
      </c>
      <c r="C591" s="1">
        <v>1</v>
      </c>
      <c r="D591" s="1">
        <v>1</v>
      </c>
      <c r="E591" s="1">
        <v>1246</v>
      </c>
      <c r="F591" t="s">
        <v>481</v>
      </c>
      <c r="G591" t="s">
        <v>14</v>
      </c>
      <c r="H591" t="s">
        <v>15</v>
      </c>
      <c r="I591" s="3">
        <v>409</v>
      </c>
      <c r="J591" t="s">
        <v>482</v>
      </c>
      <c r="K591" t="s">
        <v>483</v>
      </c>
      <c r="L591" t="s">
        <v>483</v>
      </c>
      <c r="M591" s="2">
        <f>SUM(Table1[MAGN_SLAEGT_AFRUNAD])</f>
        <v>463291</v>
      </c>
      <c r="N591" s="6">
        <f>Table1[[#This Row],[MAGN_SLAEGT_AFRUNAD]]/Table1[[#This Row],[heildarmagn]]</f>
        <v>8.8281447297702744E-4</v>
      </c>
      <c r="O591" t="str">
        <f>IF(Table1[[#This Row],[Útgerð núna]]=Table1[[#This Row],[Útgerð við löndun]],"","Ný útgerð")</f>
        <v/>
      </c>
    </row>
    <row r="592" spans="1:15">
      <c r="A592" t="s">
        <v>270</v>
      </c>
      <c r="B592">
        <v>1718</v>
      </c>
      <c r="C592" s="1">
        <v>1</v>
      </c>
      <c r="D592" s="1">
        <v>1</v>
      </c>
      <c r="E592" s="1">
        <v>1246</v>
      </c>
      <c r="F592" t="s">
        <v>481</v>
      </c>
      <c r="G592" t="s">
        <v>14</v>
      </c>
      <c r="H592" t="s">
        <v>15</v>
      </c>
      <c r="I592" s="3">
        <v>182</v>
      </c>
      <c r="J592" t="s">
        <v>482</v>
      </c>
      <c r="K592" t="s">
        <v>483</v>
      </c>
      <c r="L592" t="s">
        <v>483</v>
      </c>
      <c r="M592" s="2">
        <f>SUM(Table1[MAGN_SLAEGT_AFRUNAD])</f>
        <v>463291</v>
      </c>
      <c r="N592" s="6">
        <f>Table1[[#This Row],[MAGN_SLAEGT_AFRUNAD]]/Table1[[#This Row],[heildarmagn]]</f>
        <v>3.9284164812180682E-4</v>
      </c>
      <c r="O592" t="str">
        <f>IF(Table1[[#This Row],[Útgerð núna]]=Table1[[#This Row],[Útgerð við löndun]],"","Ný útgerð")</f>
        <v/>
      </c>
    </row>
    <row r="593" spans="1:15">
      <c r="A593" t="s">
        <v>271</v>
      </c>
      <c r="B593">
        <v>1718</v>
      </c>
      <c r="C593" s="1">
        <v>1</v>
      </c>
      <c r="D593" s="1">
        <v>1</v>
      </c>
      <c r="E593" s="1">
        <v>1246</v>
      </c>
      <c r="F593" t="s">
        <v>481</v>
      </c>
      <c r="G593" t="s">
        <v>14</v>
      </c>
      <c r="H593" t="s">
        <v>15</v>
      </c>
      <c r="I593" s="3">
        <v>325</v>
      </c>
      <c r="J593" t="s">
        <v>482</v>
      </c>
      <c r="K593" t="s">
        <v>483</v>
      </c>
      <c r="L593" t="s">
        <v>483</v>
      </c>
      <c r="M593" s="2">
        <f>SUM(Table1[MAGN_SLAEGT_AFRUNAD])</f>
        <v>463291</v>
      </c>
      <c r="N593" s="6">
        <f>Table1[[#This Row],[MAGN_SLAEGT_AFRUNAD]]/Table1[[#This Row],[heildarmagn]]</f>
        <v>7.0150294307465505E-4</v>
      </c>
      <c r="O593" t="str">
        <f>IF(Table1[[#This Row],[Útgerð núna]]=Table1[[#This Row],[Útgerð við löndun]],"","Ný útgerð")</f>
        <v/>
      </c>
    </row>
    <row r="594" spans="1:15">
      <c r="A594" t="s">
        <v>484</v>
      </c>
      <c r="B594">
        <v>1718</v>
      </c>
      <c r="C594" s="1">
        <v>1</v>
      </c>
      <c r="D594" s="1">
        <v>1</v>
      </c>
      <c r="E594" s="1">
        <v>1246</v>
      </c>
      <c r="F594" t="s">
        <v>481</v>
      </c>
      <c r="G594" t="s">
        <v>14</v>
      </c>
      <c r="H594" t="s">
        <v>15</v>
      </c>
      <c r="I594" s="3">
        <v>146</v>
      </c>
      <c r="J594" t="s">
        <v>482</v>
      </c>
      <c r="K594" t="s">
        <v>483</v>
      </c>
      <c r="L594" t="s">
        <v>483</v>
      </c>
      <c r="M594" s="2">
        <f>SUM(Table1[MAGN_SLAEGT_AFRUNAD])</f>
        <v>463291</v>
      </c>
      <c r="N594" s="6">
        <f>Table1[[#This Row],[MAGN_SLAEGT_AFRUNAD]]/Table1[[#This Row],[heildarmagn]]</f>
        <v>3.1513670673507578E-4</v>
      </c>
      <c r="O594" t="str">
        <f>IF(Table1[[#This Row],[Útgerð núna]]=Table1[[#This Row],[Útgerð við löndun]],"","Ný útgerð")</f>
        <v/>
      </c>
    </row>
    <row r="595" spans="1:15">
      <c r="A595" t="s">
        <v>485</v>
      </c>
      <c r="B595">
        <v>1718</v>
      </c>
      <c r="C595" s="1">
        <v>1</v>
      </c>
      <c r="D595" s="1">
        <v>1</v>
      </c>
      <c r="E595" s="1">
        <v>1246</v>
      </c>
      <c r="F595" t="s">
        <v>481</v>
      </c>
      <c r="G595" t="s">
        <v>14</v>
      </c>
      <c r="H595" t="s">
        <v>15</v>
      </c>
      <c r="I595" s="3">
        <v>128</v>
      </c>
      <c r="J595" t="s">
        <v>482</v>
      </c>
      <c r="K595" t="s">
        <v>483</v>
      </c>
      <c r="L595" t="s">
        <v>483</v>
      </c>
      <c r="M595" s="2">
        <f>SUM(Table1[MAGN_SLAEGT_AFRUNAD])</f>
        <v>463291</v>
      </c>
      <c r="N595" s="6">
        <f>Table1[[#This Row],[MAGN_SLAEGT_AFRUNAD]]/Table1[[#This Row],[heildarmagn]]</f>
        <v>2.7628423604171028E-4</v>
      </c>
      <c r="O595" t="str">
        <f>IF(Table1[[#This Row],[Útgerð núna]]=Table1[[#This Row],[Útgerð við löndun]],"","Ný útgerð")</f>
        <v/>
      </c>
    </row>
    <row r="596" spans="1:15">
      <c r="A596" t="s">
        <v>273</v>
      </c>
      <c r="B596">
        <v>1718</v>
      </c>
      <c r="C596" s="1">
        <v>1</v>
      </c>
      <c r="D596" s="1">
        <v>1</v>
      </c>
      <c r="E596" s="1">
        <v>1246</v>
      </c>
      <c r="F596" t="s">
        <v>481</v>
      </c>
      <c r="G596" t="s">
        <v>14</v>
      </c>
      <c r="H596" t="s">
        <v>15</v>
      </c>
      <c r="I596" s="3">
        <v>165</v>
      </c>
      <c r="J596" t="s">
        <v>482</v>
      </c>
      <c r="K596" t="s">
        <v>483</v>
      </c>
      <c r="L596" t="s">
        <v>483</v>
      </c>
      <c r="M596" s="2">
        <f>SUM(Table1[MAGN_SLAEGT_AFRUNAD])</f>
        <v>463291</v>
      </c>
      <c r="N596" s="6">
        <f>Table1[[#This Row],[MAGN_SLAEGT_AFRUNAD]]/Table1[[#This Row],[heildarmagn]]</f>
        <v>3.5614764802251717E-4</v>
      </c>
      <c r="O596" t="str">
        <f>IF(Table1[[#This Row],[Útgerð núna]]=Table1[[#This Row],[Útgerð við löndun]],"","Ný útgerð")</f>
        <v/>
      </c>
    </row>
    <row r="597" spans="1:15">
      <c r="A597" t="s">
        <v>486</v>
      </c>
      <c r="B597">
        <v>1718</v>
      </c>
      <c r="C597" s="1">
        <v>1</v>
      </c>
      <c r="D597" s="1">
        <v>1</v>
      </c>
      <c r="E597" s="1">
        <v>1246</v>
      </c>
      <c r="F597" t="s">
        <v>481</v>
      </c>
      <c r="G597" t="s">
        <v>14</v>
      </c>
      <c r="H597" t="s">
        <v>15</v>
      </c>
      <c r="I597" s="3">
        <v>559</v>
      </c>
      <c r="J597" t="s">
        <v>482</v>
      </c>
      <c r="K597" t="s">
        <v>483</v>
      </c>
      <c r="L597" t="s">
        <v>483</v>
      </c>
      <c r="M597" s="2">
        <f>SUM(Table1[MAGN_SLAEGT_AFRUNAD])</f>
        <v>463291</v>
      </c>
      <c r="N597" s="6">
        <f>Table1[[#This Row],[MAGN_SLAEGT_AFRUNAD]]/Table1[[#This Row],[heildarmagn]]</f>
        <v>1.2065850620884067E-3</v>
      </c>
      <c r="O597" t="str">
        <f>IF(Table1[[#This Row],[Útgerð núna]]=Table1[[#This Row],[Útgerð við löndun]],"","Ný útgerð")</f>
        <v/>
      </c>
    </row>
    <row r="598" spans="1:15">
      <c r="A598" t="s">
        <v>274</v>
      </c>
      <c r="B598">
        <v>1718</v>
      </c>
      <c r="C598" s="1">
        <v>1</v>
      </c>
      <c r="D598" s="1">
        <v>1</v>
      </c>
      <c r="E598" s="1">
        <v>1246</v>
      </c>
      <c r="F598" t="s">
        <v>481</v>
      </c>
      <c r="G598" t="s">
        <v>14</v>
      </c>
      <c r="H598" t="s">
        <v>15</v>
      </c>
      <c r="I598" s="3">
        <v>346</v>
      </c>
      <c r="J598" t="s">
        <v>482</v>
      </c>
      <c r="K598" t="s">
        <v>483</v>
      </c>
      <c r="L598" t="s">
        <v>483</v>
      </c>
      <c r="M598" s="2">
        <f>SUM(Table1[MAGN_SLAEGT_AFRUNAD])</f>
        <v>463291</v>
      </c>
      <c r="N598" s="6">
        <f>Table1[[#This Row],[MAGN_SLAEGT_AFRUNAD]]/Table1[[#This Row],[heildarmagn]]</f>
        <v>7.4683082555024815E-4</v>
      </c>
      <c r="O598" t="str">
        <f>IF(Table1[[#This Row],[Útgerð núna]]=Table1[[#This Row],[Útgerð við löndun]],"","Ný útgerð")</f>
        <v/>
      </c>
    </row>
    <row r="599" spans="1:15">
      <c r="A599" t="s">
        <v>275</v>
      </c>
      <c r="B599">
        <v>1718</v>
      </c>
      <c r="C599" s="1">
        <v>1</v>
      </c>
      <c r="D599" s="1">
        <v>1</v>
      </c>
      <c r="E599" s="1">
        <v>1246</v>
      </c>
      <c r="F599" t="s">
        <v>481</v>
      </c>
      <c r="G599" t="s">
        <v>14</v>
      </c>
      <c r="H599" t="s">
        <v>15</v>
      </c>
      <c r="I599" s="3">
        <v>83</v>
      </c>
      <c r="J599" t="s">
        <v>482</v>
      </c>
      <c r="K599" t="s">
        <v>483</v>
      </c>
      <c r="L599" t="s">
        <v>483</v>
      </c>
      <c r="M599" s="2">
        <f>SUM(Table1[MAGN_SLAEGT_AFRUNAD])</f>
        <v>463291</v>
      </c>
      <c r="N599" s="6">
        <f>Table1[[#This Row],[MAGN_SLAEGT_AFRUNAD]]/Table1[[#This Row],[heildarmagn]]</f>
        <v>1.7915305930829651E-4</v>
      </c>
      <c r="O599" t="str">
        <f>IF(Table1[[#This Row],[Útgerð núna]]=Table1[[#This Row],[Útgerð við löndun]],"","Ný útgerð")</f>
        <v/>
      </c>
    </row>
    <row r="600" spans="1:15">
      <c r="A600" t="s">
        <v>276</v>
      </c>
      <c r="B600">
        <v>1718</v>
      </c>
      <c r="C600" s="1">
        <v>1</v>
      </c>
      <c r="D600" s="1">
        <v>1</v>
      </c>
      <c r="E600" s="1">
        <v>1246</v>
      </c>
      <c r="F600" t="s">
        <v>481</v>
      </c>
      <c r="G600" t="s">
        <v>14</v>
      </c>
      <c r="H600" t="s">
        <v>15</v>
      </c>
      <c r="I600" s="3">
        <v>114</v>
      </c>
      <c r="J600" t="s">
        <v>482</v>
      </c>
      <c r="K600" t="s">
        <v>483</v>
      </c>
      <c r="L600" t="s">
        <v>483</v>
      </c>
      <c r="M600" s="2">
        <f>SUM(Table1[MAGN_SLAEGT_AFRUNAD])</f>
        <v>463291</v>
      </c>
      <c r="N600" s="6">
        <f>Table1[[#This Row],[MAGN_SLAEGT_AFRUNAD]]/Table1[[#This Row],[heildarmagn]]</f>
        <v>2.4606564772464823E-4</v>
      </c>
      <c r="O600" t="str">
        <f>IF(Table1[[#This Row],[Útgerð núna]]=Table1[[#This Row],[Útgerð við löndun]],"","Ný útgerð")</f>
        <v/>
      </c>
    </row>
    <row r="601" spans="1:15">
      <c r="A601" t="s">
        <v>277</v>
      </c>
      <c r="B601">
        <v>1718</v>
      </c>
      <c r="C601" s="1">
        <v>1</v>
      </c>
      <c r="D601" s="1">
        <v>1</v>
      </c>
      <c r="E601" s="1">
        <v>1246</v>
      </c>
      <c r="F601" t="s">
        <v>481</v>
      </c>
      <c r="G601" t="s">
        <v>14</v>
      </c>
      <c r="H601" t="s">
        <v>15</v>
      </c>
      <c r="I601" s="3">
        <v>170</v>
      </c>
      <c r="J601" t="s">
        <v>482</v>
      </c>
      <c r="K601" t="s">
        <v>483</v>
      </c>
      <c r="L601" t="s">
        <v>483</v>
      </c>
      <c r="M601" s="2">
        <f>SUM(Table1[MAGN_SLAEGT_AFRUNAD])</f>
        <v>463291</v>
      </c>
      <c r="N601" s="6">
        <f>Table1[[#This Row],[MAGN_SLAEGT_AFRUNAD]]/Table1[[#This Row],[heildarmagn]]</f>
        <v>3.6694000099289647E-4</v>
      </c>
      <c r="O601" t="str">
        <f>IF(Table1[[#This Row],[Útgerð núna]]=Table1[[#This Row],[Útgerð við löndun]],"","Ný útgerð")</f>
        <v/>
      </c>
    </row>
    <row r="602" spans="1:15">
      <c r="A602" t="s">
        <v>161</v>
      </c>
      <c r="B602">
        <v>1819</v>
      </c>
      <c r="C602" s="1">
        <v>1</v>
      </c>
      <c r="D602" s="1">
        <v>1</v>
      </c>
      <c r="E602" s="1">
        <v>1246</v>
      </c>
      <c r="F602" t="s">
        <v>481</v>
      </c>
      <c r="G602" t="s">
        <v>14</v>
      </c>
      <c r="H602" t="s">
        <v>15</v>
      </c>
      <c r="I602" s="3">
        <v>491</v>
      </c>
      <c r="J602" t="s">
        <v>482</v>
      </c>
      <c r="K602" t="s">
        <v>483</v>
      </c>
      <c r="L602" t="s">
        <v>483</v>
      </c>
      <c r="M602" s="2">
        <f>SUM(Table1[MAGN_SLAEGT_AFRUNAD])</f>
        <v>463291</v>
      </c>
      <c r="N602" s="6">
        <f>Table1[[#This Row],[MAGN_SLAEGT_AFRUNAD]]/Table1[[#This Row],[heildarmagn]]</f>
        <v>1.0598090616912481E-3</v>
      </c>
      <c r="O602" t="str">
        <f>IF(Table1[[#This Row],[Útgerð núna]]=Table1[[#This Row],[Útgerð við löndun]],"","Ný útgerð")</f>
        <v/>
      </c>
    </row>
    <row r="603" spans="1:15">
      <c r="A603" t="s">
        <v>487</v>
      </c>
      <c r="B603">
        <v>1819</v>
      </c>
      <c r="C603" s="1">
        <v>1</v>
      </c>
      <c r="D603" s="1">
        <v>1</v>
      </c>
      <c r="E603" s="1">
        <v>1246</v>
      </c>
      <c r="F603" t="s">
        <v>481</v>
      </c>
      <c r="G603" t="s">
        <v>14</v>
      </c>
      <c r="H603" t="s">
        <v>15</v>
      </c>
      <c r="I603" s="3">
        <v>52</v>
      </c>
      <c r="J603" t="s">
        <v>482</v>
      </c>
      <c r="K603" t="s">
        <v>483</v>
      </c>
      <c r="L603" t="s">
        <v>483</v>
      </c>
      <c r="M603" s="2">
        <f>SUM(Table1[MAGN_SLAEGT_AFRUNAD])</f>
        <v>463291</v>
      </c>
      <c r="N603" s="6">
        <f>Table1[[#This Row],[MAGN_SLAEGT_AFRUNAD]]/Table1[[#This Row],[heildarmagn]]</f>
        <v>1.122404708919448E-4</v>
      </c>
      <c r="O603" t="str">
        <f>IF(Table1[[#This Row],[Útgerð núna]]=Table1[[#This Row],[Útgerð við löndun]],"","Ný útgerð")</f>
        <v/>
      </c>
    </row>
    <row r="604" spans="1:15">
      <c r="A604" t="s">
        <v>324</v>
      </c>
      <c r="B604">
        <v>1819</v>
      </c>
      <c r="C604" s="1">
        <v>1</v>
      </c>
      <c r="D604" s="1">
        <v>1</v>
      </c>
      <c r="E604" s="1">
        <v>1246</v>
      </c>
      <c r="F604" t="s">
        <v>481</v>
      </c>
      <c r="G604" t="s">
        <v>14</v>
      </c>
      <c r="H604" t="s">
        <v>15</v>
      </c>
      <c r="I604" s="3">
        <v>38</v>
      </c>
      <c r="J604" t="s">
        <v>482</v>
      </c>
      <c r="K604" t="s">
        <v>483</v>
      </c>
      <c r="L604" t="s">
        <v>483</v>
      </c>
      <c r="M604" s="2">
        <f>SUM(Table1[MAGN_SLAEGT_AFRUNAD])</f>
        <v>463291</v>
      </c>
      <c r="N604" s="6">
        <f>Table1[[#This Row],[MAGN_SLAEGT_AFRUNAD]]/Table1[[#This Row],[heildarmagn]]</f>
        <v>8.2021882574882744E-5</v>
      </c>
      <c r="O604" t="str">
        <f>IF(Table1[[#This Row],[Útgerð núna]]=Table1[[#This Row],[Útgerð við löndun]],"","Ný útgerð")</f>
        <v/>
      </c>
    </row>
    <row r="605" spans="1:15">
      <c r="A605" t="s">
        <v>221</v>
      </c>
      <c r="B605">
        <v>1819</v>
      </c>
      <c r="C605" s="1">
        <v>1</v>
      </c>
      <c r="D605" s="1">
        <v>1</v>
      </c>
      <c r="E605" s="1">
        <v>1246</v>
      </c>
      <c r="F605" t="s">
        <v>481</v>
      </c>
      <c r="G605" t="s">
        <v>14</v>
      </c>
      <c r="H605" t="s">
        <v>15</v>
      </c>
      <c r="I605" s="3">
        <v>5</v>
      </c>
      <c r="J605" t="s">
        <v>482</v>
      </c>
      <c r="K605" t="s">
        <v>483</v>
      </c>
      <c r="L605" t="s">
        <v>483</v>
      </c>
      <c r="M605" s="2">
        <f>SUM(Table1[MAGN_SLAEGT_AFRUNAD])</f>
        <v>463291</v>
      </c>
      <c r="N605" s="6">
        <f>Table1[[#This Row],[MAGN_SLAEGT_AFRUNAD]]/Table1[[#This Row],[heildarmagn]]</f>
        <v>1.0792352970379309E-5</v>
      </c>
      <c r="O605" t="str">
        <f>IF(Table1[[#This Row],[Útgerð núna]]=Table1[[#This Row],[Útgerð við löndun]],"","Ný útgerð")</f>
        <v/>
      </c>
    </row>
    <row r="606" spans="1:15">
      <c r="A606" t="s">
        <v>222</v>
      </c>
      <c r="B606">
        <v>1819</v>
      </c>
      <c r="C606" s="1">
        <v>1</v>
      </c>
      <c r="D606" s="1">
        <v>1</v>
      </c>
      <c r="E606" s="1">
        <v>1246</v>
      </c>
      <c r="F606" t="s">
        <v>481</v>
      </c>
      <c r="G606" t="s">
        <v>14</v>
      </c>
      <c r="H606" t="s">
        <v>15</v>
      </c>
      <c r="I606" s="3">
        <v>248</v>
      </c>
      <c r="J606" t="s">
        <v>482</v>
      </c>
      <c r="K606" t="s">
        <v>483</v>
      </c>
      <c r="L606" t="s">
        <v>483</v>
      </c>
      <c r="M606" s="2">
        <f>SUM(Table1[MAGN_SLAEGT_AFRUNAD])</f>
        <v>463291</v>
      </c>
      <c r="N606" s="6">
        <f>Table1[[#This Row],[MAGN_SLAEGT_AFRUNAD]]/Table1[[#This Row],[heildarmagn]]</f>
        <v>5.3530070733081366E-4</v>
      </c>
      <c r="O606" t="str">
        <f>IF(Table1[[#This Row],[Útgerð núna]]=Table1[[#This Row],[Útgerð við löndun]],"","Ný útgerð")</f>
        <v/>
      </c>
    </row>
    <row r="607" spans="1:15">
      <c r="A607" t="s">
        <v>488</v>
      </c>
      <c r="B607">
        <v>1718</v>
      </c>
      <c r="C607" s="1">
        <v>1</v>
      </c>
      <c r="D607" s="1">
        <v>1</v>
      </c>
      <c r="E607" s="1">
        <v>1246</v>
      </c>
      <c r="F607" t="s">
        <v>481</v>
      </c>
      <c r="G607" t="s">
        <v>14</v>
      </c>
      <c r="H607" t="s">
        <v>15</v>
      </c>
      <c r="I607" s="3">
        <v>114</v>
      </c>
      <c r="J607" t="s">
        <v>482</v>
      </c>
      <c r="K607" t="s">
        <v>483</v>
      </c>
      <c r="L607" t="s">
        <v>483</v>
      </c>
      <c r="M607" s="2">
        <f>SUM(Table1[MAGN_SLAEGT_AFRUNAD])</f>
        <v>463291</v>
      </c>
      <c r="N607" s="6">
        <f>Table1[[#This Row],[MAGN_SLAEGT_AFRUNAD]]/Table1[[#This Row],[heildarmagn]]</f>
        <v>2.4606564772464823E-4</v>
      </c>
      <c r="O607" t="str">
        <f>IF(Table1[[#This Row],[Útgerð núna]]=Table1[[#This Row],[Útgerð við löndun]],"","Ný útgerð")</f>
        <v/>
      </c>
    </row>
    <row r="608" spans="1:15">
      <c r="A608" t="s">
        <v>489</v>
      </c>
      <c r="B608">
        <v>1718</v>
      </c>
      <c r="C608" s="1">
        <v>1</v>
      </c>
      <c r="D608" s="1">
        <v>1</v>
      </c>
      <c r="E608" s="1">
        <v>1246</v>
      </c>
      <c r="F608" t="s">
        <v>481</v>
      </c>
      <c r="G608" t="s">
        <v>14</v>
      </c>
      <c r="H608" t="s">
        <v>15</v>
      </c>
      <c r="I608" s="3">
        <v>1466</v>
      </c>
      <c r="J608" t="s">
        <v>482</v>
      </c>
      <c r="K608" t="s">
        <v>483</v>
      </c>
      <c r="L608" t="s">
        <v>483</v>
      </c>
      <c r="M608" s="2">
        <f>SUM(Table1[MAGN_SLAEGT_AFRUNAD])</f>
        <v>463291</v>
      </c>
      <c r="N608" s="6">
        <f>Table1[[#This Row],[MAGN_SLAEGT_AFRUNAD]]/Table1[[#This Row],[heildarmagn]]</f>
        <v>3.164317890915213E-3</v>
      </c>
      <c r="O608" t="str">
        <f>IF(Table1[[#This Row],[Útgerð núna]]=Table1[[#This Row],[Útgerð við löndun]],"","Ný útgerð")</f>
        <v/>
      </c>
    </row>
    <row r="609" spans="1:15">
      <c r="A609" t="s">
        <v>490</v>
      </c>
      <c r="B609">
        <v>1718</v>
      </c>
      <c r="C609" s="1">
        <v>1</v>
      </c>
      <c r="D609" s="1">
        <v>1</v>
      </c>
      <c r="E609" s="1">
        <v>1246</v>
      </c>
      <c r="F609" t="s">
        <v>481</v>
      </c>
      <c r="G609" t="s">
        <v>14</v>
      </c>
      <c r="H609" t="s">
        <v>15</v>
      </c>
      <c r="I609" s="3">
        <v>156</v>
      </c>
      <c r="J609" t="s">
        <v>482</v>
      </c>
      <c r="K609" t="s">
        <v>483</v>
      </c>
      <c r="L609" t="s">
        <v>483</v>
      </c>
      <c r="M609" s="2">
        <f>SUM(Table1[MAGN_SLAEGT_AFRUNAD])</f>
        <v>463291</v>
      </c>
      <c r="N609" s="6">
        <f>Table1[[#This Row],[MAGN_SLAEGT_AFRUNAD]]/Table1[[#This Row],[heildarmagn]]</f>
        <v>3.3672141267583443E-4</v>
      </c>
      <c r="O609" t="str">
        <f>IF(Table1[[#This Row],[Útgerð núna]]=Table1[[#This Row],[Útgerð við löndun]],"","Ný útgerð")</f>
        <v/>
      </c>
    </row>
    <row r="610" spans="1:15">
      <c r="A610" t="s">
        <v>491</v>
      </c>
      <c r="B610">
        <v>1718</v>
      </c>
      <c r="C610" s="1">
        <v>1</v>
      </c>
      <c r="D610" s="1">
        <v>1</v>
      </c>
      <c r="E610" s="1">
        <v>1246</v>
      </c>
      <c r="F610" t="s">
        <v>481</v>
      </c>
      <c r="G610" t="s">
        <v>14</v>
      </c>
      <c r="H610" t="s">
        <v>15</v>
      </c>
      <c r="I610" s="3">
        <v>77</v>
      </c>
      <c r="J610" t="s">
        <v>482</v>
      </c>
      <c r="K610" t="s">
        <v>483</v>
      </c>
      <c r="L610" t="s">
        <v>483</v>
      </c>
      <c r="M610" s="2">
        <f>SUM(Table1[MAGN_SLAEGT_AFRUNAD])</f>
        <v>463291</v>
      </c>
      <c r="N610" s="6">
        <f>Table1[[#This Row],[MAGN_SLAEGT_AFRUNAD]]/Table1[[#This Row],[heildarmagn]]</f>
        <v>1.6620223574384134E-4</v>
      </c>
      <c r="O610" t="str">
        <f>IF(Table1[[#This Row],[Útgerð núna]]=Table1[[#This Row],[Útgerð við löndun]],"","Ný útgerð")</f>
        <v/>
      </c>
    </row>
    <row r="611" spans="1:15">
      <c r="A611" t="s">
        <v>492</v>
      </c>
      <c r="B611">
        <v>1718</v>
      </c>
      <c r="C611" s="1">
        <v>1</v>
      </c>
      <c r="D611" s="1">
        <v>1</v>
      </c>
      <c r="E611" s="1">
        <v>1246</v>
      </c>
      <c r="F611" t="s">
        <v>481</v>
      </c>
      <c r="G611" t="s">
        <v>14</v>
      </c>
      <c r="H611" t="s">
        <v>15</v>
      </c>
      <c r="I611" s="3">
        <v>63</v>
      </c>
      <c r="J611" t="s">
        <v>482</v>
      </c>
      <c r="K611" t="s">
        <v>483</v>
      </c>
      <c r="L611" t="s">
        <v>483</v>
      </c>
      <c r="M611" s="2">
        <f>SUM(Table1[MAGN_SLAEGT_AFRUNAD])</f>
        <v>463291</v>
      </c>
      <c r="N611" s="6">
        <f>Table1[[#This Row],[MAGN_SLAEGT_AFRUNAD]]/Table1[[#This Row],[heildarmagn]]</f>
        <v>1.3598364742677929E-4</v>
      </c>
      <c r="O611" t="str">
        <f>IF(Table1[[#This Row],[Útgerð núna]]=Table1[[#This Row],[Útgerð við löndun]],"","Ný útgerð")</f>
        <v/>
      </c>
    </row>
    <row r="612" spans="1:15">
      <c r="A612" t="s">
        <v>229</v>
      </c>
      <c r="B612">
        <v>1718</v>
      </c>
      <c r="C612" s="1">
        <v>1</v>
      </c>
      <c r="D612" s="1">
        <v>1</v>
      </c>
      <c r="E612" s="1">
        <v>1246</v>
      </c>
      <c r="F612" t="s">
        <v>481</v>
      </c>
      <c r="G612" t="s">
        <v>14</v>
      </c>
      <c r="H612" t="s">
        <v>15</v>
      </c>
      <c r="I612" s="3">
        <v>171</v>
      </c>
      <c r="J612" t="s">
        <v>482</v>
      </c>
      <c r="K612" t="s">
        <v>483</v>
      </c>
      <c r="L612" t="s">
        <v>483</v>
      </c>
      <c r="M612" s="2">
        <f>SUM(Table1[MAGN_SLAEGT_AFRUNAD])</f>
        <v>463291</v>
      </c>
      <c r="N612" s="6">
        <f>Table1[[#This Row],[MAGN_SLAEGT_AFRUNAD]]/Table1[[#This Row],[heildarmagn]]</f>
        <v>3.6909847158697232E-4</v>
      </c>
      <c r="O612" t="str">
        <f>IF(Table1[[#This Row],[Útgerð núna]]=Table1[[#This Row],[Útgerð við löndun]],"","Ný útgerð")</f>
        <v/>
      </c>
    </row>
    <row r="613" spans="1:15">
      <c r="A613" t="s">
        <v>230</v>
      </c>
      <c r="B613">
        <v>1718</v>
      </c>
      <c r="C613" s="1">
        <v>1</v>
      </c>
      <c r="D613" s="1">
        <v>1</v>
      </c>
      <c r="E613" s="1">
        <v>1246</v>
      </c>
      <c r="F613" t="s">
        <v>481</v>
      </c>
      <c r="G613" t="s">
        <v>14</v>
      </c>
      <c r="H613" t="s">
        <v>15</v>
      </c>
      <c r="I613" s="3">
        <v>32</v>
      </c>
      <c r="J613" t="s">
        <v>482</v>
      </c>
      <c r="K613" t="s">
        <v>483</v>
      </c>
      <c r="L613" t="s">
        <v>483</v>
      </c>
      <c r="M613" s="2">
        <f>SUM(Table1[MAGN_SLAEGT_AFRUNAD])</f>
        <v>463291</v>
      </c>
      <c r="N613" s="6">
        <f>Table1[[#This Row],[MAGN_SLAEGT_AFRUNAD]]/Table1[[#This Row],[heildarmagn]]</f>
        <v>6.907105901042757E-5</v>
      </c>
      <c r="O613" t="str">
        <f>IF(Table1[[#This Row],[Útgerð núna]]=Table1[[#This Row],[Útgerð við löndun]],"","Ný útgerð")</f>
        <v/>
      </c>
    </row>
    <row r="614" spans="1:15">
      <c r="A614" t="s">
        <v>232</v>
      </c>
      <c r="B614">
        <v>1718</v>
      </c>
      <c r="C614" s="1">
        <v>1</v>
      </c>
      <c r="D614" s="1">
        <v>1</v>
      </c>
      <c r="E614" s="1">
        <v>1246</v>
      </c>
      <c r="F614" t="s">
        <v>481</v>
      </c>
      <c r="G614" t="s">
        <v>14</v>
      </c>
      <c r="H614" t="s">
        <v>15</v>
      </c>
      <c r="I614" s="3">
        <v>70</v>
      </c>
      <c r="J614" t="s">
        <v>482</v>
      </c>
      <c r="K614" t="s">
        <v>483</v>
      </c>
      <c r="L614" t="s">
        <v>483</v>
      </c>
      <c r="M614" s="2">
        <f>SUM(Table1[MAGN_SLAEGT_AFRUNAD])</f>
        <v>463291</v>
      </c>
      <c r="N614" s="6">
        <f>Table1[[#This Row],[MAGN_SLAEGT_AFRUNAD]]/Table1[[#This Row],[heildarmagn]]</f>
        <v>1.5109294158531031E-4</v>
      </c>
      <c r="O614" t="str">
        <f>IF(Table1[[#This Row],[Útgerð núna]]=Table1[[#This Row],[Útgerð við löndun]],"","Ný útgerð")</f>
        <v/>
      </c>
    </row>
    <row r="615" spans="1:15">
      <c r="A615" t="s">
        <v>493</v>
      </c>
      <c r="B615">
        <v>1718</v>
      </c>
      <c r="C615" s="1">
        <v>1</v>
      </c>
      <c r="D615" s="1">
        <v>1</v>
      </c>
      <c r="E615" s="1">
        <v>1246</v>
      </c>
      <c r="F615" t="s">
        <v>481</v>
      </c>
      <c r="G615" t="s">
        <v>14</v>
      </c>
      <c r="H615" t="s">
        <v>15</v>
      </c>
      <c r="I615" s="3">
        <v>79</v>
      </c>
      <c r="J615" t="s">
        <v>482</v>
      </c>
      <c r="K615" t="s">
        <v>483</v>
      </c>
      <c r="L615" t="s">
        <v>483</v>
      </c>
      <c r="M615" s="2">
        <f>SUM(Table1[MAGN_SLAEGT_AFRUNAD])</f>
        <v>463291</v>
      </c>
      <c r="N615" s="6">
        <f>Table1[[#This Row],[MAGN_SLAEGT_AFRUNAD]]/Table1[[#This Row],[heildarmagn]]</f>
        <v>1.7051917693199306E-4</v>
      </c>
      <c r="O615" t="str">
        <f>IF(Table1[[#This Row],[Útgerð núna]]=Table1[[#This Row],[Útgerð við löndun]],"","Ný útgerð")</f>
        <v/>
      </c>
    </row>
    <row r="616" spans="1:15">
      <c r="A616" t="s">
        <v>234</v>
      </c>
      <c r="B616">
        <v>1718</v>
      </c>
      <c r="C616" s="1">
        <v>1</v>
      </c>
      <c r="D616" s="1">
        <v>1</v>
      </c>
      <c r="E616" s="1">
        <v>1246</v>
      </c>
      <c r="F616" t="s">
        <v>481</v>
      </c>
      <c r="G616" t="s">
        <v>14</v>
      </c>
      <c r="H616" t="s">
        <v>15</v>
      </c>
      <c r="I616" s="3">
        <v>75</v>
      </c>
      <c r="J616" t="s">
        <v>482</v>
      </c>
      <c r="K616" t="s">
        <v>483</v>
      </c>
      <c r="L616" t="s">
        <v>483</v>
      </c>
      <c r="M616" s="2">
        <f>SUM(Table1[MAGN_SLAEGT_AFRUNAD])</f>
        <v>463291</v>
      </c>
      <c r="N616" s="6">
        <f>Table1[[#This Row],[MAGN_SLAEGT_AFRUNAD]]/Table1[[#This Row],[heildarmagn]]</f>
        <v>1.6188529455568961E-4</v>
      </c>
      <c r="O616" t="str">
        <f>IF(Table1[[#This Row],[Útgerð núna]]=Table1[[#This Row],[Útgerð við löndun]],"","Ný útgerð")</f>
        <v/>
      </c>
    </row>
    <row r="617" spans="1:15">
      <c r="A617" t="s">
        <v>235</v>
      </c>
      <c r="B617">
        <v>1718</v>
      </c>
      <c r="C617" s="1">
        <v>1</v>
      </c>
      <c r="D617" s="1">
        <v>1</v>
      </c>
      <c r="E617" s="1">
        <v>1246</v>
      </c>
      <c r="F617" t="s">
        <v>481</v>
      </c>
      <c r="G617" t="s">
        <v>14</v>
      </c>
      <c r="H617" t="s">
        <v>15</v>
      </c>
      <c r="I617" s="3">
        <v>92</v>
      </c>
      <c r="J617" t="s">
        <v>482</v>
      </c>
      <c r="K617" t="s">
        <v>483</v>
      </c>
      <c r="L617" t="s">
        <v>483</v>
      </c>
      <c r="M617" s="2">
        <f>SUM(Table1[MAGN_SLAEGT_AFRUNAD])</f>
        <v>463291</v>
      </c>
      <c r="N617" s="6">
        <f>Table1[[#This Row],[MAGN_SLAEGT_AFRUNAD]]/Table1[[#This Row],[heildarmagn]]</f>
        <v>1.9857929465497926E-4</v>
      </c>
      <c r="O617" t="str">
        <f>IF(Table1[[#This Row],[Útgerð núna]]=Table1[[#This Row],[Útgerð við löndun]],"","Ný útgerð")</f>
        <v/>
      </c>
    </row>
    <row r="618" spans="1:15">
      <c r="A618" t="s">
        <v>236</v>
      </c>
      <c r="B618">
        <v>1718</v>
      </c>
      <c r="C618" s="1">
        <v>1</v>
      </c>
      <c r="D618" s="1">
        <v>1</v>
      </c>
      <c r="E618" s="1">
        <v>1246</v>
      </c>
      <c r="F618" t="s">
        <v>481</v>
      </c>
      <c r="G618" t="s">
        <v>14</v>
      </c>
      <c r="H618" t="s">
        <v>15</v>
      </c>
      <c r="I618" s="3">
        <v>120</v>
      </c>
      <c r="J618" t="s">
        <v>482</v>
      </c>
      <c r="K618" t="s">
        <v>483</v>
      </c>
      <c r="L618" t="s">
        <v>483</v>
      </c>
      <c r="M618" s="2">
        <f>SUM(Table1[MAGN_SLAEGT_AFRUNAD])</f>
        <v>463291</v>
      </c>
      <c r="N618" s="6">
        <f>Table1[[#This Row],[MAGN_SLAEGT_AFRUNAD]]/Table1[[#This Row],[heildarmagn]]</f>
        <v>2.5901647128910338E-4</v>
      </c>
      <c r="O618" t="str">
        <f>IF(Table1[[#This Row],[Útgerð núna]]=Table1[[#This Row],[Útgerð við löndun]],"","Ný útgerð")</f>
        <v/>
      </c>
    </row>
    <row r="619" spans="1:15">
      <c r="A619" t="s">
        <v>238</v>
      </c>
      <c r="B619">
        <v>1718</v>
      </c>
      <c r="C619" s="1">
        <v>1</v>
      </c>
      <c r="D619" s="1">
        <v>1</v>
      </c>
      <c r="E619" s="1">
        <v>1246</v>
      </c>
      <c r="F619" t="s">
        <v>481</v>
      </c>
      <c r="G619" t="s">
        <v>14</v>
      </c>
      <c r="H619" t="s">
        <v>15</v>
      </c>
      <c r="I619" s="3">
        <v>22</v>
      </c>
      <c r="J619" t="s">
        <v>482</v>
      </c>
      <c r="K619" t="s">
        <v>483</v>
      </c>
      <c r="L619" t="s">
        <v>483</v>
      </c>
      <c r="M619" s="2">
        <f>SUM(Table1[MAGN_SLAEGT_AFRUNAD])</f>
        <v>463291</v>
      </c>
      <c r="N619" s="6">
        <f>Table1[[#This Row],[MAGN_SLAEGT_AFRUNAD]]/Table1[[#This Row],[heildarmagn]]</f>
        <v>4.7486353069668953E-5</v>
      </c>
      <c r="O619" t="str">
        <f>IF(Table1[[#This Row],[Útgerð núna]]=Table1[[#This Row],[Útgerð við löndun]],"","Ný útgerð")</f>
        <v/>
      </c>
    </row>
    <row r="620" spans="1:15">
      <c r="A620" t="s">
        <v>241</v>
      </c>
      <c r="B620">
        <v>1718</v>
      </c>
      <c r="C620" s="1">
        <v>1</v>
      </c>
      <c r="D620" s="1">
        <v>1</v>
      </c>
      <c r="E620" s="1">
        <v>1246</v>
      </c>
      <c r="F620" t="s">
        <v>481</v>
      </c>
      <c r="G620" t="s">
        <v>14</v>
      </c>
      <c r="H620" t="s">
        <v>15</v>
      </c>
      <c r="I620" s="3">
        <v>129</v>
      </c>
      <c r="J620" t="s">
        <v>482</v>
      </c>
      <c r="K620" t="s">
        <v>483</v>
      </c>
      <c r="L620" t="s">
        <v>483</v>
      </c>
      <c r="M620" s="2">
        <f>SUM(Table1[MAGN_SLAEGT_AFRUNAD])</f>
        <v>463291</v>
      </c>
      <c r="N620" s="6">
        <f>Table1[[#This Row],[MAGN_SLAEGT_AFRUNAD]]/Table1[[#This Row],[heildarmagn]]</f>
        <v>2.7844270663578613E-4</v>
      </c>
      <c r="O620" t="str">
        <f>IF(Table1[[#This Row],[Útgerð núna]]=Table1[[#This Row],[Útgerð við löndun]],"","Ný útgerð")</f>
        <v/>
      </c>
    </row>
    <row r="621" spans="1:15">
      <c r="A621" t="s">
        <v>243</v>
      </c>
      <c r="B621">
        <v>1718</v>
      </c>
      <c r="C621" s="1">
        <v>1</v>
      </c>
      <c r="D621" s="1">
        <v>1</v>
      </c>
      <c r="E621" s="1">
        <v>1246</v>
      </c>
      <c r="F621" t="s">
        <v>481</v>
      </c>
      <c r="G621" t="s">
        <v>14</v>
      </c>
      <c r="H621" t="s">
        <v>15</v>
      </c>
      <c r="I621" s="3">
        <v>9</v>
      </c>
      <c r="J621" t="s">
        <v>482</v>
      </c>
      <c r="K621" t="s">
        <v>483</v>
      </c>
      <c r="L621" t="s">
        <v>483</v>
      </c>
      <c r="M621" s="2">
        <f>SUM(Table1[MAGN_SLAEGT_AFRUNAD])</f>
        <v>463291</v>
      </c>
      <c r="N621" s="6">
        <f>Table1[[#This Row],[MAGN_SLAEGT_AFRUNAD]]/Table1[[#This Row],[heildarmagn]]</f>
        <v>1.9426235346682755E-5</v>
      </c>
      <c r="O621" t="str">
        <f>IF(Table1[[#This Row],[Útgerð núna]]=Table1[[#This Row],[Útgerð við löndun]],"","Ný útgerð")</f>
        <v/>
      </c>
    </row>
    <row r="622" spans="1:15">
      <c r="A622" t="s">
        <v>494</v>
      </c>
      <c r="B622">
        <v>1718</v>
      </c>
      <c r="C622" s="1">
        <v>1</v>
      </c>
      <c r="D622" s="1">
        <v>1</v>
      </c>
      <c r="E622" s="1">
        <v>1246</v>
      </c>
      <c r="F622" t="s">
        <v>481</v>
      </c>
      <c r="G622" t="s">
        <v>14</v>
      </c>
      <c r="H622" t="s">
        <v>15</v>
      </c>
      <c r="I622" s="3">
        <v>19</v>
      </c>
      <c r="J622" t="s">
        <v>482</v>
      </c>
      <c r="K622" t="s">
        <v>483</v>
      </c>
      <c r="L622" t="s">
        <v>483</v>
      </c>
      <c r="M622" s="2">
        <f>SUM(Table1[MAGN_SLAEGT_AFRUNAD])</f>
        <v>463291</v>
      </c>
      <c r="N622" s="6">
        <f>Table1[[#This Row],[MAGN_SLAEGT_AFRUNAD]]/Table1[[#This Row],[heildarmagn]]</f>
        <v>4.1010941287441372E-5</v>
      </c>
      <c r="O622" t="str">
        <f>IF(Table1[[#This Row],[Útgerð núna]]=Table1[[#This Row],[Útgerð við löndun]],"","Ný útgerð")</f>
        <v/>
      </c>
    </row>
    <row r="623" spans="1:15">
      <c r="A623" t="s">
        <v>326</v>
      </c>
      <c r="B623">
        <v>1718</v>
      </c>
      <c r="C623" s="1">
        <v>1</v>
      </c>
      <c r="D623" s="1">
        <v>1</v>
      </c>
      <c r="E623" s="1">
        <v>1246</v>
      </c>
      <c r="F623" t="s">
        <v>481</v>
      </c>
      <c r="G623" t="s">
        <v>14</v>
      </c>
      <c r="H623" t="s">
        <v>15</v>
      </c>
      <c r="I623" s="3">
        <v>121</v>
      </c>
      <c r="J623" t="s">
        <v>482</v>
      </c>
      <c r="K623" t="s">
        <v>483</v>
      </c>
      <c r="L623" t="s">
        <v>483</v>
      </c>
      <c r="M623" s="2">
        <f>SUM(Table1[MAGN_SLAEGT_AFRUNAD])</f>
        <v>463291</v>
      </c>
      <c r="N623" s="6">
        <f>Table1[[#This Row],[MAGN_SLAEGT_AFRUNAD]]/Table1[[#This Row],[heildarmagn]]</f>
        <v>2.6117494188317923E-4</v>
      </c>
      <c r="O623" t="str">
        <f>IF(Table1[[#This Row],[Útgerð núna]]=Table1[[#This Row],[Útgerð við löndun]],"","Ný útgerð")</f>
        <v/>
      </c>
    </row>
    <row r="624" spans="1:15">
      <c r="A624" t="s">
        <v>327</v>
      </c>
      <c r="B624">
        <v>1718</v>
      </c>
      <c r="C624" s="1">
        <v>1</v>
      </c>
      <c r="D624" s="1">
        <v>1</v>
      </c>
      <c r="E624" s="1">
        <v>1246</v>
      </c>
      <c r="F624" t="s">
        <v>481</v>
      </c>
      <c r="G624" t="s">
        <v>14</v>
      </c>
      <c r="H624" t="s">
        <v>15</v>
      </c>
      <c r="I624" s="3">
        <v>162</v>
      </c>
      <c r="J624" t="s">
        <v>482</v>
      </c>
      <c r="K624" t="s">
        <v>483</v>
      </c>
      <c r="L624" t="s">
        <v>483</v>
      </c>
      <c r="M624" s="2">
        <f>SUM(Table1[MAGN_SLAEGT_AFRUNAD])</f>
        <v>463291</v>
      </c>
      <c r="N624" s="6">
        <f>Table1[[#This Row],[MAGN_SLAEGT_AFRUNAD]]/Table1[[#This Row],[heildarmagn]]</f>
        <v>3.4967223624028957E-4</v>
      </c>
      <c r="O624" t="str">
        <f>IF(Table1[[#This Row],[Útgerð núna]]=Table1[[#This Row],[Útgerð við löndun]],"","Ný útgerð")</f>
        <v/>
      </c>
    </row>
    <row r="625" spans="1:15">
      <c r="A625" t="s">
        <v>328</v>
      </c>
      <c r="B625">
        <v>1718</v>
      </c>
      <c r="C625" s="1">
        <v>1</v>
      </c>
      <c r="D625" s="1">
        <v>1</v>
      </c>
      <c r="E625" s="1">
        <v>1246</v>
      </c>
      <c r="F625" t="s">
        <v>481</v>
      </c>
      <c r="G625" t="s">
        <v>14</v>
      </c>
      <c r="H625" t="s">
        <v>15</v>
      </c>
      <c r="I625" s="3">
        <v>4</v>
      </c>
      <c r="J625" t="s">
        <v>482</v>
      </c>
      <c r="K625" t="s">
        <v>483</v>
      </c>
      <c r="L625" t="s">
        <v>483</v>
      </c>
      <c r="M625" s="2">
        <f>SUM(Table1[MAGN_SLAEGT_AFRUNAD])</f>
        <v>463291</v>
      </c>
      <c r="N625" s="6">
        <f>Table1[[#This Row],[MAGN_SLAEGT_AFRUNAD]]/Table1[[#This Row],[heildarmagn]]</f>
        <v>8.6338823763034462E-6</v>
      </c>
      <c r="O625" t="str">
        <f>IF(Table1[[#This Row],[Útgerð núna]]=Table1[[#This Row],[Útgerð við löndun]],"","Ný útgerð")</f>
        <v/>
      </c>
    </row>
    <row r="626" spans="1:15">
      <c r="A626" t="s">
        <v>329</v>
      </c>
      <c r="B626">
        <v>1718</v>
      </c>
      <c r="C626" s="1">
        <v>1</v>
      </c>
      <c r="D626" s="1">
        <v>1</v>
      </c>
      <c r="E626" s="1">
        <v>1246</v>
      </c>
      <c r="F626" t="s">
        <v>481</v>
      </c>
      <c r="G626" t="s">
        <v>14</v>
      </c>
      <c r="H626" t="s">
        <v>15</v>
      </c>
      <c r="I626" s="3">
        <v>19</v>
      </c>
      <c r="J626" t="s">
        <v>482</v>
      </c>
      <c r="K626" t="s">
        <v>483</v>
      </c>
      <c r="L626" t="s">
        <v>483</v>
      </c>
      <c r="M626" s="2">
        <f>SUM(Table1[MAGN_SLAEGT_AFRUNAD])</f>
        <v>463291</v>
      </c>
      <c r="N626" s="6">
        <f>Table1[[#This Row],[MAGN_SLAEGT_AFRUNAD]]/Table1[[#This Row],[heildarmagn]]</f>
        <v>4.1010941287441372E-5</v>
      </c>
      <c r="O626" t="str">
        <f>IF(Table1[[#This Row],[Útgerð núna]]=Table1[[#This Row],[Útgerð við löndun]],"","Ný útgerð")</f>
        <v/>
      </c>
    </row>
    <row r="627" spans="1:15">
      <c r="A627" t="s">
        <v>330</v>
      </c>
      <c r="B627">
        <v>1718</v>
      </c>
      <c r="C627" s="1">
        <v>1</v>
      </c>
      <c r="D627" s="1">
        <v>1</v>
      </c>
      <c r="E627" s="1">
        <v>1246</v>
      </c>
      <c r="F627" t="s">
        <v>481</v>
      </c>
      <c r="G627" t="s">
        <v>14</v>
      </c>
      <c r="H627" t="s">
        <v>15</v>
      </c>
      <c r="I627" s="3">
        <v>60</v>
      </c>
      <c r="J627" t="s">
        <v>482</v>
      </c>
      <c r="K627" t="s">
        <v>483</v>
      </c>
      <c r="L627" t="s">
        <v>483</v>
      </c>
      <c r="M627" s="2">
        <f>SUM(Table1[MAGN_SLAEGT_AFRUNAD])</f>
        <v>463291</v>
      </c>
      <c r="N627" s="6">
        <f>Table1[[#This Row],[MAGN_SLAEGT_AFRUNAD]]/Table1[[#This Row],[heildarmagn]]</f>
        <v>1.2950823564455169E-4</v>
      </c>
      <c r="O627" t="str">
        <f>IF(Table1[[#This Row],[Útgerð núna]]=Table1[[#This Row],[Útgerð við löndun]],"","Ný útgerð")</f>
        <v/>
      </c>
    </row>
    <row r="628" spans="1:15">
      <c r="A628" t="s">
        <v>331</v>
      </c>
      <c r="B628">
        <v>1718</v>
      </c>
      <c r="C628" s="1">
        <v>1</v>
      </c>
      <c r="D628" s="1">
        <v>1</v>
      </c>
      <c r="E628" s="1">
        <v>1246</v>
      </c>
      <c r="F628" t="s">
        <v>481</v>
      </c>
      <c r="G628" t="s">
        <v>14</v>
      </c>
      <c r="H628" t="s">
        <v>15</v>
      </c>
      <c r="I628" s="3">
        <v>52</v>
      </c>
      <c r="J628" t="s">
        <v>482</v>
      </c>
      <c r="K628" t="s">
        <v>483</v>
      </c>
      <c r="L628" t="s">
        <v>483</v>
      </c>
      <c r="M628" s="2">
        <f>SUM(Table1[MAGN_SLAEGT_AFRUNAD])</f>
        <v>463291</v>
      </c>
      <c r="N628" s="6">
        <f>Table1[[#This Row],[MAGN_SLAEGT_AFRUNAD]]/Table1[[#This Row],[heildarmagn]]</f>
        <v>1.122404708919448E-4</v>
      </c>
      <c r="O628" t="str">
        <f>IF(Table1[[#This Row],[Útgerð núna]]=Table1[[#This Row],[Útgerð við löndun]],"","Ný útgerð")</f>
        <v/>
      </c>
    </row>
    <row r="629" spans="1:15">
      <c r="A629" t="s">
        <v>332</v>
      </c>
      <c r="B629">
        <v>1718</v>
      </c>
      <c r="C629" s="1">
        <v>1</v>
      </c>
      <c r="D629" s="1">
        <v>1</v>
      </c>
      <c r="E629" s="1">
        <v>1246</v>
      </c>
      <c r="F629" t="s">
        <v>481</v>
      </c>
      <c r="G629" t="s">
        <v>14</v>
      </c>
      <c r="H629" t="s">
        <v>15</v>
      </c>
      <c r="I629" s="3">
        <v>76</v>
      </c>
      <c r="J629" t="s">
        <v>482</v>
      </c>
      <c r="K629" t="s">
        <v>483</v>
      </c>
      <c r="L629" t="s">
        <v>483</v>
      </c>
      <c r="M629" s="2">
        <f>SUM(Table1[MAGN_SLAEGT_AFRUNAD])</f>
        <v>463291</v>
      </c>
      <c r="N629" s="6">
        <f>Table1[[#This Row],[MAGN_SLAEGT_AFRUNAD]]/Table1[[#This Row],[heildarmagn]]</f>
        <v>1.6404376514976549E-4</v>
      </c>
      <c r="O629" t="str">
        <f>IF(Table1[[#This Row],[Útgerð núna]]=Table1[[#This Row],[Útgerð við löndun]],"","Ný útgerð")</f>
        <v/>
      </c>
    </row>
    <row r="630" spans="1:15">
      <c r="A630" t="s">
        <v>22</v>
      </c>
      <c r="B630">
        <v>1718</v>
      </c>
      <c r="C630" s="1">
        <v>1</v>
      </c>
      <c r="D630" s="1">
        <v>1</v>
      </c>
      <c r="E630" s="1">
        <v>1246</v>
      </c>
      <c r="F630" t="s">
        <v>481</v>
      </c>
      <c r="G630" t="s">
        <v>14</v>
      </c>
      <c r="H630" t="s">
        <v>15</v>
      </c>
      <c r="I630" s="3">
        <v>3</v>
      </c>
      <c r="J630" t="s">
        <v>482</v>
      </c>
      <c r="K630" t="s">
        <v>483</v>
      </c>
      <c r="L630" t="s">
        <v>483</v>
      </c>
      <c r="M630" s="2">
        <f>SUM(Table1[MAGN_SLAEGT_AFRUNAD])</f>
        <v>463291</v>
      </c>
      <c r="N630" s="6">
        <f>Table1[[#This Row],[MAGN_SLAEGT_AFRUNAD]]/Table1[[#This Row],[heildarmagn]]</f>
        <v>6.4754117822275847E-6</v>
      </c>
      <c r="O630" t="str">
        <f>IF(Table1[[#This Row],[Útgerð núna]]=Table1[[#This Row],[Útgerð við löndun]],"","Ný útgerð")</f>
        <v/>
      </c>
    </row>
    <row r="631" spans="1:15">
      <c r="A631" t="s">
        <v>495</v>
      </c>
      <c r="B631">
        <v>1718</v>
      </c>
      <c r="C631" s="1">
        <v>1</v>
      </c>
      <c r="D631" s="1">
        <v>1</v>
      </c>
      <c r="E631" s="1">
        <v>1246</v>
      </c>
      <c r="F631" t="s">
        <v>481</v>
      </c>
      <c r="G631" t="s">
        <v>14</v>
      </c>
      <c r="H631" t="s">
        <v>15</v>
      </c>
      <c r="I631" s="3">
        <v>115</v>
      </c>
      <c r="J631" t="s">
        <v>482</v>
      </c>
      <c r="K631" t="s">
        <v>483</v>
      </c>
      <c r="L631" t="s">
        <v>483</v>
      </c>
      <c r="M631" s="2">
        <f>SUM(Table1[MAGN_SLAEGT_AFRUNAD])</f>
        <v>463291</v>
      </c>
      <c r="N631" s="6">
        <f>Table1[[#This Row],[MAGN_SLAEGT_AFRUNAD]]/Table1[[#This Row],[heildarmagn]]</f>
        <v>2.4822411831872408E-4</v>
      </c>
      <c r="O631" t="str">
        <f>IF(Table1[[#This Row],[Útgerð núna]]=Table1[[#This Row],[Útgerð við löndun]],"","Ný útgerð")</f>
        <v/>
      </c>
    </row>
    <row r="632" spans="1:15">
      <c r="A632" t="s">
        <v>303</v>
      </c>
      <c r="B632">
        <v>1718</v>
      </c>
      <c r="C632" s="1">
        <v>1</v>
      </c>
      <c r="D632" s="1">
        <v>1</v>
      </c>
      <c r="E632" s="1">
        <v>1246</v>
      </c>
      <c r="F632" t="s">
        <v>481</v>
      </c>
      <c r="G632" t="s">
        <v>14</v>
      </c>
      <c r="H632" t="s">
        <v>15</v>
      </c>
      <c r="I632" s="3">
        <v>146</v>
      </c>
      <c r="J632" t="s">
        <v>482</v>
      </c>
      <c r="K632" t="s">
        <v>483</v>
      </c>
      <c r="L632" t="s">
        <v>483</v>
      </c>
      <c r="M632" s="2">
        <f>SUM(Table1[MAGN_SLAEGT_AFRUNAD])</f>
        <v>463291</v>
      </c>
      <c r="N632" s="6">
        <f>Table1[[#This Row],[MAGN_SLAEGT_AFRUNAD]]/Table1[[#This Row],[heildarmagn]]</f>
        <v>3.1513670673507578E-4</v>
      </c>
      <c r="O632" t="str">
        <f>IF(Table1[[#This Row],[Útgerð núna]]=Table1[[#This Row],[Útgerð við löndun]],"","Ný útgerð")</f>
        <v/>
      </c>
    </row>
    <row r="633" spans="1:15">
      <c r="A633" t="s">
        <v>196</v>
      </c>
      <c r="B633">
        <v>1718</v>
      </c>
      <c r="C633" s="1">
        <v>1</v>
      </c>
      <c r="D633" s="1">
        <v>1</v>
      </c>
      <c r="E633" s="1">
        <v>1246</v>
      </c>
      <c r="F633" t="s">
        <v>481</v>
      </c>
      <c r="G633" t="s">
        <v>14</v>
      </c>
      <c r="H633" t="s">
        <v>15</v>
      </c>
      <c r="I633" s="3">
        <v>19</v>
      </c>
      <c r="J633" t="s">
        <v>482</v>
      </c>
      <c r="K633" t="s">
        <v>483</v>
      </c>
      <c r="L633" t="s">
        <v>483</v>
      </c>
      <c r="M633" s="2">
        <f>SUM(Table1[MAGN_SLAEGT_AFRUNAD])</f>
        <v>463291</v>
      </c>
      <c r="N633" s="6">
        <f>Table1[[#This Row],[MAGN_SLAEGT_AFRUNAD]]/Table1[[#This Row],[heildarmagn]]</f>
        <v>4.1010941287441372E-5</v>
      </c>
      <c r="O633" t="str">
        <f>IF(Table1[[#This Row],[Útgerð núna]]=Table1[[#This Row],[Útgerð við löndun]],"","Ný útgerð")</f>
        <v/>
      </c>
    </row>
    <row r="634" spans="1:15">
      <c r="A634" t="s">
        <v>480</v>
      </c>
      <c r="B634">
        <v>1718</v>
      </c>
      <c r="C634" s="1">
        <v>1</v>
      </c>
      <c r="D634" s="1">
        <v>1</v>
      </c>
      <c r="E634" s="1">
        <v>1246</v>
      </c>
      <c r="F634" t="s">
        <v>481</v>
      </c>
      <c r="G634" t="s">
        <v>14</v>
      </c>
      <c r="H634" t="s">
        <v>15</v>
      </c>
      <c r="I634" s="3">
        <v>92</v>
      </c>
      <c r="J634" t="s">
        <v>482</v>
      </c>
      <c r="K634" t="s">
        <v>483</v>
      </c>
      <c r="L634" t="s">
        <v>483</v>
      </c>
      <c r="M634" s="2">
        <f>SUM(Table1[MAGN_SLAEGT_AFRUNAD])</f>
        <v>463291</v>
      </c>
      <c r="N634" s="6">
        <f>Table1[[#This Row],[MAGN_SLAEGT_AFRUNAD]]/Table1[[#This Row],[heildarmagn]]</f>
        <v>1.9857929465497926E-4</v>
      </c>
      <c r="O634" t="str">
        <f>IF(Table1[[#This Row],[Útgerð núna]]=Table1[[#This Row],[Útgerð við löndun]],"","Ný útgerð")</f>
        <v/>
      </c>
    </row>
    <row r="635" spans="1:15">
      <c r="A635" t="s">
        <v>305</v>
      </c>
      <c r="B635">
        <v>1718</v>
      </c>
      <c r="C635" s="1">
        <v>1</v>
      </c>
      <c r="D635" s="1">
        <v>1</v>
      </c>
      <c r="E635" s="1">
        <v>1246</v>
      </c>
      <c r="F635" t="s">
        <v>481</v>
      </c>
      <c r="G635" t="s">
        <v>14</v>
      </c>
      <c r="H635" t="s">
        <v>15</v>
      </c>
      <c r="I635" s="3">
        <v>59</v>
      </c>
      <c r="J635" t="s">
        <v>482</v>
      </c>
      <c r="K635" t="s">
        <v>483</v>
      </c>
      <c r="L635" t="s">
        <v>483</v>
      </c>
      <c r="M635" s="2">
        <f>SUM(Table1[MAGN_SLAEGT_AFRUNAD])</f>
        <v>463291</v>
      </c>
      <c r="N635" s="6">
        <f>Table1[[#This Row],[MAGN_SLAEGT_AFRUNAD]]/Table1[[#This Row],[heildarmagn]]</f>
        <v>1.2734976505047584E-4</v>
      </c>
      <c r="O635" t="str">
        <f>IF(Table1[[#This Row],[Útgerð núna]]=Table1[[#This Row],[Útgerð við löndun]],"","Ný útgerð")</f>
        <v/>
      </c>
    </row>
    <row r="636" spans="1:15">
      <c r="A636" t="s">
        <v>307</v>
      </c>
      <c r="B636">
        <v>1718</v>
      </c>
      <c r="C636" s="1">
        <v>1</v>
      </c>
      <c r="D636" s="1">
        <v>1</v>
      </c>
      <c r="E636" s="1">
        <v>1246</v>
      </c>
      <c r="F636" t="s">
        <v>481</v>
      </c>
      <c r="G636" t="s">
        <v>14</v>
      </c>
      <c r="H636" t="s">
        <v>15</v>
      </c>
      <c r="I636" s="3">
        <v>218</v>
      </c>
      <c r="J636" t="s">
        <v>482</v>
      </c>
      <c r="K636" t="s">
        <v>483</v>
      </c>
      <c r="L636" t="s">
        <v>483</v>
      </c>
      <c r="M636" s="2">
        <f>SUM(Table1[MAGN_SLAEGT_AFRUNAD])</f>
        <v>463291</v>
      </c>
      <c r="N636" s="6">
        <f>Table1[[#This Row],[MAGN_SLAEGT_AFRUNAD]]/Table1[[#This Row],[heildarmagn]]</f>
        <v>4.7054658950853781E-4</v>
      </c>
      <c r="O636" t="str">
        <f>IF(Table1[[#This Row],[Útgerð núna]]=Table1[[#This Row],[Útgerð við löndun]],"","Ný útgerð")</f>
        <v/>
      </c>
    </row>
    <row r="637" spans="1:15">
      <c r="A637" t="s">
        <v>308</v>
      </c>
      <c r="B637">
        <v>1718</v>
      </c>
      <c r="C637" s="1">
        <v>1</v>
      </c>
      <c r="D637" s="1">
        <v>1</v>
      </c>
      <c r="E637" s="1">
        <v>1246</v>
      </c>
      <c r="F637" t="s">
        <v>481</v>
      </c>
      <c r="G637" t="s">
        <v>14</v>
      </c>
      <c r="H637" t="s">
        <v>15</v>
      </c>
      <c r="I637" s="3">
        <v>192</v>
      </c>
      <c r="J637" t="s">
        <v>482</v>
      </c>
      <c r="K637" t="s">
        <v>483</v>
      </c>
      <c r="L637" t="s">
        <v>483</v>
      </c>
      <c r="M637" s="2">
        <f>SUM(Table1[MAGN_SLAEGT_AFRUNAD])</f>
        <v>463291</v>
      </c>
      <c r="N637" s="6">
        <f>Table1[[#This Row],[MAGN_SLAEGT_AFRUNAD]]/Table1[[#This Row],[heildarmagn]]</f>
        <v>4.1442635406256542E-4</v>
      </c>
      <c r="O637" t="str">
        <f>IF(Table1[[#This Row],[Útgerð núna]]=Table1[[#This Row],[Útgerð við löndun]],"","Ný útgerð")</f>
        <v/>
      </c>
    </row>
    <row r="638" spans="1:15">
      <c r="A638" t="s">
        <v>197</v>
      </c>
      <c r="B638">
        <v>1718</v>
      </c>
      <c r="C638" s="1">
        <v>1</v>
      </c>
      <c r="D638" s="1">
        <v>1</v>
      </c>
      <c r="E638" s="1">
        <v>1246</v>
      </c>
      <c r="F638" t="s">
        <v>481</v>
      </c>
      <c r="G638" t="s">
        <v>14</v>
      </c>
      <c r="H638" t="s">
        <v>15</v>
      </c>
      <c r="I638" s="3">
        <v>185</v>
      </c>
      <c r="J638" t="s">
        <v>482</v>
      </c>
      <c r="K638" t="s">
        <v>483</v>
      </c>
      <c r="L638" t="s">
        <v>483</v>
      </c>
      <c r="M638" s="2">
        <f>SUM(Table1[MAGN_SLAEGT_AFRUNAD])</f>
        <v>463291</v>
      </c>
      <c r="N638" s="6">
        <f>Table1[[#This Row],[MAGN_SLAEGT_AFRUNAD]]/Table1[[#This Row],[heildarmagn]]</f>
        <v>3.9931705990403442E-4</v>
      </c>
      <c r="O638" t="str">
        <f>IF(Table1[[#This Row],[Útgerð núna]]=Table1[[#This Row],[Útgerð við löndun]],"","Ný útgerð")</f>
        <v/>
      </c>
    </row>
    <row r="639" spans="1:15">
      <c r="A639" t="s">
        <v>199</v>
      </c>
      <c r="B639">
        <v>1718</v>
      </c>
      <c r="C639" s="1">
        <v>1</v>
      </c>
      <c r="D639" s="1">
        <v>1</v>
      </c>
      <c r="E639" s="1">
        <v>1246</v>
      </c>
      <c r="F639" t="s">
        <v>481</v>
      </c>
      <c r="G639" t="s">
        <v>14</v>
      </c>
      <c r="H639" t="s">
        <v>15</v>
      </c>
      <c r="I639" s="3">
        <v>171</v>
      </c>
      <c r="J639" t="s">
        <v>482</v>
      </c>
      <c r="K639" t="s">
        <v>483</v>
      </c>
      <c r="L639" t="s">
        <v>483</v>
      </c>
      <c r="M639" s="2">
        <f>SUM(Table1[MAGN_SLAEGT_AFRUNAD])</f>
        <v>463291</v>
      </c>
      <c r="N639" s="6">
        <f>Table1[[#This Row],[MAGN_SLAEGT_AFRUNAD]]/Table1[[#This Row],[heildarmagn]]</f>
        <v>3.6909847158697232E-4</v>
      </c>
      <c r="O639" t="str">
        <f>IF(Table1[[#This Row],[Útgerð núna]]=Table1[[#This Row],[Útgerð við löndun]],"","Ný útgerð")</f>
        <v/>
      </c>
    </row>
    <row r="640" spans="1:15">
      <c r="A640" t="s">
        <v>200</v>
      </c>
      <c r="B640">
        <v>1718</v>
      </c>
      <c r="C640" s="1">
        <v>1</v>
      </c>
      <c r="D640" s="1">
        <v>1</v>
      </c>
      <c r="E640" s="1">
        <v>1246</v>
      </c>
      <c r="F640" t="s">
        <v>481</v>
      </c>
      <c r="G640" t="s">
        <v>14</v>
      </c>
      <c r="H640" t="s">
        <v>15</v>
      </c>
      <c r="I640" s="3">
        <v>37</v>
      </c>
      <c r="J640" t="s">
        <v>482</v>
      </c>
      <c r="K640" t="s">
        <v>483</v>
      </c>
      <c r="L640" t="s">
        <v>483</v>
      </c>
      <c r="M640" s="2">
        <f>SUM(Table1[MAGN_SLAEGT_AFRUNAD])</f>
        <v>463291</v>
      </c>
      <c r="N640" s="6">
        <f>Table1[[#This Row],[MAGN_SLAEGT_AFRUNAD]]/Table1[[#This Row],[heildarmagn]]</f>
        <v>7.9863411980806882E-5</v>
      </c>
      <c r="O640" t="str">
        <f>IF(Table1[[#This Row],[Útgerð núna]]=Table1[[#This Row],[Útgerð við löndun]],"","Ný útgerð")</f>
        <v/>
      </c>
    </row>
    <row r="641" spans="1:15">
      <c r="A641" t="s">
        <v>309</v>
      </c>
      <c r="B641">
        <v>1718</v>
      </c>
      <c r="C641" s="1">
        <v>1</v>
      </c>
      <c r="D641" s="1">
        <v>1</v>
      </c>
      <c r="E641" s="1">
        <v>1246</v>
      </c>
      <c r="F641" t="s">
        <v>481</v>
      </c>
      <c r="G641" t="s">
        <v>14</v>
      </c>
      <c r="H641" t="s">
        <v>15</v>
      </c>
      <c r="I641" s="3">
        <v>194</v>
      </c>
      <c r="J641" t="s">
        <v>482</v>
      </c>
      <c r="K641" t="s">
        <v>483</v>
      </c>
      <c r="L641" t="s">
        <v>483</v>
      </c>
      <c r="M641" s="2">
        <f>SUM(Table1[MAGN_SLAEGT_AFRUNAD])</f>
        <v>463291</v>
      </c>
      <c r="N641" s="6">
        <f>Table1[[#This Row],[MAGN_SLAEGT_AFRUNAD]]/Table1[[#This Row],[heildarmagn]]</f>
        <v>4.1874329525071717E-4</v>
      </c>
      <c r="O641" t="str">
        <f>IF(Table1[[#This Row],[Útgerð núna]]=Table1[[#This Row],[Útgerð við löndun]],"","Ný útgerð")</f>
        <v/>
      </c>
    </row>
    <row r="642" spans="1:15">
      <c r="A642" t="s">
        <v>496</v>
      </c>
      <c r="B642">
        <v>1718</v>
      </c>
      <c r="C642" s="1">
        <v>1</v>
      </c>
      <c r="D642" s="1">
        <v>1</v>
      </c>
      <c r="E642" s="1">
        <v>1246</v>
      </c>
      <c r="F642" t="s">
        <v>481</v>
      </c>
      <c r="G642" t="s">
        <v>14</v>
      </c>
      <c r="H642" t="s">
        <v>15</v>
      </c>
      <c r="I642" s="3">
        <v>359</v>
      </c>
      <c r="J642" t="s">
        <v>482</v>
      </c>
      <c r="K642" t="s">
        <v>483</v>
      </c>
      <c r="L642" t="s">
        <v>483</v>
      </c>
      <c r="M642" s="2">
        <f>SUM(Table1[MAGN_SLAEGT_AFRUNAD])</f>
        <v>463291</v>
      </c>
      <c r="N642" s="6">
        <f>Table1[[#This Row],[MAGN_SLAEGT_AFRUNAD]]/Table1[[#This Row],[heildarmagn]]</f>
        <v>7.7489094327323435E-4</v>
      </c>
      <c r="O642" t="str">
        <f>IF(Table1[[#This Row],[Útgerð núna]]=Table1[[#This Row],[Útgerð við löndun]],"","Ný útgerð")</f>
        <v/>
      </c>
    </row>
    <row r="643" spans="1:15">
      <c r="A643" t="s">
        <v>205</v>
      </c>
      <c r="B643">
        <v>1718</v>
      </c>
      <c r="C643" s="1">
        <v>1</v>
      </c>
      <c r="D643" s="1">
        <v>1</v>
      </c>
      <c r="E643" s="1">
        <v>1246</v>
      </c>
      <c r="F643" t="s">
        <v>481</v>
      </c>
      <c r="G643" t="s">
        <v>14</v>
      </c>
      <c r="H643" t="s">
        <v>15</v>
      </c>
      <c r="I643" s="3">
        <v>605</v>
      </c>
      <c r="J643" t="s">
        <v>482</v>
      </c>
      <c r="K643" t="s">
        <v>483</v>
      </c>
      <c r="L643" t="s">
        <v>483</v>
      </c>
      <c r="M643" s="2">
        <f>SUM(Table1[MAGN_SLAEGT_AFRUNAD])</f>
        <v>463291</v>
      </c>
      <c r="N643" s="6">
        <f>Table1[[#This Row],[MAGN_SLAEGT_AFRUNAD]]/Table1[[#This Row],[heildarmagn]]</f>
        <v>1.3058747094158963E-3</v>
      </c>
      <c r="O643" t="str">
        <f>IF(Table1[[#This Row],[Útgerð núna]]=Table1[[#This Row],[Útgerð við löndun]],"","Ný útgerð")</f>
        <v/>
      </c>
    </row>
    <row r="644" spans="1:15">
      <c r="A644" t="s">
        <v>207</v>
      </c>
      <c r="B644">
        <v>1718</v>
      </c>
      <c r="C644" s="1">
        <v>1</v>
      </c>
      <c r="D644" s="1">
        <v>1</v>
      </c>
      <c r="E644" s="1">
        <v>1246</v>
      </c>
      <c r="F644" t="s">
        <v>481</v>
      </c>
      <c r="G644" t="s">
        <v>14</v>
      </c>
      <c r="H644" t="s">
        <v>15</v>
      </c>
      <c r="I644" s="3">
        <v>388</v>
      </c>
      <c r="J644" t="s">
        <v>482</v>
      </c>
      <c r="K644" t="s">
        <v>483</v>
      </c>
      <c r="L644" t="s">
        <v>483</v>
      </c>
      <c r="M644" s="2">
        <f>SUM(Table1[MAGN_SLAEGT_AFRUNAD])</f>
        <v>463291</v>
      </c>
      <c r="N644" s="6">
        <f>Table1[[#This Row],[MAGN_SLAEGT_AFRUNAD]]/Table1[[#This Row],[heildarmagn]]</f>
        <v>8.3748659050143434E-4</v>
      </c>
      <c r="O644" t="str">
        <f>IF(Table1[[#This Row],[Útgerð núna]]=Table1[[#This Row],[Útgerð við löndun]],"","Ný útgerð")</f>
        <v/>
      </c>
    </row>
    <row r="645" spans="1:15">
      <c r="A645" t="s">
        <v>310</v>
      </c>
      <c r="B645">
        <v>1718</v>
      </c>
      <c r="C645" s="1">
        <v>1</v>
      </c>
      <c r="D645" s="1">
        <v>1</v>
      </c>
      <c r="E645" s="1">
        <v>1246</v>
      </c>
      <c r="F645" t="s">
        <v>481</v>
      </c>
      <c r="G645" t="s">
        <v>14</v>
      </c>
      <c r="H645" t="s">
        <v>15</v>
      </c>
      <c r="I645" s="3">
        <v>241</v>
      </c>
      <c r="J645" t="s">
        <v>482</v>
      </c>
      <c r="K645" t="s">
        <v>483</v>
      </c>
      <c r="L645" t="s">
        <v>483</v>
      </c>
      <c r="M645" s="2">
        <f>SUM(Table1[MAGN_SLAEGT_AFRUNAD])</f>
        <v>463291</v>
      </c>
      <c r="N645" s="6">
        <f>Table1[[#This Row],[MAGN_SLAEGT_AFRUNAD]]/Table1[[#This Row],[heildarmagn]]</f>
        <v>5.2019141317228266E-4</v>
      </c>
      <c r="O645" t="str">
        <f>IF(Table1[[#This Row],[Útgerð núna]]=Table1[[#This Row],[Útgerð við löndun]],"","Ný útgerð")</f>
        <v/>
      </c>
    </row>
    <row r="646" spans="1:15">
      <c r="A646" t="s">
        <v>209</v>
      </c>
      <c r="B646">
        <v>1718</v>
      </c>
      <c r="C646" s="1">
        <v>1</v>
      </c>
      <c r="D646" s="1">
        <v>1</v>
      </c>
      <c r="E646" s="1">
        <v>1246</v>
      </c>
      <c r="F646" t="s">
        <v>481</v>
      </c>
      <c r="G646" t="s">
        <v>14</v>
      </c>
      <c r="H646" t="s">
        <v>15</v>
      </c>
      <c r="I646" s="3">
        <v>467</v>
      </c>
      <c r="J646" t="s">
        <v>482</v>
      </c>
      <c r="K646" t="s">
        <v>483</v>
      </c>
      <c r="L646" t="s">
        <v>483</v>
      </c>
      <c r="M646" s="2">
        <f>SUM(Table1[MAGN_SLAEGT_AFRUNAD])</f>
        <v>463291</v>
      </c>
      <c r="N646" s="6">
        <f>Table1[[#This Row],[MAGN_SLAEGT_AFRUNAD]]/Table1[[#This Row],[heildarmagn]]</f>
        <v>1.0080057674334273E-3</v>
      </c>
      <c r="O646" t="str">
        <f>IF(Table1[[#This Row],[Útgerð núna]]=Table1[[#This Row],[Útgerð við löndun]],"","Ný útgerð")</f>
        <v/>
      </c>
    </row>
    <row r="647" spans="1:15">
      <c r="A647" t="s">
        <v>211</v>
      </c>
      <c r="B647">
        <v>1718</v>
      </c>
      <c r="C647" s="1">
        <v>1</v>
      </c>
      <c r="D647" s="1">
        <v>1</v>
      </c>
      <c r="E647" s="1">
        <v>1246</v>
      </c>
      <c r="F647" t="s">
        <v>481</v>
      </c>
      <c r="G647" t="s">
        <v>14</v>
      </c>
      <c r="H647" t="s">
        <v>15</v>
      </c>
      <c r="I647" s="3">
        <v>248</v>
      </c>
      <c r="J647" t="s">
        <v>482</v>
      </c>
      <c r="K647" t="s">
        <v>483</v>
      </c>
      <c r="L647" t="s">
        <v>483</v>
      </c>
      <c r="M647" s="2">
        <f>SUM(Table1[MAGN_SLAEGT_AFRUNAD])</f>
        <v>463291</v>
      </c>
      <c r="N647" s="6">
        <f>Table1[[#This Row],[MAGN_SLAEGT_AFRUNAD]]/Table1[[#This Row],[heildarmagn]]</f>
        <v>5.3530070733081366E-4</v>
      </c>
      <c r="O647" t="str">
        <f>IF(Table1[[#This Row],[Útgerð núna]]=Table1[[#This Row],[Útgerð við löndun]],"","Ný útgerð")</f>
        <v/>
      </c>
    </row>
    <row r="648" spans="1:15">
      <c r="A648" t="s">
        <v>212</v>
      </c>
      <c r="B648">
        <v>1718</v>
      </c>
      <c r="C648" s="1">
        <v>1</v>
      </c>
      <c r="D648" s="1">
        <v>1</v>
      </c>
      <c r="E648" s="1">
        <v>1246</v>
      </c>
      <c r="F648" t="s">
        <v>481</v>
      </c>
      <c r="G648" t="s">
        <v>14</v>
      </c>
      <c r="H648" t="s">
        <v>15</v>
      </c>
      <c r="I648" s="3">
        <v>602</v>
      </c>
      <c r="J648" t="s">
        <v>482</v>
      </c>
      <c r="K648" t="s">
        <v>483</v>
      </c>
      <c r="L648" t="s">
        <v>483</v>
      </c>
      <c r="M648" s="2">
        <f>SUM(Table1[MAGN_SLAEGT_AFRUNAD])</f>
        <v>463291</v>
      </c>
      <c r="N648" s="6">
        <f>Table1[[#This Row],[MAGN_SLAEGT_AFRUNAD]]/Table1[[#This Row],[heildarmagn]]</f>
        <v>1.2993992976336687E-3</v>
      </c>
      <c r="O648" t="str">
        <f>IF(Table1[[#This Row],[Útgerð núna]]=Table1[[#This Row],[Útgerð við löndun]],"","Ný útgerð")</f>
        <v/>
      </c>
    </row>
    <row r="649" spans="1:15">
      <c r="A649" t="s">
        <v>311</v>
      </c>
      <c r="B649">
        <v>1718</v>
      </c>
      <c r="C649" s="1">
        <v>1</v>
      </c>
      <c r="D649" s="1">
        <v>1</v>
      </c>
      <c r="E649" s="1">
        <v>1246</v>
      </c>
      <c r="F649" t="s">
        <v>481</v>
      </c>
      <c r="G649" t="s">
        <v>14</v>
      </c>
      <c r="H649" t="s">
        <v>15</v>
      </c>
      <c r="I649" s="3">
        <v>905</v>
      </c>
      <c r="J649" t="s">
        <v>482</v>
      </c>
      <c r="K649" t="s">
        <v>483</v>
      </c>
      <c r="L649" t="s">
        <v>483</v>
      </c>
      <c r="M649" s="2">
        <f>SUM(Table1[MAGN_SLAEGT_AFRUNAD])</f>
        <v>463291</v>
      </c>
      <c r="N649" s="6">
        <f>Table1[[#This Row],[MAGN_SLAEGT_AFRUNAD]]/Table1[[#This Row],[heildarmagn]]</f>
        <v>1.9534158876386549E-3</v>
      </c>
      <c r="O649" t="str">
        <f>IF(Table1[[#This Row],[Útgerð núna]]=Table1[[#This Row],[Útgerð við löndun]],"","Ný útgerð")</f>
        <v/>
      </c>
    </row>
    <row r="650" spans="1:15">
      <c r="A650" t="s">
        <v>312</v>
      </c>
      <c r="B650">
        <v>1718</v>
      </c>
      <c r="C650" s="1">
        <v>1</v>
      </c>
      <c r="D650" s="1">
        <v>1</v>
      </c>
      <c r="E650" s="1">
        <v>1246</v>
      </c>
      <c r="F650" t="s">
        <v>481</v>
      </c>
      <c r="G650" t="s">
        <v>14</v>
      </c>
      <c r="H650" t="s">
        <v>15</v>
      </c>
      <c r="I650" s="3">
        <v>1412</v>
      </c>
      <c r="J650" t="s">
        <v>482</v>
      </c>
      <c r="K650" t="s">
        <v>483</v>
      </c>
      <c r="L650" t="s">
        <v>483</v>
      </c>
      <c r="M650" s="2">
        <f>SUM(Table1[MAGN_SLAEGT_AFRUNAD])</f>
        <v>463291</v>
      </c>
      <c r="N650" s="6">
        <f>Table1[[#This Row],[MAGN_SLAEGT_AFRUNAD]]/Table1[[#This Row],[heildarmagn]]</f>
        <v>3.0477604788351166E-3</v>
      </c>
      <c r="O650" t="str">
        <f>IF(Table1[[#This Row],[Útgerð núna]]=Table1[[#This Row],[Útgerð við löndun]],"","Ný útgerð")</f>
        <v/>
      </c>
    </row>
    <row r="651" spans="1:15">
      <c r="A651" t="s">
        <v>213</v>
      </c>
      <c r="B651">
        <v>1718</v>
      </c>
      <c r="C651" s="1">
        <v>1</v>
      </c>
      <c r="D651" s="1">
        <v>1</v>
      </c>
      <c r="E651" s="1">
        <v>1246</v>
      </c>
      <c r="F651" t="s">
        <v>481</v>
      </c>
      <c r="G651" t="s">
        <v>14</v>
      </c>
      <c r="H651" t="s">
        <v>15</v>
      </c>
      <c r="I651" s="3">
        <v>135</v>
      </c>
      <c r="J651" t="s">
        <v>482</v>
      </c>
      <c r="K651" t="s">
        <v>483</v>
      </c>
      <c r="L651" t="s">
        <v>483</v>
      </c>
      <c r="M651" s="2">
        <f>SUM(Table1[MAGN_SLAEGT_AFRUNAD])</f>
        <v>463291</v>
      </c>
      <c r="N651" s="6">
        <f>Table1[[#This Row],[MAGN_SLAEGT_AFRUNAD]]/Table1[[#This Row],[heildarmagn]]</f>
        <v>2.9139353020024133E-4</v>
      </c>
      <c r="O651" t="str">
        <f>IF(Table1[[#This Row],[Útgerð núna]]=Table1[[#This Row],[Útgerð við löndun]],"","Ný útgerð")</f>
        <v/>
      </c>
    </row>
    <row r="652" spans="1:15">
      <c r="A652" t="s">
        <v>214</v>
      </c>
      <c r="B652">
        <v>1718</v>
      </c>
      <c r="C652" s="1">
        <v>1</v>
      </c>
      <c r="D652" s="1">
        <v>1</v>
      </c>
      <c r="E652" s="1">
        <v>1246</v>
      </c>
      <c r="F652" t="s">
        <v>481</v>
      </c>
      <c r="G652" t="s">
        <v>14</v>
      </c>
      <c r="H652" t="s">
        <v>15</v>
      </c>
      <c r="I652" s="3">
        <v>753</v>
      </c>
      <c r="J652" t="s">
        <v>482</v>
      </c>
      <c r="K652" t="s">
        <v>483</v>
      </c>
      <c r="L652" t="s">
        <v>483</v>
      </c>
      <c r="M652" s="2">
        <f>SUM(Table1[MAGN_SLAEGT_AFRUNAD])</f>
        <v>463291</v>
      </c>
      <c r="N652" s="6">
        <f>Table1[[#This Row],[MAGN_SLAEGT_AFRUNAD]]/Table1[[#This Row],[heildarmagn]]</f>
        <v>1.6253283573391239E-3</v>
      </c>
      <c r="O652" t="str">
        <f>IF(Table1[[#This Row],[Útgerð núna]]=Table1[[#This Row],[Útgerð við löndun]],"","Ný útgerð")</f>
        <v/>
      </c>
    </row>
    <row r="653" spans="1:15">
      <c r="A653" t="s">
        <v>215</v>
      </c>
      <c r="B653">
        <v>1718</v>
      </c>
      <c r="C653" s="1">
        <v>1</v>
      </c>
      <c r="D653" s="1">
        <v>1</v>
      </c>
      <c r="E653" s="1">
        <v>1246</v>
      </c>
      <c r="F653" t="s">
        <v>481</v>
      </c>
      <c r="G653" t="s">
        <v>14</v>
      </c>
      <c r="H653" t="s">
        <v>15</v>
      </c>
      <c r="I653" s="3">
        <v>309</v>
      </c>
      <c r="J653" t="s">
        <v>482</v>
      </c>
      <c r="K653" t="s">
        <v>483</v>
      </c>
      <c r="L653" t="s">
        <v>483</v>
      </c>
      <c r="M653" s="2">
        <f>SUM(Table1[MAGN_SLAEGT_AFRUNAD])</f>
        <v>463291</v>
      </c>
      <c r="N653" s="6">
        <f>Table1[[#This Row],[MAGN_SLAEGT_AFRUNAD]]/Table1[[#This Row],[heildarmagn]]</f>
        <v>6.6696741356944125E-4</v>
      </c>
      <c r="O653" t="str">
        <f>IF(Table1[[#This Row],[Útgerð núna]]=Table1[[#This Row],[Útgerð við löndun]],"","Ný útgerð")</f>
        <v/>
      </c>
    </row>
    <row r="654" spans="1:15">
      <c r="A654" t="s">
        <v>219</v>
      </c>
      <c r="B654">
        <v>1718</v>
      </c>
      <c r="C654" s="1">
        <v>1</v>
      </c>
      <c r="D654" s="1">
        <v>1</v>
      </c>
      <c r="E654" s="1">
        <v>1246</v>
      </c>
      <c r="F654" t="s">
        <v>481</v>
      </c>
      <c r="G654" t="s">
        <v>14</v>
      </c>
      <c r="H654" t="s">
        <v>15</v>
      </c>
      <c r="I654" s="3">
        <v>21</v>
      </c>
      <c r="J654" t="s">
        <v>482</v>
      </c>
      <c r="K654" t="s">
        <v>483</v>
      </c>
      <c r="L654" t="s">
        <v>483</v>
      </c>
      <c r="M654" s="2">
        <f>SUM(Table1[MAGN_SLAEGT_AFRUNAD])</f>
        <v>463291</v>
      </c>
      <c r="N654" s="6">
        <f>Table1[[#This Row],[MAGN_SLAEGT_AFRUNAD]]/Table1[[#This Row],[heildarmagn]]</f>
        <v>4.5327882475593097E-5</v>
      </c>
      <c r="O654" t="str">
        <f>IF(Table1[[#This Row],[Útgerð núna]]=Table1[[#This Row],[Útgerð við löndun]],"","Ný útgerð")</f>
        <v/>
      </c>
    </row>
    <row r="655" spans="1:15">
      <c r="A655" t="s">
        <v>314</v>
      </c>
      <c r="B655">
        <v>1718</v>
      </c>
      <c r="C655" s="1">
        <v>1</v>
      </c>
      <c r="D655" s="1">
        <v>1</v>
      </c>
      <c r="E655" s="1">
        <v>1246</v>
      </c>
      <c r="F655" t="s">
        <v>481</v>
      </c>
      <c r="G655" t="s">
        <v>14</v>
      </c>
      <c r="H655" t="s">
        <v>15</v>
      </c>
      <c r="I655" s="3">
        <v>359</v>
      </c>
      <c r="J655" t="s">
        <v>482</v>
      </c>
      <c r="K655" t="s">
        <v>483</v>
      </c>
      <c r="L655" t="s">
        <v>483</v>
      </c>
      <c r="M655" s="2">
        <f>SUM(Table1[MAGN_SLAEGT_AFRUNAD])</f>
        <v>463291</v>
      </c>
      <c r="N655" s="6">
        <f>Table1[[#This Row],[MAGN_SLAEGT_AFRUNAD]]/Table1[[#This Row],[heildarmagn]]</f>
        <v>7.7489094327323435E-4</v>
      </c>
      <c r="O655" t="str">
        <f>IF(Table1[[#This Row],[Útgerð núna]]=Table1[[#This Row],[Útgerð við löndun]],"","Ný útgerð")</f>
        <v/>
      </c>
    </row>
    <row r="656" spans="1:15">
      <c r="A656" t="s">
        <v>315</v>
      </c>
      <c r="B656">
        <v>1718</v>
      </c>
      <c r="C656" s="1">
        <v>1</v>
      </c>
      <c r="D656" s="1">
        <v>1</v>
      </c>
      <c r="E656" s="1">
        <v>1246</v>
      </c>
      <c r="F656" t="s">
        <v>481</v>
      </c>
      <c r="G656" t="s">
        <v>14</v>
      </c>
      <c r="H656" t="s">
        <v>15</v>
      </c>
      <c r="I656" s="3">
        <v>547</v>
      </c>
      <c r="J656" t="s">
        <v>482</v>
      </c>
      <c r="K656" t="s">
        <v>483</v>
      </c>
      <c r="L656" t="s">
        <v>483</v>
      </c>
      <c r="M656" s="2">
        <f>SUM(Table1[MAGN_SLAEGT_AFRUNAD])</f>
        <v>463291</v>
      </c>
      <c r="N656" s="6">
        <f>Table1[[#This Row],[MAGN_SLAEGT_AFRUNAD]]/Table1[[#This Row],[heildarmagn]]</f>
        <v>1.1806834149594963E-3</v>
      </c>
      <c r="O656" t="str">
        <f>IF(Table1[[#This Row],[Útgerð núna]]=Table1[[#This Row],[Útgerð við löndun]],"","Ný útgerð")</f>
        <v/>
      </c>
    </row>
    <row r="657" spans="1:15">
      <c r="A657" t="s">
        <v>497</v>
      </c>
      <c r="B657">
        <v>1718</v>
      </c>
      <c r="C657" s="1">
        <v>1</v>
      </c>
      <c r="D657" s="1">
        <v>1</v>
      </c>
      <c r="E657" s="1">
        <v>1246</v>
      </c>
      <c r="F657" t="s">
        <v>481</v>
      </c>
      <c r="G657" t="s">
        <v>14</v>
      </c>
      <c r="H657" t="s">
        <v>15</v>
      </c>
      <c r="I657" s="3">
        <v>338</v>
      </c>
      <c r="J657" t="s">
        <v>482</v>
      </c>
      <c r="K657" t="s">
        <v>483</v>
      </c>
      <c r="L657" t="s">
        <v>483</v>
      </c>
      <c r="M657" s="2">
        <f>SUM(Table1[MAGN_SLAEGT_AFRUNAD])</f>
        <v>463291</v>
      </c>
      <c r="N657" s="6">
        <f>Table1[[#This Row],[MAGN_SLAEGT_AFRUNAD]]/Table1[[#This Row],[heildarmagn]]</f>
        <v>7.2956306079764125E-4</v>
      </c>
      <c r="O657" t="str">
        <f>IF(Table1[[#This Row],[Útgerð núna]]=Table1[[#This Row],[Útgerð við löndun]],"","Ný útgerð")</f>
        <v/>
      </c>
    </row>
    <row r="658" spans="1:15">
      <c r="A658" t="s">
        <v>316</v>
      </c>
      <c r="B658">
        <v>1718</v>
      </c>
      <c r="C658" s="1">
        <v>1</v>
      </c>
      <c r="D658" s="1">
        <v>1</v>
      </c>
      <c r="E658" s="1">
        <v>1246</v>
      </c>
      <c r="F658" t="s">
        <v>481</v>
      </c>
      <c r="G658" t="s">
        <v>14</v>
      </c>
      <c r="H658" t="s">
        <v>15</v>
      </c>
      <c r="I658" s="3">
        <v>77</v>
      </c>
      <c r="J658" t="s">
        <v>482</v>
      </c>
      <c r="K658" t="s">
        <v>483</v>
      </c>
      <c r="L658" t="s">
        <v>483</v>
      </c>
      <c r="M658" s="2">
        <f>SUM(Table1[MAGN_SLAEGT_AFRUNAD])</f>
        <v>463291</v>
      </c>
      <c r="N658" s="6">
        <f>Table1[[#This Row],[MAGN_SLAEGT_AFRUNAD]]/Table1[[#This Row],[heildarmagn]]</f>
        <v>1.6620223574384134E-4</v>
      </c>
      <c r="O658" t="str">
        <f>IF(Table1[[#This Row],[Útgerð núna]]=Table1[[#This Row],[Útgerð við löndun]],"","Ný útgerð")</f>
        <v/>
      </c>
    </row>
    <row r="659" spans="1:15">
      <c r="A659" t="s">
        <v>317</v>
      </c>
      <c r="B659">
        <v>1718</v>
      </c>
      <c r="C659" s="1">
        <v>1</v>
      </c>
      <c r="D659" s="1">
        <v>1</v>
      </c>
      <c r="E659" s="1">
        <v>1246</v>
      </c>
      <c r="F659" t="s">
        <v>481</v>
      </c>
      <c r="G659" t="s">
        <v>14</v>
      </c>
      <c r="H659" t="s">
        <v>15</v>
      </c>
      <c r="I659" s="3">
        <v>44</v>
      </c>
      <c r="J659" t="s">
        <v>482</v>
      </c>
      <c r="K659" t="s">
        <v>483</v>
      </c>
      <c r="L659" t="s">
        <v>483</v>
      </c>
      <c r="M659" s="2">
        <f>SUM(Table1[MAGN_SLAEGT_AFRUNAD])</f>
        <v>463291</v>
      </c>
      <c r="N659" s="6">
        <f>Table1[[#This Row],[MAGN_SLAEGT_AFRUNAD]]/Table1[[#This Row],[heildarmagn]]</f>
        <v>9.4972706139337905E-5</v>
      </c>
      <c r="O659" t="str">
        <f>IF(Table1[[#This Row],[Útgerð núna]]=Table1[[#This Row],[Útgerð við löndun]],"","Ný útgerð")</f>
        <v/>
      </c>
    </row>
    <row r="660" spans="1:15">
      <c r="A660" t="s">
        <v>319</v>
      </c>
      <c r="B660">
        <v>1718</v>
      </c>
      <c r="C660" s="1">
        <v>1</v>
      </c>
      <c r="D660" s="1">
        <v>1</v>
      </c>
      <c r="E660" s="1">
        <v>1246</v>
      </c>
      <c r="F660" t="s">
        <v>481</v>
      </c>
      <c r="G660" t="s">
        <v>14</v>
      </c>
      <c r="H660" t="s">
        <v>15</v>
      </c>
      <c r="I660" s="3">
        <v>123</v>
      </c>
      <c r="J660" t="s">
        <v>482</v>
      </c>
      <c r="K660" t="s">
        <v>483</v>
      </c>
      <c r="L660" t="s">
        <v>483</v>
      </c>
      <c r="M660" s="2">
        <f>SUM(Table1[MAGN_SLAEGT_AFRUNAD])</f>
        <v>463291</v>
      </c>
      <c r="N660" s="6">
        <f>Table1[[#This Row],[MAGN_SLAEGT_AFRUNAD]]/Table1[[#This Row],[heildarmagn]]</f>
        <v>2.6549188307133098E-4</v>
      </c>
      <c r="O660" t="str">
        <f>IF(Table1[[#This Row],[Útgerð núna]]=Table1[[#This Row],[Útgerð við löndun]],"","Ný útgerð")</f>
        <v/>
      </c>
    </row>
    <row r="661" spans="1:15">
      <c r="A661" t="s">
        <v>320</v>
      </c>
      <c r="B661">
        <v>1718</v>
      </c>
      <c r="C661" s="1">
        <v>1</v>
      </c>
      <c r="D661" s="1">
        <v>1</v>
      </c>
      <c r="E661" s="1">
        <v>1246</v>
      </c>
      <c r="F661" t="s">
        <v>481</v>
      </c>
      <c r="G661" t="s">
        <v>14</v>
      </c>
      <c r="H661" t="s">
        <v>15</v>
      </c>
      <c r="I661" s="3">
        <v>266</v>
      </c>
      <c r="J661" t="s">
        <v>482</v>
      </c>
      <c r="K661" t="s">
        <v>483</v>
      </c>
      <c r="L661" t="s">
        <v>483</v>
      </c>
      <c r="M661" s="2">
        <f>SUM(Table1[MAGN_SLAEGT_AFRUNAD])</f>
        <v>463291</v>
      </c>
      <c r="N661" s="6">
        <f>Table1[[#This Row],[MAGN_SLAEGT_AFRUNAD]]/Table1[[#This Row],[heildarmagn]]</f>
        <v>5.7415317802417916E-4</v>
      </c>
      <c r="O661" t="str">
        <f>IF(Table1[[#This Row],[Útgerð núna]]=Table1[[#This Row],[Útgerð við löndun]],"","Ný útgerð")</f>
        <v/>
      </c>
    </row>
    <row r="662" spans="1:15">
      <c r="A662" t="s">
        <v>321</v>
      </c>
      <c r="B662">
        <v>1718</v>
      </c>
      <c r="C662" s="1">
        <v>1</v>
      </c>
      <c r="D662" s="1">
        <v>1</v>
      </c>
      <c r="E662" s="1">
        <v>1246</v>
      </c>
      <c r="F662" t="s">
        <v>481</v>
      </c>
      <c r="G662" t="s">
        <v>14</v>
      </c>
      <c r="H662" t="s">
        <v>15</v>
      </c>
      <c r="I662" s="3">
        <v>353</v>
      </c>
      <c r="J662" t="s">
        <v>482</v>
      </c>
      <c r="K662" t="s">
        <v>483</v>
      </c>
      <c r="L662" t="s">
        <v>483</v>
      </c>
      <c r="M662" s="2">
        <f>SUM(Table1[MAGN_SLAEGT_AFRUNAD])</f>
        <v>463291</v>
      </c>
      <c r="N662" s="6">
        <f>Table1[[#This Row],[MAGN_SLAEGT_AFRUNAD]]/Table1[[#This Row],[heildarmagn]]</f>
        <v>7.6194011970877914E-4</v>
      </c>
      <c r="O662" t="str">
        <f>IF(Table1[[#This Row],[Útgerð núna]]=Table1[[#This Row],[Útgerð við löndun]],"","Ný útgerð")</f>
        <v/>
      </c>
    </row>
    <row r="663" spans="1:15">
      <c r="A663" t="s">
        <v>322</v>
      </c>
      <c r="B663">
        <v>1718</v>
      </c>
      <c r="C663" s="1">
        <v>1</v>
      </c>
      <c r="D663" s="1">
        <v>1</v>
      </c>
      <c r="E663" s="1">
        <v>1246</v>
      </c>
      <c r="F663" t="s">
        <v>481</v>
      </c>
      <c r="G663" t="s">
        <v>14</v>
      </c>
      <c r="H663" t="s">
        <v>15</v>
      </c>
      <c r="I663" s="3">
        <v>353</v>
      </c>
      <c r="J663" t="s">
        <v>482</v>
      </c>
      <c r="K663" t="s">
        <v>483</v>
      </c>
      <c r="L663" t="s">
        <v>483</v>
      </c>
      <c r="M663" s="2">
        <f>SUM(Table1[MAGN_SLAEGT_AFRUNAD])</f>
        <v>463291</v>
      </c>
      <c r="N663" s="6">
        <f>Table1[[#This Row],[MAGN_SLAEGT_AFRUNAD]]/Table1[[#This Row],[heildarmagn]]</f>
        <v>7.6194011970877914E-4</v>
      </c>
      <c r="O663" t="str">
        <f>IF(Table1[[#This Row],[Útgerð núna]]=Table1[[#This Row],[Útgerð við löndun]],"","Ný útgerð")</f>
        <v/>
      </c>
    </row>
    <row r="664" spans="1:15">
      <c r="A664" t="s">
        <v>323</v>
      </c>
      <c r="B664">
        <v>1718</v>
      </c>
      <c r="C664" s="1">
        <v>1</v>
      </c>
      <c r="D664" s="1">
        <v>1</v>
      </c>
      <c r="E664" s="1">
        <v>1246</v>
      </c>
      <c r="F664" t="s">
        <v>481</v>
      </c>
      <c r="G664" t="s">
        <v>14</v>
      </c>
      <c r="H664" t="s">
        <v>15</v>
      </c>
      <c r="I664" s="3">
        <v>592</v>
      </c>
      <c r="J664" t="s">
        <v>482</v>
      </c>
      <c r="K664" t="s">
        <v>483</v>
      </c>
      <c r="L664" t="s">
        <v>483</v>
      </c>
      <c r="M664" s="2">
        <f>SUM(Table1[MAGN_SLAEGT_AFRUNAD])</f>
        <v>463291</v>
      </c>
      <c r="N664" s="6">
        <f>Table1[[#This Row],[MAGN_SLAEGT_AFRUNAD]]/Table1[[#This Row],[heildarmagn]]</f>
        <v>1.2778145916929101E-3</v>
      </c>
      <c r="O664" t="str">
        <f>IF(Table1[[#This Row],[Útgerð núna]]=Table1[[#This Row],[Útgerð við löndun]],"","Ný útgerð")</f>
        <v/>
      </c>
    </row>
    <row r="665" spans="1:15">
      <c r="A665" t="s">
        <v>258</v>
      </c>
      <c r="B665">
        <v>1718</v>
      </c>
      <c r="C665" s="1">
        <v>1</v>
      </c>
      <c r="D665" s="1">
        <v>1</v>
      </c>
      <c r="E665" s="1">
        <v>1246</v>
      </c>
      <c r="F665" t="s">
        <v>481</v>
      </c>
      <c r="G665" t="s">
        <v>14</v>
      </c>
      <c r="H665" t="s">
        <v>15</v>
      </c>
      <c r="I665" s="3">
        <v>84</v>
      </c>
      <c r="J665" t="s">
        <v>482</v>
      </c>
      <c r="K665" t="s">
        <v>483</v>
      </c>
      <c r="L665" t="s">
        <v>483</v>
      </c>
      <c r="M665" s="2">
        <f>SUM(Table1[MAGN_SLAEGT_AFRUNAD])</f>
        <v>463291</v>
      </c>
      <c r="N665" s="6">
        <f>Table1[[#This Row],[MAGN_SLAEGT_AFRUNAD]]/Table1[[#This Row],[heildarmagn]]</f>
        <v>1.8131152990237239E-4</v>
      </c>
      <c r="O665" t="str">
        <f>IF(Table1[[#This Row],[Útgerð núna]]=Table1[[#This Row],[Útgerð við löndun]],"","Ný útgerð")</f>
        <v/>
      </c>
    </row>
    <row r="666" spans="1:15">
      <c r="A666" t="s">
        <v>498</v>
      </c>
      <c r="B666">
        <v>1819</v>
      </c>
      <c r="C666" s="1">
        <v>1</v>
      </c>
      <c r="D666" s="1">
        <v>1</v>
      </c>
      <c r="E666" s="1">
        <v>1246</v>
      </c>
      <c r="F666" t="s">
        <v>481</v>
      </c>
      <c r="G666" t="s">
        <v>14</v>
      </c>
      <c r="H666" t="s">
        <v>15</v>
      </c>
      <c r="I666" s="3">
        <v>137</v>
      </c>
      <c r="J666" t="s">
        <v>482</v>
      </c>
      <c r="K666" t="s">
        <v>483</v>
      </c>
      <c r="L666" t="s">
        <v>483</v>
      </c>
      <c r="M666" s="2">
        <f>SUM(Table1[MAGN_SLAEGT_AFRUNAD])</f>
        <v>463291</v>
      </c>
      <c r="N666" s="6">
        <f>Table1[[#This Row],[MAGN_SLAEGT_AFRUNAD]]/Table1[[#This Row],[heildarmagn]]</f>
        <v>2.9571047138839303E-4</v>
      </c>
      <c r="O666" t="str">
        <f>IF(Table1[[#This Row],[Útgerð núna]]=Table1[[#This Row],[Útgerð við löndun]],"","Ný útgerð")</f>
        <v/>
      </c>
    </row>
    <row r="667" spans="1:15">
      <c r="A667" t="s">
        <v>57</v>
      </c>
      <c r="B667">
        <v>1819</v>
      </c>
      <c r="C667" s="1">
        <v>1</v>
      </c>
      <c r="D667" s="1">
        <v>1</v>
      </c>
      <c r="E667" s="1">
        <v>1246</v>
      </c>
      <c r="F667" t="s">
        <v>481</v>
      </c>
      <c r="G667" t="s">
        <v>14</v>
      </c>
      <c r="H667" t="s">
        <v>15</v>
      </c>
      <c r="I667" s="3">
        <v>184</v>
      </c>
      <c r="J667" t="s">
        <v>482</v>
      </c>
      <c r="K667" t="s">
        <v>483</v>
      </c>
      <c r="L667" t="s">
        <v>483</v>
      </c>
      <c r="M667" s="2">
        <f>SUM(Table1[MAGN_SLAEGT_AFRUNAD])</f>
        <v>463291</v>
      </c>
      <c r="N667" s="6">
        <f>Table1[[#This Row],[MAGN_SLAEGT_AFRUNAD]]/Table1[[#This Row],[heildarmagn]]</f>
        <v>3.9715858930995852E-4</v>
      </c>
      <c r="O667" t="str">
        <f>IF(Table1[[#This Row],[Útgerð núna]]=Table1[[#This Row],[Útgerð við löndun]],"","Ný útgerð")</f>
        <v/>
      </c>
    </row>
    <row r="668" spans="1:15">
      <c r="A668" t="s">
        <v>353</v>
      </c>
      <c r="B668">
        <v>1819</v>
      </c>
      <c r="C668" s="1">
        <v>1</v>
      </c>
      <c r="D668" s="1">
        <v>1</v>
      </c>
      <c r="E668" s="1">
        <v>1246</v>
      </c>
      <c r="F668" t="s">
        <v>481</v>
      </c>
      <c r="G668" t="s">
        <v>14</v>
      </c>
      <c r="H668" t="s">
        <v>15</v>
      </c>
      <c r="I668" s="3">
        <v>14</v>
      </c>
      <c r="J668" t="s">
        <v>482</v>
      </c>
      <c r="K668" t="s">
        <v>483</v>
      </c>
      <c r="L668" t="s">
        <v>483</v>
      </c>
      <c r="M668" s="2">
        <f>SUM(Table1[MAGN_SLAEGT_AFRUNAD])</f>
        <v>463291</v>
      </c>
      <c r="N668" s="6">
        <f>Table1[[#This Row],[MAGN_SLAEGT_AFRUNAD]]/Table1[[#This Row],[heildarmagn]]</f>
        <v>3.0218588317062063E-5</v>
      </c>
      <c r="O668" t="str">
        <f>IF(Table1[[#This Row],[Útgerð núna]]=Table1[[#This Row],[Útgerð við löndun]],"","Ný útgerð")</f>
        <v/>
      </c>
    </row>
    <row r="669" spans="1:15">
      <c r="A669" t="s">
        <v>464</v>
      </c>
      <c r="B669">
        <v>1819</v>
      </c>
      <c r="C669" s="1">
        <v>1</v>
      </c>
      <c r="D669" s="1">
        <v>1</v>
      </c>
      <c r="E669" s="1">
        <v>1246</v>
      </c>
      <c r="F669" t="s">
        <v>481</v>
      </c>
      <c r="G669" t="s">
        <v>14</v>
      </c>
      <c r="H669" t="s">
        <v>15</v>
      </c>
      <c r="I669" s="3">
        <v>17</v>
      </c>
      <c r="J669" t="s">
        <v>482</v>
      </c>
      <c r="K669" t="s">
        <v>483</v>
      </c>
      <c r="L669" t="s">
        <v>483</v>
      </c>
      <c r="M669" s="2">
        <f>SUM(Table1[MAGN_SLAEGT_AFRUNAD])</f>
        <v>463291</v>
      </c>
      <c r="N669" s="6">
        <f>Table1[[#This Row],[MAGN_SLAEGT_AFRUNAD]]/Table1[[#This Row],[heildarmagn]]</f>
        <v>3.6694000099289647E-5</v>
      </c>
      <c r="O669" t="str">
        <f>IF(Table1[[#This Row],[Útgerð núna]]=Table1[[#This Row],[Útgerð við löndun]],"","Ný útgerð")</f>
        <v/>
      </c>
    </row>
    <row r="670" spans="1:15">
      <c r="A670" t="s">
        <v>62</v>
      </c>
      <c r="B670">
        <v>1819</v>
      </c>
      <c r="C670" s="1">
        <v>1</v>
      </c>
      <c r="D670" s="1">
        <v>1</v>
      </c>
      <c r="E670" s="1">
        <v>1246</v>
      </c>
      <c r="F670" t="s">
        <v>481</v>
      </c>
      <c r="G670" t="s">
        <v>14</v>
      </c>
      <c r="H670" t="s">
        <v>15</v>
      </c>
      <c r="I670" s="3">
        <v>97</v>
      </c>
      <c r="J670" t="s">
        <v>482</v>
      </c>
      <c r="K670" t="s">
        <v>483</v>
      </c>
      <c r="L670" t="s">
        <v>483</v>
      </c>
      <c r="M670" s="2">
        <f>SUM(Table1[MAGN_SLAEGT_AFRUNAD])</f>
        <v>463291</v>
      </c>
      <c r="N670" s="6">
        <f>Table1[[#This Row],[MAGN_SLAEGT_AFRUNAD]]/Table1[[#This Row],[heildarmagn]]</f>
        <v>2.0937164762535859E-4</v>
      </c>
      <c r="O670" t="str">
        <f>IF(Table1[[#This Row],[Útgerð núna]]=Table1[[#This Row],[Útgerð við löndun]],"","Ný útgerð")</f>
        <v/>
      </c>
    </row>
    <row r="671" spans="1:15">
      <c r="A671" t="s">
        <v>354</v>
      </c>
      <c r="B671">
        <v>1819</v>
      </c>
      <c r="C671" s="1">
        <v>1</v>
      </c>
      <c r="D671" s="1">
        <v>1</v>
      </c>
      <c r="E671" s="1">
        <v>1246</v>
      </c>
      <c r="F671" t="s">
        <v>481</v>
      </c>
      <c r="G671" t="s">
        <v>14</v>
      </c>
      <c r="H671" t="s">
        <v>15</v>
      </c>
      <c r="I671" s="3">
        <v>137</v>
      </c>
      <c r="J671" t="s">
        <v>482</v>
      </c>
      <c r="K671" t="s">
        <v>483</v>
      </c>
      <c r="L671" t="s">
        <v>483</v>
      </c>
      <c r="M671" s="2">
        <f>SUM(Table1[MAGN_SLAEGT_AFRUNAD])</f>
        <v>463291</v>
      </c>
      <c r="N671" s="6">
        <f>Table1[[#This Row],[MAGN_SLAEGT_AFRUNAD]]/Table1[[#This Row],[heildarmagn]]</f>
        <v>2.9571047138839303E-4</v>
      </c>
      <c r="O671" t="str">
        <f>IF(Table1[[#This Row],[Útgerð núna]]=Table1[[#This Row],[Útgerð við löndun]],"","Ný útgerð")</f>
        <v/>
      </c>
    </row>
    <row r="672" spans="1:15">
      <c r="A672" t="s">
        <v>357</v>
      </c>
      <c r="B672">
        <v>1819</v>
      </c>
      <c r="C672" s="1">
        <v>1</v>
      </c>
      <c r="D672" s="1">
        <v>1</v>
      </c>
      <c r="E672" s="1">
        <v>1246</v>
      </c>
      <c r="F672" t="s">
        <v>481</v>
      </c>
      <c r="G672" t="s">
        <v>14</v>
      </c>
      <c r="H672" t="s">
        <v>15</v>
      </c>
      <c r="I672" s="3">
        <v>58</v>
      </c>
      <c r="J672" t="s">
        <v>482</v>
      </c>
      <c r="K672" t="s">
        <v>483</v>
      </c>
      <c r="L672" t="s">
        <v>483</v>
      </c>
      <c r="M672" s="2">
        <f>SUM(Table1[MAGN_SLAEGT_AFRUNAD])</f>
        <v>463291</v>
      </c>
      <c r="N672" s="6">
        <f>Table1[[#This Row],[MAGN_SLAEGT_AFRUNAD]]/Table1[[#This Row],[heildarmagn]]</f>
        <v>1.2519129445639997E-4</v>
      </c>
      <c r="O672" t="str">
        <f>IF(Table1[[#This Row],[Útgerð núna]]=Table1[[#This Row],[Útgerð við löndun]],"","Ný útgerð")</f>
        <v/>
      </c>
    </row>
    <row r="673" spans="1:15">
      <c r="A673" t="s">
        <v>166</v>
      </c>
      <c r="B673">
        <v>1819</v>
      </c>
      <c r="C673" s="1">
        <v>1</v>
      </c>
      <c r="D673" s="1">
        <v>1</v>
      </c>
      <c r="E673" s="1">
        <v>1246</v>
      </c>
      <c r="F673" t="s">
        <v>481</v>
      </c>
      <c r="G673" t="s">
        <v>14</v>
      </c>
      <c r="H673" t="s">
        <v>15</v>
      </c>
      <c r="I673" s="3">
        <v>397</v>
      </c>
      <c r="J673" t="s">
        <v>482</v>
      </c>
      <c r="K673" t="s">
        <v>483</v>
      </c>
      <c r="L673" t="s">
        <v>483</v>
      </c>
      <c r="M673" s="2">
        <f>SUM(Table1[MAGN_SLAEGT_AFRUNAD])</f>
        <v>463291</v>
      </c>
      <c r="N673" s="6">
        <f>Table1[[#This Row],[MAGN_SLAEGT_AFRUNAD]]/Table1[[#This Row],[heildarmagn]]</f>
        <v>8.5691282584811704E-4</v>
      </c>
      <c r="O673" t="str">
        <f>IF(Table1[[#This Row],[Útgerð núna]]=Table1[[#This Row],[Útgerð við löndun]],"","Ný útgerð")</f>
        <v/>
      </c>
    </row>
    <row r="674" spans="1:15">
      <c r="A674" t="s">
        <v>167</v>
      </c>
      <c r="B674">
        <v>1819</v>
      </c>
      <c r="C674" s="1">
        <v>1</v>
      </c>
      <c r="D674" s="1">
        <v>1</v>
      </c>
      <c r="E674" s="1">
        <v>1246</v>
      </c>
      <c r="F674" t="s">
        <v>481</v>
      </c>
      <c r="G674" t="s">
        <v>14</v>
      </c>
      <c r="H674" t="s">
        <v>15</v>
      </c>
      <c r="I674" s="3">
        <v>430</v>
      </c>
      <c r="J674" t="s">
        <v>482</v>
      </c>
      <c r="K674" t="s">
        <v>483</v>
      </c>
      <c r="L674" t="s">
        <v>483</v>
      </c>
      <c r="M674" s="2">
        <f>SUM(Table1[MAGN_SLAEGT_AFRUNAD])</f>
        <v>463291</v>
      </c>
      <c r="N674" s="6">
        <f>Table1[[#This Row],[MAGN_SLAEGT_AFRUNAD]]/Table1[[#This Row],[heildarmagn]]</f>
        <v>9.2814235545262054E-4</v>
      </c>
      <c r="O674" t="str">
        <f>IF(Table1[[#This Row],[Útgerð núna]]=Table1[[#This Row],[Útgerð við löndun]],"","Ný útgerð")</f>
        <v/>
      </c>
    </row>
    <row r="675" spans="1:15">
      <c r="A675" t="s">
        <v>170</v>
      </c>
      <c r="B675">
        <v>1819</v>
      </c>
      <c r="C675" s="1">
        <v>1</v>
      </c>
      <c r="D675" s="1">
        <v>1</v>
      </c>
      <c r="E675" s="1">
        <v>1246</v>
      </c>
      <c r="F675" t="s">
        <v>481</v>
      </c>
      <c r="G675" t="s">
        <v>14</v>
      </c>
      <c r="H675" t="s">
        <v>15</v>
      </c>
      <c r="I675" s="3">
        <v>429</v>
      </c>
      <c r="J675" t="s">
        <v>482</v>
      </c>
      <c r="K675" t="s">
        <v>483</v>
      </c>
      <c r="L675" t="s">
        <v>483</v>
      </c>
      <c r="M675" s="2">
        <f>SUM(Table1[MAGN_SLAEGT_AFRUNAD])</f>
        <v>463291</v>
      </c>
      <c r="N675" s="6">
        <f>Table1[[#This Row],[MAGN_SLAEGT_AFRUNAD]]/Table1[[#This Row],[heildarmagn]]</f>
        <v>9.2598388485854463E-4</v>
      </c>
      <c r="O675" t="str">
        <f>IF(Table1[[#This Row],[Útgerð núna]]=Table1[[#This Row],[Útgerð við löndun]],"","Ný útgerð")</f>
        <v/>
      </c>
    </row>
    <row r="676" spans="1:15">
      <c r="A676" t="s">
        <v>171</v>
      </c>
      <c r="B676">
        <v>1819</v>
      </c>
      <c r="C676" s="1">
        <v>1</v>
      </c>
      <c r="D676" s="1">
        <v>1</v>
      </c>
      <c r="E676" s="1">
        <v>1246</v>
      </c>
      <c r="F676" t="s">
        <v>481</v>
      </c>
      <c r="G676" t="s">
        <v>14</v>
      </c>
      <c r="H676" t="s">
        <v>15</v>
      </c>
      <c r="I676" s="3">
        <v>498</v>
      </c>
      <c r="J676" t="s">
        <v>482</v>
      </c>
      <c r="K676" t="s">
        <v>483</v>
      </c>
      <c r="L676" t="s">
        <v>483</v>
      </c>
      <c r="M676" s="2">
        <f>SUM(Table1[MAGN_SLAEGT_AFRUNAD])</f>
        <v>463291</v>
      </c>
      <c r="N676" s="6">
        <f>Table1[[#This Row],[MAGN_SLAEGT_AFRUNAD]]/Table1[[#This Row],[heildarmagn]]</f>
        <v>1.0749183558497791E-3</v>
      </c>
      <c r="O676" t="str">
        <f>IF(Table1[[#This Row],[Útgerð núna]]=Table1[[#This Row],[Útgerð við löndun]],"","Ný útgerð")</f>
        <v/>
      </c>
    </row>
    <row r="677" spans="1:15">
      <c r="A677" t="s">
        <v>172</v>
      </c>
      <c r="B677">
        <v>1819</v>
      </c>
      <c r="C677" s="1">
        <v>1</v>
      </c>
      <c r="D677" s="1">
        <v>1</v>
      </c>
      <c r="E677" s="1">
        <v>1246</v>
      </c>
      <c r="F677" t="s">
        <v>481</v>
      </c>
      <c r="G677" t="s">
        <v>14</v>
      </c>
      <c r="H677" t="s">
        <v>15</v>
      </c>
      <c r="I677" s="3">
        <v>407</v>
      </c>
      <c r="J677" t="s">
        <v>482</v>
      </c>
      <c r="K677" t="s">
        <v>483</v>
      </c>
      <c r="L677" t="s">
        <v>483</v>
      </c>
      <c r="M677" s="2">
        <f>SUM(Table1[MAGN_SLAEGT_AFRUNAD])</f>
        <v>463291</v>
      </c>
      <c r="N677" s="6">
        <f>Table1[[#This Row],[MAGN_SLAEGT_AFRUNAD]]/Table1[[#This Row],[heildarmagn]]</f>
        <v>8.7849753178887563E-4</v>
      </c>
      <c r="O677" t="str">
        <f>IF(Table1[[#This Row],[Útgerð núna]]=Table1[[#This Row],[Útgerð við löndun]],"","Ný útgerð")</f>
        <v/>
      </c>
    </row>
    <row r="678" spans="1:15">
      <c r="A678" t="s">
        <v>359</v>
      </c>
      <c r="B678">
        <v>1819</v>
      </c>
      <c r="C678" s="1">
        <v>1</v>
      </c>
      <c r="D678" s="1">
        <v>1</v>
      </c>
      <c r="E678" s="1">
        <v>1246</v>
      </c>
      <c r="F678" t="s">
        <v>481</v>
      </c>
      <c r="G678" t="s">
        <v>14</v>
      </c>
      <c r="H678" t="s">
        <v>15</v>
      </c>
      <c r="I678" s="3">
        <v>265</v>
      </c>
      <c r="J678" t="s">
        <v>482</v>
      </c>
      <c r="K678" t="s">
        <v>483</v>
      </c>
      <c r="L678" t="s">
        <v>483</v>
      </c>
      <c r="M678" s="2">
        <f>SUM(Table1[MAGN_SLAEGT_AFRUNAD])</f>
        <v>463291</v>
      </c>
      <c r="N678" s="6">
        <f>Table1[[#This Row],[MAGN_SLAEGT_AFRUNAD]]/Table1[[#This Row],[heildarmagn]]</f>
        <v>5.7199470743010336E-4</v>
      </c>
      <c r="O678" t="str">
        <f>IF(Table1[[#This Row],[Útgerð núna]]=Table1[[#This Row],[Útgerð við löndun]],"","Ný útgerð")</f>
        <v/>
      </c>
    </row>
    <row r="679" spans="1:15">
      <c r="A679" t="s">
        <v>361</v>
      </c>
      <c r="B679">
        <v>1819</v>
      </c>
      <c r="C679" s="1">
        <v>1</v>
      </c>
      <c r="D679" s="1">
        <v>1</v>
      </c>
      <c r="E679" s="1">
        <v>1246</v>
      </c>
      <c r="F679" t="s">
        <v>481</v>
      </c>
      <c r="G679" t="s">
        <v>14</v>
      </c>
      <c r="H679" t="s">
        <v>15</v>
      </c>
      <c r="I679" s="3">
        <v>265</v>
      </c>
      <c r="J679" t="s">
        <v>482</v>
      </c>
      <c r="K679" t="s">
        <v>483</v>
      </c>
      <c r="L679" t="s">
        <v>483</v>
      </c>
      <c r="M679" s="2">
        <f>SUM(Table1[MAGN_SLAEGT_AFRUNAD])</f>
        <v>463291</v>
      </c>
      <c r="N679" s="6">
        <f>Table1[[#This Row],[MAGN_SLAEGT_AFRUNAD]]/Table1[[#This Row],[heildarmagn]]</f>
        <v>5.7199470743010336E-4</v>
      </c>
      <c r="O679" t="str">
        <f>IF(Table1[[#This Row],[Útgerð núna]]=Table1[[#This Row],[Útgerð við löndun]],"","Ný útgerð")</f>
        <v/>
      </c>
    </row>
    <row r="680" spans="1:15">
      <c r="A680" t="s">
        <v>467</v>
      </c>
      <c r="B680">
        <v>1819</v>
      </c>
      <c r="C680" s="1">
        <v>1</v>
      </c>
      <c r="D680" s="1">
        <v>1</v>
      </c>
      <c r="E680" s="1">
        <v>1246</v>
      </c>
      <c r="F680" t="s">
        <v>481</v>
      </c>
      <c r="G680" t="s">
        <v>14</v>
      </c>
      <c r="H680" t="s">
        <v>15</v>
      </c>
      <c r="I680" s="3">
        <v>158</v>
      </c>
      <c r="J680" t="s">
        <v>482</v>
      </c>
      <c r="K680" t="s">
        <v>483</v>
      </c>
      <c r="L680" t="s">
        <v>483</v>
      </c>
      <c r="M680" s="2">
        <f>SUM(Table1[MAGN_SLAEGT_AFRUNAD])</f>
        <v>463291</v>
      </c>
      <c r="N680" s="6">
        <f>Table1[[#This Row],[MAGN_SLAEGT_AFRUNAD]]/Table1[[#This Row],[heildarmagn]]</f>
        <v>3.4103835386398612E-4</v>
      </c>
      <c r="O680" t="str">
        <f>IF(Table1[[#This Row],[Útgerð núna]]=Table1[[#This Row],[Útgerð við löndun]],"","Ný útgerð")</f>
        <v/>
      </c>
    </row>
    <row r="681" spans="1:15">
      <c r="A681" t="s">
        <v>362</v>
      </c>
      <c r="B681">
        <v>1819</v>
      </c>
      <c r="C681" s="1">
        <v>1</v>
      </c>
      <c r="D681" s="1">
        <v>1</v>
      </c>
      <c r="E681" s="1">
        <v>1246</v>
      </c>
      <c r="F681" t="s">
        <v>481</v>
      </c>
      <c r="G681" t="s">
        <v>14</v>
      </c>
      <c r="H681" t="s">
        <v>15</v>
      </c>
      <c r="I681" s="3">
        <v>132</v>
      </c>
      <c r="J681" t="s">
        <v>482</v>
      </c>
      <c r="K681" t="s">
        <v>483</v>
      </c>
      <c r="L681" t="s">
        <v>483</v>
      </c>
      <c r="M681" s="2">
        <f>SUM(Table1[MAGN_SLAEGT_AFRUNAD])</f>
        <v>463291</v>
      </c>
      <c r="N681" s="6">
        <f>Table1[[#This Row],[MAGN_SLAEGT_AFRUNAD]]/Table1[[#This Row],[heildarmagn]]</f>
        <v>2.8491811841801373E-4</v>
      </c>
      <c r="O681" t="str">
        <f>IF(Table1[[#This Row],[Útgerð núna]]=Table1[[#This Row],[Útgerð við löndun]],"","Ný útgerð")</f>
        <v/>
      </c>
    </row>
    <row r="682" spans="1:15">
      <c r="A682" t="s">
        <v>363</v>
      </c>
      <c r="B682">
        <v>1819</v>
      </c>
      <c r="C682" s="1">
        <v>1</v>
      </c>
      <c r="D682" s="1">
        <v>1</v>
      </c>
      <c r="E682" s="1">
        <v>1246</v>
      </c>
      <c r="F682" t="s">
        <v>481</v>
      </c>
      <c r="G682" t="s">
        <v>14</v>
      </c>
      <c r="H682" t="s">
        <v>15</v>
      </c>
      <c r="I682" s="3">
        <v>176</v>
      </c>
      <c r="J682" t="s">
        <v>482</v>
      </c>
      <c r="K682" t="s">
        <v>483</v>
      </c>
      <c r="L682" t="s">
        <v>483</v>
      </c>
      <c r="M682" s="2">
        <f>SUM(Table1[MAGN_SLAEGT_AFRUNAD])</f>
        <v>463291</v>
      </c>
      <c r="N682" s="6">
        <f>Table1[[#This Row],[MAGN_SLAEGT_AFRUNAD]]/Table1[[#This Row],[heildarmagn]]</f>
        <v>3.7989082455735162E-4</v>
      </c>
      <c r="O682" t="str">
        <f>IF(Table1[[#This Row],[Útgerð núna]]=Table1[[#This Row],[Útgerð við löndun]],"","Ný útgerð")</f>
        <v/>
      </c>
    </row>
    <row r="683" spans="1:15">
      <c r="A683" t="s">
        <v>173</v>
      </c>
      <c r="B683">
        <v>1819</v>
      </c>
      <c r="C683" s="1">
        <v>1</v>
      </c>
      <c r="D683" s="1">
        <v>1</v>
      </c>
      <c r="E683" s="1">
        <v>1246</v>
      </c>
      <c r="F683" t="s">
        <v>481</v>
      </c>
      <c r="G683" t="s">
        <v>14</v>
      </c>
      <c r="H683" t="s">
        <v>15</v>
      </c>
      <c r="I683" s="3">
        <v>113</v>
      </c>
      <c r="J683" t="s">
        <v>482</v>
      </c>
      <c r="K683" t="s">
        <v>483</v>
      </c>
      <c r="L683" t="s">
        <v>483</v>
      </c>
      <c r="M683" s="2">
        <f>SUM(Table1[MAGN_SLAEGT_AFRUNAD])</f>
        <v>463291</v>
      </c>
      <c r="N683" s="6">
        <f>Table1[[#This Row],[MAGN_SLAEGT_AFRUNAD]]/Table1[[#This Row],[heildarmagn]]</f>
        <v>2.4390717713057236E-4</v>
      </c>
      <c r="O683" t="str">
        <f>IF(Table1[[#This Row],[Útgerð núna]]=Table1[[#This Row],[Útgerð við löndun]],"","Ný útgerð")</f>
        <v/>
      </c>
    </row>
    <row r="684" spans="1:15">
      <c r="A684" t="s">
        <v>12</v>
      </c>
      <c r="B684">
        <v>1819</v>
      </c>
      <c r="C684" s="1">
        <v>1</v>
      </c>
      <c r="D684" s="1">
        <v>1</v>
      </c>
      <c r="E684" s="1">
        <v>1246</v>
      </c>
      <c r="F684" t="s">
        <v>481</v>
      </c>
      <c r="G684" t="s">
        <v>14</v>
      </c>
      <c r="H684" t="s">
        <v>15</v>
      </c>
      <c r="I684" s="3">
        <v>149</v>
      </c>
      <c r="J684" t="s">
        <v>482</v>
      </c>
      <c r="K684" t="s">
        <v>483</v>
      </c>
      <c r="L684" t="s">
        <v>483</v>
      </c>
      <c r="M684" s="2">
        <f>SUM(Table1[MAGN_SLAEGT_AFRUNAD])</f>
        <v>463291</v>
      </c>
      <c r="N684" s="6">
        <f>Table1[[#This Row],[MAGN_SLAEGT_AFRUNAD]]/Table1[[#This Row],[heildarmagn]]</f>
        <v>3.2161211851730338E-4</v>
      </c>
      <c r="O684" t="str">
        <f>IF(Table1[[#This Row],[Útgerð núna]]=Table1[[#This Row],[Útgerð við löndun]],"","Ný útgerð")</f>
        <v/>
      </c>
    </row>
    <row r="685" spans="1:15">
      <c r="A685" t="s">
        <v>174</v>
      </c>
      <c r="B685">
        <v>1819</v>
      </c>
      <c r="C685" s="1">
        <v>1</v>
      </c>
      <c r="D685" s="1">
        <v>1</v>
      </c>
      <c r="E685" s="1">
        <v>1246</v>
      </c>
      <c r="F685" t="s">
        <v>481</v>
      </c>
      <c r="G685" t="s">
        <v>14</v>
      </c>
      <c r="H685" t="s">
        <v>15</v>
      </c>
      <c r="I685" s="3">
        <v>133</v>
      </c>
      <c r="J685" t="s">
        <v>482</v>
      </c>
      <c r="K685" t="s">
        <v>483</v>
      </c>
      <c r="L685" t="s">
        <v>483</v>
      </c>
      <c r="M685" s="2">
        <f>SUM(Table1[MAGN_SLAEGT_AFRUNAD])</f>
        <v>463291</v>
      </c>
      <c r="N685" s="6">
        <f>Table1[[#This Row],[MAGN_SLAEGT_AFRUNAD]]/Table1[[#This Row],[heildarmagn]]</f>
        <v>2.8707658901208958E-4</v>
      </c>
      <c r="O685" t="str">
        <f>IF(Table1[[#This Row],[Útgerð núna]]=Table1[[#This Row],[Útgerð við löndun]],"","Ný útgerð")</f>
        <v/>
      </c>
    </row>
    <row r="686" spans="1:15">
      <c r="A686" t="s">
        <v>175</v>
      </c>
      <c r="B686">
        <v>1819</v>
      </c>
      <c r="C686" s="1">
        <v>1</v>
      </c>
      <c r="D686" s="1">
        <v>1</v>
      </c>
      <c r="E686" s="1">
        <v>1246</v>
      </c>
      <c r="F686" t="s">
        <v>481</v>
      </c>
      <c r="G686" t="s">
        <v>14</v>
      </c>
      <c r="H686" t="s">
        <v>15</v>
      </c>
      <c r="I686" s="3">
        <v>139</v>
      </c>
      <c r="J686" t="s">
        <v>482</v>
      </c>
      <c r="K686" t="s">
        <v>483</v>
      </c>
      <c r="L686" t="s">
        <v>483</v>
      </c>
      <c r="M686" s="2">
        <f>SUM(Table1[MAGN_SLAEGT_AFRUNAD])</f>
        <v>463291</v>
      </c>
      <c r="N686" s="6">
        <f>Table1[[#This Row],[MAGN_SLAEGT_AFRUNAD]]/Table1[[#This Row],[heildarmagn]]</f>
        <v>3.0002741257654478E-4</v>
      </c>
      <c r="O686" t="str">
        <f>IF(Table1[[#This Row],[Útgerð núna]]=Table1[[#This Row],[Útgerð við löndun]],"","Ný útgerð")</f>
        <v/>
      </c>
    </row>
    <row r="687" spans="1:15">
      <c r="A687" t="s">
        <v>364</v>
      </c>
      <c r="B687">
        <v>1819</v>
      </c>
      <c r="C687" s="1">
        <v>1</v>
      </c>
      <c r="D687" s="1">
        <v>1</v>
      </c>
      <c r="E687" s="1">
        <v>1246</v>
      </c>
      <c r="F687" t="s">
        <v>481</v>
      </c>
      <c r="G687" t="s">
        <v>14</v>
      </c>
      <c r="H687" t="s">
        <v>15</v>
      </c>
      <c r="I687" s="3">
        <v>205</v>
      </c>
      <c r="J687" t="s">
        <v>482</v>
      </c>
      <c r="K687" t="s">
        <v>483</v>
      </c>
      <c r="L687" t="s">
        <v>483</v>
      </c>
      <c r="M687" s="2">
        <f>SUM(Table1[MAGN_SLAEGT_AFRUNAD])</f>
        <v>463291</v>
      </c>
      <c r="N687" s="6">
        <f>Table1[[#This Row],[MAGN_SLAEGT_AFRUNAD]]/Table1[[#This Row],[heildarmagn]]</f>
        <v>4.4248647178555162E-4</v>
      </c>
      <c r="O687" t="str">
        <f>IF(Table1[[#This Row],[Útgerð núna]]=Table1[[#This Row],[Útgerð við löndun]],"","Ný útgerð")</f>
        <v/>
      </c>
    </row>
    <row r="688" spans="1:15">
      <c r="A688" t="s">
        <v>176</v>
      </c>
      <c r="B688">
        <v>1819</v>
      </c>
      <c r="C688" s="1">
        <v>1</v>
      </c>
      <c r="D688" s="1">
        <v>1</v>
      </c>
      <c r="E688" s="1">
        <v>1246</v>
      </c>
      <c r="F688" t="s">
        <v>481</v>
      </c>
      <c r="G688" t="s">
        <v>14</v>
      </c>
      <c r="H688" t="s">
        <v>15</v>
      </c>
      <c r="I688" s="3">
        <v>27</v>
      </c>
      <c r="J688" t="s">
        <v>482</v>
      </c>
      <c r="K688" t="s">
        <v>483</v>
      </c>
      <c r="L688" t="s">
        <v>483</v>
      </c>
      <c r="M688" s="2">
        <f>SUM(Table1[MAGN_SLAEGT_AFRUNAD])</f>
        <v>463291</v>
      </c>
      <c r="N688" s="6">
        <f>Table1[[#This Row],[MAGN_SLAEGT_AFRUNAD]]/Table1[[#This Row],[heildarmagn]]</f>
        <v>5.8278706040048265E-5</v>
      </c>
      <c r="O688" t="str">
        <f>IF(Table1[[#This Row],[Útgerð núna]]=Table1[[#This Row],[Útgerð við löndun]],"","Ný útgerð")</f>
        <v/>
      </c>
    </row>
    <row r="689" spans="1:15">
      <c r="A689" t="s">
        <v>365</v>
      </c>
      <c r="B689">
        <v>1819</v>
      </c>
      <c r="C689" s="1">
        <v>1</v>
      </c>
      <c r="D689" s="1">
        <v>1</v>
      </c>
      <c r="E689" s="1">
        <v>1246</v>
      </c>
      <c r="F689" t="s">
        <v>481</v>
      </c>
      <c r="G689" t="s">
        <v>14</v>
      </c>
      <c r="H689" t="s">
        <v>15</v>
      </c>
      <c r="I689" s="3">
        <v>69</v>
      </c>
      <c r="J689" t="s">
        <v>482</v>
      </c>
      <c r="K689" t="s">
        <v>483</v>
      </c>
      <c r="L689" t="s">
        <v>483</v>
      </c>
      <c r="M689" s="2">
        <f>SUM(Table1[MAGN_SLAEGT_AFRUNAD])</f>
        <v>463291</v>
      </c>
      <c r="N689" s="6">
        <f>Table1[[#This Row],[MAGN_SLAEGT_AFRUNAD]]/Table1[[#This Row],[heildarmagn]]</f>
        <v>1.4893447099123444E-4</v>
      </c>
      <c r="O689" t="str">
        <f>IF(Table1[[#This Row],[Útgerð núna]]=Table1[[#This Row],[Útgerð við löndun]],"","Ný útgerð")</f>
        <v/>
      </c>
    </row>
    <row r="690" spans="1:15">
      <c r="A690" t="s">
        <v>177</v>
      </c>
      <c r="B690">
        <v>1819</v>
      </c>
      <c r="C690" s="1">
        <v>1</v>
      </c>
      <c r="D690" s="1">
        <v>1</v>
      </c>
      <c r="E690" s="1">
        <v>1246</v>
      </c>
      <c r="F690" t="s">
        <v>481</v>
      </c>
      <c r="G690" t="s">
        <v>14</v>
      </c>
      <c r="H690" t="s">
        <v>15</v>
      </c>
      <c r="I690" s="3">
        <v>81</v>
      </c>
      <c r="J690" t="s">
        <v>482</v>
      </c>
      <c r="K690" t="s">
        <v>483</v>
      </c>
      <c r="L690" t="s">
        <v>483</v>
      </c>
      <c r="M690" s="2">
        <f>SUM(Table1[MAGN_SLAEGT_AFRUNAD])</f>
        <v>463291</v>
      </c>
      <c r="N690" s="6">
        <f>Table1[[#This Row],[MAGN_SLAEGT_AFRUNAD]]/Table1[[#This Row],[heildarmagn]]</f>
        <v>1.7483611812014479E-4</v>
      </c>
      <c r="O690" t="str">
        <f>IF(Table1[[#This Row],[Útgerð núna]]=Table1[[#This Row],[Útgerð við löndun]],"","Ný útgerð")</f>
        <v/>
      </c>
    </row>
    <row r="691" spans="1:15">
      <c r="A691" t="s">
        <v>178</v>
      </c>
      <c r="B691">
        <v>1819</v>
      </c>
      <c r="C691" s="1">
        <v>1</v>
      </c>
      <c r="D691" s="1">
        <v>1</v>
      </c>
      <c r="E691" s="1">
        <v>1246</v>
      </c>
      <c r="F691" t="s">
        <v>481</v>
      </c>
      <c r="G691" t="s">
        <v>14</v>
      </c>
      <c r="H691" t="s">
        <v>15</v>
      </c>
      <c r="I691" s="3">
        <v>29</v>
      </c>
      <c r="J691" t="s">
        <v>482</v>
      </c>
      <c r="K691" t="s">
        <v>483</v>
      </c>
      <c r="L691" t="s">
        <v>483</v>
      </c>
      <c r="M691" s="2">
        <f>SUM(Table1[MAGN_SLAEGT_AFRUNAD])</f>
        <v>463291</v>
      </c>
      <c r="N691" s="6">
        <f>Table1[[#This Row],[MAGN_SLAEGT_AFRUNAD]]/Table1[[#This Row],[heildarmagn]]</f>
        <v>6.2595647228199983E-5</v>
      </c>
      <c r="O691" t="str">
        <f>IF(Table1[[#This Row],[Útgerð núna]]=Table1[[#This Row],[Útgerð við löndun]],"","Ný útgerð")</f>
        <v/>
      </c>
    </row>
    <row r="692" spans="1:15">
      <c r="A692" t="s">
        <v>499</v>
      </c>
      <c r="B692">
        <v>1819</v>
      </c>
      <c r="C692" s="1">
        <v>1</v>
      </c>
      <c r="D692" s="1">
        <v>1</v>
      </c>
      <c r="E692" s="1">
        <v>1246</v>
      </c>
      <c r="F692" t="s">
        <v>481</v>
      </c>
      <c r="G692" t="s">
        <v>14</v>
      </c>
      <c r="H692" t="s">
        <v>15</v>
      </c>
      <c r="I692" s="3">
        <v>16</v>
      </c>
      <c r="J692" t="s">
        <v>482</v>
      </c>
      <c r="K692" t="s">
        <v>483</v>
      </c>
      <c r="L692" t="s">
        <v>483</v>
      </c>
      <c r="M692" s="2">
        <f>SUM(Table1[MAGN_SLAEGT_AFRUNAD])</f>
        <v>463291</v>
      </c>
      <c r="N692" s="6">
        <f>Table1[[#This Row],[MAGN_SLAEGT_AFRUNAD]]/Table1[[#This Row],[heildarmagn]]</f>
        <v>3.4535529505213785E-5</v>
      </c>
      <c r="O692" t="str">
        <f>IF(Table1[[#This Row],[Útgerð núna]]=Table1[[#This Row],[Útgerð við löndun]],"","Ný útgerð")</f>
        <v/>
      </c>
    </row>
    <row r="693" spans="1:15">
      <c r="A693" t="s">
        <v>47</v>
      </c>
      <c r="B693">
        <v>1819</v>
      </c>
      <c r="C693" s="1">
        <v>1</v>
      </c>
      <c r="D693" s="1">
        <v>1</v>
      </c>
      <c r="E693" s="1">
        <v>1246</v>
      </c>
      <c r="F693" t="s">
        <v>481</v>
      </c>
      <c r="G693" t="s">
        <v>14</v>
      </c>
      <c r="H693" t="s">
        <v>15</v>
      </c>
      <c r="I693" s="3">
        <v>137</v>
      </c>
      <c r="J693" t="s">
        <v>482</v>
      </c>
      <c r="K693" t="s">
        <v>483</v>
      </c>
      <c r="L693" t="s">
        <v>483</v>
      </c>
      <c r="M693" s="2">
        <f>SUM(Table1[MAGN_SLAEGT_AFRUNAD])</f>
        <v>463291</v>
      </c>
      <c r="N693" s="6">
        <f>Table1[[#This Row],[MAGN_SLAEGT_AFRUNAD]]/Table1[[#This Row],[heildarmagn]]</f>
        <v>2.9571047138839303E-4</v>
      </c>
      <c r="O693" t="str">
        <f>IF(Table1[[#This Row],[Útgerð núna]]=Table1[[#This Row],[Útgerð við löndun]],"","Ný útgerð")</f>
        <v/>
      </c>
    </row>
    <row r="694" spans="1:15">
      <c r="A694" t="s">
        <v>180</v>
      </c>
      <c r="B694">
        <v>1819</v>
      </c>
      <c r="C694" s="1">
        <v>1</v>
      </c>
      <c r="D694" s="1">
        <v>1</v>
      </c>
      <c r="E694" s="1">
        <v>1246</v>
      </c>
      <c r="F694" t="s">
        <v>481</v>
      </c>
      <c r="G694" t="s">
        <v>14</v>
      </c>
      <c r="H694" t="s">
        <v>15</v>
      </c>
      <c r="I694" s="3">
        <v>26</v>
      </c>
      <c r="J694" t="s">
        <v>482</v>
      </c>
      <c r="K694" t="s">
        <v>483</v>
      </c>
      <c r="L694" t="s">
        <v>483</v>
      </c>
      <c r="M694" s="2">
        <f>SUM(Table1[MAGN_SLAEGT_AFRUNAD])</f>
        <v>463291</v>
      </c>
      <c r="N694" s="6">
        <f>Table1[[#This Row],[MAGN_SLAEGT_AFRUNAD]]/Table1[[#This Row],[heildarmagn]]</f>
        <v>5.6120235445972402E-5</v>
      </c>
      <c r="O694" t="str">
        <f>IF(Table1[[#This Row],[Útgerð núna]]=Table1[[#This Row],[Útgerð við löndun]],"","Ný útgerð")</f>
        <v/>
      </c>
    </row>
    <row r="695" spans="1:15">
      <c r="A695" t="s">
        <v>49</v>
      </c>
      <c r="B695">
        <v>1819</v>
      </c>
      <c r="C695" s="1">
        <v>1</v>
      </c>
      <c r="D695" s="1">
        <v>1</v>
      </c>
      <c r="E695" s="1">
        <v>1246</v>
      </c>
      <c r="F695" t="s">
        <v>481</v>
      </c>
      <c r="G695" t="s">
        <v>14</v>
      </c>
      <c r="H695" t="s">
        <v>15</v>
      </c>
      <c r="I695" s="3">
        <v>65</v>
      </c>
      <c r="J695" t="s">
        <v>482</v>
      </c>
      <c r="K695" t="s">
        <v>483</v>
      </c>
      <c r="L695" t="s">
        <v>483</v>
      </c>
      <c r="M695" s="2">
        <f>SUM(Table1[MAGN_SLAEGT_AFRUNAD])</f>
        <v>463291</v>
      </c>
      <c r="N695" s="6">
        <f>Table1[[#This Row],[MAGN_SLAEGT_AFRUNAD]]/Table1[[#This Row],[heildarmagn]]</f>
        <v>1.4030058861493102E-4</v>
      </c>
      <c r="O695" t="str">
        <f>IF(Table1[[#This Row],[Útgerð núna]]=Table1[[#This Row],[Útgerð við löndun]],"","Ný útgerð")</f>
        <v/>
      </c>
    </row>
    <row r="696" spans="1:15">
      <c r="A696" t="s">
        <v>50</v>
      </c>
      <c r="B696">
        <v>1819</v>
      </c>
      <c r="C696" s="1">
        <v>1</v>
      </c>
      <c r="D696" s="1">
        <v>1</v>
      </c>
      <c r="E696" s="1">
        <v>1246</v>
      </c>
      <c r="F696" t="s">
        <v>481</v>
      </c>
      <c r="G696" t="s">
        <v>14</v>
      </c>
      <c r="H696" t="s">
        <v>15</v>
      </c>
      <c r="I696" s="3">
        <v>63</v>
      </c>
      <c r="J696" t="s">
        <v>482</v>
      </c>
      <c r="K696" t="s">
        <v>483</v>
      </c>
      <c r="L696" t="s">
        <v>483</v>
      </c>
      <c r="M696" s="2">
        <f>SUM(Table1[MAGN_SLAEGT_AFRUNAD])</f>
        <v>463291</v>
      </c>
      <c r="N696" s="6">
        <f>Table1[[#This Row],[MAGN_SLAEGT_AFRUNAD]]/Table1[[#This Row],[heildarmagn]]</f>
        <v>1.3598364742677929E-4</v>
      </c>
      <c r="O696" t="str">
        <f>IF(Table1[[#This Row],[Útgerð núna]]=Table1[[#This Row],[Útgerð við löndun]],"","Ný útgerð")</f>
        <v/>
      </c>
    </row>
    <row r="697" spans="1:15">
      <c r="A697" t="s">
        <v>182</v>
      </c>
      <c r="B697">
        <v>1819</v>
      </c>
      <c r="C697" s="1">
        <v>1</v>
      </c>
      <c r="D697" s="1">
        <v>1</v>
      </c>
      <c r="E697" s="1">
        <v>1246</v>
      </c>
      <c r="F697" t="s">
        <v>481</v>
      </c>
      <c r="G697" t="s">
        <v>14</v>
      </c>
      <c r="H697" t="s">
        <v>15</v>
      </c>
      <c r="I697" s="3">
        <v>27</v>
      </c>
      <c r="J697" t="s">
        <v>482</v>
      </c>
      <c r="K697" t="s">
        <v>483</v>
      </c>
      <c r="L697" t="s">
        <v>483</v>
      </c>
      <c r="M697" s="2">
        <f>SUM(Table1[MAGN_SLAEGT_AFRUNAD])</f>
        <v>463291</v>
      </c>
      <c r="N697" s="6">
        <f>Table1[[#This Row],[MAGN_SLAEGT_AFRUNAD]]/Table1[[#This Row],[heildarmagn]]</f>
        <v>5.8278706040048265E-5</v>
      </c>
      <c r="O697" t="str">
        <f>IF(Table1[[#This Row],[Útgerð núna]]=Table1[[#This Row],[Útgerð við löndun]],"","Ný útgerð")</f>
        <v/>
      </c>
    </row>
    <row r="698" spans="1:15">
      <c r="A698" t="s">
        <v>183</v>
      </c>
      <c r="B698">
        <v>1819</v>
      </c>
      <c r="C698" s="1">
        <v>1</v>
      </c>
      <c r="D698" s="1">
        <v>1</v>
      </c>
      <c r="E698" s="1">
        <v>1246</v>
      </c>
      <c r="F698" t="s">
        <v>481</v>
      </c>
      <c r="G698" t="s">
        <v>14</v>
      </c>
      <c r="H698" t="s">
        <v>15</v>
      </c>
      <c r="I698" s="3">
        <v>8</v>
      </c>
      <c r="J698" t="s">
        <v>482</v>
      </c>
      <c r="K698" t="s">
        <v>483</v>
      </c>
      <c r="L698" t="s">
        <v>483</v>
      </c>
      <c r="M698" s="2">
        <f>SUM(Table1[MAGN_SLAEGT_AFRUNAD])</f>
        <v>463291</v>
      </c>
      <c r="N698" s="6">
        <f>Table1[[#This Row],[MAGN_SLAEGT_AFRUNAD]]/Table1[[#This Row],[heildarmagn]]</f>
        <v>1.7267764752606892E-5</v>
      </c>
      <c r="O698" t="str">
        <f>IF(Table1[[#This Row],[Útgerð núna]]=Table1[[#This Row],[Útgerð við löndun]],"","Ný útgerð")</f>
        <v/>
      </c>
    </row>
    <row r="699" spans="1:15">
      <c r="A699" t="s">
        <v>184</v>
      </c>
      <c r="B699">
        <v>1819</v>
      </c>
      <c r="C699" s="1">
        <v>1</v>
      </c>
      <c r="D699" s="1">
        <v>1</v>
      </c>
      <c r="E699" s="1">
        <v>1246</v>
      </c>
      <c r="F699" t="s">
        <v>481</v>
      </c>
      <c r="G699" t="s">
        <v>14</v>
      </c>
      <c r="H699" t="s">
        <v>15</v>
      </c>
      <c r="I699" s="3">
        <v>19</v>
      </c>
      <c r="J699" t="s">
        <v>482</v>
      </c>
      <c r="K699" t="s">
        <v>483</v>
      </c>
      <c r="L699" t="s">
        <v>483</v>
      </c>
      <c r="M699" s="2">
        <f>SUM(Table1[MAGN_SLAEGT_AFRUNAD])</f>
        <v>463291</v>
      </c>
      <c r="N699" s="6">
        <f>Table1[[#This Row],[MAGN_SLAEGT_AFRUNAD]]/Table1[[#This Row],[heildarmagn]]</f>
        <v>4.1010941287441372E-5</v>
      </c>
      <c r="O699" t="str">
        <f>IF(Table1[[#This Row],[Útgerð núna]]=Table1[[#This Row],[Útgerð við löndun]],"","Ný útgerð")</f>
        <v/>
      </c>
    </row>
    <row r="700" spans="1:15">
      <c r="A700" t="s">
        <v>369</v>
      </c>
      <c r="B700">
        <v>1819</v>
      </c>
      <c r="C700" s="1">
        <v>1</v>
      </c>
      <c r="D700" s="1">
        <v>1</v>
      </c>
      <c r="E700" s="1">
        <v>1246</v>
      </c>
      <c r="F700" t="s">
        <v>481</v>
      </c>
      <c r="G700" t="s">
        <v>14</v>
      </c>
      <c r="H700" t="s">
        <v>15</v>
      </c>
      <c r="I700" s="3">
        <v>21</v>
      </c>
      <c r="J700" t="s">
        <v>482</v>
      </c>
      <c r="K700" t="s">
        <v>483</v>
      </c>
      <c r="L700" t="s">
        <v>483</v>
      </c>
      <c r="M700" s="2">
        <f>SUM(Table1[MAGN_SLAEGT_AFRUNAD])</f>
        <v>463291</v>
      </c>
      <c r="N700" s="6">
        <f>Table1[[#This Row],[MAGN_SLAEGT_AFRUNAD]]/Table1[[#This Row],[heildarmagn]]</f>
        <v>4.5327882475593097E-5</v>
      </c>
      <c r="O700" t="str">
        <f>IF(Table1[[#This Row],[Útgerð núna]]=Table1[[#This Row],[Útgerð við löndun]],"","Ný útgerð")</f>
        <v/>
      </c>
    </row>
    <row r="701" spans="1:15">
      <c r="A701" t="s">
        <v>370</v>
      </c>
      <c r="B701">
        <v>1819</v>
      </c>
      <c r="C701" s="1">
        <v>1</v>
      </c>
      <c r="D701" s="1">
        <v>1</v>
      </c>
      <c r="E701" s="1">
        <v>1246</v>
      </c>
      <c r="F701" t="s">
        <v>481</v>
      </c>
      <c r="G701" t="s">
        <v>14</v>
      </c>
      <c r="H701" t="s">
        <v>15</v>
      </c>
      <c r="I701" s="3">
        <v>14</v>
      </c>
      <c r="J701" t="s">
        <v>482</v>
      </c>
      <c r="K701" t="s">
        <v>483</v>
      </c>
      <c r="L701" t="s">
        <v>483</v>
      </c>
      <c r="M701" s="2">
        <f>SUM(Table1[MAGN_SLAEGT_AFRUNAD])</f>
        <v>463291</v>
      </c>
      <c r="N701" s="6">
        <f>Table1[[#This Row],[MAGN_SLAEGT_AFRUNAD]]/Table1[[#This Row],[heildarmagn]]</f>
        <v>3.0218588317062063E-5</v>
      </c>
      <c r="O701" t="str">
        <f>IF(Table1[[#This Row],[Útgerð núna]]=Table1[[#This Row],[Útgerð við löndun]],"","Ný útgerð")</f>
        <v/>
      </c>
    </row>
    <row r="702" spans="1:15">
      <c r="A702" t="s">
        <v>186</v>
      </c>
      <c r="B702">
        <v>1819</v>
      </c>
      <c r="C702" s="1">
        <v>1</v>
      </c>
      <c r="D702" s="1">
        <v>1</v>
      </c>
      <c r="E702" s="1">
        <v>1246</v>
      </c>
      <c r="F702" t="s">
        <v>481</v>
      </c>
      <c r="G702" t="s">
        <v>14</v>
      </c>
      <c r="H702" t="s">
        <v>15</v>
      </c>
      <c r="I702" s="3">
        <v>344</v>
      </c>
      <c r="J702" t="s">
        <v>482</v>
      </c>
      <c r="K702" t="s">
        <v>483</v>
      </c>
      <c r="L702" t="s">
        <v>483</v>
      </c>
      <c r="M702" s="2">
        <f>SUM(Table1[MAGN_SLAEGT_AFRUNAD])</f>
        <v>463291</v>
      </c>
      <c r="N702" s="6">
        <f>Table1[[#This Row],[MAGN_SLAEGT_AFRUNAD]]/Table1[[#This Row],[heildarmagn]]</f>
        <v>7.4251388436209634E-4</v>
      </c>
      <c r="O702" t="str">
        <f>IF(Table1[[#This Row],[Útgerð núna]]=Table1[[#This Row],[Útgerð við löndun]],"","Ný útgerð")</f>
        <v/>
      </c>
    </row>
    <row r="703" spans="1:15">
      <c r="A703" t="s">
        <v>469</v>
      </c>
      <c r="B703">
        <v>1819</v>
      </c>
      <c r="C703" s="1">
        <v>1</v>
      </c>
      <c r="D703" s="1">
        <v>1</v>
      </c>
      <c r="E703" s="1">
        <v>1246</v>
      </c>
      <c r="F703" t="s">
        <v>481</v>
      </c>
      <c r="G703" t="s">
        <v>14</v>
      </c>
      <c r="H703" t="s">
        <v>15</v>
      </c>
      <c r="I703" s="3">
        <v>150</v>
      </c>
      <c r="J703" t="s">
        <v>482</v>
      </c>
      <c r="K703" t="s">
        <v>483</v>
      </c>
      <c r="L703" t="s">
        <v>483</v>
      </c>
      <c r="M703" s="2">
        <f>SUM(Table1[MAGN_SLAEGT_AFRUNAD])</f>
        <v>463291</v>
      </c>
      <c r="N703" s="6">
        <f>Table1[[#This Row],[MAGN_SLAEGT_AFRUNAD]]/Table1[[#This Row],[heildarmagn]]</f>
        <v>3.2377058911137922E-4</v>
      </c>
      <c r="O703" t="str">
        <f>IF(Table1[[#This Row],[Útgerð núna]]=Table1[[#This Row],[Útgerð við löndun]],"","Ný útgerð")</f>
        <v/>
      </c>
    </row>
    <row r="704" spans="1:15">
      <c r="A704" t="s">
        <v>335</v>
      </c>
      <c r="B704">
        <v>1819</v>
      </c>
      <c r="C704" s="1">
        <v>1</v>
      </c>
      <c r="D704" s="1">
        <v>1</v>
      </c>
      <c r="E704" s="1">
        <v>1246</v>
      </c>
      <c r="F704" t="s">
        <v>481</v>
      </c>
      <c r="G704" t="s">
        <v>14</v>
      </c>
      <c r="H704" t="s">
        <v>15</v>
      </c>
      <c r="I704" s="3">
        <v>249</v>
      </c>
      <c r="J704" t="s">
        <v>482</v>
      </c>
      <c r="K704" t="s">
        <v>483</v>
      </c>
      <c r="L704" t="s">
        <v>483</v>
      </c>
      <c r="M704" s="2">
        <f>SUM(Table1[MAGN_SLAEGT_AFRUNAD])</f>
        <v>463291</v>
      </c>
      <c r="N704" s="6">
        <f>Table1[[#This Row],[MAGN_SLAEGT_AFRUNAD]]/Table1[[#This Row],[heildarmagn]]</f>
        <v>5.3745917792488956E-4</v>
      </c>
      <c r="O704" t="str">
        <f>IF(Table1[[#This Row],[Útgerð núna]]=Table1[[#This Row],[Útgerð við löndun]],"","Ný útgerð")</f>
        <v/>
      </c>
    </row>
    <row r="705" spans="1:15">
      <c r="A705" t="s">
        <v>141</v>
      </c>
      <c r="B705">
        <v>1819</v>
      </c>
      <c r="C705" s="1">
        <v>1</v>
      </c>
      <c r="D705" s="1">
        <v>1</v>
      </c>
      <c r="E705" s="1">
        <v>1246</v>
      </c>
      <c r="F705" t="s">
        <v>481</v>
      </c>
      <c r="G705" t="s">
        <v>14</v>
      </c>
      <c r="H705" t="s">
        <v>15</v>
      </c>
      <c r="I705" s="3">
        <v>39</v>
      </c>
      <c r="J705" t="s">
        <v>482</v>
      </c>
      <c r="K705" t="s">
        <v>483</v>
      </c>
      <c r="L705" t="s">
        <v>483</v>
      </c>
      <c r="M705" s="2">
        <f>SUM(Table1[MAGN_SLAEGT_AFRUNAD])</f>
        <v>463291</v>
      </c>
      <c r="N705" s="6">
        <f>Table1[[#This Row],[MAGN_SLAEGT_AFRUNAD]]/Table1[[#This Row],[heildarmagn]]</f>
        <v>8.4180353168958607E-5</v>
      </c>
      <c r="O705" t="str">
        <f>IF(Table1[[#This Row],[Útgerð núna]]=Table1[[#This Row],[Útgerð við löndun]],"","Ný útgerð")</f>
        <v/>
      </c>
    </row>
    <row r="706" spans="1:15">
      <c r="A706" t="s">
        <v>336</v>
      </c>
      <c r="B706">
        <v>1819</v>
      </c>
      <c r="C706" s="1">
        <v>1</v>
      </c>
      <c r="D706" s="1">
        <v>1</v>
      </c>
      <c r="E706" s="1">
        <v>1246</v>
      </c>
      <c r="F706" t="s">
        <v>481</v>
      </c>
      <c r="G706" t="s">
        <v>14</v>
      </c>
      <c r="H706" t="s">
        <v>15</v>
      </c>
      <c r="I706" s="3">
        <v>324</v>
      </c>
      <c r="J706" t="s">
        <v>482</v>
      </c>
      <c r="K706" t="s">
        <v>483</v>
      </c>
      <c r="L706" t="s">
        <v>483</v>
      </c>
      <c r="M706" s="2">
        <f>SUM(Table1[MAGN_SLAEGT_AFRUNAD])</f>
        <v>463291</v>
      </c>
      <c r="N706" s="6">
        <f>Table1[[#This Row],[MAGN_SLAEGT_AFRUNAD]]/Table1[[#This Row],[heildarmagn]]</f>
        <v>6.9934447248057915E-4</v>
      </c>
      <c r="O706" t="str">
        <f>IF(Table1[[#This Row],[Útgerð núna]]=Table1[[#This Row],[Útgerð við löndun]],"","Ný útgerð")</f>
        <v/>
      </c>
    </row>
    <row r="707" spans="1:15">
      <c r="A707" t="s">
        <v>145</v>
      </c>
      <c r="B707">
        <v>1819</v>
      </c>
      <c r="C707" s="1">
        <v>1</v>
      </c>
      <c r="D707" s="1">
        <v>1</v>
      </c>
      <c r="E707" s="1">
        <v>1246</v>
      </c>
      <c r="F707" t="s">
        <v>481</v>
      </c>
      <c r="G707" t="s">
        <v>14</v>
      </c>
      <c r="H707" t="s">
        <v>15</v>
      </c>
      <c r="I707" s="3">
        <v>187</v>
      </c>
      <c r="J707" t="s">
        <v>482</v>
      </c>
      <c r="K707" t="s">
        <v>483</v>
      </c>
      <c r="L707" t="s">
        <v>483</v>
      </c>
      <c r="M707" s="2">
        <f>SUM(Table1[MAGN_SLAEGT_AFRUNAD])</f>
        <v>463291</v>
      </c>
      <c r="N707" s="6">
        <f>Table1[[#This Row],[MAGN_SLAEGT_AFRUNAD]]/Table1[[#This Row],[heildarmagn]]</f>
        <v>4.0363400109218612E-4</v>
      </c>
      <c r="O707" t="str">
        <f>IF(Table1[[#This Row],[Útgerð núna]]=Table1[[#This Row],[Útgerð við löndun]],"","Ný útgerð")</f>
        <v/>
      </c>
    </row>
    <row r="708" spans="1:15">
      <c r="A708" t="s">
        <v>51</v>
      </c>
      <c r="B708">
        <v>1819</v>
      </c>
      <c r="C708" s="1">
        <v>1</v>
      </c>
      <c r="D708" s="1">
        <v>1</v>
      </c>
      <c r="E708" s="1">
        <v>1246</v>
      </c>
      <c r="F708" t="s">
        <v>481</v>
      </c>
      <c r="G708" t="s">
        <v>14</v>
      </c>
      <c r="H708" t="s">
        <v>15</v>
      </c>
      <c r="I708" s="3">
        <v>990</v>
      </c>
      <c r="J708" t="s">
        <v>482</v>
      </c>
      <c r="K708" t="s">
        <v>483</v>
      </c>
      <c r="L708" t="s">
        <v>483</v>
      </c>
      <c r="M708" s="2">
        <f>SUM(Table1[MAGN_SLAEGT_AFRUNAD])</f>
        <v>463291</v>
      </c>
      <c r="N708" s="6">
        <f>Table1[[#This Row],[MAGN_SLAEGT_AFRUNAD]]/Table1[[#This Row],[heildarmagn]]</f>
        <v>2.136885888135103E-3</v>
      </c>
      <c r="O708" t="str">
        <f>IF(Table1[[#This Row],[Útgerð núna]]=Table1[[#This Row],[Útgerð við löndun]],"","Ný útgerð")</f>
        <v/>
      </c>
    </row>
    <row r="709" spans="1:15">
      <c r="A709" t="s">
        <v>52</v>
      </c>
      <c r="B709">
        <v>1819</v>
      </c>
      <c r="C709" s="1">
        <v>1</v>
      </c>
      <c r="D709" s="1">
        <v>1</v>
      </c>
      <c r="E709" s="1">
        <v>1246</v>
      </c>
      <c r="F709" t="s">
        <v>481</v>
      </c>
      <c r="G709" t="s">
        <v>14</v>
      </c>
      <c r="H709" t="s">
        <v>15</v>
      </c>
      <c r="I709" s="3">
        <v>105</v>
      </c>
      <c r="J709" t="s">
        <v>482</v>
      </c>
      <c r="K709" t="s">
        <v>483</v>
      </c>
      <c r="L709" t="s">
        <v>483</v>
      </c>
      <c r="M709" s="2">
        <f>SUM(Table1[MAGN_SLAEGT_AFRUNAD])</f>
        <v>463291</v>
      </c>
      <c r="N709" s="6">
        <f>Table1[[#This Row],[MAGN_SLAEGT_AFRUNAD]]/Table1[[#This Row],[heildarmagn]]</f>
        <v>2.2663941237796546E-4</v>
      </c>
      <c r="O709" t="str">
        <f>IF(Table1[[#This Row],[Útgerð núna]]=Table1[[#This Row],[Útgerð við löndun]],"","Ný útgerð")</f>
        <v/>
      </c>
    </row>
    <row r="710" spans="1:15">
      <c r="A710" t="s">
        <v>500</v>
      </c>
      <c r="B710">
        <v>1819</v>
      </c>
      <c r="C710" s="1">
        <v>1</v>
      </c>
      <c r="D710" s="1">
        <v>1</v>
      </c>
      <c r="E710" s="1">
        <v>1246</v>
      </c>
      <c r="F710" t="s">
        <v>481</v>
      </c>
      <c r="G710" t="s">
        <v>14</v>
      </c>
      <c r="H710" t="s">
        <v>15</v>
      </c>
      <c r="I710" s="3">
        <v>115</v>
      </c>
      <c r="J710" t="s">
        <v>482</v>
      </c>
      <c r="K710" t="s">
        <v>483</v>
      </c>
      <c r="L710" t="s">
        <v>483</v>
      </c>
      <c r="M710" s="2">
        <f>SUM(Table1[MAGN_SLAEGT_AFRUNAD])</f>
        <v>463291</v>
      </c>
      <c r="N710" s="6">
        <f>Table1[[#This Row],[MAGN_SLAEGT_AFRUNAD]]/Table1[[#This Row],[heildarmagn]]</f>
        <v>2.4822411831872408E-4</v>
      </c>
      <c r="O710" t="str">
        <f>IF(Table1[[#This Row],[Útgerð núna]]=Table1[[#This Row],[Útgerð við löndun]],"","Ný útgerð")</f>
        <v/>
      </c>
    </row>
    <row r="711" spans="1:15">
      <c r="A711" t="s">
        <v>337</v>
      </c>
      <c r="B711">
        <v>1819</v>
      </c>
      <c r="C711" s="1">
        <v>1</v>
      </c>
      <c r="D711" s="1">
        <v>1</v>
      </c>
      <c r="E711" s="1">
        <v>1246</v>
      </c>
      <c r="F711" t="s">
        <v>481</v>
      </c>
      <c r="G711" t="s">
        <v>14</v>
      </c>
      <c r="H711" t="s">
        <v>15</v>
      </c>
      <c r="I711" s="3">
        <v>338</v>
      </c>
      <c r="J711" t="s">
        <v>482</v>
      </c>
      <c r="K711" t="s">
        <v>483</v>
      </c>
      <c r="L711" t="s">
        <v>483</v>
      </c>
      <c r="M711" s="2">
        <f>SUM(Table1[MAGN_SLAEGT_AFRUNAD])</f>
        <v>463291</v>
      </c>
      <c r="N711" s="6">
        <f>Table1[[#This Row],[MAGN_SLAEGT_AFRUNAD]]/Table1[[#This Row],[heildarmagn]]</f>
        <v>7.2956306079764125E-4</v>
      </c>
      <c r="O711" t="str">
        <f>IF(Table1[[#This Row],[Útgerð núna]]=Table1[[#This Row],[Útgerð við löndun]],"","Ný útgerð")</f>
        <v/>
      </c>
    </row>
    <row r="712" spans="1:15">
      <c r="A712" t="s">
        <v>338</v>
      </c>
      <c r="B712">
        <v>1819</v>
      </c>
      <c r="C712" s="1">
        <v>1</v>
      </c>
      <c r="D712" s="1">
        <v>1</v>
      </c>
      <c r="E712" s="1">
        <v>1246</v>
      </c>
      <c r="F712" t="s">
        <v>481</v>
      </c>
      <c r="G712" t="s">
        <v>14</v>
      </c>
      <c r="H712" t="s">
        <v>15</v>
      </c>
      <c r="I712" s="3">
        <v>306</v>
      </c>
      <c r="J712" t="s">
        <v>482</v>
      </c>
      <c r="K712" t="s">
        <v>483</v>
      </c>
      <c r="L712" t="s">
        <v>483</v>
      </c>
      <c r="M712" s="2">
        <f>SUM(Table1[MAGN_SLAEGT_AFRUNAD])</f>
        <v>463291</v>
      </c>
      <c r="N712" s="6">
        <f>Table1[[#This Row],[MAGN_SLAEGT_AFRUNAD]]/Table1[[#This Row],[heildarmagn]]</f>
        <v>6.6049200178721365E-4</v>
      </c>
      <c r="O712" t="str">
        <f>IF(Table1[[#This Row],[Útgerð núna]]=Table1[[#This Row],[Útgerð við löndun]],"","Ný útgerð")</f>
        <v/>
      </c>
    </row>
    <row r="713" spans="1:15">
      <c r="A713" t="s">
        <v>501</v>
      </c>
      <c r="B713">
        <v>1819</v>
      </c>
      <c r="C713" s="1">
        <v>1</v>
      </c>
      <c r="D713" s="1">
        <v>1</v>
      </c>
      <c r="E713" s="1">
        <v>1246</v>
      </c>
      <c r="F713" t="s">
        <v>481</v>
      </c>
      <c r="G713" t="s">
        <v>14</v>
      </c>
      <c r="H713" t="s">
        <v>15</v>
      </c>
      <c r="I713" s="3">
        <v>144</v>
      </c>
      <c r="J713" t="s">
        <v>482</v>
      </c>
      <c r="K713" t="s">
        <v>483</v>
      </c>
      <c r="L713" t="s">
        <v>483</v>
      </c>
      <c r="M713" s="2">
        <f>SUM(Table1[MAGN_SLAEGT_AFRUNAD])</f>
        <v>463291</v>
      </c>
      <c r="N713" s="6">
        <f>Table1[[#This Row],[MAGN_SLAEGT_AFRUNAD]]/Table1[[#This Row],[heildarmagn]]</f>
        <v>3.1081976554692408E-4</v>
      </c>
      <c r="O713" t="str">
        <f>IF(Table1[[#This Row],[Útgerð núna]]=Table1[[#This Row],[Útgerð við löndun]],"","Ný útgerð")</f>
        <v/>
      </c>
    </row>
    <row r="714" spans="1:15">
      <c r="A714" t="s">
        <v>148</v>
      </c>
      <c r="B714">
        <v>1819</v>
      </c>
      <c r="C714" s="1">
        <v>1</v>
      </c>
      <c r="D714" s="1">
        <v>1</v>
      </c>
      <c r="E714" s="1">
        <v>1246</v>
      </c>
      <c r="F714" t="s">
        <v>481</v>
      </c>
      <c r="G714" t="s">
        <v>14</v>
      </c>
      <c r="H714" t="s">
        <v>15</v>
      </c>
      <c r="I714" s="3">
        <v>543</v>
      </c>
      <c r="J714" t="s">
        <v>482</v>
      </c>
      <c r="K714" t="s">
        <v>483</v>
      </c>
      <c r="L714" t="s">
        <v>483</v>
      </c>
      <c r="M714" s="2">
        <f>SUM(Table1[MAGN_SLAEGT_AFRUNAD])</f>
        <v>463291</v>
      </c>
      <c r="N714" s="6">
        <f>Table1[[#This Row],[MAGN_SLAEGT_AFRUNAD]]/Table1[[#This Row],[heildarmagn]]</f>
        <v>1.1720495325831929E-3</v>
      </c>
      <c r="O714" t="str">
        <f>IF(Table1[[#This Row],[Útgerð núna]]=Table1[[#This Row],[Útgerð við löndun]],"","Ný útgerð")</f>
        <v/>
      </c>
    </row>
    <row r="715" spans="1:15">
      <c r="A715" t="s">
        <v>149</v>
      </c>
      <c r="B715">
        <v>1819</v>
      </c>
      <c r="C715" s="1">
        <v>1</v>
      </c>
      <c r="D715" s="1">
        <v>1</v>
      </c>
      <c r="E715" s="1">
        <v>1246</v>
      </c>
      <c r="F715" t="s">
        <v>481</v>
      </c>
      <c r="G715" t="s">
        <v>14</v>
      </c>
      <c r="H715" t="s">
        <v>15</v>
      </c>
      <c r="I715" s="3">
        <v>108</v>
      </c>
      <c r="J715" t="s">
        <v>482</v>
      </c>
      <c r="K715" t="s">
        <v>483</v>
      </c>
      <c r="L715" t="s">
        <v>483</v>
      </c>
      <c r="M715" s="2">
        <f>SUM(Table1[MAGN_SLAEGT_AFRUNAD])</f>
        <v>463291</v>
      </c>
      <c r="N715" s="6">
        <f>Table1[[#This Row],[MAGN_SLAEGT_AFRUNAD]]/Table1[[#This Row],[heildarmagn]]</f>
        <v>2.3311482416019306E-4</v>
      </c>
      <c r="O715" t="str">
        <f>IF(Table1[[#This Row],[Útgerð núna]]=Table1[[#This Row],[Útgerð við löndun]],"","Ný útgerð")</f>
        <v/>
      </c>
    </row>
    <row r="716" spans="1:15">
      <c r="A716" t="s">
        <v>339</v>
      </c>
      <c r="B716">
        <v>1819</v>
      </c>
      <c r="C716" s="1">
        <v>1</v>
      </c>
      <c r="D716" s="1">
        <v>1</v>
      </c>
      <c r="E716" s="1">
        <v>1246</v>
      </c>
      <c r="F716" t="s">
        <v>481</v>
      </c>
      <c r="G716" t="s">
        <v>14</v>
      </c>
      <c r="H716" t="s">
        <v>15</v>
      </c>
      <c r="I716" s="3">
        <v>110</v>
      </c>
      <c r="J716" t="s">
        <v>482</v>
      </c>
      <c r="K716" t="s">
        <v>483</v>
      </c>
      <c r="L716" t="s">
        <v>483</v>
      </c>
      <c r="M716" s="2">
        <f>SUM(Table1[MAGN_SLAEGT_AFRUNAD])</f>
        <v>463291</v>
      </c>
      <c r="N716" s="6">
        <f>Table1[[#This Row],[MAGN_SLAEGT_AFRUNAD]]/Table1[[#This Row],[heildarmagn]]</f>
        <v>2.3743176534834478E-4</v>
      </c>
      <c r="O716" t="str">
        <f>IF(Table1[[#This Row],[Útgerð núna]]=Table1[[#This Row],[Útgerð við löndun]],"","Ný útgerð")</f>
        <v/>
      </c>
    </row>
    <row r="717" spans="1:15">
      <c r="A717" t="s">
        <v>341</v>
      </c>
      <c r="B717">
        <v>1819</v>
      </c>
      <c r="C717" s="1">
        <v>1</v>
      </c>
      <c r="D717" s="1">
        <v>1</v>
      </c>
      <c r="E717" s="1">
        <v>1246</v>
      </c>
      <c r="F717" t="s">
        <v>481</v>
      </c>
      <c r="G717" t="s">
        <v>14</v>
      </c>
      <c r="H717" t="s">
        <v>15</v>
      </c>
      <c r="I717" s="3">
        <v>11</v>
      </c>
      <c r="J717" t="s">
        <v>482</v>
      </c>
      <c r="K717" t="s">
        <v>483</v>
      </c>
      <c r="L717" t="s">
        <v>483</v>
      </c>
      <c r="M717" s="2">
        <f>SUM(Table1[MAGN_SLAEGT_AFRUNAD])</f>
        <v>463291</v>
      </c>
      <c r="N717" s="6">
        <f>Table1[[#This Row],[MAGN_SLAEGT_AFRUNAD]]/Table1[[#This Row],[heildarmagn]]</f>
        <v>2.3743176534834476E-5</v>
      </c>
      <c r="O717" t="str">
        <f>IF(Table1[[#This Row],[Útgerð núna]]=Table1[[#This Row],[Útgerð við löndun]],"","Ný útgerð")</f>
        <v/>
      </c>
    </row>
    <row r="718" spans="1:15">
      <c r="A718" t="s">
        <v>150</v>
      </c>
      <c r="B718">
        <v>1819</v>
      </c>
      <c r="C718" s="1">
        <v>1</v>
      </c>
      <c r="D718" s="1">
        <v>1</v>
      </c>
      <c r="E718" s="1">
        <v>1246</v>
      </c>
      <c r="F718" t="s">
        <v>481</v>
      </c>
      <c r="G718" t="s">
        <v>14</v>
      </c>
      <c r="H718" t="s">
        <v>15</v>
      </c>
      <c r="I718" s="3">
        <v>72</v>
      </c>
      <c r="J718" t="s">
        <v>482</v>
      </c>
      <c r="K718" t="s">
        <v>483</v>
      </c>
      <c r="L718" t="s">
        <v>483</v>
      </c>
      <c r="M718" s="2">
        <f>SUM(Table1[MAGN_SLAEGT_AFRUNAD])</f>
        <v>463291</v>
      </c>
      <c r="N718" s="6">
        <f>Table1[[#This Row],[MAGN_SLAEGT_AFRUNAD]]/Table1[[#This Row],[heildarmagn]]</f>
        <v>1.5540988277346204E-4</v>
      </c>
      <c r="O718" t="str">
        <f>IF(Table1[[#This Row],[Útgerð núna]]=Table1[[#This Row],[Útgerð við löndun]],"","Ný útgerð")</f>
        <v/>
      </c>
    </row>
    <row r="719" spans="1:15">
      <c r="A719" t="s">
        <v>342</v>
      </c>
      <c r="B719">
        <v>1819</v>
      </c>
      <c r="C719" s="1">
        <v>1</v>
      </c>
      <c r="D719" s="1">
        <v>1</v>
      </c>
      <c r="E719" s="1">
        <v>1246</v>
      </c>
      <c r="F719" t="s">
        <v>481</v>
      </c>
      <c r="G719" t="s">
        <v>14</v>
      </c>
      <c r="H719" t="s">
        <v>15</v>
      </c>
      <c r="I719" s="3">
        <v>263</v>
      </c>
      <c r="J719" t="s">
        <v>482</v>
      </c>
      <c r="K719" t="s">
        <v>483</v>
      </c>
      <c r="L719" t="s">
        <v>483</v>
      </c>
      <c r="M719" s="2">
        <f>SUM(Table1[MAGN_SLAEGT_AFRUNAD])</f>
        <v>463291</v>
      </c>
      <c r="N719" s="6">
        <f>Table1[[#This Row],[MAGN_SLAEGT_AFRUNAD]]/Table1[[#This Row],[heildarmagn]]</f>
        <v>5.6767776624195155E-4</v>
      </c>
      <c r="O719" t="str">
        <f>IF(Table1[[#This Row],[Útgerð núna]]=Table1[[#This Row],[Útgerð við löndun]],"","Ný útgerð")</f>
        <v/>
      </c>
    </row>
    <row r="720" spans="1:15">
      <c r="A720" t="s">
        <v>53</v>
      </c>
      <c r="B720">
        <v>1819</v>
      </c>
      <c r="C720" s="1">
        <v>1</v>
      </c>
      <c r="D720" s="1">
        <v>1</v>
      </c>
      <c r="E720" s="1">
        <v>1246</v>
      </c>
      <c r="F720" t="s">
        <v>481</v>
      </c>
      <c r="G720" t="s">
        <v>14</v>
      </c>
      <c r="H720" t="s">
        <v>15</v>
      </c>
      <c r="I720" s="3">
        <v>302</v>
      </c>
      <c r="J720" t="s">
        <v>482</v>
      </c>
      <c r="K720" t="s">
        <v>483</v>
      </c>
      <c r="L720" t="s">
        <v>483</v>
      </c>
      <c r="M720" s="2">
        <f>SUM(Table1[MAGN_SLAEGT_AFRUNAD])</f>
        <v>463291</v>
      </c>
      <c r="N720" s="6">
        <f>Table1[[#This Row],[MAGN_SLAEGT_AFRUNAD]]/Table1[[#This Row],[heildarmagn]]</f>
        <v>6.5185811941091026E-4</v>
      </c>
      <c r="O720" t="str">
        <f>IF(Table1[[#This Row],[Útgerð núna]]=Table1[[#This Row],[Útgerð við löndun]],"","Ný útgerð")</f>
        <v/>
      </c>
    </row>
    <row r="721" spans="1:15">
      <c r="A721" t="s">
        <v>343</v>
      </c>
      <c r="B721">
        <v>1819</v>
      </c>
      <c r="C721" s="1">
        <v>1</v>
      </c>
      <c r="D721" s="1">
        <v>1</v>
      </c>
      <c r="E721" s="1">
        <v>1246</v>
      </c>
      <c r="F721" t="s">
        <v>481</v>
      </c>
      <c r="G721" t="s">
        <v>14</v>
      </c>
      <c r="H721" t="s">
        <v>15</v>
      </c>
      <c r="I721" s="3">
        <v>374</v>
      </c>
      <c r="J721" t="s">
        <v>482</v>
      </c>
      <c r="K721" t="s">
        <v>483</v>
      </c>
      <c r="L721" t="s">
        <v>483</v>
      </c>
      <c r="M721" s="2">
        <f>SUM(Table1[MAGN_SLAEGT_AFRUNAD])</f>
        <v>463291</v>
      </c>
      <c r="N721" s="6">
        <f>Table1[[#This Row],[MAGN_SLAEGT_AFRUNAD]]/Table1[[#This Row],[heildarmagn]]</f>
        <v>8.0726800218437224E-4</v>
      </c>
      <c r="O721" t="str">
        <f>IF(Table1[[#This Row],[Útgerð núna]]=Table1[[#This Row],[Útgerð við löndun]],"","Ný útgerð")</f>
        <v/>
      </c>
    </row>
    <row r="722" spans="1:15">
      <c r="A722" t="s">
        <v>54</v>
      </c>
      <c r="B722">
        <v>1819</v>
      </c>
      <c r="C722" s="1">
        <v>1</v>
      </c>
      <c r="D722" s="1">
        <v>1</v>
      </c>
      <c r="E722" s="1">
        <v>1246</v>
      </c>
      <c r="F722" t="s">
        <v>481</v>
      </c>
      <c r="G722" t="s">
        <v>14</v>
      </c>
      <c r="H722" t="s">
        <v>15</v>
      </c>
      <c r="I722" s="3">
        <v>285</v>
      </c>
      <c r="J722" t="s">
        <v>482</v>
      </c>
      <c r="K722" t="s">
        <v>483</v>
      </c>
      <c r="L722" t="s">
        <v>483</v>
      </c>
      <c r="M722" s="2">
        <f>SUM(Table1[MAGN_SLAEGT_AFRUNAD])</f>
        <v>463291</v>
      </c>
      <c r="N722" s="6">
        <f>Table1[[#This Row],[MAGN_SLAEGT_AFRUNAD]]/Table1[[#This Row],[heildarmagn]]</f>
        <v>6.1516411931162055E-4</v>
      </c>
      <c r="O722" t="str">
        <f>IF(Table1[[#This Row],[Útgerð núna]]=Table1[[#This Row],[Útgerð við löndun]],"","Ný útgerð")</f>
        <v/>
      </c>
    </row>
    <row r="723" spans="1:15">
      <c r="A723" t="s">
        <v>502</v>
      </c>
      <c r="B723">
        <v>1819</v>
      </c>
      <c r="C723" s="1">
        <v>1</v>
      </c>
      <c r="D723" s="1">
        <v>1</v>
      </c>
      <c r="E723" s="1">
        <v>1246</v>
      </c>
      <c r="F723" t="s">
        <v>481</v>
      </c>
      <c r="G723" t="s">
        <v>14</v>
      </c>
      <c r="H723" t="s">
        <v>15</v>
      </c>
      <c r="I723" s="3">
        <v>320</v>
      </c>
      <c r="J723" t="s">
        <v>482</v>
      </c>
      <c r="K723" t="s">
        <v>483</v>
      </c>
      <c r="L723" t="s">
        <v>483</v>
      </c>
      <c r="M723" s="2">
        <f>SUM(Table1[MAGN_SLAEGT_AFRUNAD])</f>
        <v>463291</v>
      </c>
      <c r="N723" s="6">
        <f>Table1[[#This Row],[MAGN_SLAEGT_AFRUNAD]]/Table1[[#This Row],[heildarmagn]]</f>
        <v>6.9071059010427575E-4</v>
      </c>
      <c r="O723" t="str">
        <f>IF(Table1[[#This Row],[Útgerð núna]]=Table1[[#This Row],[Útgerð við löndun]],"","Ný útgerð")</f>
        <v/>
      </c>
    </row>
    <row r="724" spans="1:15">
      <c r="A724" t="s">
        <v>154</v>
      </c>
      <c r="B724">
        <v>1819</v>
      </c>
      <c r="C724" s="1">
        <v>1</v>
      </c>
      <c r="D724" s="1">
        <v>1</v>
      </c>
      <c r="E724" s="1">
        <v>1246</v>
      </c>
      <c r="F724" t="s">
        <v>481</v>
      </c>
      <c r="G724" t="s">
        <v>14</v>
      </c>
      <c r="H724" t="s">
        <v>15</v>
      </c>
      <c r="I724" s="3">
        <v>294</v>
      </c>
      <c r="J724" t="s">
        <v>482</v>
      </c>
      <c r="K724" t="s">
        <v>483</v>
      </c>
      <c r="L724" t="s">
        <v>483</v>
      </c>
      <c r="M724" s="2">
        <f>SUM(Table1[MAGN_SLAEGT_AFRUNAD])</f>
        <v>463291</v>
      </c>
      <c r="N724" s="6">
        <f>Table1[[#This Row],[MAGN_SLAEGT_AFRUNAD]]/Table1[[#This Row],[heildarmagn]]</f>
        <v>6.3459035465830336E-4</v>
      </c>
      <c r="O724" t="str">
        <f>IF(Table1[[#This Row],[Útgerð núna]]=Table1[[#This Row],[Útgerð við löndun]],"","Ný útgerð")</f>
        <v/>
      </c>
    </row>
    <row r="725" spans="1:15">
      <c r="A725" t="s">
        <v>157</v>
      </c>
      <c r="B725">
        <v>1819</v>
      </c>
      <c r="C725" s="1">
        <v>1</v>
      </c>
      <c r="D725" s="1">
        <v>1</v>
      </c>
      <c r="E725" s="1">
        <v>1246</v>
      </c>
      <c r="F725" t="s">
        <v>481</v>
      </c>
      <c r="G725" t="s">
        <v>14</v>
      </c>
      <c r="H725" t="s">
        <v>15</v>
      </c>
      <c r="I725" s="3">
        <v>169</v>
      </c>
      <c r="J725" t="s">
        <v>482</v>
      </c>
      <c r="K725" t="s">
        <v>483</v>
      </c>
      <c r="L725" t="s">
        <v>483</v>
      </c>
      <c r="M725" s="2">
        <f>SUM(Table1[MAGN_SLAEGT_AFRUNAD])</f>
        <v>463291</v>
      </c>
      <c r="N725" s="6">
        <f>Table1[[#This Row],[MAGN_SLAEGT_AFRUNAD]]/Table1[[#This Row],[heildarmagn]]</f>
        <v>3.6478153039882062E-4</v>
      </c>
      <c r="O725" t="str">
        <f>IF(Table1[[#This Row],[Útgerð núna]]=Table1[[#This Row],[Útgerð við löndun]],"","Ný útgerð")</f>
        <v/>
      </c>
    </row>
    <row r="726" spans="1:15">
      <c r="A726" t="s">
        <v>158</v>
      </c>
      <c r="B726">
        <v>1819</v>
      </c>
      <c r="C726" s="1">
        <v>1</v>
      </c>
      <c r="D726" s="1">
        <v>1</v>
      </c>
      <c r="E726" s="1">
        <v>1246</v>
      </c>
      <c r="F726" t="s">
        <v>481</v>
      </c>
      <c r="G726" t="s">
        <v>14</v>
      </c>
      <c r="H726" t="s">
        <v>15</v>
      </c>
      <c r="I726" s="3">
        <v>274</v>
      </c>
      <c r="J726" t="s">
        <v>482</v>
      </c>
      <c r="K726" t="s">
        <v>483</v>
      </c>
      <c r="L726" t="s">
        <v>483</v>
      </c>
      <c r="M726" s="2">
        <f>SUM(Table1[MAGN_SLAEGT_AFRUNAD])</f>
        <v>463291</v>
      </c>
      <c r="N726" s="6">
        <f>Table1[[#This Row],[MAGN_SLAEGT_AFRUNAD]]/Table1[[#This Row],[heildarmagn]]</f>
        <v>5.9142094277678605E-4</v>
      </c>
      <c r="O726" t="str">
        <f>IF(Table1[[#This Row],[Útgerð núna]]=Table1[[#This Row],[Útgerð við löndun]],"","Ný útgerð")</f>
        <v/>
      </c>
    </row>
    <row r="727" spans="1:15">
      <c r="A727" t="s">
        <v>347</v>
      </c>
      <c r="B727">
        <v>1819</v>
      </c>
      <c r="C727" s="1">
        <v>1</v>
      </c>
      <c r="D727" s="1">
        <v>1</v>
      </c>
      <c r="E727" s="1">
        <v>1246</v>
      </c>
      <c r="F727" t="s">
        <v>481</v>
      </c>
      <c r="G727" t="s">
        <v>14</v>
      </c>
      <c r="H727" t="s">
        <v>15</v>
      </c>
      <c r="I727" s="3">
        <v>199</v>
      </c>
      <c r="J727" t="s">
        <v>482</v>
      </c>
      <c r="K727" t="s">
        <v>483</v>
      </c>
      <c r="L727" t="s">
        <v>483</v>
      </c>
      <c r="M727" s="2">
        <f>SUM(Table1[MAGN_SLAEGT_AFRUNAD])</f>
        <v>463291</v>
      </c>
      <c r="N727" s="6">
        <f>Table1[[#This Row],[MAGN_SLAEGT_AFRUNAD]]/Table1[[#This Row],[heildarmagn]]</f>
        <v>4.2953564822109647E-4</v>
      </c>
      <c r="O727" t="str">
        <f>IF(Table1[[#This Row],[Útgerð núna]]=Table1[[#This Row],[Útgerð við löndun]],"","Ný útgerð")</f>
        <v/>
      </c>
    </row>
    <row r="728" spans="1:15">
      <c r="A728" t="s">
        <v>503</v>
      </c>
      <c r="B728">
        <v>1819</v>
      </c>
      <c r="C728" s="1">
        <v>1</v>
      </c>
      <c r="D728" s="1">
        <v>1</v>
      </c>
      <c r="E728" s="1">
        <v>1246</v>
      </c>
      <c r="F728" t="s">
        <v>481</v>
      </c>
      <c r="G728" t="s">
        <v>14</v>
      </c>
      <c r="H728" t="s">
        <v>15</v>
      </c>
      <c r="I728" s="3">
        <v>20</v>
      </c>
      <c r="J728" t="s">
        <v>482</v>
      </c>
      <c r="K728" t="s">
        <v>483</v>
      </c>
      <c r="L728" t="s">
        <v>483</v>
      </c>
      <c r="M728" s="2">
        <f>SUM(Table1[MAGN_SLAEGT_AFRUNAD])</f>
        <v>463291</v>
      </c>
      <c r="N728" s="6">
        <f>Table1[[#This Row],[MAGN_SLAEGT_AFRUNAD]]/Table1[[#This Row],[heildarmagn]]</f>
        <v>4.3169411881517235E-5</v>
      </c>
      <c r="O728" t="str">
        <f>IF(Table1[[#This Row],[Útgerð núna]]=Table1[[#This Row],[Útgerð við löndun]],"","Ný útgerð")</f>
        <v/>
      </c>
    </row>
    <row r="729" spans="1:15">
      <c r="A729" t="s">
        <v>348</v>
      </c>
      <c r="B729">
        <v>1819</v>
      </c>
      <c r="C729" s="1">
        <v>1</v>
      </c>
      <c r="D729" s="1">
        <v>1</v>
      </c>
      <c r="E729" s="1">
        <v>1246</v>
      </c>
      <c r="F729" t="s">
        <v>481</v>
      </c>
      <c r="G729" t="s">
        <v>14</v>
      </c>
      <c r="H729" t="s">
        <v>15</v>
      </c>
      <c r="I729" s="3">
        <v>322</v>
      </c>
      <c r="J729" t="s">
        <v>482</v>
      </c>
      <c r="K729" t="s">
        <v>483</v>
      </c>
      <c r="L729" t="s">
        <v>483</v>
      </c>
      <c r="M729" s="2">
        <f>SUM(Table1[MAGN_SLAEGT_AFRUNAD])</f>
        <v>463291</v>
      </c>
      <c r="N729" s="6">
        <f>Table1[[#This Row],[MAGN_SLAEGT_AFRUNAD]]/Table1[[#This Row],[heildarmagn]]</f>
        <v>6.9502753129242745E-4</v>
      </c>
      <c r="O729" t="str">
        <f>IF(Table1[[#This Row],[Útgerð núna]]=Table1[[#This Row],[Útgerð við löndun]],"","Ný útgerð")</f>
        <v/>
      </c>
    </row>
    <row r="730" spans="1:15">
      <c r="A730" t="s">
        <v>409</v>
      </c>
      <c r="B730">
        <v>1920</v>
      </c>
      <c r="C730" s="1">
        <v>1</v>
      </c>
      <c r="D730" s="1">
        <v>1</v>
      </c>
      <c r="E730" s="1">
        <v>1246</v>
      </c>
      <c r="F730" t="s">
        <v>481</v>
      </c>
      <c r="G730" t="s">
        <v>14</v>
      </c>
      <c r="H730" t="s">
        <v>15</v>
      </c>
      <c r="I730" s="3">
        <v>60</v>
      </c>
      <c r="J730" t="s">
        <v>482</v>
      </c>
      <c r="K730" t="s">
        <v>483</v>
      </c>
      <c r="L730" t="s">
        <v>483</v>
      </c>
      <c r="M730" s="2">
        <f>SUM(Table1[MAGN_SLAEGT_AFRUNAD])</f>
        <v>463291</v>
      </c>
      <c r="N730" s="6">
        <f>Table1[[#This Row],[MAGN_SLAEGT_AFRUNAD]]/Table1[[#This Row],[heildarmagn]]</f>
        <v>1.2950823564455169E-4</v>
      </c>
      <c r="O730" t="str">
        <f>IF(Table1[[#This Row],[Útgerð núna]]=Table1[[#This Row],[Útgerð við löndun]],"","Ný útgerð")</f>
        <v/>
      </c>
    </row>
    <row r="731" spans="1:15">
      <c r="A731" t="s">
        <v>410</v>
      </c>
      <c r="B731">
        <v>1920</v>
      </c>
      <c r="C731" s="1">
        <v>1</v>
      </c>
      <c r="D731" s="1">
        <v>1</v>
      </c>
      <c r="E731" s="1">
        <v>1246</v>
      </c>
      <c r="F731" t="s">
        <v>481</v>
      </c>
      <c r="G731" t="s">
        <v>14</v>
      </c>
      <c r="H731" t="s">
        <v>15</v>
      </c>
      <c r="I731" s="3">
        <v>54</v>
      </c>
      <c r="J731" t="s">
        <v>482</v>
      </c>
      <c r="K731" t="s">
        <v>483</v>
      </c>
      <c r="L731" t="s">
        <v>483</v>
      </c>
      <c r="M731" s="2">
        <f>SUM(Table1[MAGN_SLAEGT_AFRUNAD])</f>
        <v>463291</v>
      </c>
      <c r="N731" s="6">
        <f>Table1[[#This Row],[MAGN_SLAEGT_AFRUNAD]]/Table1[[#This Row],[heildarmagn]]</f>
        <v>1.1655741208009653E-4</v>
      </c>
      <c r="O731" t="str">
        <f>IF(Table1[[#This Row],[Útgerð núna]]=Table1[[#This Row],[Útgerð við löndun]],"","Ný útgerð")</f>
        <v/>
      </c>
    </row>
    <row r="732" spans="1:15">
      <c r="A732" t="s">
        <v>504</v>
      </c>
      <c r="B732">
        <v>1920</v>
      </c>
      <c r="C732" s="1">
        <v>1</v>
      </c>
      <c r="D732" s="1">
        <v>1</v>
      </c>
      <c r="E732" s="1">
        <v>1246</v>
      </c>
      <c r="F732" t="s">
        <v>481</v>
      </c>
      <c r="G732" t="s">
        <v>14</v>
      </c>
      <c r="H732" t="s">
        <v>15</v>
      </c>
      <c r="I732" s="3">
        <v>47</v>
      </c>
      <c r="J732" t="s">
        <v>482</v>
      </c>
      <c r="K732" t="s">
        <v>483</v>
      </c>
      <c r="L732" t="s">
        <v>483</v>
      </c>
      <c r="M732" s="2">
        <f>SUM(Table1[MAGN_SLAEGT_AFRUNAD])</f>
        <v>463291</v>
      </c>
      <c r="N732" s="6">
        <f>Table1[[#This Row],[MAGN_SLAEGT_AFRUNAD]]/Table1[[#This Row],[heildarmagn]]</f>
        <v>1.0144811792156549E-4</v>
      </c>
      <c r="O732" t="str">
        <f>IF(Table1[[#This Row],[Útgerð núna]]=Table1[[#This Row],[Útgerð við löndun]],"","Ný útgerð")</f>
        <v/>
      </c>
    </row>
    <row r="733" spans="1:15">
      <c r="A733" t="s">
        <v>411</v>
      </c>
      <c r="B733">
        <v>1920</v>
      </c>
      <c r="C733" s="1">
        <v>1</v>
      </c>
      <c r="D733" s="1">
        <v>1</v>
      </c>
      <c r="E733" s="1">
        <v>1246</v>
      </c>
      <c r="F733" t="s">
        <v>481</v>
      </c>
      <c r="G733" t="s">
        <v>14</v>
      </c>
      <c r="H733" t="s">
        <v>15</v>
      </c>
      <c r="I733" s="3">
        <v>51</v>
      </c>
      <c r="J733" t="s">
        <v>482</v>
      </c>
      <c r="K733" t="s">
        <v>483</v>
      </c>
      <c r="L733" t="s">
        <v>483</v>
      </c>
      <c r="M733" s="2">
        <f>SUM(Table1[MAGN_SLAEGT_AFRUNAD])</f>
        <v>463291</v>
      </c>
      <c r="N733" s="6">
        <f>Table1[[#This Row],[MAGN_SLAEGT_AFRUNAD]]/Table1[[#This Row],[heildarmagn]]</f>
        <v>1.1008200029786894E-4</v>
      </c>
      <c r="O733" t="str">
        <f>IF(Table1[[#This Row],[Útgerð núna]]=Table1[[#This Row],[Útgerð við löndun]],"","Ný útgerð")</f>
        <v/>
      </c>
    </row>
    <row r="734" spans="1:15">
      <c r="A734" t="s">
        <v>44</v>
      </c>
      <c r="B734">
        <v>1920</v>
      </c>
      <c r="C734" s="1">
        <v>1</v>
      </c>
      <c r="D734" s="1">
        <v>1</v>
      </c>
      <c r="E734" s="1">
        <v>1246</v>
      </c>
      <c r="F734" t="s">
        <v>481</v>
      </c>
      <c r="G734" t="s">
        <v>14</v>
      </c>
      <c r="H734" t="s">
        <v>15</v>
      </c>
      <c r="I734" s="3">
        <v>408</v>
      </c>
      <c r="J734" t="s">
        <v>482</v>
      </c>
      <c r="K734" t="s">
        <v>483</v>
      </c>
      <c r="L734" t="s">
        <v>483</v>
      </c>
      <c r="M734" s="2">
        <f>SUM(Table1[MAGN_SLAEGT_AFRUNAD])</f>
        <v>463291</v>
      </c>
      <c r="N734" s="6">
        <f>Table1[[#This Row],[MAGN_SLAEGT_AFRUNAD]]/Table1[[#This Row],[heildarmagn]]</f>
        <v>8.8065600238295154E-4</v>
      </c>
      <c r="O734" t="str">
        <f>IF(Table1[[#This Row],[Útgerð núna]]=Table1[[#This Row],[Útgerð við löndun]],"","Ný útgerð")</f>
        <v/>
      </c>
    </row>
    <row r="735" spans="1:15">
      <c r="A735" t="s">
        <v>116</v>
      </c>
      <c r="B735">
        <v>1920</v>
      </c>
      <c r="C735" s="1">
        <v>1</v>
      </c>
      <c r="D735" s="1">
        <v>1</v>
      </c>
      <c r="E735" s="1">
        <v>1246</v>
      </c>
      <c r="F735" t="s">
        <v>481</v>
      </c>
      <c r="G735" t="s">
        <v>14</v>
      </c>
      <c r="H735" t="s">
        <v>15</v>
      </c>
      <c r="I735" s="3">
        <v>314</v>
      </c>
      <c r="J735" t="s">
        <v>482</v>
      </c>
      <c r="K735" t="s">
        <v>483</v>
      </c>
      <c r="L735" t="s">
        <v>483</v>
      </c>
      <c r="M735" s="2">
        <f>SUM(Table1[MAGN_SLAEGT_AFRUNAD])</f>
        <v>463291</v>
      </c>
      <c r="N735" s="6">
        <f>Table1[[#This Row],[MAGN_SLAEGT_AFRUNAD]]/Table1[[#This Row],[heildarmagn]]</f>
        <v>6.7775976653982055E-4</v>
      </c>
      <c r="O735" t="str">
        <f>IF(Table1[[#This Row],[Útgerð núna]]=Table1[[#This Row],[Útgerð við löndun]],"","Ný útgerð")</f>
        <v/>
      </c>
    </row>
    <row r="736" spans="1:15">
      <c r="A736" t="s">
        <v>412</v>
      </c>
      <c r="B736">
        <v>1920</v>
      </c>
      <c r="C736" s="1">
        <v>1</v>
      </c>
      <c r="D736" s="1">
        <v>1</v>
      </c>
      <c r="E736" s="1">
        <v>1246</v>
      </c>
      <c r="F736" t="s">
        <v>481</v>
      </c>
      <c r="G736" t="s">
        <v>14</v>
      </c>
      <c r="H736" t="s">
        <v>15</v>
      </c>
      <c r="I736" s="3">
        <v>420</v>
      </c>
      <c r="J736" t="s">
        <v>482</v>
      </c>
      <c r="K736" t="s">
        <v>483</v>
      </c>
      <c r="L736" t="s">
        <v>483</v>
      </c>
      <c r="M736" s="2">
        <f>SUM(Table1[MAGN_SLAEGT_AFRUNAD])</f>
        <v>463291</v>
      </c>
      <c r="N736" s="6">
        <f>Table1[[#This Row],[MAGN_SLAEGT_AFRUNAD]]/Table1[[#This Row],[heildarmagn]]</f>
        <v>9.0655764951186183E-4</v>
      </c>
      <c r="O736" t="str">
        <f>IF(Table1[[#This Row],[Útgerð núna]]=Table1[[#This Row],[Útgerð við löndun]],"","Ný útgerð")</f>
        <v/>
      </c>
    </row>
    <row r="737" spans="1:15">
      <c r="A737" t="s">
        <v>413</v>
      </c>
      <c r="B737">
        <v>1920</v>
      </c>
      <c r="C737" s="1">
        <v>1</v>
      </c>
      <c r="D737" s="1">
        <v>1</v>
      </c>
      <c r="E737" s="1">
        <v>1246</v>
      </c>
      <c r="F737" t="s">
        <v>481</v>
      </c>
      <c r="G737" t="s">
        <v>14</v>
      </c>
      <c r="H737" t="s">
        <v>15</v>
      </c>
      <c r="I737" s="3">
        <v>808</v>
      </c>
      <c r="J737" t="s">
        <v>482</v>
      </c>
      <c r="K737" t="s">
        <v>483</v>
      </c>
      <c r="L737" t="s">
        <v>483</v>
      </c>
      <c r="M737" s="2">
        <f>SUM(Table1[MAGN_SLAEGT_AFRUNAD])</f>
        <v>463291</v>
      </c>
      <c r="N737" s="6">
        <f>Table1[[#This Row],[MAGN_SLAEGT_AFRUNAD]]/Table1[[#This Row],[heildarmagn]]</f>
        <v>1.7440442400132963E-3</v>
      </c>
      <c r="O737" t="str">
        <f>IF(Table1[[#This Row],[Útgerð núna]]=Table1[[#This Row],[Útgerð við löndun]],"","Ný útgerð")</f>
        <v/>
      </c>
    </row>
    <row r="738" spans="1:15">
      <c r="A738" t="s">
        <v>414</v>
      </c>
      <c r="B738">
        <v>1920</v>
      </c>
      <c r="C738" s="1">
        <v>1</v>
      </c>
      <c r="D738" s="1">
        <v>1</v>
      </c>
      <c r="E738" s="1">
        <v>1246</v>
      </c>
      <c r="F738" t="s">
        <v>481</v>
      </c>
      <c r="G738" t="s">
        <v>14</v>
      </c>
      <c r="H738" t="s">
        <v>15</v>
      </c>
      <c r="I738" s="3">
        <v>1038</v>
      </c>
      <c r="J738" t="s">
        <v>482</v>
      </c>
      <c r="K738" t="s">
        <v>483</v>
      </c>
      <c r="L738" t="s">
        <v>483</v>
      </c>
      <c r="M738" s="2">
        <f>SUM(Table1[MAGN_SLAEGT_AFRUNAD])</f>
        <v>463291</v>
      </c>
      <c r="N738" s="6">
        <f>Table1[[#This Row],[MAGN_SLAEGT_AFRUNAD]]/Table1[[#This Row],[heildarmagn]]</f>
        <v>2.2404924766507442E-3</v>
      </c>
      <c r="O738" t="str">
        <f>IF(Table1[[#This Row],[Útgerð núna]]=Table1[[#This Row],[Útgerð við löndun]],"","Ný útgerð")</f>
        <v/>
      </c>
    </row>
    <row r="739" spans="1:15">
      <c r="A739" t="s">
        <v>505</v>
      </c>
      <c r="B739">
        <v>1920</v>
      </c>
      <c r="C739" s="1">
        <v>1</v>
      </c>
      <c r="D739" s="1">
        <v>1</v>
      </c>
      <c r="E739" s="1">
        <v>1246</v>
      </c>
      <c r="F739" t="s">
        <v>481</v>
      </c>
      <c r="G739" t="s">
        <v>14</v>
      </c>
      <c r="H739" t="s">
        <v>15</v>
      </c>
      <c r="I739" s="3">
        <v>309</v>
      </c>
      <c r="J739" t="s">
        <v>482</v>
      </c>
      <c r="K739" t="s">
        <v>483</v>
      </c>
      <c r="L739" t="s">
        <v>483</v>
      </c>
      <c r="M739" s="2">
        <f>SUM(Table1[MAGN_SLAEGT_AFRUNAD])</f>
        <v>463291</v>
      </c>
      <c r="N739" s="6">
        <f>Table1[[#This Row],[MAGN_SLAEGT_AFRUNAD]]/Table1[[#This Row],[heildarmagn]]</f>
        <v>6.6696741356944125E-4</v>
      </c>
      <c r="O739" t="str">
        <f>IF(Table1[[#This Row],[Útgerð núna]]=Table1[[#This Row],[Útgerð við löndun]],"","Ný útgerð")</f>
        <v/>
      </c>
    </row>
    <row r="740" spans="1:15">
      <c r="A740" t="s">
        <v>415</v>
      </c>
      <c r="B740">
        <v>1920</v>
      </c>
      <c r="C740" s="1">
        <v>1</v>
      </c>
      <c r="D740" s="1">
        <v>1</v>
      </c>
      <c r="E740" s="1">
        <v>1246</v>
      </c>
      <c r="F740" t="s">
        <v>481</v>
      </c>
      <c r="G740" t="s">
        <v>14</v>
      </c>
      <c r="H740" t="s">
        <v>15</v>
      </c>
      <c r="I740" s="3">
        <v>216</v>
      </c>
      <c r="J740" t="s">
        <v>482</v>
      </c>
      <c r="K740" t="s">
        <v>483</v>
      </c>
      <c r="L740" t="s">
        <v>483</v>
      </c>
      <c r="M740" s="2">
        <f>SUM(Table1[MAGN_SLAEGT_AFRUNAD])</f>
        <v>463291</v>
      </c>
      <c r="N740" s="6">
        <f>Table1[[#This Row],[MAGN_SLAEGT_AFRUNAD]]/Table1[[#This Row],[heildarmagn]]</f>
        <v>4.6622964832038612E-4</v>
      </c>
      <c r="O740" t="str">
        <f>IF(Table1[[#This Row],[Útgerð núna]]=Table1[[#This Row],[Útgerð við löndun]],"","Ný útgerð")</f>
        <v/>
      </c>
    </row>
    <row r="741" spans="1:15">
      <c r="A741" t="s">
        <v>506</v>
      </c>
      <c r="B741">
        <v>1920</v>
      </c>
      <c r="C741" s="1">
        <v>1</v>
      </c>
      <c r="D741" s="1">
        <v>1</v>
      </c>
      <c r="E741" s="1">
        <v>1246</v>
      </c>
      <c r="F741" t="s">
        <v>481</v>
      </c>
      <c r="G741" t="s">
        <v>14</v>
      </c>
      <c r="H741" t="s">
        <v>15</v>
      </c>
      <c r="I741" s="3">
        <v>554</v>
      </c>
      <c r="J741" t="s">
        <v>482</v>
      </c>
      <c r="K741" t="s">
        <v>483</v>
      </c>
      <c r="L741" t="s">
        <v>483</v>
      </c>
      <c r="M741" s="2">
        <f>SUM(Table1[MAGN_SLAEGT_AFRUNAD])</f>
        <v>463291</v>
      </c>
      <c r="N741" s="6">
        <f>Table1[[#This Row],[MAGN_SLAEGT_AFRUNAD]]/Table1[[#This Row],[heildarmagn]]</f>
        <v>1.1957927091180273E-3</v>
      </c>
      <c r="O741" t="str">
        <f>IF(Table1[[#This Row],[Útgerð núna]]=Table1[[#This Row],[Útgerð við löndun]],"","Ný útgerð")</f>
        <v/>
      </c>
    </row>
    <row r="742" spans="1:15">
      <c r="A742" t="s">
        <v>418</v>
      </c>
      <c r="B742">
        <v>1920</v>
      </c>
      <c r="C742" s="1">
        <v>1</v>
      </c>
      <c r="D742" s="1">
        <v>1</v>
      </c>
      <c r="E742" s="1">
        <v>1246</v>
      </c>
      <c r="F742" t="s">
        <v>481</v>
      </c>
      <c r="G742" t="s">
        <v>14</v>
      </c>
      <c r="H742" t="s">
        <v>15</v>
      </c>
      <c r="I742" s="3">
        <v>500</v>
      </c>
      <c r="J742" t="s">
        <v>482</v>
      </c>
      <c r="K742" t="s">
        <v>483</v>
      </c>
      <c r="L742" t="s">
        <v>483</v>
      </c>
      <c r="M742" s="2">
        <f>SUM(Table1[MAGN_SLAEGT_AFRUNAD])</f>
        <v>463291</v>
      </c>
      <c r="N742" s="6">
        <f>Table1[[#This Row],[MAGN_SLAEGT_AFRUNAD]]/Table1[[#This Row],[heildarmagn]]</f>
        <v>1.0792352970379307E-3</v>
      </c>
      <c r="O742" t="str">
        <f>IF(Table1[[#This Row],[Útgerð núna]]=Table1[[#This Row],[Útgerð við löndun]],"","Ný útgerð")</f>
        <v/>
      </c>
    </row>
    <row r="743" spans="1:15">
      <c r="A743" t="s">
        <v>421</v>
      </c>
      <c r="B743">
        <v>1920</v>
      </c>
      <c r="C743" s="1">
        <v>1</v>
      </c>
      <c r="D743" s="1">
        <v>1</v>
      </c>
      <c r="E743" s="1">
        <v>1246</v>
      </c>
      <c r="F743" t="s">
        <v>481</v>
      </c>
      <c r="G743" t="s">
        <v>14</v>
      </c>
      <c r="H743" t="s">
        <v>15</v>
      </c>
      <c r="I743" s="3">
        <v>448</v>
      </c>
      <c r="J743" t="s">
        <v>482</v>
      </c>
      <c r="K743" t="s">
        <v>483</v>
      </c>
      <c r="L743" t="s">
        <v>483</v>
      </c>
      <c r="M743" s="2">
        <f>SUM(Table1[MAGN_SLAEGT_AFRUNAD])</f>
        <v>463291</v>
      </c>
      <c r="N743" s="6">
        <f>Table1[[#This Row],[MAGN_SLAEGT_AFRUNAD]]/Table1[[#This Row],[heildarmagn]]</f>
        <v>9.6699482614598603E-4</v>
      </c>
      <c r="O743" t="str">
        <f>IF(Table1[[#This Row],[Útgerð núna]]=Table1[[#This Row],[Útgerð við löndun]],"","Ný útgerð")</f>
        <v/>
      </c>
    </row>
    <row r="744" spans="1:15">
      <c r="A744" t="s">
        <v>422</v>
      </c>
      <c r="B744">
        <v>1920</v>
      </c>
      <c r="C744" s="1">
        <v>1</v>
      </c>
      <c r="D744" s="1">
        <v>1</v>
      </c>
      <c r="E744" s="1">
        <v>1246</v>
      </c>
      <c r="F744" t="s">
        <v>481</v>
      </c>
      <c r="G744" t="s">
        <v>14</v>
      </c>
      <c r="H744" t="s">
        <v>15</v>
      </c>
      <c r="I744" s="3">
        <v>86</v>
      </c>
      <c r="J744" t="s">
        <v>482</v>
      </c>
      <c r="K744" t="s">
        <v>483</v>
      </c>
      <c r="L744" t="s">
        <v>483</v>
      </c>
      <c r="M744" s="2">
        <f>SUM(Table1[MAGN_SLAEGT_AFRUNAD])</f>
        <v>463291</v>
      </c>
      <c r="N744" s="6">
        <f>Table1[[#This Row],[MAGN_SLAEGT_AFRUNAD]]/Table1[[#This Row],[heildarmagn]]</f>
        <v>1.8562847109052409E-4</v>
      </c>
      <c r="O744" t="str">
        <f>IF(Table1[[#This Row],[Útgerð núna]]=Table1[[#This Row],[Útgerð við löndun]],"","Ný útgerð")</f>
        <v/>
      </c>
    </row>
    <row r="745" spans="1:15">
      <c r="A745" t="s">
        <v>371</v>
      </c>
      <c r="B745">
        <v>1920</v>
      </c>
      <c r="C745" s="1">
        <v>1</v>
      </c>
      <c r="D745" s="1">
        <v>1</v>
      </c>
      <c r="E745" s="1">
        <v>1246</v>
      </c>
      <c r="F745" t="s">
        <v>481</v>
      </c>
      <c r="G745" t="s">
        <v>14</v>
      </c>
      <c r="H745" t="s">
        <v>15</v>
      </c>
      <c r="I745" s="3">
        <v>610</v>
      </c>
      <c r="J745" t="s">
        <v>482</v>
      </c>
      <c r="K745" t="s">
        <v>483</v>
      </c>
      <c r="L745" t="s">
        <v>483</v>
      </c>
      <c r="M745" s="2">
        <f>SUM(Table1[MAGN_SLAEGT_AFRUNAD])</f>
        <v>463291</v>
      </c>
      <c r="N745" s="6">
        <f>Table1[[#This Row],[MAGN_SLAEGT_AFRUNAD]]/Table1[[#This Row],[heildarmagn]]</f>
        <v>1.3166670623862755E-3</v>
      </c>
      <c r="O745" t="str">
        <f>IF(Table1[[#This Row],[Útgerð núna]]=Table1[[#This Row],[Útgerð við löndun]],"","Ný útgerð")</f>
        <v/>
      </c>
    </row>
    <row r="746" spans="1:15">
      <c r="A746" t="s">
        <v>372</v>
      </c>
      <c r="B746">
        <v>1920</v>
      </c>
      <c r="C746" s="1">
        <v>1</v>
      </c>
      <c r="D746" s="1">
        <v>1</v>
      </c>
      <c r="E746" s="1">
        <v>1246</v>
      </c>
      <c r="F746" t="s">
        <v>481</v>
      </c>
      <c r="G746" t="s">
        <v>14</v>
      </c>
      <c r="H746" t="s">
        <v>15</v>
      </c>
      <c r="I746" s="3">
        <v>621</v>
      </c>
      <c r="J746" t="s">
        <v>482</v>
      </c>
      <c r="K746" t="s">
        <v>483</v>
      </c>
      <c r="L746" t="s">
        <v>483</v>
      </c>
      <c r="M746" s="2">
        <f>SUM(Table1[MAGN_SLAEGT_AFRUNAD])</f>
        <v>463291</v>
      </c>
      <c r="N746" s="6">
        <f>Table1[[#This Row],[MAGN_SLAEGT_AFRUNAD]]/Table1[[#This Row],[heildarmagn]]</f>
        <v>1.3404102389211101E-3</v>
      </c>
      <c r="O746" t="str">
        <f>IF(Table1[[#This Row],[Útgerð núna]]=Table1[[#This Row],[Útgerð við löndun]],"","Ný útgerð")</f>
        <v/>
      </c>
    </row>
    <row r="747" spans="1:15">
      <c r="A747" t="s">
        <v>374</v>
      </c>
      <c r="B747">
        <v>1920</v>
      </c>
      <c r="C747" s="1">
        <v>1</v>
      </c>
      <c r="D747" s="1">
        <v>1</v>
      </c>
      <c r="E747" s="1">
        <v>1246</v>
      </c>
      <c r="F747" t="s">
        <v>481</v>
      </c>
      <c r="G747" t="s">
        <v>14</v>
      </c>
      <c r="H747" t="s">
        <v>15</v>
      </c>
      <c r="I747" s="3">
        <v>680</v>
      </c>
      <c r="J747" t="s">
        <v>482</v>
      </c>
      <c r="K747" t="s">
        <v>483</v>
      </c>
      <c r="L747" t="s">
        <v>483</v>
      </c>
      <c r="M747" s="2">
        <f>SUM(Table1[MAGN_SLAEGT_AFRUNAD])</f>
        <v>463291</v>
      </c>
      <c r="N747" s="6">
        <f>Table1[[#This Row],[MAGN_SLAEGT_AFRUNAD]]/Table1[[#This Row],[heildarmagn]]</f>
        <v>1.4677600039715859E-3</v>
      </c>
      <c r="O747" t="str">
        <f>IF(Table1[[#This Row],[Útgerð núna]]=Table1[[#This Row],[Útgerð við löndun]],"","Ný útgerð")</f>
        <v/>
      </c>
    </row>
    <row r="748" spans="1:15">
      <c r="A748" t="s">
        <v>375</v>
      </c>
      <c r="B748">
        <v>1920</v>
      </c>
      <c r="C748" s="1">
        <v>1</v>
      </c>
      <c r="D748" s="1">
        <v>1</v>
      </c>
      <c r="E748" s="1">
        <v>1246</v>
      </c>
      <c r="F748" t="s">
        <v>481</v>
      </c>
      <c r="G748" t="s">
        <v>14</v>
      </c>
      <c r="H748" t="s">
        <v>15</v>
      </c>
      <c r="I748" s="3">
        <v>536</v>
      </c>
      <c r="J748" t="s">
        <v>482</v>
      </c>
      <c r="K748" t="s">
        <v>483</v>
      </c>
      <c r="L748" t="s">
        <v>483</v>
      </c>
      <c r="M748" s="2">
        <f>SUM(Table1[MAGN_SLAEGT_AFRUNAD])</f>
        <v>463291</v>
      </c>
      <c r="N748" s="6">
        <f>Table1[[#This Row],[MAGN_SLAEGT_AFRUNAD]]/Table1[[#This Row],[heildarmagn]]</f>
        <v>1.1569402384246619E-3</v>
      </c>
      <c r="O748" t="str">
        <f>IF(Table1[[#This Row],[Útgerð núna]]=Table1[[#This Row],[Útgerð við löndun]],"","Ný útgerð")</f>
        <v/>
      </c>
    </row>
    <row r="749" spans="1:15">
      <c r="A749" t="s">
        <v>377</v>
      </c>
      <c r="B749">
        <v>1920</v>
      </c>
      <c r="C749" s="1">
        <v>1</v>
      </c>
      <c r="D749" s="1">
        <v>1</v>
      </c>
      <c r="E749" s="1">
        <v>1246</v>
      </c>
      <c r="F749" t="s">
        <v>481</v>
      </c>
      <c r="G749" t="s">
        <v>14</v>
      </c>
      <c r="H749" t="s">
        <v>15</v>
      </c>
      <c r="I749" s="3">
        <v>337</v>
      </c>
      <c r="J749" t="s">
        <v>482</v>
      </c>
      <c r="K749" t="s">
        <v>483</v>
      </c>
      <c r="L749" t="s">
        <v>483</v>
      </c>
      <c r="M749" s="2">
        <f>SUM(Table1[MAGN_SLAEGT_AFRUNAD])</f>
        <v>463291</v>
      </c>
      <c r="N749" s="6">
        <f>Table1[[#This Row],[MAGN_SLAEGT_AFRUNAD]]/Table1[[#This Row],[heildarmagn]]</f>
        <v>7.2740459020356535E-4</v>
      </c>
      <c r="O749" t="str">
        <f>IF(Table1[[#This Row],[Útgerð núna]]=Table1[[#This Row],[Útgerð við löndun]],"","Ný útgerð")</f>
        <v/>
      </c>
    </row>
    <row r="750" spans="1:15">
      <c r="A750" t="s">
        <v>378</v>
      </c>
      <c r="B750">
        <v>1920</v>
      </c>
      <c r="C750" s="1">
        <v>1</v>
      </c>
      <c r="D750" s="1">
        <v>1</v>
      </c>
      <c r="E750" s="1">
        <v>1246</v>
      </c>
      <c r="F750" t="s">
        <v>481</v>
      </c>
      <c r="G750" t="s">
        <v>14</v>
      </c>
      <c r="H750" t="s">
        <v>15</v>
      </c>
      <c r="I750" s="3">
        <v>329</v>
      </c>
      <c r="J750" t="s">
        <v>482</v>
      </c>
      <c r="K750" t="s">
        <v>483</v>
      </c>
      <c r="L750" t="s">
        <v>483</v>
      </c>
      <c r="M750" s="2">
        <f>SUM(Table1[MAGN_SLAEGT_AFRUNAD])</f>
        <v>463291</v>
      </c>
      <c r="N750" s="6">
        <f>Table1[[#This Row],[MAGN_SLAEGT_AFRUNAD]]/Table1[[#This Row],[heildarmagn]]</f>
        <v>7.1013682545095845E-4</v>
      </c>
      <c r="O750" t="str">
        <f>IF(Table1[[#This Row],[Útgerð núna]]=Table1[[#This Row],[Útgerð við löndun]],"","Ný útgerð")</f>
        <v/>
      </c>
    </row>
    <row r="751" spans="1:15">
      <c r="A751" t="s">
        <v>187</v>
      </c>
      <c r="B751">
        <v>1920</v>
      </c>
      <c r="C751" s="1">
        <v>1</v>
      </c>
      <c r="D751" s="1">
        <v>1</v>
      </c>
      <c r="E751" s="1">
        <v>1246</v>
      </c>
      <c r="F751" t="s">
        <v>481</v>
      </c>
      <c r="G751" t="s">
        <v>14</v>
      </c>
      <c r="H751" t="s">
        <v>15</v>
      </c>
      <c r="I751" s="3">
        <v>1179</v>
      </c>
      <c r="J751" t="s">
        <v>482</v>
      </c>
      <c r="K751" t="s">
        <v>483</v>
      </c>
      <c r="L751" t="s">
        <v>483</v>
      </c>
      <c r="M751" s="2">
        <f>SUM(Table1[MAGN_SLAEGT_AFRUNAD])</f>
        <v>463291</v>
      </c>
      <c r="N751" s="6">
        <f>Table1[[#This Row],[MAGN_SLAEGT_AFRUNAD]]/Table1[[#This Row],[heildarmagn]]</f>
        <v>2.5448368304154408E-3</v>
      </c>
      <c r="O751" t="str">
        <f>IF(Table1[[#This Row],[Útgerð núna]]=Table1[[#This Row],[Útgerð við löndun]],"","Ný útgerð")</f>
        <v/>
      </c>
    </row>
    <row r="752" spans="1:15">
      <c r="A752" t="s">
        <v>379</v>
      </c>
      <c r="B752">
        <v>1920</v>
      </c>
      <c r="C752" s="1">
        <v>1</v>
      </c>
      <c r="D752" s="1">
        <v>1</v>
      </c>
      <c r="E752" s="1">
        <v>1246</v>
      </c>
      <c r="F752" t="s">
        <v>481</v>
      </c>
      <c r="G752" t="s">
        <v>14</v>
      </c>
      <c r="H752" t="s">
        <v>15</v>
      </c>
      <c r="I752" s="3">
        <v>1269</v>
      </c>
      <c r="J752" t="s">
        <v>482</v>
      </c>
      <c r="K752" t="s">
        <v>483</v>
      </c>
      <c r="L752" t="s">
        <v>483</v>
      </c>
      <c r="M752" s="2">
        <f>SUM(Table1[MAGN_SLAEGT_AFRUNAD])</f>
        <v>463291</v>
      </c>
      <c r="N752" s="6">
        <f>Table1[[#This Row],[MAGN_SLAEGT_AFRUNAD]]/Table1[[#This Row],[heildarmagn]]</f>
        <v>2.7390991838822684E-3</v>
      </c>
      <c r="O752" t="str">
        <f>IF(Table1[[#This Row],[Útgerð núna]]=Table1[[#This Row],[Útgerð við löndun]],"","Ný útgerð")</f>
        <v/>
      </c>
    </row>
    <row r="753" spans="1:15">
      <c r="A753" t="s">
        <v>380</v>
      </c>
      <c r="B753">
        <v>1920</v>
      </c>
      <c r="C753" s="1">
        <v>1</v>
      </c>
      <c r="D753" s="1">
        <v>1</v>
      </c>
      <c r="E753" s="1">
        <v>1246</v>
      </c>
      <c r="F753" t="s">
        <v>481</v>
      </c>
      <c r="G753" t="s">
        <v>14</v>
      </c>
      <c r="H753" t="s">
        <v>15</v>
      </c>
      <c r="I753" s="3">
        <v>913</v>
      </c>
      <c r="J753" t="s">
        <v>482</v>
      </c>
      <c r="K753" t="s">
        <v>483</v>
      </c>
      <c r="L753" t="s">
        <v>483</v>
      </c>
      <c r="M753" s="2">
        <f>SUM(Table1[MAGN_SLAEGT_AFRUNAD])</f>
        <v>463291</v>
      </c>
      <c r="N753" s="6">
        <f>Table1[[#This Row],[MAGN_SLAEGT_AFRUNAD]]/Table1[[#This Row],[heildarmagn]]</f>
        <v>1.9706836523912617E-3</v>
      </c>
      <c r="O753" t="str">
        <f>IF(Table1[[#This Row],[Útgerð núna]]=Table1[[#This Row],[Útgerð við löndun]],"","Ný útgerð")</f>
        <v/>
      </c>
    </row>
    <row r="754" spans="1:15">
      <c r="A754" t="s">
        <v>381</v>
      </c>
      <c r="B754">
        <v>1920</v>
      </c>
      <c r="C754" s="1">
        <v>1</v>
      </c>
      <c r="D754" s="1">
        <v>1</v>
      </c>
      <c r="E754" s="1">
        <v>1246</v>
      </c>
      <c r="F754" t="s">
        <v>481</v>
      </c>
      <c r="G754" t="s">
        <v>14</v>
      </c>
      <c r="H754" t="s">
        <v>15</v>
      </c>
      <c r="I754" s="3">
        <v>1517</v>
      </c>
      <c r="J754" t="s">
        <v>482</v>
      </c>
      <c r="K754" t="s">
        <v>483</v>
      </c>
      <c r="L754" t="s">
        <v>483</v>
      </c>
      <c r="M754" s="2">
        <f>SUM(Table1[MAGN_SLAEGT_AFRUNAD])</f>
        <v>463291</v>
      </c>
      <c r="N754" s="6">
        <f>Table1[[#This Row],[MAGN_SLAEGT_AFRUNAD]]/Table1[[#This Row],[heildarmagn]]</f>
        <v>3.274399891213082E-3</v>
      </c>
      <c r="O754" t="str">
        <f>IF(Table1[[#This Row],[Útgerð núna]]=Table1[[#This Row],[Útgerð við löndun]],"","Ný útgerð")</f>
        <v/>
      </c>
    </row>
    <row r="755" spans="1:15">
      <c r="A755" t="s">
        <v>382</v>
      </c>
      <c r="B755">
        <v>1920</v>
      </c>
      <c r="C755" s="1">
        <v>1</v>
      </c>
      <c r="D755" s="1">
        <v>1</v>
      </c>
      <c r="E755" s="1">
        <v>1246</v>
      </c>
      <c r="F755" t="s">
        <v>481</v>
      </c>
      <c r="G755" t="s">
        <v>14</v>
      </c>
      <c r="H755" t="s">
        <v>15</v>
      </c>
      <c r="I755" s="3">
        <v>141</v>
      </c>
      <c r="J755" t="s">
        <v>482</v>
      </c>
      <c r="K755" t="s">
        <v>483</v>
      </c>
      <c r="L755" t="s">
        <v>483</v>
      </c>
      <c r="M755" s="2">
        <f>SUM(Table1[MAGN_SLAEGT_AFRUNAD])</f>
        <v>463291</v>
      </c>
      <c r="N755" s="6">
        <f>Table1[[#This Row],[MAGN_SLAEGT_AFRUNAD]]/Table1[[#This Row],[heildarmagn]]</f>
        <v>3.0434435376469648E-4</v>
      </c>
      <c r="O755" t="str">
        <f>IF(Table1[[#This Row],[Útgerð núna]]=Table1[[#This Row],[Útgerð við löndun]],"","Ný útgerð")</f>
        <v/>
      </c>
    </row>
    <row r="756" spans="1:15">
      <c r="A756" t="s">
        <v>189</v>
      </c>
      <c r="B756">
        <v>1920</v>
      </c>
      <c r="C756" s="1">
        <v>1</v>
      </c>
      <c r="D756" s="1">
        <v>1</v>
      </c>
      <c r="E756" s="1">
        <v>1246</v>
      </c>
      <c r="F756" t="s">
        <v>481</v>
      </c>
      <c r="G756" t="s">
        <v>14</v>
      </c>
      <c r="H756" t="s">
        <v>15</v>
      </c>
      <c r="I756" s="3">
        <v>810</v>
      </c>
      <c r="J756" t="s">
        <v>482</v>
      </c>
      <c r="K756" t="s">
        <v>483</v>
      </c>
      <c r="L756" t="s">
        <v>483</v>
      </c>
      <c r="M756" s="2">
        <f>SUM(Table1[MAGN_SLAEGT_AFRUNAD])</f>
        <v>463291</v>
      </c>
      <c r="N756" s="6">
        <f>Table1[[#This Row],[MAGN_SLAEGT_AFRUNAD]]/Table1[[#This Row],[heildarmagn]]</f>
        <v>1.7483611812014479E-3</v>
      </c>
      <c r="O756" t="str">
        <f>IF(Table1[[#This Row],[Útgerð núna]]=Table1[[#This Row],[Útgerð við löndun]],"","Ný útgerð")</f>
        <v/>
      </c>
    </row>
    <row r="757" spans="1:15">
      <c r="A757" t="s">
        <v>507</v>
      </c>
      <c r="B757">
        <v>1819</v>
      </c>
      <c r="C757" s="1">
        <v>1</v>
      </c>
      <c r="D757" s="1">
        <v>1</v>
      </c>
      <c r="E757" s="1">
        <v>1246</v>
      </c>
      <c r="F757" t="s">
        <v>481</v>
      </c>
      <c r="G757" t="s">
        <v>14</v>
      </c>
      <c r="H757" t="s">
        <v>15</v>
      </c>
      <c r="I757" s="3">
        <v>93</v>
      </c>
      <c r="J757" t="s">
        <v>482</v>
      </c>
      <c r="K757" t="s">
        <v>483</v>
      </c>
      <c r="L757" t="s">
        <v>483</v>
      </c>
      <c r="M757" s="2">
        <f>SUM(Table1[MAGN_SLAEGT_AFRUNAD])</f>
        <v>463291</v>
      </c>
      <c r="N757" s="6">
        <f>Table1[[#This Row],[MAGN_SLAEGT_AFRUNAD]]/Table1[[#This Row],[heildarmagn]]</f>
        <v>2.0073776524905514E-4</v>
      </c>
      <c r="O757" t="str">
        <f>IF(Table1[[#This Row],[Útgerð núna]]=Table1[[#This Row],[Útgerð við löndun]],"","Ný útgerð")</f>
        <v/>
      </c>
    </row>
    <row r="758" spans="1:15">
      <c r="A758" t="s">
        <v>508</v>
      </c>
      <c r="B758">
        <v>1819</v>
      </c>
      <c r="C758" s="1">
        <v>1</v>
      </c>
      <c r="D758" s="1">
        <v>1</v>
      </c>
      <c r="E758" s="1">
        <v>1246</v>
      </c>
      <c r="F758" t="s">
        <v>481</v>
      </c>
      <c r="G758" t="s">
        <v>14</v>
      </c>
      <c r="H758" t="s">
        <v>15</v>
      </c>
      <c r="I758" s="3">
        <v>14</v>
      </c>
      <c r="J758" t="s">
        <v>482</v>
      </c>
      <c r="K758" t="s">
        <v>483</v>
      </c>
      <c r="L758" t="s">
        <v>483</v>
      </c>
      <c r="M758" s="2">
        <f>SUM(Table1[MAGN_SLAEGT_AFRUNAD])</f>
        <v>463291</v>
      </c>
      <c r="N758" s="6">
        <f>Table1[[#This Row],[MAGN_SLAEGT_AFRUNAD]]/Table1[[#This Row],[heildarmagn]]</f>
        <v>3.0218588317062063E-5</v>
      </c>
      <c r="O758" t="str">
        <f>IF(Table1[[#This Row],[Útgerð núna]]=Table1[[#This Row],[Útgerð við löndun]],"","Ný útgerð")</f>
        <v/>
      </c>
    </row>
    <row r="759" spans="1:15">
      <c r="A759" t="s">
        <v>509</v>
      </c>
      <c r="B759">
        <v>1819</v>
      </c>
      <c r="C759" s="1">
        <v>1</v>
      </c>
      <c r="D759" s="1">
        <v>1</v>
      </c>
      <c r="E759" s="1">
        <v>1246</v>
      </c>
      <c r="F759" t="s">
        <v>481</v>
      </c>
      <c r="G759" t="s">
        <v>14</v>
      </c>
      <c r="H759" t="s">
        <v>15</v>
      </c>
      <c r="I759" s="3">
        <v>146</v>
      </c>
      <c r="J759" t="s">
        <v>482</v>
      </c>
      <c r="K759" t="s">
        <v>483</v>
      </c>
      <c r="L759" t="s">
        <v>483</v>
      </c>
      <c r="M759" s="2">
        <f>SUM(Table1[MAGN_SLAEGT_AFRUNAD])</f>
        <v>463291</v>
      </c>
      <c r="N759" s="6">
        <f>Table1[[#This Row],[MAGN_SLAEGT_AFRUNAD]]/Table1[[#This Row],[heildarmagn]]</f>
        <v>3.1513670673507578E-4</v>
      </c>
      <c r="O759" t="str">
        <f>IF(Table1[[#This Row],[Útgerð núna]]=Table1[[#This Row],[Útgerð við löndun]],"","Ný útgerð")</f>
        <v/>
      </c>
    </row>
    <row r="760" spans="1:15">
      <c r="A760" t="s">
        <v>510</v>
      </c>
      <c r="B760">
        <v>1819</v>
      </c>
      <c r="C760" s="1">
        <v>1</v>
      </c>
      <c r="D760" s="1">
        <v>1</v>
      </c>
      <c r="E760" s="1">
        <v>1246</v>
      </c>
      <c r="F760" t="s">
        <v>481</v>
      </c>
      <c r="G760" t="s">
        <v>14</v>
      </c>
      <c r="H760" t="s">
        <v>15</v>
      </c>
      <c r="I760" s="3">
        <v>199</v>
      </c>
      <c r="J760" t="s">
        <v>482</v>
      </c>
      <c r="K760" t="s">
        <v>483</v>
      </c>
      <c r="L760" t="s">
        <v>483</v>
      </c>
      <c r="M760" s="2">
        <f>SUM(Table1[MAGN_SLAEGT_AFRUNAD])</f>
        <v>463291</v>
      </c>
      <c r="N760" s="6">
        <f>Table1[[#This Row],[MAGN_SLAEGT_AFRUNAD]]/Table1[[#This Row],[heildarmagn]]</f>
        <v>4.2953564822109647E-4</v>
      </c>
      <c r="O760" t="str">
        <f>IF(Table1[[#This Row],[Útgerð núna]]=Table1[[#This Row],[Útgerð við löndun]],"","Ný útgerð")</f>
        <v/>
      </c>
    </row>
    <row r="761" spans="1:15">
      <c r="A761" t="s">
        <v>511</v>
      </c>
      <c r="B761">
        <v>1819</v>
      </c>
      <c r="C761" s="1">
        <v>1</v>
      </c>
      <c r="D761" s="1">
        <v>1</v>
      </c>
      <c r="E761" s="1">
        <v>1246</v>
      </c>
      <c r="F761" t="s">
        <v>481</v>
      </c>
      <c r="G761" t="s">
        <v>14</v>
      </c>
      <c r="H761" t="s">
        <v>15</v>
      </c>
      <c r="I761" s="3">
        <v>122</v>
      </c>
      <c r="J761" t="s">
        <v>482</v>
      </c>
      <c r="K761" t="s">
        <v>483</v>
      </c>
      <c r="L761" t="s">
        <v>483</v>
      </c>
      <c r="M761" s="2">
        <f>SUM(Table1[MAGN_SLAEGT_AFRUNAD])</f>
        <v>463291</v>
      </c>
      <c r="N761" s="6">
        <f>Table1[[#This Row],[MAGN_SLAEGT_AFRUNAD]]/Table1[[#This Row],[heildarmagn]]</f>
        <v>2.6333341247725513E-4</v>
      </c>
      <c r="O761" t="str">
        <f>IF(Table1[[#This Row],[Útgerð núna]]=Table1[[#This Row],[Útgerð við löndun]],"","Ný útgerð")</f>
        <v/>
      </c>
    </row>
    <row r="762" spans="1:15">
      <c r="A762" t="s">
        <v>512</v>
      </c>
      <c r="B762">
        <v>1819</v>
      </c>
      <c r="C762" s="1">
        <v>1</v>
      </c>
      <c r="D762" s="1">
        <v>1</v>
      </c>
      <c r="E762" s="1">
        <v>1246</v>
      </c>
      <c r="F762" t="s">
        <v>481</v>
      </c>
      <c r="G762" t="s">
        <v>14</v>
      </c>
      <c r="H762" t="s">
        <v>15</v>
      </c>
      <c r="I762" s="3">
        <v>75</v>
      </c>
      <c r="J762" t="s">
        <v>482</v>
      </c>
      <c r="K762" t="s">
        <v>483</v>
      </c>
      <c r="L762" t="s">
        <v>483</v>
      </c>
      <c r="M762" s="2">
        <f>SUM(Table1[MAGN_SLAEGT_AFRUNAD])</f>
        <v>463291</v>
      </c>
      <c r="N762" s="6">
        <f>Table1[[#This Row],[MAGN_SLAEGT_AFRUNAD]]/Table1[[#This Row],[heildarmagn]]</f>
        <v>1.6188529455568961E-4</v>
      </c>
      <c r="O762" t="str">
        <f>IF(Table1[[#This Row],[Útgerð núna]]=Table1[[#This Row],[Útgerð við löndun]],"","Ný útgerð")</f>
        <v/>
      </c>
    </row>
    <row r="763" spans="1:15">
      <c r="A763" t="s">
        <v>513</v>
      </c>
      <c r="B763">
        <v>1819</v>
      </c>
      <c r="C763" s="1">
        <v>1</v>
      </c>
      <c r="D763" s="1">
        <v>1</v>
      </c>
      <c r="E763" s="1">
        <v>1246</v>
      </c>
      <c r="F763" t="s">
        <v>481</v>
      </c>
      <c r="G763" t="s">
        <v>14</v>
      </c>
      <c r="H763" t="s">
        <v>15</v>
      </c>
      <c r="I763" s="3">
        <v>83</v>
      </c>
      <c r="J763" t="s">
        <v>482</v>
      </c>
      <c r="K763" t="s">
        <v>483</v>
      </c>
      <c r="L763" t="s">
        <v>483</v>
      </c>
      <c r="M763" s="2">
        <f>SUM(Table1[MAGN_SLAEGT_AFRUNAD])</f>
        <v>463291</v>
      </c>
      <c r="N763" s="6">
        <f>Table1[[#This Row],[MAGN_SLAEGT_AFRUNAD]]/Table1[[#This Row],[heildarmagn]]</f>
        <v>1.7915305930829651E-4</v>
      </c>
      <c r="O763" t="str">
        <f>IF(Table1[[#This Row],[Útgerð núna]]=Table1[[#This Row],[Útgerð við löndun]],"","Ný útgerð")</f>
        <v/>
      </c>
    </row>
    <row r="764" spans="1:15">
      <c r="A764" t="s">
        <v>514</v>
      </c>
      <c r="B764">
        <v>1819</v>
      </c>
      <c r="C764" s="1">
        <v>1</v>
      </c>
      <c r="D764" s="1">
        <v>1</v>
      </c>
      <c r="E764" s="1">
        <v>1246</v>
      </c>
      <c r="F764" t="s">
        <v>481</v>
      </c>
      <c r="G764" t="s">
        <v>14</v>
      </c>
      <c r="H764" t="s">
        <v>15</v>
      </c>
      <c r="I764" s="3">
        <v>158</v>
      </c>
      <c r="J764" t="s">
        <v>482</v>
      </c>
      <c r="K764" t="s">
        <v>483</v>
      </c>
      <c r="L764" t="s">
        <v>483</v>
      </c>
      <c r="M764" s="2">
        <f>SUM(Table1[MAGN_SLAEGT_AFRUNAD])</f>
        <v>463291</v>
      </c>
      <c r="N764" s="6">
        <f>Table1[[#This Row],[MAGN_SLAEGT_AFRUNAD]]/Table1[[#This Row],[heildarmagn]]</f>
        <v>3.4103835386398612E-4</v>
      </c>
      <c r="O764" t="str">
        <f>IF(Table1[[#This Row],[Útgerð núna]]=Table1[[#This Row],[Útgerð við löndun]],"","Ný útgerð")</f>
        <v/>
      </c>
    </row>
    <row r="765" spans="1:15">
      <c r="A765" t="s">
        <v>515</v>
      </c>
      <c r="B765">
        <v>1819</v>
      </c>
      <c r="C765" s="1">
        <v>1</v>
      </c>
      <c r="D765" s="1">
        <v>1</v>
      </c>
      <c r="E765" s="1">
        <v>1246</v>
      </c>
      <c r="F765" t="s">
        <v>481</v>
      </c>
      <c r="G765" t="s">
        <v>14</v>
      </c>
      <c r="H765" t="s">
        <v>15</v>
      </c>
      <c r="I765" s="3">
        <v>36</v>
      </c>
      <c r="J765" t="s">
        <v>482</v>
      </c>
      <c r="K765" t="s">
        <v>483</v>
      </c>
      <c r="L765" t="s">
        <v>483</v>
      </c>
      <c r="M765" s="2">
        <f>SUM(Table1[MAGN_SLAEGT_AFRUNAD])</f>
        <v>463291</v>
      </c>
      <c r="N765" s="6">
        <f>Table1[[#This Row],[MAGN_SLAEGT_AFRUNAD]]/Table1[[#This Row],[heildarmagn]]</f>
        <v>7.7704941386731019E-5</v>
      </c>
      <c r="O765" t="str">
        <f>IF(Table1[[#This Row],[Útgerð núna]]=Table1[[#This Row],[Útgerð við löndun]],"","Ný útgerð")</f>
        <v/>
      </c>
    </row>
    <row r="766" spans="1:15">
      <c r="A766" t="s">
        <v>516</v>
      </c>
      <c r="B766">
        <v>1819</v>
      </c>
      <c r="C766" s="1">
        <v>1</v>
      </c>
      <c r="D766" s="1">
        <v>1</v>
      </c>
      <c r="E766" s="1">
        <v>1246</v>
      </c>
      <c r="F766" t="s">
        <v>481</v>
      </c>
      <c r="G766" t="s">
        <v>14</v>
      </c>
      <c r="H766" t="s">
        <v>15</v>
      </c>
      <c r="I766" s="3">
        <v>67</v>
      </c>
      <c r="J766" t="s">
        <v>482</v>
      </c>
      <c r="K766" t="s">
        <v>483</v>
      </c>
      <c r="L766" t="s">
        <v>483</v>
      </c>
      <c r="M766" s="2">
        <f>SUM(Table1[MAGN_SLAEGT_AFRUNAD])</f>
        <v>463291</v>
      </c>
      <c r="N766" s="6">
        <f>Table1[[#This Row],[MAGN_SLAEGT_AFRUNAD]]/Table1[[#This Row],[heildarmagn]]</f>
        <v>1.4461752980308274E-4</v>
      </c>
      <c r="O766" t="str">
        <f>IF(Table1[[#This Row],[Útgerð núna]]=Table1[[#This Row],[Útgerð við löndun]],"","Ný útgerð")</f>
        <v/>
      </c>
    </row>
    <row r="767" spans="1:15">
      <c r="A767" t="s">
        <v>517</v>
      </c>
      <c r="B767">
        <v>1819</v>
      </c>
      <c r="C767" s="1">
        <v>1</v>
      </c>
      <c r="D767" s="1">
        <v>1</v>
      </c>
      <c r="E767" s="1">
        <v>1246</v>
      </c>
      <c r="F767" t="s">
        <v>481</v>
      </c>
      <c r="G767" t="s">
        <v>14</v>
      </c>
      <c r="H767" t="s">
        <v>15</v>
      </c>
      <c r="I767" s="3">
        <v>138</v>
      </c>
      <c r="J767" t="s">
        <v>482</v>
      </c>
      <c r="K767" t="s">
        <v>483</v>
      </c>
      <c r="L767" t="s">
        <v>483</v>
      </c>
      <c r="M767" s="2">
        <f>SUM(Table1[MAGN_SLAEGT_AFRUNAD])</f>
        <v>463291</v>
      </c>
      <c r="N767" s="6">
        <f>Table1[[#This Row],[MAGN_SLAEGT_AFRUNAD]]/Table1[[#This Row],[heildarmagn]]</f>
        <v>2.9786894198246888E-4</v>
      </c>
      <c r="O767" t="str">
        <f>IF(Table1[[#This Row],[Útgerð núna]]=Table1[[#This Row],[Útgerð við löndun]],"","Ný útgerð")</f>
        <v/>
      </c>
    </row>
    <row r="768" spans="1:15">
      <c r="A768" t="s">
        <v>518</v>
      </c>
      <c r="B768">
        <v>1819</v>
      </c>
      <c r="C768" s="1">
        <v>1</v>
      </c>
      <c r="D768" s="1">
        <v>1</v>
      </c>
      <c r="E768" s="1">
        <v>1246</v>
      </c>
      <c r="F768" t="s">
        <v>481</v>
      </c>
      <c r="G768" t="s">
        <v>14</v>
      </c>
      <c r="H768" t="s">
        <v>15</v>
      </c>
      <c r="I768" s="3">
        <v>129</v>
      </c>
      <c r="J768" t="s">
        <v>482</v>
      </c>
      <c r="K768" t="s">
        <v>483</v>
      </c>
      <c r="L768" t="s">
        <v>483</v>
      </c>
      <c r="M768" s="2">
        <f>SUM(Table1[MAGN_SLAEGT_AFRUNAD])</f>
        <v>463291</v>
      </c>
      <c r="N768" s="6">
        <f>Table1[[#This Row],[MAGN_SLAEGT_AFRUNAD]]/Table1[[#This Row],[heildarmagn]]</f>
        <v>2.7844270663578613E-4</v>
      </c>
      <c r="O768" t="str">
        <f>IF(Table1[[#This Row],[Útgerð núna]]=Table1[[#This Row],[Útgerð við löndun]],"","Ný útgerð")</f>
        <v/>
      </c>
    </row>
    <row r="769" spans="1:15">
      <c r="A769" t="s">
        <v>519</v>
      </c>
      <c r="B769">
        <v>1819</v>
      </c>
      <c r="C769" s="1">
        <v>1</v>
      </c>
      <c r="D769" s="1">
        <v>1</v>
      </c>
      <c r="E769" s="1">
        <v>1246</v>
      </c>
      <c r="F769" t="s">
        <v>481</v>
      </c>
      <c r="G769" t="s">
        <v>14</v>
      </c>
      <c r="H769" t="s">
        <v>15</v>
      </c>
      <c r="I769" s="3">
        <v>127</v>
      </c>
      <c r="J769" t="s">
        <v>482</v>
      </c>
      <c r="K769" t="s">
        <v>483</v>
      </c>
      <c r="L769" t="s">
        <v>483</v>
      </c>
      <c r="M769" s="2">
        <f>SUM(Table1[MAGN_SLAEGT_AFRUNAD])</f>
        <v>463291</v>
      </c>
      <c r="N769" s="6">
        <f>Table1[[#This Row],[MAGN_SLAEGT_AFRUNAD]]/Table1[[#This Row],[heildarmagn]]</f>
        <v>2.7412576544763443E-4</v>
      </c>
      <c r="O769" t="str">
        <f>IF(Table1[[#This Row],[Útgerð núna]]=Table1[[#This Row],[Útgerð við löndun]],"","Ný útgerð")</f>
        <v/>
      </c>
    </row>
    <row r="770" spans="1:15">
      <c r="A770" t="s">
        <v>193</v>
      </c>
      <c r="B770">
        <v>1819</v>
      </c>
      <c r="C770" s="1">
        <v>1</v>
      </c>
      <c r="D770" s="1">
        <v>1</v>
      </c>
      <c r="E770" s="1">
        <v>1246</v>
      </c>
      <c r="F770" t="s">
        <v>481</v>
      </c>
      <c r="G770" t="s">
        <v>14</v>
      </c>
      <c r="H770" t="s">
        <v>15</v>
      </c>
      <c r="I770" s="3">
        <v>34</v>
      </c>
      <c r="J770" t="s">
        <v>482</v>
      </c>
      <c r="K770" t="s">
        <v>483</v>
      </c>
      <c r="L770" t="s">
        <v>483</v>
      </c>
      <c r="M770" s="2">
        <f>SUM(Table1[MAGN_SLAEGT_AFRUNAD])</f>
        <v>463291</v>
      </c>
      <c r="N770" s="6">
        <f>Table1[[#This Row],[MAGN_SLAEGT_AFRUNAD]]/Table1[[#This Row],[heildarmagn]]</f>
        <v>7.3388000198579295E-5</v>
      </c>
      <c r="O770" t="str">
        <f>IF(Table1[[#This Row],[Útgerð núna]]=Table1[[#This Row],[Útgerð við löndun]],"","Ný útgerð")</f>
        <v/>
      </c>
    </row>
    <row r="771" spans="1:15">
      <c r="A771" t="s">
        <v>77</v>
      </c>
      <c r="B771">
        <v>1819</v>
      </c>
      <c r="C771" s="1">
        <v>1</v>
      </c>
      <c r="D771" s="1">
        <v>1</v>
      </c>
      <c r="E771" s="1">
        <v>1246</v>
      </c>
      <c r="F771" t="s">
        <v>481</v>
      </c>
      <c r="G771" t="s">
        <v>14</v>
      </c>
      <c r="H771" t="s">
        <v>15</v>
      </c>
      <c r="I771" s="3">
        <v>183</v>
      </c>
      <c r="J771" t="s">
        <v>482</v>
      </c>
      <c r="K771" t="s">
        <v>483</v>
      </c>
      <c r="L771" t="s">
        <v>483</v>
      </c>
      <c r="M771" s="2">
        <f>SUM(Table1[MAGN_SLAEGT_AFRUNAD])</f>
        <v>463291</v>
      </c>
      <c r="N771" s="6">
        <f>Table1[[#This Row],[MAGN_SLAEGT_AFRUNAD]]/Table1[[#This Row],[heildarmagn]]</f>
        <v>3.9500011871588267E-4</v>
      </c>
      <c r="O771" t="str">
        <f>IF(Table1[[#This Row],[Útgerð núna]]=Table1[[#This Row],[Útgerð við löndun]],"","Ný útgerð")</f>
        <v/>
      </c>
    </row>
    <row r="772" spans="1:15">
      <c r="A772" t="s">
        <v>80</v>
      </c>
      <c r="B772">
        <v>1819</v>
      </c>
      <c r="C772" s="1">
        <v>1</v>
      </c>
      <c r="D772" s="1">
        <v>1</v>
      </c>
      <c r="E772" s="1">
        <v>1246</v>
      </c>
      <c r="F772" t="s">
        <v>481</v>
      </c>
      <c r="G772" t="s">
        <v>14</v>
      </c>
      <c r="H772" t="s">
        <v>15</v>
      </c>
      <c r="I772" s="3">
        <v>163</v>
      </c>
      <c r="J772" t="s">
        <v>482</v>
      </c>
      <c r="K772" t="s">
        <v>483</v>
      </c>
      <c r="L772" t="s">
        <v>483</v>
      </c>
      <c r="M772" s="2">
        <f>SUM(Table1[MAGN_SLAEGT_AFRUNAD])</f>
        <v>463291</v>
      </c>
      <c r="N772" s="6">
        <f>Table1[[#This Row],[MAGN_SLAEGT_AFRUNAD]]/Table1[[#This Row],[heildarmagn]]</f>
        <v>3.5183070683436542E-4</v>
      </c>
      <c r="O772" t="str">
        <f>IF(Table1[[#This Row],[Útgerð núna]]=Table1[[#This Row],[Útgerð við löndun]],"","Ný útgerð")</f>
        <v/>
      </c>
    </row>
    <row r="773" spans="1:15">
      <c r="A773" t="s">
        <v>81</v>
      </c>
      <c r="B773">
        <v>1819</v>
      </c>
      <c r="C773" s="1">
        <v>1</v>
      </c>
      <c r="D773" s="1">
        <v>1</v>
      </c>
      <c r="E773" s="1">
        <v>1246</v>
      </c>
      <c r="F773" t="s">
        <v>481</v>
      </c>
      <c r="G773" t="s">
        <v>14</v>
      </c>
      <c r="H773" t="s">
        <v>15</v>
      </c>
      <c r="I773" s="3">
        <v>332</v>
      </c>
      <c r="J773" t="s">
        <v>482</v>
      </c>
      <c r="K773" t="s">
        <v>483</v>
      </c>
      <c r="L773" t="s">
        <v>483</v>
      </c>
      <c r="M773" s="2">
        <f>SUM(Table1[MAGN_SLAEGT_AFRUNAD])</f>
        <v>463291</v>
      </c>
      <c r="N773" s="6">
        <f>Table1[[#This Row],[MAGN_SLAEGT_AFRUNAD]]/Table1[[#This Row],[heildarmagn]]</f>
        <v>7.1661223723318605E-4</v>
      </c>
      <c r="O773" t="str">
        <f>IF(Table1[[#This Row],[Útgerð núna]]=Table1[[#This Row],[Útgerð við löndun]],"","Ný útgerð")</f>
        <v/>
      </c>
    </row>
    <row r="774" spans="1:15">
      <c r="A774" t="s">
        <v>84</v>
      </c>
      <c r="B774">
        <v>1819</v>
      </c>
      <c r="C774" s="1">
        <v>1</v>
      </c>
      <c r="D774" s="1">
        <v>1</v>
      </c>
      <c r="E774" s="1">
        <v>1246</v>
      </c>
      <c r="F774" t="s">
        <v>481</v>
      </c>
      <c r="G774" t="s">
        <v>14</v>
      </c>
      <c r="H774" t="s">
        <v>15</v>
      </c>
      <c r="I774" s="3">
        <v>51</v>
      </c>
      <c r="J774" t="s">
        <v>482</v>
      </c>
      <c r="K774" t="s">
        <v>483</v>
      </c>
      <c r="L774" t="s">
        <v>483</v>
      </c>
      <c r="M774" s="2">
        <f>SUM(Table1[MAGN_SLAEGT_AFRUNAD])</f>
        <v>463291</v>
      </c>
      <c r="N774" s="6">
        <f>Table1[[#This Row],[MAGN_SLAEGT_AFRUNAD]]/Table1[[#This Row],[heildarmagn]]</f>
        <v>1.1008200029786894E-4</v>
      </c>
      <c r="O774" t="str">
        <f>IF(Table1[[#This Row],[Útgerð núna]]=Table1[[#This Row],[Útgerð við löndun]],"","Ný útgerð")</f>
        <v/>
      </c>
    </row>
    <row r="775" spans="1:15">
      <c r="A775" t="s">
        <v>85</v>
      </c>
      <c r="B775">
        <v>1819</v>
      </c>
      <c r="C775" s="1">
        <v>1</v>
      </c>
      <c r="D775" s="1">
        <v>1</v>
      </c>
      <c r="E775" s="1">
        <v>1246</v>
      </c>
      <c r="F775" t="s">
        <v>481</v>
      </c>
      <c r="G775" t="s">
        <v>14</v>
      </c>
      <c r="H775" t="s">
        <v>15</v>
      </c>
      <c r="I775" s="3">
        <v>24</v>
      </c>
      <c r="J775" t="s">
        <v>482</v>
      </c>
      <c r="K775" t="s">
        <v>483</v>
      </c>
      <c r="L775" t="s">
        <v>483</v>
      </c>
      <c r="M775" s="2">
        <f>SUM(Table1[MAGN_SLAEGT_AFRUNAD])</f>
        <v>463291</v>
      </c>
      <c r="N775" s="6">
        <f>Table1[[#This Row],[MAGN_SLAEGT_AFRUNAD]]/Table1[[#This Row],[heildarmagn]]</f>
        <v>5.1803294257820677E-5</v>
      </c>
      <c r="O775" t="str">
        <f>IF(Table1[[#This Row],[Útgerð núna]]=Table1[[#This Row],[Útgerð við löndun]],"","Ný útgerð")</f>
        <v/>
      </c>
    </row>
    <row r="776" spans="1:15">
      <c r="A776" t="s">
        <v>86</v>
      </c>
      <c r="B776">
        <v>1819</v>
      </c>
      <c r="C776" s="1">
        <v>1</v>
      </c>
      <c r="D776" s="1">
        <v>1</v>
      </c>
      <c r="E776" s="1">
        <v>1246</v>
      </c>
      <c r="F776" t="s">
        <v>481</v>
      </c>
      <c r="G776" t="s">
        <v>14</v>
      </c>
      <c r="H776" t="s">
        <v>15</v>
      </c>
      <c r="I776" s="3">
        <v>6</v>
      </c>
      <c r="J776" t="s">
        <v>482</v>
      </c>
      <c r="K776" t="s">
        <v>483</v>
      </c>
      <c r="L776" t="s">
        <v>483</v>
      </c>
      <c r="M776" s="2">
        <f>SUM(Table1[MAGN_SLAEGT_AFRUNAD])</f>
        <v>463291</v>
      </c>
      <c r="N776" s="6">
        <f>Table1[[#This Row],[MAGN_SLAEGT_AFRUNAD]]/Table1[[#This Row],[heildarmagn]]</f>
        <v>1.2950823564455169E-5</v>
      </c>
      <c r="O776" t="str">
        <f>IF(Table1[[#This Row],[Útgerð núna]]=Table1[[#This Row],[Útgerð við löndun]],"","Ný útgerð")</f>
        <v/>
      </c>
    </row>
    <row r="777" spans="1:15">
      <c r="A777" t="s">
        <v>87</v>
      </c>
      <c r="B777">
        <v>1819</v>
      </c>
      <c r="C777" s="1">
        <v>1</v>
      </c>
      <c r="D777" s="1">
        <v>1</v>
      </c>
      <c r="E777" s="1">
        <v>1246</v>
      </c>
      <c r="F777" t="s">
        <v>481</v>
      </c>
      <c r="G777" t="s">
        <v>14</v>
      </c>
      <c r="H777" t="s">
        <v>15</v>
      </c>
      <c r="I777" s="3">
        <v>61</v>
      </c>
      <c r="J777" t="s">
        <v>482</v>
      </c>
      <c r="K777" t="s">
        <v>483</v>
      </c>
      <c r="L777" t="s">
        <v>483</v>
      </c>
      <c r="M777" s="2">
        <f>SUM(Table1[MAGN_SLAEGT_AFRUNAD])</f>
        <v>463291</v>
      </c>
      <c r="N777" s="6">
        <f>Table1[[#This Row],[MAGN_SLAEGT_AFRUNAD]]/Table1[[#This Row],[heildarmagn]]</f>
        <v>1.3166670623862757E-4</v>
      </c>
      <c r="O777" t="str">
        <f>IF(Table1[[#This Row],[Útgerð núna]]=Table1[[#This Row],[Útgerð við löndun]],"","Ný útgerð")</f>
        <v/>
      </c>
    </row>
    <row r="778" spans="1:15">
      <c r="A778" t="s">
        <v>387</v>
      </c>
      <c r="B778">
        <v>1819</v>
      </c>
      <c r="C778" s="1">
        <v>1</v>
      </c>
      <c r="D778" s="1">
        <v>1</v>
      </c>
      <c r="E778" s="1">
        <v>1246</v>
      </c>
      <c r="F778" t="s">
        <v>481</v>
      </c>
      <c r="G778" t="s">
        <v>14</v>
      </c>
      <c r="H778" t="s">
        <v>15</v>
      </c>
      <c r="I778" s="3">
        <v>37</v>
      </c>
      <c r="J778" t="s">
        <v>482</v>
      </c>
      <c r="K778" t="s">
        <v>483</v>
      </c>
      <c r="L778" t="s">
        <v>483</v>
      </c>
      <c r="M778" s="2">
        <f>SUM(Table1[MAGN_SLAEGT_AFRUNAD])</f>
        <v>463291</v>
      </c>
      <c r="N778" s="6">
        <f>Table1[[#This Row],[MAGN_SLAEGT_AFRUNAD]]/Table1[[#This Row],[heildarmagn]]</f>
        <v>7.9863411980806882E-5</v>
      </c>
      <c r="O778" t="str">
        <f>IF(Table1[[#This Row],[Útgerð núna]]=Table1[[#This Row],[Útgerð við löndun]],"","Ný útgerð")</f>
        <v/>
      </c>
    </row>
    <row r="779" spans="1:15">
      <c r="A779" t="s">
        <v>520</v>
      </c>
      <c r="B779">
        <v>1819</v>
      </c>
      <c r="C779" s="1">
        <v>1</v>
      </c>
      <c r="D779" s="1">
        <v>1</v>
      </c>
      <c r="E779" s="1">
        <v>1246</v>
      </c>
      <c r="F779" t="s">
        <v>481</v>
      </c>
      <c r="G779" t="s">
        <v>14</v>
      </c>
      <c r="H779" t="s">
        <v>15</v>
      </c>
      <c r="I779" s="3">
        <v>134</v>
      </c>
      <c r="J779" t="s">
        <v>482</v>
      </c>
      <c r="K779" t="s">
        <v>483</v>
      </c>
      <c r="L779" t="s">
        <v>483</v>
      </c>
      <c r="M779" s="2">
        <f>SUM(Table1[MAGN_SLAEGT_AFRUNAD])</f>
        <v>463291</v>
      </c>
      <c r="N779" s="6">
        <f>Table1[[#This Row],[MAGN_SLAEGT_AFRUNAD]]/Table1[[#This Row],[heildarmagn]]</f>
        <v>2.8923505960616548E-4</v>
      </c>
      <c r="O779" t="str">
        <f>IF(Table1[[#This Row],[Útgerð núna]]=Table1[[#This Row],[Útgerð við löndun]],"","Ný útgerð")</f>
        <v/>
      </c>
    </row>
    <row r="780" spans="1:15">
      <c r="A780" t="s">
        <v>521</v>
      </c>
      <c r="B780">
        <v>1819</v>
      </c>
      <c r="C780" s="1">
        <v>1</v>
      </c>
      <c r="D780" s="1">
        <v>1</v>
      </c>
      <c r="E780" s="1">
        <v>1246</v>
      </c>
      <c r="F780" t="s">
        <v>481</v>
      </c>
      <c r="G780" t="s">
        <v>14</v>
      </c>
      <c r="H780" t="s">
        <v>15</v>
      </c>
      <c r="I780" s="3">
        <v>80</v>
      </c>
      <c r="J780" t="s">
        <v>482</v>
      </c>
      <c r="K780" t="s">
        <v>483</v>
      </c>
      <c r="L780" t="s">
        <v>483</v>
      </c>
      <c r="M780" s="2">
        <f>SUM(Table1[MAGN_SLAEGT_AFRUNAD])</f>
        <v>463291</v>
      </c>
      <c r="N780" s="6">
        <f>Table1[[#This Row],[MAGN_SLAEGT_AFRUNAD]]/Table1[[#This Row],[heildarmagn]]</f>
        <v>1.7267764752606894E-4</v>
      </c>
      <c r="O780" t="str">
        <f>IF(Table1[[#This Row],[Útgerð núna]]=Table1[[#This Row],[Útgerð við löndun]],"","Ný útgerð")</f>
        <v/>
      </c>
    </row>
    <row r="781" spans="1:15">
      <c r="A781" t="s">
        <v>389</v>
      </c>
      <c r="B781">
        <v>1819</v>
      </c>
      <c r="C781" s="1">
        <v>1</v>
      </c>
      <c r="D781" s="1">
        <v>1</v>
      </c>
      <c r="E781" s="1">
        <v>1246</v>
      </c>
      <c r="F781" t="s">
        <v>481</v>
      </c>
      <c r="G781" t="s">
        <v>14</v>
      </c>
      <c r="H781" t="s">
        <v>15</v>
      </c>
      <c r="I781" s="3">
        <v>273</v>
      </c>
      <c r="J781" t="s">
        <v>482</v>
      </c>
      <c r="K781" t="s">
        <v>483</v>
      </c>
      <c r="L781" t="s">
        <v>483</v>
      </c>
      <c r="M781" s="2">
        <f>SUM(Table1[MAGN_SLAEGT_AFRUNAD])</f>
        <v>463291</v>
      </c>
      <c r="N781" s="6">
        <f>Table1[[#This Row],[MAGN_SLAEGT_AFRUNAD]]/Table1[[#This Row],[heildarmagn]]</f>
        <v>5.8926247218271026E-4</v>
      </c>
      <c r="O781" t="str">
        <f>IF(Table1[[#This Row],[Útgerð núna]]=Table1[[#This Row],[Útgerð við löndun]],"","Ný útgerð")</f>
        <v/>
      </c>
    </row>
    <row r="782" spans="1:15">
      <c r="A782" t="s">
        <v>391</v>
      </c>
      <c r="B782">
        <v>1819</v>
      </c>
      <c r="C782" s="1">
        <v>1</v>
      </c>
      <c r="D782" s="1">
        <v>1</v>
      </c>
      <c r="E782" s="1">
        <v>1246</v>
      </c>
      <c r="F782" t="s">
        <v>481</v>
      </c>
      <c r="G782" t="s">
        <v>14</v>
      </c>
      <c r="H782" t="s">
        <v>15</v>
      </c>
      <c r="I782" s="3">
        <v>233</v>
      </c>
      <c r="J782" t="s">
        <v>482</v>
      </c>
      <c r="K782" t="s">
        <v>483</v>
      </c>
      <c r="L782" t="s">
        <v>483</v>
      </c>
      <c r="M782" s="2">
        <f>SUM(Table1[MAGN_SLAEGT_AFRUNAD])</f>
        <v>463291</v>
      </c>
      <c r="N782" s="6">
        <f>Table1[[#This Row],[MAGN_SLAEGT_AFRUNAD]]/Table1[[#This Row],[heildarmagn]]</f>
        <v>5.0292364841967576E-4</v>
      </c>
      <c r="O782" t="str">
        <f>IF(Table1[[#This Row],[Útgerð núna]]=Table1[[#This Row],[Útgerð við löndun]],"","Ný útgerð")</f>
        <v/>
      </c>
    </row>
    <row r="783" spans="1:15">
      <c r="A783" t="s">
        <v>392</v>
      </c>
      <c r="B783">
        <v>1819</v>
      </c>
      <c r="C783" s="1">
        <v>1</v>
      </c>
      <c r="D783" s="1">
        <v>1</v>
      </c>
      <c r="E783" s="1">
        <v>1246</v>
      </c>
      <c r="F783" t="s">
        <v>481</v>
      </c>
      <c r="G783" t="s">
        <v>14</v>
      </c>
      <c r="H783" t="s">
        <v>15</v>
      </c>
      <c r="I783" s="3">
        <v>306</v>
      </c>
      <c r="J783" t="s">
        <v>482</v>
      </c>
      <c r="K783" t="s">
        <v>483</v>
      </c>
      <c r="L783" t="s">
        <v>483</v>
      </c>
      <c r="M783" s="2">
        <f>SUM(Table1[MAGN_SLAEGT_AFRUNAD])</f>
        <v>463291</v>
      </c>
      <c r="N783" s="6">
        <f>Table1[[#This Row],[MAGN_SLAEGT_AFRUNAD]]/Table1[[#This Row],[heildarmagn]]</f>
        <v>6.6049200178721365E-4</v>
      </c>
      <c r="O783" t="str">
        <f>IF(Table1[[#This Row],[Útgerð núna]]=Table1[[#This Row],[Útgerð við löndun]],"","Ný útgerð")</f>
        <v/>
      </c>
    </row>
    <row r="784" spans="1:15">
      <c r="A784" t="s">
        <v>522</v>
      </c>
      <c r="B784">
        <v>1819</v>
      </c>
      <c r="C784" s="1">
        <v>1</v>
      </c>
      <c r="D784" s="1">
        <v>1</v>
      </c>
      <c r="E784" s="1">
        <v>1246</v>
      </c>
      <c r="F784" t="s">
        <v>481</v>
      </c>
      <c r="G784" t="s">
        <v>14</v>
      </c>
      <c r="H784" t="s">
        <v>15</v>
      </c>
      <c r="I784" s="3">
        <v>2</v>
      </c>
      <c r="J784" t="s">
        <v>482</v>
      </c>
      <c r="K784" t="s">
        <v>483</v>
      </c>
      <c r="L784" t="s">
        <v>483</v>
      </c>
      <c r="M784" s="2">
        <f>SUM(Table1[MAGN_SLAEGT_AFRUNAD])</f>
        <v>463291</v>
      </c>
      <c r="N784" s="6">
        <f>Table1[[#This Row],[MAGN_SLAEGT_AFRUNAD]]/Table1[[#This Row],[heildarmagn]]</f>
        <v>4.3169411881517231E-6</v>
      </c>
      <c r="O784" t="str">
        <f>IF(Table1[[#This Row],[Útgerð núna]]=Table1[[#This Row],[Útgerð við löndun]],"","Ný útgerð")</f>
        <v/>
      </c>
    </row>
    <row r="785" spans="1:15">
      <c r="A785" t="s">
        <v>523</v>
      </c>
      <c r="B785">
        <v>1819</v>
      </c>
      <c r="C785" s="1">
        <v>1</v>
      </c>
      <c r="D785" s="1">
        <v>1</v>
      </c>
      <c r="E785" s="1">
        <v>1246</v>
      </c>
      <c r="F785" t="s">
        <v>481</v>
      </c>
      <c r="G785" t="s">
        <v>14</v>
      </c>
      <c r="H785" t="s">
        <v>15</v>
      </c>
      <c r="I785" s="3">
        <v>187</v>
      </c>
      <c r="J785" t="s">
        <v>482</v>
      </c>
      <c r="K785" t="s">
        <v>483</v>
      </c>
      <c r="L785" t="s">
        <v>483</v>
      </c>
      <c r="M785" s="2">
        <f>SUM(Table1[MAGN_SLAEGT_AFRUNAD])</f>
        <v>463291</v>
      </c>
      <c r="N785" s="6">
        <f>Table1[[#This Row],[MAGN_SLAEGT_AFRUNAD]]/Table1[[#This Row],[heildarmagn]]</f>
        <v>4.0363400109218612E-4</v>
      </c>
      <c r="O785" t="str">
        <f>IF(Table1[[#This Row],[Útgerð núna]]=Table1[[#This Row],[Útgerð við löndun]],"","Ný útgerð")</f>
        <v/>
      </c>
    </row>
    <row r="786" spans="1:15">
      <c r="A786" t="s">
        <v>65</v>
      </c>
      <c r="B786">
        <v>1819</v>
      </c>
      <c r="C786" s="1">
        <v>1</v>
      </c>
      <c r="D786" s="1">
        <v>1</v>
      </c>
      <c r="E786" s="1">
        <v>1246</v>
      </c>
      <c r="F786" t="s">
        <v>481</v>
      </c>
      <c r="G786" t="s">
        <v>14</v>
      </c>
      <c r="H786" t="s">
        <v>15</v>
      </c>
      <c r="I786" s="3">
        <v>699</v>
      </c>
      <c r="J786" t="s">
        <v>482</v>
      </c>
      <c r="K786" t="s">
        <v>483</v>
      </c>
      <c r="L786" t="s">
        <v>483</v>
      </c>
      <c r="M786" s="2">
        <f>SUM(Table1[MAGN_SLAEGT_AFRUNAD])</f>
        <v>463291</v>
      </c>
      <c r="N786" s="6">
        <f>Table1[[#This Row],[MAGN_SLAEGT_AFRUNAD]]/Table1[[#This Row],[heildarmagn]]</f>
        <v>1.5087709452590273E-3</v>
      </c>
      <c r="O786" t="str">
        <f>IF(Table1[[#This Row],[Útgerð núna]]=Table1[[#This Row],[Útgerð við löndun]],"","Ný útgerð")</f>
        <v/>
      </c>
    </row>
    <row r="787" spans="1:15">
      <c r="A787" t="s">
        <v>395</v>
      </c>
      <c r="B787">
        <v>1819</v>
      </c>
      <c r="C787" s="1">
        <v>1</v>
      </c>
      <c r="D787" s="1">
        <v>1</v>
      </c>
      <c r="E787" s="1">
        <v>1246</v>
      </c>
      <c r="F787" t="s">
        <v>481</v>
      </c>
      <c r="G787" t="s">
        <v>14</v>
      </c>
      <c r="H787" t="s">
        <v>15</v>
      </c>
      <c r="I787" s="3">
        <v>231</v>
      </c>
      <c r="J787" t="s">
        <v>482</v>
      </c>
      <c r="K787" t="s">
        <v>483</v>
      </c>
      <c r="L787" t="s">
        <v>483</v>
      </c>
      <c r="M787" s="2">
        <f>SUM(Table1[MAGN_SLAEGT_AFRUNAD])</f>
        <v>463291</v>
      </c>
      <c r="N787" s="6">
        <f>Table1[[#This Row],[MAGN_SLAEGT_AFRUNAD]]/Table1[[#This Row],[heildarmagn]]</f>
        <v>4.9860670723152407E-4</v>
      </c>
      <c r="O787" t="str">
        <f>IF(Table1[[#This Row],[Útgerð núna]]=Table1[[#This Row],[Útgerð við löndun]],"","Ný útgerð")</f>
        <v/>
      </c>
    </row>
    <row r="788" spans="1:15">
      <c r="A788" t="s">
        <v>90</v>
      </c>
      <c r="B788">
        <v>1819</v>
      </c>
      <c r="C788" s="1">
        <v>1</v>
      </c>
      <c r="D788" s="1">
        <v>1</v>
      </c>
      <c r="E788" s="1">
        <v>1246</v>
      </c>
      <c r="F788" t="s">
        <v>481</v>
      </c>
      <c r="G788" t="s">
        <v>14</v>
      </c>
      <c r="H788" t="s">
        <v>15</v>
      </c>
      <c r="I788" s="3">
        <v>11</v>
      </c>
      <c r="J788" t="s">
        <v>482</v>
      </c>
      <c r="K788" t="s">
        <v>483</v>
      </c>
      <c r="L788" t="s">
        <v>483</v>
      </c>
      <c r="M788" s="2">
        <f>SUM(Table1[MAGN_SLAEGT_AFRUNAD])</f>
        <v>463291</v>
      </c>
      <c r="N788" s="6">
        <f>Table1[[#This Row],[MAGN_SLAEGT_AFRUNAD]]/Table1[[#This Row],[heildarmagn]]</f>
        <v>2.3743176534834476E-5</v>
      </c>
      <c r="O788" t="str">
        <f>IF(Table1[[#This Row],[Útgerð núna]]=Table1[[#This Row],[Útgerð við löndun]],"","Ný útgerð")</f>
        <v/>
      </c>
    </row>
    <row r="789" spans="1:15">
      <c r="A789" t="s">
        <v>91</v>
      </c>
      <c r="B789">
        <v>1819</v>
      </c>
      <c r="C789" s="1">
        <v>1</v>
      </c>
      <c r="D789" s="1">
        <v>1</v>
      </c>
      <c r="E789" s="1">
        <v>1246</v>
      </c>
      <c r="F789" t="s">
        <v>481</v>
      </c>
      <c r="G789" t="s">
        <v>14</v>
      </c>
      <c r="H789" t="s">
        <v>15</v>
      </c>
      <c r="I789" s="3">
        <v>31</v>
      </c>
      <c r="J789" t="s">
        <v>482</v>
      </c>
      <c r="K789" t="s">
        <v>483</v>
      </c>
      <c r="L789" t="s">
        <v>483</v>
      </c>
      <c r="M789" s="2">
        <f>SUM(Table1[MAGN_SLAEGT_AFRUNAD])</f>
        <v>463291</v>
      </c>
      <c r="N789" s="6">
        <f>Table1[[#This Row],[MAGN_SLAEGT_AFRUNAD]]/Table1[[#This Row],[heildarmagn]]</f>
        <v>6.6912588416351707E-5</v>
      </c>
      <c r="O789" t="str">
        <f>IF(Table1[[#This Row],[Útgerð núna]]=Table1[[#This Row],[Útgerð við löndun]],"","Ný útgerð")</f>
        <v/>
      </c>
    </row>
    <row r="790" spans="1:15">
      <c r="A790" t="s">
        <v>93</v>
      </c>
      <c r="B790">
        <v>1819</v>
      </c>
      <c r="C790" s="1">
        <v>1</v>
      </c>
      <c r="D790" s="1">
        <v>1</v>
      </c>
      <c r="E790" s="1">
        <v>1246</v>
      </c>
      <c r="F790" t="s">
        <v>481</v>
      </c>
      <c r="G790" t="s">
        <v>14</v>
      </c>
      <c r="H790" t="s">
        <v>15</v>
      </c>
      <c r="I790" s="3">
        <v>13</v>
      </c>
      <c r="J790" t="s">
        <v>482</v>
      </c>
      <c r="K790" t="s">
        <v>483</v>
      </c>
      <c r="L790" t="s">
        <v>483</v>
      </c>
      <c r="M790" s="2">
        <f>SUM(Table1[MAGN_SLAEGT_AFRUNAD])</f>
        <v>463291</v>
      </c>
      <c r="N790" s="6">
        <f>Table1[[#This Row],[MAGN_SLAEGT_AFRUNAD]]/Table1[[#This Row],[heildarmagn]]</f>
        <v>2.8060117722986201E-5</v>
      </c>
      <c r="O790" t="str">
        <f>IF(Table1[[#This Row],[Útgerð núna]]=Table1[[#This Row],[Útgerð við löndun]],"","Ný útgerð")</f>
        <v/>
      </c>
    </row>
    <row r="791" spans="1:15">
      <c r="A791" t="s">
        <v>94</v>
      </c>
      <c r="B791">
        <v>1819</v>
      </c>
      <c r="C791" s="1">
        <v>1</v>
      </c>
      <c r="D791" s="1">
        <v>1</v>
      </c>
      <c r="E791" s="1">
        <v>1246</v>
      </c>
      <c r="F791" t="s">
        <v>481</v>
      </c>
      <c r="G791" t="s">
        <v>14</v>
      </c>
      <c r="H791" t="s">
        <v>15</v>
      </c>
      <c r="I791" s="3">
        <v>25</v>
      </c>
      <c r="J791" t="s">
        <v>482</v>
      </c>
      <c r="K791" t="s">
        <v>483</v>
      </c>
      <c r="L791" t="s">
        <v>483</v>
      </c>
      <c r="M791" s="2">
        <f>SUM(Table1[MAGN_SLAEGT_AFRUNAD])</f>
        <v>463291</v>
      </c>
      <c r="N791" s="6">
        <f>Table1[[#This Row],[MAGN_SLAEGT_AFRUNAD]]/Table1[[#This Row],[heildarmagn]]</f>
        <v>5.396176485189654E-5</v>
      </c>
      <c r="O791" t="str">
        <f>IF(Table1[[#This Row],[Útgerð núna]]=Table1[[#This Row],[Útgerð við löndun]],"","Ný útgerð")</f>
        <v/>
      </c>
    </row>
    <row r="792" spans="1:15">
      <c r="A792" t="s">
        <v>63</v>
      </c>
      <c r="B792">
        <v>1819</v>
      </c>
      <c r="C792" s="1">
        <v>1</v>
      </c>
      <c r="D792" s="1">
        <v>1</v>
      </c>
      <c r="E792" s="1">
        <v>1246</v>
      </c>
      <c r="F792" t="s">
        <v>481</v>
      </c>
      <c r="G792" t="s">
        <v>14</v>
      </c>
      <c r="H792" t="s">
        <v>15</v>
      </c>
      <c r="I792" s="3">
        <v>26</v>
      </c>
      <c r="J792" t="s">
        <v>482</v>
      </c>
      <c r="K792" t="s">
        <v>483</v>
      </c>
      <c r="L792" t="s">
        <v>483</v>
      </c>
      <c r="M792" s="2">
        <f>SUM(Table1[MAGN_SLAEGT_AFRUNAD])</f>
        <v>463291</v>
      </c>
      <c r="N792" s="6">
        <f>Table1[[#This Row],[MAGN_SLAEGT_AFRUNAD]]/Table1[[#This Row],[heildarmagn]]</f>
        <v>5.6120235445972402E-5</v>
      </c>
      <c r="O792" t="str">
        <f>IF(Table1[[#This Row],[Útgerð núna]]=Table1[[#This Row],[Útgerð við löndun]],"","Ný útgerð")</f>
        <v/>
      </c>
    </row>
    <row r="793" spans="1:15">
      <c r="A793" t="s">
        <v>95</v>
      </c>
      <c r="B793">
        <v>1819</v>
      </c>
      <c r="C793" s="1">
        <v>1</v>
      </c>
      <c r="D793" s="1">
        <v>1</v>
      </c>
      <c r="E793" s="1">
        <v>1246</v>
      </c>
      <c r="F793" t="s">
        <v>481</v>
      </c>
      <c r="G793" t="s">
        <v>14</v>
      </c>
      <c r="H793" t="s">
        <v>15</v>
      </c>
      <c r="I793" s="3">
        <v>349</v>
      </c>
      <c r="J793" t="s">
        <v>482</v>
      </c>
      <c r="K793" t="s">
        <v>483</v>
      </c>
      <c r="L793" t="s">
        <v>483</v>
      </c>
      <c r="M793" s="2">
        <f>SUM(Table1[MAGN_SLAEGT_AFRUNAD])</f>
        <v>463291</v>
      </c>
      <c r="N793" s="6">
        <f>Table1[[#This Row],[MAGN_SLAEGT_AFRUNAD]]/Table1[[#This Row],[heildarmagn]]</f>
        <v>7.5330623733247575E-4</v>
      </c>
      <c r="O793" t="str">
        <f>IF(Table1[[#This Row],[Útgerð núna]]=Table1[[#This Row],[Útgerð við löndun]],"","Ný útgerð")</f>
        <v/>
      </c>
    </row>
    <row r="794" spans="1:15">
      <c r="A794" t="s">
        <v>524</v>
      </c>
      <c r="B794">
        <v>1920</v>
      </c>
      <c r="C794" s="1">
        <v>1</v>
      </c>
      <c r="D794" s="1">
        <v>1</v>
      </c>
      <c r="E794" s="1">
        <v>1246</v>
      </c>
      <c r="F794" t="s">
        <v>481</v>
      </c>
      <c r="G794" t="s">
        <v>14</v>
      </c>
      <c r="H794" t="s">
        <v>15</v>
      </c>
      <c r="I794" s="3">
        <v>22</v>
      </c>
      <c r="J794" t="s">
        <v>482</v>
      </c>
      <c r="K794" t="s">
        <v>483</v>
      </c>
      <c r="L794" t="s">
        <v>483</v>
      </c>
      <c r="M794" s="2">
        <f>SUM(Table1[MAGN_SLAEGT_AFRUNAD])</f>
        <v>463291</v>
      </c>
      <c r="N794" s="6">
        <f>Table1[[#This Row],[MAGN_SLAEGT_AFRUNAD]]/Table1[[#This Row],[heildarmagn]]</f>
        <v>4.7486353069668953E-5</v>
      </c>
      <c r="O794" t="str">
        <f>IF(Table1[[#This Row],[Útgerð núna]]=Table1[[#This Row],[Útgerð við löndun]],"","Ný útgerð")</f>
        <v/>
      </c>
    </row>
    <row r="795" spans="1:15">
      <c r="A795" t="s">
        <v>525</v>
      </c>
      <c r="B795">
        <v>1920</v>
      </c>
      <c r="C795" s="1">
        <v>1</v>
      </c>
      <c r="D795" s="1">
        <v>1</v>
      </c>
      <c r="E795" s="1">
        <v>1246</v>
      </c>
      <c r="F795" t="s">
        <v>481</v>
      </c>
      <c r="G795" t="s">
        <v>14</v>
      </c>
      <c r="H795" t="s">
        <v>15</v>
      </c>
      <c r="I795" s="3">
        <v>41</v>
      </c>
      <c r="J795" t="s">
        <v>482</v>
      </c>
      <c r="K795" t="s">
        <v>483</v>
      </c>
      <c r="L795" t="s">
        <v>483</v>
      </c>
      <c r="M795" s="2">
        <f>SUM(Table1[MAGN_SLAEGT_AFRUNAD])</f>
        <v>463291</v>
      </c>
      <c r="N795" s="6">
        <f>Table1[[#This Row],[MAGN_SLAEGT_AFRUNAD]]/Table1[[#This Row],[heildarmagn]]</f>
        <v>8.8497294357110331E-5</v>
      </c>
      <c r="O795" t="str">
        <f>IF(Table1[[#This Row],[Útgerð núna]]=Table1[[#This Row],[Útgerð við löndun]],"","Ný útgerð")</f>
        <v/>
      </c>
    </row>
    <row r="796" spans="1:15">
      <c r="A796" t="s">
        <v>526</v>
      </c>
      <c r="B796">
        <v>1920</v>
      </c>
      <c r="C796" s="1">
        <v>1</v>
      </c>
      <c r="D796" s="1">
        <v>1</v>
      </c>
      <c r="E796" s="1">
        <v>1246</v>
      </c>
      <c r="F796" t="s">
        <v>481</v>
      </c>
      <c r="G796" t="s">
        <v>14</v>
      </c>
      <c r="H796" t="s">
        <v>15</v>
      </c>
      <c r="I796" s="3">
        <v>176</v>
      </c>
      <c r="J796" t="s">
        <v>482</v>
      </c>
      <c r="K796" t="s">
        <v>483</v>
      </c>
      <c r="L796" t="s">
        <v>483</v>
      </c>
      <c r="M796" s="2">
        <f>SUM(Table1[MAGN_SLAEGT_AFRUNAD])</f>
        <v>463291</v>
      </c>
      <c r="N796" s="6">
        <f>Table1[[#This Row],[MAGN_SLAEGT_AFRUNAD]]/Table1[[#This Row],[heildarmagn]]</f>
        <v>3.7989082455735162E-4</v>
      </c>
      <c r="O796" t="str">
        <f>IF(Table1[[#This Row],[Útgerð núna]]=Table1[[#This Row],[Útgerð við löndun]],"","Ný útgerð")</f>
        <v/>
      </c>
    </row>
    <row r="797" spans="1:15">
      <c r="A797" t="s">
        <v>527</v>
      </c>
      <c r="B797">
        <v>1920</v>
      </c>
      <c r="C797" s="1">
        <v>1</v>
      </c>
      <c r="D797" s="1">
        <v>1</v>
      </c>
      <c r="E797" s="1">
        <v>1246</v>
      </c>
      <c r="F797" t="s">
        <v>481</v>
      </c>
      <c r="G797" t="s">
        <v>14</v>
      </c>
      <c r="H797" t="s">
        <v>15</v>
      </c>
      <c r="I797" s="3">
        <v>235</v>
      </c>
      <c r="J797" t="s">
        <v>482</v>
      </c>
      <c r="K797" t="s">
        <v>483</v>
      </c>
      <c r="L797" t="s">
        <v>483</v>
      </c>
      <c r="M797" s="2">
        <f>SUM(Table1[MAGN_SLAEGT_AFRUNAD])</f>
        <v>463291</v>
      </c>
      <c r="N797" s="6">
        <f>Table1[[#This Row],[MAGN_SLAEGT_AFRUNAD]]/Table1[[#This Row],[heildarmagn]]</f>
        <v>5.0724058960782746E-4</v>
      </c>
      <c r="O797" t="str">
        <f>IF(Table1[[#This Row],[Útgerð núna]]=Table1[[#This Row],[Útgerð við löndun]],"","Ný útgerð")</f>
        <v/>
      </c>
    </row>
    <row r="798" spans="1:15">
      <c r="A798" t="s">
        <v>528</v>
      </c>
      <c r="B798">
        <v>1920</v>
      </c>
      <c r="C798" s="1">
        <v>1</v>
      </c>
      <c r="D798" s="1">
        <v>1</v>
      </c>
      <c r="E798" s="1">
        <v>1246</v>
      </c>
      <c r="F798" t="s">
        <v>481</v>
      </c>
      <c r="G798" t="s">
        <v>14</v>
      </c>
      <c r="H798" t="s">
        <v>15</v>
      </c>
      <c r="I798" s="3">
        <v>494</v>
      </c>
      <c r="J798" t="s">
        <v>482</v>
      </c>
      <c r="K798" t="s">
        <v>483</v>
      </c>
      <c r="L798" t="s">
        <v>483</v>
      </c>
      <c r="M798" s="2">
        <f>SUM(Table1[MAGN_SLAEGT_AFRUNAD])</f>
        <v>463291</v>
      </c>
      <c r="N798" s="6">
        <f>Table1[[#This Row],[MAGN_SLAEGT_AFRUNAD]]/Table1[[#This Row],[heildarmagn]]</f>
        <v>1.0662844734734757E-3</v>
      </c>
      <c r="O798" t="str">
        <f>IF(Table1[[#This Row],[Útgerð núna]]=Table1[[#This Row],[Útgerð við löndun]],"","Ný útgerð")</f>
        <v/>
      </c>
    </row>
    <row r="799" spans="1:15">
      <c r="A799" t="s">
        <v>529</v>
      </c>
      <c r="B799">
        <v>1920</v>
      </c>
      <c r="C799" s="1">
        <v>1</v>
      </c>
      <c r="D799" s="1">
        <v>1</v>
      </c>
      <c r="E799" s="1">
        <v>1246</v>
      </c>
      <c r="F799" t="s">
        <v>481</v>
      </c>
      <c r="G799" t="s">
        <v>14</v>
      </c>
      <c r="H799" t="s">
        <v>15</v>
      </c>
      <c r="I799" s="3">
        <v>25</v>
      </c>
      <c r="J799" t="s">
        <v>482</v>
      </c>
      <c r="K799" t="s">
        <v>483</v>
      </c>
      <c r="L799" t="s">
        <v>483</v>
      </c>
      <c r="M799" s="2">
        <f>SUM(Table1[MAGN_SLAEGT_AFRUNAD])</f>
        <v>463291</v>
      </c>
      <c r="N799" s="6">
        <f>Table1[[#This Row],[MAGN_SLAEGT_AFRUNAD]]/Table1[[#This Row],[heildarmagn]]</f>
        <v>5.396176485189654E-5</v>
      </c>
      <c r="O799" t="str">
        <f>IF(Table1[[#This Row],[Útgerð núna]]=Table1[[#This Row],[Útgerð við löndun]],"","Ný útgerð")</f>
        <v/>
      </c>
    </row>
    <row r="800" spans="1:15">
      <c r="A800" t="s">
        <v>530</v>
      </c>
      <c r="B800">
        <v>1920</v>
      </c>
      <c r="C800" s="1">
        <v>1</v>
      </c>
      <c r="D800" s="1">
        <v>1</v>
      </c>
      <c r="E800" s="1">
        <v>1246</v>
      </c>
      <c r="F800" t="s">
        <v>481</v>
      </c>
      <c r="G800" t="s">
        <v>14</v>
      </c>
      <c r="H800" t="s">
        <v>15</v>
      </c>
      <c r="I800" s="3">
        <v>49</v>
      </c>
      <c r="J800" t="s">
        <v>482</v>
      </c>
      <c r="K800" t="s">
        <v>483</v>
      </c>
      <c r="L800" t="s">
        <v>483</v>
      </c>
      <c r="M800" s="2">
        <f>SUM(Table1[MAGN_SLAEGT_AFRUNAD])</f>
        <v>463291</v>
      </c>
      <c r="N800" s="6">
        <f>Table1[[#This Row],[MAGN_SLAEGT_AFRUNAD]]/Table1[[#This Row],[heildarmagn]]</f>
        <v>1.0576505910971722E-4</v>
      </c>
      <c r="O800" t="str">
        <f>IF(Table1[[#This Row],[Útgerð núna]]=Table1[[#This Row],[Útgerð við löndun]],"","Ný útgerð")</f>
        <v/>
      </c>
    </row>
    <row r="801" spans="1:15">
      <c r="A801" t="s">
        <v>531</v>
      </c>
      <c r="B801">
        <v>1920</v>
      </c>
      <c r="C801" s="1">
        <v>1</v>
      </c>
      <c r="D801" s="1">
        <v>1</v>
      </c>
      <c r="E801" s="1">
        <v>1246</v>
      </c>
      <c r="F801" t="s">
        <v>481</v>
      </c>
      <c r="G801" t="s">
        <v>14</v>
      </c>
      <c r="H801" t="s">
        <v>15</v>
      </c>
      <c r="I801" s="3">
        <v>85</v>
      </c>
      <c r="J801" t="s">
        <v>482</v>
      </c>
      <c r="K801" t="s">
        <v>483</v>
      </c>
      <c r="L801" t="s">
        <v>483</v>
      </c>
      <c r="M801" s="2">
        <f>SUM(Table1[MAGN_SLAEGT_AFRUNAD])</f>
        <v>463291</v>
      </c>
      <c r="N801" s="6">
        <f>Table1[[#This Row],[MAGN_SLAEGT_AFRUNAD]]/Table1[[#This Row],[heildarmagn]]</f>
        <v>1.8347000049644824E-4</v>
      </c>
      <c r="O801" t="str">
        <f>IF(Table1[[#This Row],[Útgerð núna]]=Table1[[#This Row],[Útgerð við löndun]],"","Ný útgerð")</f>
        <v/>
      </c>
    </row>
    <row r="802" spans="1:15">
      <c r="A802" t="s">
        <v>532</v>
      </c>
      <c r="B802">
        <v>1920</v>
      </c>
      <c r="C802" s="1">
        <v>1</v>
      </c>
      <c r="D802" s="1">
        <v>1</v>
      </c>
      <c r="E802" s="1">
        <v>1246</v>
      </c>
      <c r="F802" t="s">
        <v>481</v>
      </c>
      <c r="G802" t="s">
        <v>14</v>
      </c>
      <c r="H802" t="s">
        <v>15</v>
      </c>
      <c r="I802" s="3">
        <v>102</v>
      </c>
      <c r="J802" t="s">
        <v>482</v>
      </c>
      <c r="K802" t="s">
        <v>483</v>
      </c>
      <c r="L802" t="s">
        <v>483</v>
      </c>
      <c r="M802" s="2">
        <f>SUM(Table1[MAGN_SLAEGT_AFRUNAD])</f>
        <v>463291</v>
      </c>
      <c r="N802" s="6">
        <f>Table1[[#This Row],[MAGN_SLAEGT_AFRUNAD]]/Table1[[#This Row],[heildarmagn]]</f>
        <v>2.2016400059573788E-4</v>
      </c>
      <c r="O802" t="str">
        <f>IF(Table1[[#This Row],[Útgerð núna]]=Table1[[#This Row],[Útgerð við löndun]],"","Ný útgerð")</f>
        <v/>
      </c>
    </row>
    <row r="803" spans="1:15">
      <c r="A803" t="s">
        <v>124</v>
      </c>
      <c r="B803">
        <v>1920</v>
      </c>
      <c r="C803" s="1">
        <v>1</v>
      </c>
      <c r="D803" s="1">
        <v>1</v>
      </c>
      <c r="E803" s="1">
        <v>1246</v>
      </c>
      <c r="F803" t="s">
        <v>481</v>
      </c>
      <c r="G803" t="s">
        <v>14</v>
      </c>
      <c r="H803" t="s">
        <v>15</v>
      </c>
      <c r="I803" s="3">
        <v>58</v>
      </c>
      <c r="J803" t="s">
        <v>482</v>
      </c>
      <c r="K803" t="s">
        <v>483</v>
      </c>
      <c r="L803" t="s">
        <v>483</v>
      </c>
      <c r="M803" s="2">
        <f>SUM(Table1[MAGN_SLAEGT_AFRUNAD])</f>
        <v>463291</v>
      </c>
      <c r="N803" s="6">
        <f>Table1[[#This Row],[MAGN_SLAEGT_AFRUNAD]]/Table1[[#This Row],[heildarmagn]]</f>
        <v>1.2519129445639997E-4</v>
      </c>
      <c r="O803" t="str">
        <f>IF(Table1[[#This Row],[Útgerð núna]]=Table1[[#This Row],[Útgerð við löndun]],"","Ný útgerð")</f>
        <v/>
      </c>
    </row>
    <row r="804" spans="1:15">
      <c r="A804" t="s">
        <v>35</v>
      </c>
      <c r="B804">
        <v>1920</v>
      </c>
      <c r="C804" s="1">
        <v>1</v>
      </c>
      <c r="D804" s="1">
        <v>1</v>
      </c>
      <c r="E804" s="1">
        <v>1246</v>
      </c>
      <c r="F804" t="s">
        <v>481</v>
      </c>
      <c r="G804" t="s">
        <v>14</v>
      </c>
      <c r="H804" t="s">
        <v>15</v>
      </c>
      <c r="I804" s="3">
        <v>112</v>
      </c>
      <c r="J804" t="s">
        <v>482</v>
      </c>
      <c r="K804" t="s">
        <v>483</v>
      </c>
      <c r="L804" t="s">
        <v>483</v>
      </c>
      <c r="M804" s="2">
        <f>SUM(Table1[MAGN_SLAEGT_AFRUNAD])</f>
        <v>463291</v>
      </c>
      <c r="N804" s="6">
        <f>Table1[[#This Row],[MAGN_SLAEGT_AFRUNAD]]/Table1[[#This Row],[heildarmagn]]</f>
        <v>2.4174870653649651E-4</v>
      </c>
      <c r="O804" t="str">
        <f>IF(Table1[[#This Row],[Útgerð núna]]=Table1[[#This Row],[Útgerð við löndun]],"","Ný útgerð")</f>
        <v/>
      </c>
    </row>
    <row r="805" spans="1:15">
      <c r="A805" t="s">
        <v>125</v>
      </c>
      <c r="B805">
        <v>1920</v>
      </c>
      <c r="C805" s="1">
        <v>1</v>
      </c>
      <c r="D805" s="1">
        <v>1</v>
      </c>
      <c r="E805" s="1">
        <v>1246</v>
      </c>
      <c r="F805" t="s">
        <v>481</v>
      </c>
      <c r="G805" t="s">
        <v>14</v>
      </c>
      <c r="H805" t="s">
        <v>15</v>
      </c>
      <c r="I805" s="3">
        <v>119</v>
      </c>
      <c r="J805" t="s">
        <v>482</v>
      </c>
      <c r="K805" t="s">
        <v>483</v>
      </c>
      <c r="L805" t="s">
        <v>483</v>
      </c>
      <c r="M805" s="2">
        <f>SUM(Table1[MAGN_SLAEGT_AFRUNAD])</f>
        <v>463291</v>
      </c>
      <c r="N805" s="6">
        <f>Table1[[#This Row],[MAGN_SLAEGT_AFRUNAD]]/Table1[[#This Row],[heildarmagn]]</f>
        <v>2.5685800069502753E-4</v>
      </c>
      <c r="O805" t="str">
        <f>IF(Table1[[#This Row],[Útgerð núna]]=Table1[[#This Row],[Útgerð við löndun]],"","Ný útgerð")</f>
        <v/>
      </c>
    </row>
    <row r="806" spans="1:15">
      <c r="A806" t="s">
        <v>126</v>
      </c>
      <c r="B806">
        <v>1920</v>
      </c>
      <c r="C806" s="1">
        <v>1</v>
      </c>
      <c r="D806" s="1">
        <v>1</v>
      </c>
      <c r="E806" s="1">
        <v>1246</v>
      </c>
      <c r="F806" t="s">
        <v>481</v>
      </c>
      <c r="G806" t="s">
        <v>14</v>
      </c>
      <c r="H806" t="s">
        <v>15</v>
      </c>
      <c r="I806" s="3">
        <v>160</v>
      </c>
      <c r="J806" t="s">
        <v>482</v>
      </c>
      <c r="K806" t="s">
        <v>483</v>
      </c>
      <c r="L806" t="s">
        <v>483</v>
      </c>
      <c r="M806" s="2">
        <f>SUM(Table1[MAGN_SLAEGT_AFRUNAD])</f>
        <v>463291</v>
      </c>
      <c r="N806" s="6">
        <f>Table1[[#This Row],[MAGN_SLAEGT_AFRUNAD]]/Table1[[#This Row],[heildarmagn]]</f>
        <v>3.4535529505213788E-4</v>
      </c>
      <c r="O806" t="str">
        <f>IF(Table1[[#This Row],[Útgerð núna]]=Table1[[#This Row],[Útgerð við löndun]],"","Ný útgerð")</f>
        <v/>
      </c>
    </row>
    <row r="807" spans="1:15">
      <c r="A807" t="s">
        <v>127</v>
      </c>
      <c r="B807">
        <v>1920</v>
      </c>
      <c r="C807" s="1">
        <v>1</v>
      </c>
      <c r="D807" s="1">
        <v>1</v>
      </c>
      <c r="E807" s="1">
        <v>1246</v>
      </c>
      <c r="F807" t="s">
        <v>481</v>
      </c>
      <c r="G807" t="s">
        <v>14</v>
      </c>
      <c r="H807" t="s">
        <v>15</v>
      </c>
      <c r="I807" s="3">
        <v>6</v>
      </c>
      <c r="J807" t="s">
        <v>482</v>
      </c>
      <c r="K807" t="s">
        <v>483</v>
      </c>
      <c r="L807" t="s">
        <v>483</v>
      </c>
      <c r="M807" s="2">
        <f>SUM(Table1[MAGN_SLAEGT_AFRUNAD])</f>
        <v>463291</v>
      </c>
      <c r="N807" s="6">
        <f>Table1[[#This Row],[MAGN_SLAEGT_AFRUNAD]]/Table1[[#This Row],[heildarmagn]]</f>
        <v>1.2950823564455169E-5</v>
      </c>
      <c r="O807" t="str">
        <f>IF(Table1[[#This Row],[Útgerð núna]]=Table1[[#This Row],[Útgerð við löndun]],"","Ný útgerð")</f>
        <v/>
      </c>
    </row>
    <row r="808" spans="1:15">
      <c r="A808" t="s">
        <v>533</v>
      </c>
      <c r="B808">
        <v>1920</v>
      </c>
      <c r="C808" s="1">
        <v>1</v>
      </c>
      <c r="D808" s="1">
        <v>1</v>
      </c>
      <c r="E808" s="1">
        <v>1246</v>
      </c>
      <c r="F808" t="s">
        <v>481</v>
      </c>
      <c r="G808" t="s">
        <v>14</v>
      </c>
      <c r="H808" t="s">
        <v>15</v>
      </c>
      <c r="I808" s="3">
        <v>3</v>
      </c>
      <c r="J808" t="s">
        <v>482</v>
      </c>
      <c r="K808" t="s">
        <v>483</v>
      </c>
      <c r="L808" t="s">
        <v>483</v>
      </c>
      <c r="M808" s="2">
        <f>SUM(Table1[MAGN_SLAEGT_AFRUNAD])</f>
        <v>463291</v>
      </c>
      <c r="N808" s="6">
        <f>Table1[[#This Row],[MAGN_SLAEGT_AFRUNAD]]/Table1[[#This Row],[heildarmagn]]</f>
        <v>6.4754117822275847E-6</v>
      </c>
      <c r="O808" t="str">
        <f>IF(Table1[[#This Row],[Útgerð núna]]=Table1[[#This Row],[Útgerð við löndun]],"","Ný útgerð")</f>
        <v/>
      </c>
    </row>
    <row r="809" spans="1:15">
      <c r="A809" t="s">
        <v>426</v>
      </c>
      <c r="B809">
        <v>1920</v>
      </c>
      <c r="C809" s="1">
        <v>1</v>
      </c>
      <c r="D809" s="1">
        <v>1</v>
      </c>
      <c r="E809" s="1">
        <v>1246</v>
      </c>
      <c r="F809" t="s">
        <v>481</v>
      </c>
      <c r="G809" t="s">
        <v>14</v>
      </c>
      <c r="H809" t="s">
        <v>15</v>
      </c>
      <c r="I809" s="3">
        <v>18</v>
      </c>
      <c r="J809" t="s">
        <v>482</v>
      </c>
      <c r="K809" t="s">
        <v>483</v>
      </c>
      <c r="L809" t="s">
        <v>483</v>
      </c>
      <c r="M809" s="2">
        <f>SUM(Table1[MAGN_SLAEGT_AFRUNAD])</f>
        <v>463291</v>
      </c>
      <c r="N809" s="6">
        <f>Table1[[#This Row],[MAGN_SLAEGT_AFRUNAD]]/Table1[[#This Row],[heildarmagn]]</f>
        <v>3.885247069336551E-5</v>
      </c>
      <c r="O809" t="str">
        <f>IF(Table1[[#This Row],[Útgerð núna]]=Table1[[#This Row],[Útgerð við löndun]],"","Ný útgerð")</f>
        <v/>
      </c>
    </row>
    <row r="810" spans="1:15">
      <c r="A810" t="s">
        <v>429</v>
      </c>
      <c r="B810">
        <v>1920</v>
      </c>
      <c r="C810" s="1">
        <v>1</v>
      </c>
      <c r="D810" s="1">
        <v>1</v>
      </c>
      <c r="E810" s="1">
        <v>1246</v>
      </c>
      <c r="F810" t="s">
        <v>481</v>
      </c>
      <c r="G810" t="s">
        <v>14</v>
      </c>
      <c r="H810" t="s">
        <v>15</v>
      </c>
      <c r="I810" s="3">
        <v>3</v>
      </c>
      <c r="J810" t="s">
        <v>482</v>
      </c>
      <c r="K810" t="s">
        <v>483</v>
      </c>
      <c r="L810" t="s">
        <v>483</v>
      </c>
      <c r="M810" s="2">
        <f>SUM(Table1[MAGN_SLAEGT_AFRUNAD])</f>
        <v>463291</v>
      </c>
      <c r="N810" s="6">
        <f>Table1[[#This Row],[MAGN_SLAEGT_AFRUNAD]]/Table1[[#This Row],[heildarmagn]]</f>
        <v>6.4754117822275847E-6</v>
      </c>
      <c r="O810" t="str">
        <f>IF(Table1[[#This Row],[Útgerð núna]]=Table1[[#This Row],[Útgerð við löndun]],"","Ný útgerð")</f>
        <v/>
      </c>
    </row>
    <row r="811" spans="1:15">
      <c r="A811" t="s">
        <v>534</v>
      </c>
      <c r="B811">
        <v>1920</v>
      </c>
      <c r="C811" s="1">
        <v>1</v>
      </c>
      <c r="D811" s="1">
        <v>1</v>
      </c>
      <c r="E811" s="1">
        <v>1246</v>
      </c>
      <c r="F811" t="s">
        <v>481</v>
      </c>
      <c r="G811" t="s">
        <v>14</v>
      </c>
      <c r="H811" t="s">
        <v>15</v>
      </c>
      <c r="I811" s="3">
        <v>47</v>
      </c>
      <c r="J811" t="s">
        <v>482</v>
      </c>
      <c r="K811" t="s">
        <v>483</v>
      </c>
      <c r="L811" t="s">
        <v>483</v>
      </c>
      <c r="M811" s="2">
        <f>SUM(Table1[MAGN_SLAEGT_AFRUNAD])</f>
        <v>463291</v>
      </c>
      <c r="N811" s="6">
        <f>Table1[[#This Row],[MAGN_SLAEGT_AFRUNAD]]/Table1[[#This Row],[heildarmagn]]</f>
        <v>1.0144811792156549E-4</v>
      </c>
      <c r="O811" t="str">
        <f>IF(Table1[[#This Row],[Útgerð núna]]=Table1[[#This Row],[Útgerð við löndun]],"","Ný útgerð")</f>
        <v/>
      </c>
    </row>
    <row r="812" spans="1:15">
      <c r="A812" t="s">
        <v>535</v>
      </c>
      <c r="B812">
        <v>1920</v>
      </c>
      <c r="C812" s="1">
        <v>1</v>
      </c>
      <c r="D812" s="1">
        <v>1</v>
      </c>
      <c r="E812" s="1">
        <v>1246</v>
      </c>
      <c r="F812" t="s">
        <v>481</v>
      </c>
      <c r="G812" t="s">
        <v>14</v>
      </c>
      <c r="H812" t="s">
        <v>15</v>
      </c>
      <c r="I812" s="3">
        <v>22</v>
      </c>
      <c r="J812" t="s">
        <v>482</v>
      </c>
      <c r="K812" t="s">
        <v>483</v>
      </c>
      <c r="L812" t="s">
        <v>483</v>
      </c>
      <c r="M812" s="2">
        <f>SUM(Table1[MAGN_SLAEGT_AFRUNAD])</f>
        <v>463291</v>
      </c>
      <c r="N812" s="6">
        <f>Table1[[#This Row],[MAGN_SLAEGT_AFRUNAD]]/Table1[[#This Row],[heildarmagn]]</f>
        <v>4.7486353069668953E-5</v>
      </c>
      <c r="O812" t="str">
        <f>IF(Table1[[#This Row],[Útgerð núna]]=Table1[[#This Row],[Útgerð við löndun]],"","Ný útgerð")</f>
        <v/>
      </c>
    </row>
    <row r="813" spans="1:15">
      <c r="A813" t="s">
        <v>128</v>
      </c>
      <c r="B813">
        <v>1920</v>
      </c>
      <c r="C813" s="1">
        <v>1</v>
      </c>
      <c r="D813" s="1">
        <v>1</v>
      </c>
      <c r="E813" s="1">
        <v>1246</v>
      </c>
      <c r="F813" t="s">
        <v>481</v>
      </c>
      <c r="G813" t="s">
        <v>14</v>
      </c>
      <c r="H813" t="s">
        <v>15</v>
      </c>
      <c r="I813" s="3">
        <v>8</v>
      </c>
      <c r="J813" t="s">
        <v>482</v>
      </c>
      <c r="K813" t="s">
        <v>483</v>
      </c>
      <c r="L813" t="s">
        <v>483</v>
      </c>
      <c r="M813" s="2">
        <f>SUM(Table1[MAGN_SLAEGT_AFRUNAD])</f>
        <v>463291</v>
      </c>
      <c r="N813" s="6">
        <f>Table1[[#This Row],[MAGN_SLAEGT_AFRUNAD]]/Table1[[#This Row],[heildarmagn]]</f>
        <v>1.7267764752606892E-5</v>
      </c>
      <c r="O813" t="str">
        <f>IF(Table1[[#This Row],[Útgerð núna]]=Table1[[#This Row],[Útgerð við löndun]],"","Ný útgerð")</f>
        <v/>
      </c>
    </row>
    <row r="814" spans="1:15">
      <c r="A814" t="s">
        <v>129</v>
      </c>
      <c r="B814">
        <v>1920</v>
      </c>
      <c r="C814" s="1">
        <v>1</v>
      </c>
      <c r="D814" s="1">
        <v>1</v>
      </c>
      <c r="E814" s="1">
        <v>1246</v>
      </c>
      <c r="F814" t="s">
        <v>481</v>
      </c>
      <c r="G814" t="s">
        <v>14</v>
      </c>
      <c r="H814" t="s">
        <v>15</v>
      </c>
      <c r="I814" s="3">
        <v>17</v>
      </c>
      <c r="J814" t="s">
        <v>482</v>
      </c>
      <c r="K814" t="s">
        <v>483</v>
      </c>
      <c r="L814" t="s">
        <v>483</v>
      </c>
      <c r="M814" s="2">
        <f>SUM(Table1[MAGN_SLAEGT_AFRUNAD])</f>
        <v>463291</v>
      </c>
      <c r="N814" s="6">
        <f>Table1[[#This Row],[MAGN_SLAEGT_AFRUNAD]]/Table1[[#This Row],[heildarmagn]]</f>
        <v>3.6694000099289647E-5</v>
      </c>
      <c r="O814" t="str">
        <f>IF(Table1[[#This Row],[Útgerð núna]]=Table1[[#This Row],[Útgerð við löndun]],"","Ný útgerð")</f>
        <v/>
      </c>
    </row>
    <row r="815" spans="1:15">
      <c r="A815" t="s">
        <v>130</v>
      </c>
      <c r="B815">
        <v>1920</v>
      </c>
      <c r="C815" s="1">
        <v>1</v>
      </c>
      <c r="D815" s="1">
        <v>1</v>
      </c>
      <c r="E815" s="1">
        <v>1246</v>
      </c>
      <c r="F815" t="s">
        <v>481</v>
      </c>
      <c r="G815" t="s">
        <v>14</v>
      </c>
      <c r="H815" t="s">
        <v>15</v>
      </c>
      <c r="I815" s="3">
        <v>9</v>
      </c>
      <c r="J815" t="s">
        <v>482</v>
      </c>
      <c r="K815" t="s">
        <v>483</v>
      </c>
      <c r="L815" t="s">
        <v>483</v>
      </c>
      <c r="M815" s="2">
        <f>SUM(Table1[MAGN_SLAEGT_AFRUNAD])</f>
        <v>463291</v>
      </c>
      <c r="N815" s="6">
        <f>Table1[[#This Row],[MAGN_SLAEGT_AFRUNAD]]/Table1[[#This Row],[heildarmagn]]</f>
        <v>1.9426235346682755E-5</v>
      </c>
      <c r="O815" t="str">
        <f>IF(Table1[[#This Row],[Útgerð núna]]=Table1[[#This Row],[Útgerð við löndun]],"","Ný útgerð")</f>
        <v/>
      </c>
    </row>
    <row r="816" spans="1:15">
      <c r="A816" t="s">
        <v>432</v>
      </c>
      <c r="B816">
        <v>1920</v>
      </c>
      <c r="C816" s="1">
        <v>1</v>
      </c>
      <c r="D816" s="1">
        <v>1</v>
      </c>
      <c r="E816" s="1">
        <v>1246</v>
      </c>
      <c r="F816" t="s">
        <v>481</v>
      </c>
      <c r="G816" t="s">
        <v>14</v>
      </c>
      <c r="H816" t="s">
        <v>15</v>
      </c>
      <c r="I816" s="3">
        <v>119</v>
      </c>
      <c r="J816" t="s">
        <v>482</v>
      </c>
      <c r="K816" t="s">
        <v>483</v>
      </c>
      <c r="L816" t="s">
        <v>483</v>
      </c>
      <c r="M816" s="2">
        <f>SUM(Table1[MAGN_SLAEGT_AFRUNAD])</f>
        <v>463291</v>
      </c>
      <c r="N816" s="6">
        <f>Table1[[#This Row],[MAGN_SLAEGT_AFRUNAD]]/Table1[[#This Row],[heildarmagn]]</f>
        <v>2.5685800069502753E-4</v>
      </c>
      <c r="O816" t="str">
        <f>IF(Table1[[#This Row],[Útgerð núna]]=Table1[[#This Row],[Útgerð við löndun]],"","Ný útgerð")</f>
        <v/>
      </c>
    </row>
    <row r="817" spans="1:15">
      <c r="A817" t="s">
        <v>434</v>
      </c>
      <c r="B817">
        <v>1920</v>
      </c>
      <c r="C817" s="1">
        <v>1</v>
      </c>
      <c r="D817" s="1">
        <v>1</v>
      </c>
      <c r="E817" s="1">
        <v>1246</v>
      </c>
      <c r="F817" t="s">
        <v>481</v>
      </c>
      <c r="G817" t="s">
        <v>14</v>
      </c>
      <c r="H817" t="s">
        <v>15</v>
      </c>
      <c r="I817" s="3">
        <v>74</v>
      </c>
      <c r="J817" t="s">
        <v>482</v>
      </c>
      <c r="K817" t="s">
        <v>483</v>
      </c>
      <c r="L817" t="s">
        <v>483</v>
      </c>
      <c r="M817" s="2">
        <f>SUM(Table1[MAGN_SLAEGT_AFRUNAD])</f>
        <v>463291</v>
      </c>
      <c r="N817" s="6">
        <f>Table1[[#This Row],[MAGN_SLAEGT_AFRUNAD]]/Table1[[#This Row],[heildarmagn]]</f>
        <v>1.5972682396161376E-4</v>
      </c>
      <c r="O817" t="str">
        <f>IF(Table1[[#This Row],[Útgerð núna]]=Table1[[#This Row],[Útgerð við löndun]],"","Ný útgerð")</f>
        <v/>
      </c>
    </row>
    <row r="818" spans="1:15">
      <c r="A818" t="s">
        <v>435</v>
      </c>
      <c r="B818">
        <v>1920</v>
      </c>
      <c r="C818" s="1">
        <v>1</v>
      </c>
      <c r="D818" s="1">
        <v>1</v>
      </c>
      <c r="E818" s="1">
        <v>1246</v>
      </c>
      <c r="F818" t="s">
        <v>481</v>
      </c>
      <c r="G818" t="s">
        <v>14</v>
      </c>
      <c r="H818" t="s">
        <v>15</v>
      </c>
      <c r="I818" s="3">
        <v>51</v>
      </c>
      <c r="J818" t="s">
        <v>482</v>
      </c>
      <c r="K818" t="s">
        <v>483</v>
      </c>
      <c r="L818" t="s">
        <v>483</v>
      </c>
      <c r="M818" s="2">
        <f>SUM(Table1[MAGN_SLAEGT_AFRUNAD])</f>
        <v>463291</v>
      </c>
      <c r="N818" s="6">
        <f>Table1[[#This Row],[MAGN_SLAEGT_AFRUNAD]]/Table1[[#This Row],[heildarmagn]]</f>
        <v>1.1008200029786894E-4</v>
      </c>
      <c r="O818" t="str">
        <f>IF(Table1[[#This Row],[Útgerð núna]]=Table1[[#This Row],[Útgerð við löndun]],"","Ný útgerð")</f>
        <v/>
      </c>
    </row>
    <row r="819" spans="1:15">
      <c r="A819" t="s">
        <v>438</v>
      </c>
      <c r="B819">
        <v>1920</v>
      </c>
      <c r="C819" s="1">
        <v>1</v>
      </c>
      <c r="D819" s="1">
        <v>1</v>
      </c>
      <c r="E819" s="1">
        <v>1246</v>
      </c>
      <c r="F819" t="s">
        <v>481</v>
      </c>
      <c r="G819" t="s">
        <v>14</v>
      </c>
      <c r="H819" t="s">
        <v>15</v>
      </c>
      <c r="I819" s="3">
        <v>103</v>
      </c>
      <c r="J819" t="s">
        <v>482</v>
      </c>
      <c r="K819" t="s">
        <v>483</v>
      </c>
      <c r="L819" t="s">
        <v>483</v>
      </c>
      <c r="M819" s="2">
        <f>SUM(Table1[MAGN_SLAEGT_AFRUNAD])</f>
        <v>463291</v>
      </c>
      <c r="N819" s="6">
        <f>Table1[[#This Row],[MAGN_SLAEGT_AFRUNAD]]/Table1[[#This Row],[heildarmagn]]</f>
        <v>2.2232247118981373E-4</v>
      </c>
      <c r="O819" t="str">
        <f>IF(Table1[[#This Row],[Útgerð núna]]=Table1[[#This Row],[Útgerð við löndun]],"","Ný útgerð")</f>
        <v/>
      </c>
    </row>
    <row r="820" spans="1:15">
      <c r="A820" t="s">
        <v>439</v>
      </c>
      <c r="B820">
        <v>1920</v>
      </c>
      <c r="C820" s="1">
        <v>1</v>
      </c>
      <c r="D820" s="1">
        <v>1</v>
      </c>
      <c r="E820" s="1">
        <v>1246</v>
      </c>
      <c r="F820" t="s">
        <v>481</v>
      </c>
      <c r="G820" t="s">
        <v>14</v>
      </c>
      <c r="H820" t="s">
        <v>15</v>
      </c>
      <c r="I820" s="3">
        <v>59</v>
      </c>
      <c r="J820" t="s">
        <v>482</v>
      </c>
      <c r="K820" t="s">
        <v>483</v>
      </c>
      <c r="L820" t="s">
        <v>483</v>
      </c>
      <c r="M820" s="2">
        <f>SUM(Table1[MAGN_SLAEGT_AFRUNAD])</f>
        <v>463291</v>
      </c>
      <c r="N820" s="6">
        <f>Table1[[#This Row],[MAGN_SLAEGT_AFRUNAD]]/Table1[[#This Row],[heildarmagn]]</f>
        <v>1.2734976505047584E-4</v>
      </c>
      <c r="O820" t="str">
        <f>IF(Table1[[#This Row],[Útgerð núna]]=Table1[[#This Row],[Útgerð við löndun]],"","Ný útgerð")</f>
        <v/>
      </c>
    </row>
    <row r="821" spans="1:15">
      <c r="A821" t="s">
        <v>440</v>
      </c>
      <c r="B821">
        <v>1920</v>
      </c>
      <c r="C821" s="1">
        <v>1</v>
      </c>
      <c r="D821" s="1">
        <v>1</v>
      </c>
      <c r="E821" s="1">
        <v>1246</v>
      </c>
      <c r="F821" t="s">
        <v>481</v>
      </c>
      <c r="G821" t="s">
        <v>14</v>
      </c>
      <c r="H821" t="s">
        <v>15</v>
      </c>
      <c r="I821" s="3">
        <v>18</v>
      </c>
      <c r="J821" t="s">
        <v>482</v>
      </c>
      <c r="K821" t="s">
        <v>483</v>
      </c>
      <c r="L821" t="s">
        <v>483</v>
      </c>
      <c r="M821" s="2">
        <f>SUM(Table1[MAGN_SLAEGT_AFRUNAD])</f>
        <v>463291</v>
      </c>
      <c r="N821" s="6">
        <f>Table1[[#This Row],[MAGN_SLAEGT_AFRUNAD]]/Table1[[#This Row],[heildarmagn]]</f>
        <v>3.885247069336551E-5</v>
      </c>
      <c r="O821" t="str">
        <f>IF(Table1[[#This Row],[Útgerð núna]]=Table1[[#This Row],[Útgerð við löndun]],"","Ný útgerð")</f>
        <v/>
      </c>
    </row>
    <row r="822" spans="1:15">
      <c r="A822" t="s">
        <v>536</v>
      </c>
      <c r="B822">
        <v>1920</v>
      </c>
      <c r="C822" s="1">
        <v>1</v>
      </c>
      <c r="D822" s="1">
        <v>1</v>
      </c>
      <c r="E822" s="1">
        <v>1246</v>
      </c>
      <c r="F822" t="s">
        <v>481</v>
      </c>
      <c r="G822" t="s">
        <v>14</v>
      </c>
      <c r="H822" t="s">
        <v>15</v>
      </c>
      <c r="I822" s="3">
        <v>78</v>
      </c>
      <c r="J822" t="s">
        <v>482</v>
      </c>
      <c r="K822" t="s">
        <v>483</v>
      </c>
      <c r="L822" t="s">
        <v>483</v>
      </c>
      <c r="M822" s="2">
        <f>SUM(Table1[MAGN_SLAEGT_AFRUNAD])</f>
        <v>463291</v>
      </c>
      <c r="N822" s="6">
        <f>Table1[[#This Row],[MAGN_SLAEGT_AFRUNAD]]/Table1[[#This Row],[heildarmagn]]</f>
        <v>1.6836070633791721E-4</v>
      </c>
      <c r="O822" t="str">
        <f>IF(Table1[[#This Row],[Útgerð núna]]=Table1[[#This Row],[Útgerð við löndun]],"","Ný útgerð")</f>
        <v/>
      </c>
    </row>
    <row r="823" spans="1:15">
      <c r="A823" t="s">
        <v>537</v>
      </c>
      <c r="B823">
        <v>1920</v>
      </c>
      <c r="C823" s="1">
        <v>1</v>
      </c>
      <c r="D823" s="1">
        <v>1</v>
      </c>
      <c r="E823" s="1">
        <v>1246</v>
      </c>
      <c r="F823" t="s">
        <v>481</v>
      </c>
      <c r="G823" t="s">
        <v>14</v>
      </c>
      <c r="H823" t="s">
        <v>15</v>
      </c>
      <c r="I823" s="3">
        <v>92</v>
      </c>
      <c r="J823" t="s">
        <v>482</v>
      </c>
      <c r="K823" t="s">
        <v>483</v>
      </c>
      <c r="L823" t="s">
        <v>483</v>
      </c>
      <c r="M823" s="2">
        <f>SUM(Table1[MAGN_SLAEGT_AFRUNAD])</f>
        <v>463291</v>
      </c>
      <c r="N823" s="6">
        <f>Table1[[#This Row],[MAGN_SLAEGT_AFRUNAD]]/Table1[[#This Row],[heildarmagn]]</f>
        <v>1.9857929465497926E-4</v>
      </c>
      <c r="O823" t="str">
        <f>IF(Table1[[#This Row],[Útgerð núna]]=Table1[[#This Row],[Útgerð við löndun]],"","Ný útgerð")</f>
        <v/>
      </c>
    </row>
    <row r="824" spans="1:15">
      <c r="A824" t="s">
        <v>441</v>
      </c>
      <c r="B824">
        <v>1920</v>
      </c>
      <c r="C824" s="1">
        <v>1</v>
      </c>
      <c r="D824" s="1">
        <v>1</v>
      </c>
      <c r="E824" s="1">
        <v>1246</v>
      </c>
      <c r="F824" t="s">
        <v>481</v>
      </c>
      <c r="G824" t="s">
        <v>14</v>
      </c>
      <c r="H824" t="s">
        <v>15</v>
      </c>
      <c r="I824" s="3">
        <v>35</v>
      </c>
      <c r="J824" t="s">
        <v>482</v>
      </c>
      <c r="K824" t="s">
        <v>483</v>
      </c>
      <c r="L824" t="s">
        <v>483</v>
      </c>
      <c r="M824" s="2">
        <f>SUM(Table1[MAGN_SLAEGT_AFRUNAD])</f>
        <v>463291</v>
      </c>
      <c r="N824" s="6">
        <f>Table1[[#This Row],[MAGN_SLAEGT_AFRUNAD]]/Table1[[#This Row],[heildarmagn]]</f>
        <v>7.5546470792655157E-5</v>
      </c>
      <c r="O824" t="str">
        <f>IF(Table1[[#This Row],[Útgerð núna]]=Table1[[#This Row],[Útgerð við löndun]],"","Ný útgerð")</f>
        <v/>
      </c>
    </row>
    <row r="825" spans="1:15">
      <c r="A825" t="s">
        <v>132</v>
      </c>
      <c r="B825">
        <v>1920</v>
      </c>
      <c r="C825" s="1">
        <v>1</v>
      </c>
      <c r="D825" s="1">
        <v>1</v>
      </c>
      <c r="E825" s="1">
        <v>1246</v>
      </c>
      <c r="F825" t="s">
        <v>481</v>
      </c>
      <c r="G825" t="s">
        <v>14</v>
      </c>
      <c r="H825" t="s">
        <v>15</v>
      </c>
      <c r="I825" s="3">
        <v>324</v>
      </c>
      <c r="J825" t="s">
        <v>482</v>
      </c>
      <c r="K825" t="s">
        <v>483</v>
      </c>
      <c r="L825" t="s">
        <v>483</v>
      </c>
      <c r="M825" s="2">
        <f>SUM(Table1[MAGN_SLAEGT_AFRUNAD])</f>
        <v>463291</v>
      </c>
      <c r="N825" s="6">
        <f>Table1[[#This Row],[MAGN_SLAEGT_AFRUNAD]]/Table1[[#This Row],[heildarmagn]]</f>
        <v>6.9934447248057915E-4</v>
      </c>
      <c r="O825" t="str">
        <f>IF(Table1[[#This Row],[Útgerð núna]]=Table1[[#This Row],[Útgerð við löndun]],"","Ný útgerð")</f>
        <v/>
      </c>
    </row>
    <row r="826" spans="1:15">
      <c r="A826" t="s">
        <v>538</v>
      </c>
      <c r="B826">
        <v>1920</v>
      </c>
      <c r="C826" s="1">
        <v>1</v>
      </c>
      <c r="D826" s="1">
        <v>1</v>
      </c>
      <c r="E826" s="1">
        <v>1246</v>
      </c>
      <c r="F826" t="s">
        <v>481</v>
      </c>
      <c r="G826" t="s">
        <v>14</v>
      </c>
      <c r="H826" t="s">
        <v>15</v>
      </c>
      <c r="I826" s="3">
        <v>19</v>
      </c>
      <c r="J826" t="s">
        <v>482</v>
      </c>
      <c r="K826" t="s">
        <v>483</v>
      </c>
      <c r="L826" t="s">
        <v>483</v>
      </c>
      <c r="M826" s="2">
        <f>SUM(Table1[MAGN_SLAEGT_AFRUNAD])</f>
        <v>463291</v>
      </c>
      <c r="N826" s="6">
        <f>Table1[[#This Row],[MAGN_SLAEGT_AFRUNAD]]/Table1[[#This Row],[heildarmagn]]</f>
        <v>4.1010941287441372E-5</v>
      </c>
      <c r="O826" t="str">
        <f>IF(Table1[[#This Row],[Útgerð núna]]=Table1[[#This Row],[Útgerð við löndun]],"","Ný útgerð")</f>
        <v/>
      </c>
    </row>
    <row r="827" spans="1:15">
      <c r="A827" t="s">
        <v>135</v>
      </c>
      <c r="B827">
        <v>1920</v>
      </c>
      <c r="C827" s="1">
        <v>1</v>
      </c>
      <c r="D827" s="1">
        <v>1</v>
      </c>
      <c r="E827" s="1">
        <v>1246</v>
      </c>
      <c r="F827" t="s">
        <v>481</v>
      </c>
      <c r="G827" t="s">
        <v>14</v>
      </c>
      <c r="H827" t="s">
        <v>15</v>
      </c>
      <c r="I827" s="3">
        <v>61</v>
      </c>
      <c r="J827" t="s">
        <v>482</v>
      </c>
      <c r="K827" t="s">
        <v>483</v>
      </c>
      <c r="L827" t="s">
        <v>483</v>
      </c>
      <c r="M827" s="2">
        <f>SUM(Table1[MAGN_SLAEGT_AFRUNAD])</f>
        <v>463291</v>
      </c>
      <c r="N827" s="6">
        <f>Table1[[#This Row],[MAGN_SLAEGT_AFRUNAD]]/Table1[[#This Row],[heildarmagn]]</f>
        <v>1.3166670623862757E-4</v>
      </c>
      <c r="O827" t="str">
        <f>IF(Table1[[#This Row],[Útgerð núna]]=Table1[[#This Row],[Útgerð við löndun]],"","Ný útgerð")</f>
        <v/>
      </c>
    </row>
    <row r="828" spans="1:15">
      <c r="A828" t="s">
        <v>443</v>
      </c>
      <c r="B828">
        <v>1920</v>
      </c>
      <c r="C828" s="1">
        <v>1</v>
      </c>
      <c r="D828" s="1">
        <v>1</v>
      </c>
      <c r="E828" s="1">
        <v>1246</v>
      </c>
      <c r="F828" t="s">
        <v>481</v>
      </c>
      <c r="G828" t="s">
        <v>14</v>
      </c>
      <c r="H828" t="s">
        <v>15</v>
      </c>
      <c r="I828" s="3">
        <v>13</v>
      </c>
      <c r="J828" t="s">
        <v>482</v>
      </c>
      <c r="K828" t="s">
        <v>483</v>
      </c>
      <c r="L828" t="s">
        <v>483</v>
      </c>
      <c r="M828" s="2">
        <f>SUM(Table1[MAGN_SLAEGT_AFRUNAD])</f>
        <v>463291</v>
      </c>
      <c r="N828" s="6">
        <f>Table1[[#This Row],[MAGN_SLAEGT_AFRUNAD]]/Table1[[#This Row],[heildarmagn]]</f>
        <v>2.8060117722986201E-5</v>
      </c>
      <c r="O828" t="str">
        <f>IF(Table1[[#This Row],[Útgerð núna]]=Table1[[#This Row],[Útgerð við löndun]],"","Ný útgerð")</f>
        <v/>
      </c>
    </row>
    <row r="829" spans="1:15">
      <c r="A829" t="s">
        <v>67</v>
      </c>
      <c r="B829">
        <v>1920</v>
      </c>
      <c r="C829" s="1">
        <v>1</v>
      </c>
      <c r="D829" s="1">
        <v>1</v>
      </c>
      <c r="E829" s="1">
        <v>1246</v>
      </c>
      <c r="F829" t="s">
        <v>481</v>
      </c>
      <c r="G829" t="s">
        <v>14</v>
      </c>
      <c r="H829" t="s">
        <v>15</v>
      </c>
      <c r="I829" s="3">
        <v>4</v>
      </c>
      <c r="J829" t="s">
        <v>482</v>
      </c>
      <c r="K829" t="s">
        <v>483</v>
      </c>
      <c r="L829" t="s">
        <v>483</v>
      </c>
      <c r="M829" s="2">
        <f>SUM(Table1[MAGN_SLAEGT_AFRUNAD])</f>
        <v>463291</v>
      </c>
      <c r="N829" s="6">
        <f>Table1[[#This Row],[MAGN_SLAEGT_AFRUNAD]]/Table1[[#This Row],[heildarmagn]]</f>
        <v>8.6338823763034462E-6</v>
      </c>
      <c r="O829" t="str">
        <f>IF(Table1[[#This Row],[Útgerð núna]]=Table1[[#This Row],[Útgerð við löndun]],"","Ný útgerð")</f>
        <v/>
      </c>
    </row>
    <row r="830" spans="1:15">
      <c r="A830" t="s">
        <v>71</v>
      </c>
      <c r="B830">
        <v>1920</v>
      </c>
      <c r="C830" s="1">
        <v>1</v>
      </c>
      <c r="D830" s="1">
        <v>1</v>
      </c>
      <c r="E830" s="1">
        <v>1246</v>
      </c>
      <c r="F830" t="s">
        <v>481</v>
      </c>
      <c r="G830" t="s">
        <v>14</v>
      </c>
      <c r="H830" t="s">
        <v>15</v>
      </c>
      <c r="I830" s="3">
        <v>15</v>
      </c>
      <c r="J830" t="s">
        <v>482</v>
      </c>
      <c r="K830" t="s">
        <v>483</v>
      </c>
      <c r="L830" t="s">
        <v>483</v>
      </c>
      <c r="M830" s="2">
        <f>SUM(Table1[MAGN_SLAEGT_AFRUNAD])</f>
        <v>463291</v>
      </c>
      <c r="N830" s="6">
        <f>Table1[[#This Row],[MAGN_SLAEGT_AFRUNAD]]/Table1[[#This Row],[heildarmagn]]</f>
        <v>3.2377058911137922E-5</v>
      </c>
      <c r="O830" t="str">
        <f>IF(Table1[[#This Row],[Útgerð núna]]=Table1[[#This Row],[Útgerð við löndun]],"","Ný útgerð")</f>
        <v/>
      </c>
    </row>
    <row r="831" spans="1:15">
      <c r="A831" t="s">
        <v>73</v>
      </c>
      <c r="B831">
        <v>1920</v>
      </c>
      <c r="C831" s="1">
        <v>1</v>
      </c>
      <c r="D831" s="1">
        <v>1</v>
      </c>
      <c r="E831" s="1">
        <v>1246</v>
      </c>
      <c r="F831" t="s">
        <v>481</v>
      </c>
      <c r="G831" t="s">
        <v>14</v>
      </c>
      <c r="H831" t="s">
        <v>15</v>
      </c>
      <c r="I831" s="3">
        <v>4</v>
      </c>
      <c r="J831" t="s">
        <v>482</v>
      </c>
      <c r="K831" t="s">
        <v>483</v>
      </c>
      <c r="L831" t="s">
        <v>483</v>
      </c>
      <c r="M831" s="2">
        <f>SUM(Table1[MAGN_SLAEGT_AFRUNAD])</f>
        <v>463291</v>
      </c>
      <c r="N831" s="6">
        <f>Table1[[#This Row],[MAGN_SLAEGT_AFRUNAD]]/Table1[[#This Row],[heildarmagn]]</f>
        <v>8.6338823763034462E-6</v>
      </c>
      <c r="O831" t="str">
        <f>IF(Table1[[#This Row],[Útgerð núna]]=Table1[[#This Row],[Útgerð við löndun]],"","Ný útgerð")</f>
        <v/>
      </c>
    </row>
    <row r="832" spans="1:15">
      <c r="A832" t="s">
        <v>74</v>
      </c>
      <c r="B832">
        <v>1920</v>
      </c>
      <c r="C832" s="1">
        <v>1</v>
      </c>
      <c r="D832" s="1">
        <v>1</v>
      </c>
      <c r="E832" s="1">
        <v>1246</v>
      </c>
      <c r="F832" t="s">
        <v>481</v>
      </c>
      <c r="G832" t="s">
        <v>14</v>
      </c>
      <c r="H832" t="s">
        <v>15</v>
      </c>
      <c r="I832" s="3">
        <v>245</v>
      </c>
      <c r="J832" t="s">
        <v>482</v>
      </c>
      <c r="K832" t="s">
        <v>483</v>
      </c>
      <c r="L832" t="s">
        <v>483</v>
      </c>
      <c r="M832" s="2">
        <f>SUM(Table1[MAGN_SLAEGT_AFRUNAD])</f>
        <v>463291</v>
      </c>
      <c r="N832" s="6">
        <f>Table1[[#This Row],[MAGN_SLAEGT_AFRUNAD]]/Table1[[#This Row],[heildarmagn]]</f>
        <v>5.2882529554858606E-4</v>
      </c>
      <c r="O832" t="str">
        <f>IF(Table1[[#This Row],[Útgerð núna]]=Table1[[#This Row],[Útgerð við löndun]],"","Ný útgerð")</f>
        <v/>
      </c>
    </row>
    <row r="833" spans="1:15">
      <c r="A833" t="s">
        <v>446</v>
      </c>
      <c r="B833">
        <v>1920</v>
      </c>
      <c r="C833" s="1">
        <v>1</v>
      </c>
      <c r="D833" s="1">
        <v>1</v>
      </c>
      <c r="E833" s="1">
        <v>1246</v>
      </c>
      <c r="F833" t="s">
        <v>481</v>
      </c>
      <c r="G833" t="s">
        <v>14</v>
      </c>
      <c r="H833" t="s">
        <v>15</v>
      </c>
      <c r="I833" s="3">
        <v>29</v>
      </c>
      <c r="J833" t="s">
        <v>482</v>
      </c>
      <c r="K833" t="s">
        <v>483</v>
      </c>
      <c r="L833" t="s">
        <v>483</v>
      </c>
      <c r="M833" s="2">
        <f>SUM(Table1[MAGN_SLAEGT_AFRUNAD])</f>
        <v>463291</v>
      </c>
      <c r="N833" s="6">
        <f>Table1[[#This Row],[MAGN_SLAEGT_AFRUNAD]]/Table1[[#This Row],[heildarmagn]]</f>
        <v>6.2595647228199983E-5</v>
      </c>
      <c r="O833" t="str">
        <f>IF(Table1[[#This Row],[Útgerð núna]]=Table1[[#This Row],[Útgerð við löndun]],"","Ný útgerð")</f>
        <v/>
      </c>
    </row>
    <row r="834" spans="1:15">
      <c r="A834" t="s">
        <v>75</v>
      </c>
      <c r="B834">
        <v>1920</v>
      </c>
      <c r="C834" s="1">
        <v>1</v>
      </c>
      <c r="D834" s="1">
        <v>1</v>
      </c>
      <c r="E834" s="1">
        <v>1246</v>
      </c>
      <c r="F834" t="s">
        <v>481</v>
      </c>
      <c r="G834" t="s">
        <v>14</v>
      </c>
      <c r="H834" t="s">
        <v>15</v>
      </c>
      <c r="I834" s="3">
        <v>285</v>
      </c>
      <c r="J834" t="s">
        <v>482</v>
      </c>
      <c r="K834" t="s">
        <v>483</v>
      </c>
      <c r="L834" t="s">
        <v>483</v>
      </c>
      <c r="M834" s="2">
        <f>SUM(Table1[MAGN_SLAEGT_AFRUNAD])</f>
        <v>463291</v>
      </c>
      <c r="N834" s="6">
        <f>Table1[[#This Row],[MAGN_SLAEGT_AFRUNAD]]/Table1[[#This Row],[heildarmagn]]</f>
        <v>6.1516411931162055E-4</v>
      </c>
      <c r="O834" t="str">
        <f>IF(Table1[[#This Row],[Útgerð núna]]=Table1[[#This Row],[Útgerð við löndun]],"","Ný útgerð")</f>
        <v/>
      </c>
    </row>
    <row r="835" spans="1:15">
      <c r="A835" t="s">
        <v>76</v>
      </c>
      <c r="B835">
        <v>1920</v>
      </c>
      <c r="C835" s="1">
        <v>1</v>
      </c>
      <c r="D835" s="1">
        <v>1</v>
      </c>
      <c r="E835" s="1">
        <v>1246</v>
      </c>
      <c r="F835" t="s">
        <v>481</v>
      </c>
      <c r="G835" t="s">
        <v>14</v>
      </c>
      <c r="H835" t="s">
        <v>15</v>
      </c>
      <c r="I835" s="3">
        <v>244</v>
      </c>
      <c r="J835" t="s">
        <v>482</v>
      </c>
      <c r="K835" t="s">
        <v>483</v>
      </c>
      <c r="L835" t="s">
        <v>483</v>
      </c>
      <c r="M835" s="2">
        <f>SUM(Table1[MAGN_SLAEGT_AFRUNAD])</f>
        <v>463291</v>
      </c>
      <c r="N835" s="6">
        <f>Table1[[#This Row],[MAGN_SLAEGT_AFRUNAD]]/Table1[[#This Row],[heildarmagn]]</f>
        <v>5.2666682495451026E-4</v>
      </c>
      <c r="O835" t="str">
        <f>IF(Table1[[#This Row],[Útgerð núna]]=Table1[[#This Row],[Útgerð við löndun]],"","Ný útgerð")</f>
        <v/>
      </c>
    </row>
    <row r="836" spans="1:15">
      <c r="A836" t="s">
        <v>39</v>
      </c>
      <c r="B836">
        <v>1920</v>
      </c>
      <c r="C836" s="1">
        <v>1</v>
      </c>
      <c r="D836" s="1">
        <v>1</v>
      </c>
      <c r="E836" s="1">
        <v>1246</v>
      </c>
      <c r="F836" t="s">
        <v>481</v>
      </c>
      <c r="G836" t="s">
        <v>14</v>
      </c>
      <c r="H836" t="s">
        <v>15</v>
      </c>
      <c r="I836" s="3">
        <v>639</v>
      </c>
      <c r="J836" t="s">
        <v>482</v>
      </c>
      <c r="K836" t="s">
        <v>483</v>
      </c>
      <c r="L836" t="s">
        <v>483</v>
      </c>
      <c r="M836" s="2">
        <f>SUM(Table1[MAGN_SLAEGT_AFRUNAD])</f>
        <v>463291</v>
      </c>
      <c r="N836" s="6">
        <f>Table1[[#This Row],[MAGN_SLAEGT_AFRUNAD]]/Table1[[#This Row],[heildarmagn]]</f>
        <v>1.3792627096144755E-3</v>
      </c>
      <c r="O836" t="str">
        <f>IF(Table1[[#This Row],[Útgerð núna]]=Table1[[#This Row],[Útgerð við löndun]],"","Ný útgerð")</f>
        <v/>
      </c>
    </row>
    <row r="837" spans="1:15">
      <c r="A837" t="s">
        <v>397</v>
      </c>
      <c r="B837">
        <v>1920</v>
      </c>
      <c r="C837" s="1">
        <v>1</v>
      </c>
      <c r="D837" s="1">
        <v>1</v>
      </c>
      <c r="E837" s="1">
        <v>1246</v>
      </c>
      <c r="F837" t="s">
        <v>481</v>
      </c>
      <c r="G837" t="s">
        <v>14</v>
      </c>
      <c r="H837" t="s">
        <v>15</v>
      </c>
      <c r="I837" s="3">
        <v>743</v>
      </c>
      <c r="J837" t="s">
        <v>482</v>
      </c>
      <c r="K837" t="s">
        <v>483</v>
      </c>
      <c r="L837" t="s">
        <v>483</v>
      </c>
      <c r="M837" s="2">
        <f>SUM(Table1[MAGN_SLAEGT_AFRUNAD])</f>
        <v>463291</v>
      </c>
      <c r="N837" s="6">
        <f>Table1[[#This Row],[MAGN_SLAEGT_AFRUNAD]]/Table1[[#This Row],[heildarmagn]]</f>
        <v>1.6037436513983651E-3</v>
      </c>
      <c r="O837" t="str">
        <f>IF(Table1[[#This Row],[Útgerð núna]]=Table1[[#This Row],[Útgerð við löndun]],"","Ný útgerð")</f>
        <v/>
      </c>
    </row>
    <row r="838" spans="1:15">
      <c r="A838" t="s">
        <v>99</v>
      </c>
      <c r="B838">
        <v>1920</v>
      </c>
      <c r="C838" s="1">
        <v>1</v>
      </c>
      <c r="D838" s="1">
        <v>1</v>
      </c>
      <c r="E838" s="1">
        <v>1246</v>
      </c>
      <c r="F838" t="s">
        <v>481</v>
      </c>
      <c r="G838" t="s">
        <v>14</v>
      </c>
      <c r="H838" t="s">
        <v>15</v>
      </c>
      <c r="I838" s="3">
        <v>1306</v>
      </c>
      <c r="J838" t="s">
        <v>482</v>
      </c>
      <c r="K838" t="s">
        <v>483</v>
      </c>
      <c r="L838" t="s">
        <v>483</v>
      </c>
      <c r="M838" s="2">
        <f>SUM(Table1[MAGN_SLAEGT_AFRUNAD])</f>
        <v>463291</v>
      </c>
      <c r="N838" s="6">
        <f>Table1[[#This Row],[MAGN_SLAEGT_AFRUNAD]]/Table1[[#This Row],[heildarmagn]]</f>
        <v>2.8189625958630754E-3</v>
      </c>
      <c r="O838" t="str">
        <f>IF(Table1[[#This Row],[Útgerð núna]]=Table1[[#This Row],[Útgerð við löndun]],"","Ný útgerð")</f>
        <v/>
      </c>
    </row>
    <row r="839" spans="1:15">
      <c r="A839" t="s">
        <v>40</v>
      </c>
      <c r="B839">
        <v>1920</v>
      </c>
      <c r="C839" s="1">
        <v>1</v>
      </c>
      <c r="D839" s="1">
        <v>1</v>
      </c>
      <c r="E839" s="1">
        <v>1246</v>
      </c>
      <c r="F839" t="s">
        <v>481</v>
      </c>
      <c r="G839" t="s">
        <v>14</v>
      </c>
      <c r="H839" t="s">
        <v>15</v>
      </c>
      <c r="I839" s="3">
        <v>561</v>
      </c>
      <c r="J839" t="s">
        <v>482</v>
      </c>
      <c r="K839" t="s">
        <v>483</v>
      </c>
      <c r="L839" t="s">
        <v>483</v>
      </c>
      <c r="M839" s="2">
        <f>SUM(Table1[MAGN_SLAEGT_AFRUNAD])</f>
        <v>463291</v>
      </c>
      <c r="N839" s="6">
        <f>Table1[[#This Row],[MAGN_SLAEGT_AFRUNAD]]/Table1[[#This Row],[heildarmagn]]</f>
        <v>1.2109020032765583E-3</v>
      </c>
      <c r="O839" t="str">
        <f>IF(Table1[[#This Row],[Útgerð núna]]=Table1[[#This Row],[Útgerð við löndun]],"","Ný útgerð")</f>
        <v/>
      </c>
    </row>
    <row r="840" spans="1:15">
      <c r="A840" t="s">
        <v>41</v>
      </c>
      <c r="B840">
        <v>1920</v>
      </c>
      <c r="C840" s="1">
        <v>1</v>
      </c>
      <c r="D840" s="1">
        <v>1</v>
      </c>
      <c r="E840" s="1">
        <v>1246</v>
      </c>
      <c r="F840" t="s">
        <v>481</v>
      </c>
      <c r="G840" t="s">
        <v>14</v>
      </c>
      <c r="H840" t="s">
        <v>15</v>
      </c>
      <c r="I840" s="3">
        <v>411</v>
      </c>
      <c r="J840" t="s">
        <v>482</v>
      </c>
      <c r="K840" t="s">
        <v>483</v>
      </c>
      <c r="L840" t="s">
        <v>483</v>
      </c>
      <c r="M840" s="2">
        <f>SUM(Table1[MAGN_SLAEGT_AFRUNAD])</f>
        <v>463291</v>
      </c>
      <c r="N840" s="6">
        <f>Table1[[#This Row],[MAGN_SLAEGT_AFRUNAD]]/Table1[[#This Row],[heildarmagn]]</f>
        <v>8.8713141416517914E-4</v>
      </c>
      <c r="O840" t="str">
        <f>IF(Table1[[#This Row],[Útgerð núna]]=Table1[[#This Row],[Útgerð við löndun]],"","Ný útgerð")</f>
        <v/>
      </c>
    </row>
    <row r="841" spans="1:15">
      <c r="A841" t="s">
        <v>398</v>
      </c>
      <c r="B841">
        <v>1920</v>
      </c>
      <c r="C841" s="1">
        <v>1</v>
      </c>
      <c r="D841" s="1">
        <v>1</v>
      </c>
      <c r="E841" s="1">
        <v>1246</v>
      </c>
      <c r="F841" t="s">
        <v>481</v>
      </c>
      <c r="G841" t="s">
        <v>14</v>
      </c>
      <c r="H841" t="s">
        <v>15</v>
      </c>
      <c r="I841" s="3">
        <v>265</v>
      </c>
      <c r="J841" t="s">
        <v>482</v>
      </c>
      <c r="K841" t="s">
        <v>483</v>
      </c>
      <c r="L841" t="s">
        <v>483</v>
      </c>
      <c r="M841" s="2">
        <f>SUM(Table1[MAGN_SLAEGT_AFRUNAD])</f>
        <v>463291</v>
      </c>
      <c r="N841" s="6">
        <f>Table1[[#This Row],[MAGN_SLAEGT_AFRUNAD]]/Table1[[#This Row],[heildarmagn]]</f>
        <v>5.7199470743010336E-4</v>
      </c>
      <c r="O841" t="str">
        <f>IF(Table1[[#This Row],[Útgerð núna]]=Table1[[#This Row],[Útgerð við löndun]],"","Ný útgerð")</f>
        <v/>
      </c>
    </row>
    <row r="842" spans="1:15">
      <c r="A842" t="s">
        <v>42</v>
      </c>
      <c r="B842">
        <v>1920</v>
      </c>
      <c r="C842" s="1">
        <v>1</v>
      </c>
      <c r="D842" s="1">
        <v>1</v>
      </c>
      <c r="E842" s="1">
        <v>1246</v>
      </c>
      <c r="F842" t="s">
        <v>481</v>
      </c>
      <c r="G842" t="s">
        <v>14</v>
      </c>
      <c r="H842" t="s">
        <v>15</v>
      </c>
      <c r="I842" s="3">
        <v>699</v>
      </c>
      <c r="J842" t="s">
        <v>482</v>
      </c>
      <c r="K842" t="s">
        <v>483</v>
      </c>
      <c r="L842" t="s">
        <v>483</v>
      </c>
      <c r="M842" s="2">
        <f>SUM(Table1[MAGN_SLAEGT_AFRUNAD])</f>
        <v>463291</v>
      </c>
      <c r="N842" s="6">
        <f>Table1[[#This Row],[MAGN_SLAEGT_AFRUNAD]]/Table1[[#This Row],[heildarmagn]]</f>
        <v>1.5087709452590273E-3</v>
      </c>
      <c r="O842" t="str">
        <f>IF(Table1[[#This Row],[Útgerð núna]]=Table1[[#This Row],[Útgerð við löndun]],"","Ný útgerð")</f>
        <v/>
      </c>
    </row>
    <row r="843" spans="1:15">
      <c r="A843" t="s">
        <v>400</v>
      </c>
      <c r="B843">
        <v>1920</v>
      </c>
      <c r="C843" s="1">
        <v>1</v>
      </c>
      <c r="D843" s="1">
        <v>1</v>
      </c>
      <c r="E843" s="1">
        <v>1246</v>
      </c>
      <c r="F843" t="s">
        <v>481</v>
      </c>
      <c r="G843" t="s">
        <v>14</v>
      </c>
      <c r="H843" t="s">
        <v>15</v>
      </c>
      <c r="I843" s="3">
        <v>334</v>
      </c>
      <c r="J843" t="s">
        <v>482</v>
      </c>
      <c r="K843" t="s">
        <v>483</v>
      </c>
      <c r="L843" t="s">
        <v>483</v>
      </c>
      <c r="M843" s="2">
        <f>SUM(Table1[MAGN_SLAEGT_AFRUNAD])</f>
        <v>463291</v>
      </c>
      <c r="N843" s="6">
        <f>Table1[[#This Row],[MAGN_SLAEGT_AFRUNAD]]/Table1[[#This Row],[heildarmagn]]</f>
        <v>7.2092917842133774E-4</v>
      </c>
      <c r="O843" t="str">
        <f>IF(Table1[[#This Row],[Útgerð núna]]=Table1[[#This Row],[Útgerð við löndun]],"","Ný útgerð")</f>
        <v/>
      </c>
    </row>
    <row r="844" spans="1:15">
      <c r="A844" t="s">
        <v>43</v>
      </c>
      <c r="B844">
        <v>1920</v>
      </c>
      <c r="C844" s="1">
        <v>1</v>
      </c>
      <c r="D844" s="1">
        <v>1</v>
      </c>
      <c r="E844" s="1">
        <v>1246</v>
      </c>
      <c r="F844" t="s">
        <v>481</v>
      </c>
      <c r="G844" t="s">
        <v>14</v>
      </c>
      <c r="H844" t="s">
        <v>15</v>
      </c>
      <c r="I844" s="3">
        <v>441</v>
      </c>
      <c r="J844" t="s">
        <v>482</v>
      </c>
      <c r="K844" t="s">
        <v>483</v>
      </c>
      <c r="L844" t="s">
        <v>483</v>
      </c>
      <c r="M844" s="2">
        <f>SUM(Table1[MAGN_SLAEGT_AFRUNAD])</f>
        <v>463291</v>
      </c>
      <c r="N844" s="6">
        <f>Table1[[#This Row],[MAGN_SLAEGT_AFRUNAD]]/Table1[[#This Row],[heildarmagn]]</f>
        <v>9.5188553198745493E-4</v>
      </c>
      <c r="O844" t="str">
        <f>IF(Table1[[#This Row],[Útgerð núna]]=Table1[[#This Row],[Útgerð við löndun]],"","Ný útgerð")</f>
        <v/>
      </c>
    </row>
    <row r="845" spans="1:15">
      <c r="A845" t="s">
        <v>103</v>
      </c>
      <c r="B845">
        <v>1920</v>
      </c>
      <c r="C845" s="1">
        <v>1</v>
      </c>
      <c r="D845" s="1">
        <v>1</v>
      </c>
      <c r="E845" s="1">
        <v>1246</v>
      </c>
      <c r="F845" t="s">
        <v>481</v>
      </c>
      <c r="G845" t="s">
        <v>14</v>
      </c>
      <c r="H845" t="s">
        <v>15</v>
      </c>
      <c r="I845" s="3">
        <v>480</v>
      </c>
      <c r="J845" t="s">
        <v>482</v>
      </c>
      <c r="K845" t="s">
        <v>483</v>
      </c>
      <c r="L845" t="s">
        <v>483</v>
      </c>
      <c r="M845" s="2">
        <f>SUM(Table1[MAGN_SLAEGT_AFRUNAD])</f>
        <v>463291</v>
      </c>
      <c r="N845" s="6">
        <f>Table1[[#This Row],[MAGN_SLAEGT_AFRUNAD]]/Table1[[#This Row],[heildarmagn]]</f>
        <v>1.0360658851564135E-3</v>
      </c>
      <c r="O845" t="str">
        <f>IF(Table1[[#This Row],[Útgerð núna]]=Table1[[#This Row],[Útgerð við löndun]],"","Ný útgerð")</f>
        <v/>
      </c>
    </row>
    <row r="846" spans="1:15">
      <c r="A846" t="s">
        <v>104</v>
      </c>
      <c r="B846">
        <v>1920</v>
      </c>
      <c r="C846" s="1">
        <v>1</v>
      </c>
      <c r="D846" s="1">
        <v>1</v>
      </c>
      <c r="E846" s="1">
        <v>1246</v>
      </c>
      <c r="F846" t="s">
        <v>481</v>
      </c>
      <c r="G846" t="s">
        <v>14</v>
      </c>
      <c r="H846" t="s">
        <v>15</v>
      </c>
      <c r="I846" s="3">
        <v>94</v>
      </c>
      <c r="J846" t="s">
        <v>482</v>
      </c>
      <c r="K846" t="s">
        <v>483</v>
      </c>
      <c r="L846" t="s">
        <v>483</v>
      </c>
      <c r="M846" s="2">
        <f>SUM(Table1[MAGN_SLAEGT_AFRUNAD])</f>
        <v>463291</v>
      </c>
      <c r="N846" s="6">
        <f>Table1[[#This Row],[MAGN_SLAEGT_AFRUNAD]]/Table1[[#This Row],[heildarmagn]]</f>
        <v>2.0289623584313098E-4</v>
      </c>
      <c r="O846" t="str">
        <f>IF(Table1[[#This Row],[Útgerð núna]]=Table1[[#This Row],[Útgerð við löndun]],"","Ný útgerð")</f>
        <v/>
      </c>
    </row>
    <row r="847" spans="1:15">
      <c r="A847" t="s">
        <v>539</v>
      </c>
      <c r="B847">
        <v>1920</v>
      </c>
      <c r="C847" s="1">
        <v>1</v>
      </c>
      <c r="D847" s="1">
        <v>1</v>
      </c>
      <c r="E847" s="1">
        <v>1246</v>
      </c>
      <c r="F847" t="s">
        <v>481</v>
      </c>
      <c r="G847" t="s">
        <v>14</v>
      </c>
      <c r="H847" t="s">
        <v>15</v>
      </c>
      <c r="I847" s="3">
        <v>262</v>
      </c>
      <c r="J847" t="s">
        <v>482</v>
      </c>
      <c r="K847" t="s">
        <v>483</v>
      </c>
      <c r="L847" t="s">
        <v>483</v>
      </c>
      <c r="M847" s="2">
        <f>SUM(Table1[MAGN_SLAEGT_AFRUNAD])</f>
        <v>463291</v>
      </c>
      <c r="N847" s="6">
        <f>Table1[[#This Row],[MAGN_SLAEGT_AFRUNAD]]/Table1[[#This Row],[heildarmagn]]</f>
        <v>5.6551929564787576E-4</v>
      </c>
      <c r="O847" t="str">
        <f>IF(Table1[[#This Row],[Útgerð núna]]=Table1[[#This Row],[Útgerð við löndun]],"","Ný útgerð")</f>
        <v/>
      </c>
    </row>
    <row r="848" spans="1:15">
      <c r="A848" t="s">
        <v>107</v>
      </c>
      <c r="B848">
        <v>1920</v>
      </c>
      <c r="C848" s="1">
        <v>1</v>
      </c>
      <c r="D848" s="1">
        <v>1</v>
      </c>
      <c r="E848" s="1">
        <v>1246</v>
      </c>
      <c r="F848" t="s">
        <v>481</v>
      </c>
      <c r="G848" t="s">
        <v>14</v>
      </c>
      <c r="H848" t="s">
        <v>15</v>
      </c>
      <c r="I848" s="3">
        <v>195</v>
      </c>
      <c r="J848" t="s">
        <v>482</v>
      </c>
      <c r="K848" t="s">
        <v>483</v>
      </c>
      <c r="L848" t="s">
        <v>483</v>
      </c>
      <c r="M848" s="2">
        <f>SUM(Table1[MAGN_SLAEGT_AFRUNAD])</f>
        <v>463291</v>
      </c>
      <c r="N848" s="6">
        <f>Table1[[#This Row],[MAGN_SLAEGT_AFRUNAD]]/Table1[[#This Row],[heildarmagn]]</f>
        <v>4.2090176584479302E-4</v>
      </c>
      <c r="O848" t="str">
        <f>IF(Table1[[#This Row],[Útgerð núna]]=Table1[[#This Row],[Útgerð við löndun]],"","Ný útgerð")</f>
        <v/>
      </c>
    </row>
    <row r="849" spans="1:15">
      <c r="A849" t="s">
        <v>111</v>
      </c>
      <c r="B849">
        <v>1920</v>
      </c>
      <c r="C849" s="1">
        <v>1</v>
      </c>
      <c r="D849" s="1">
        <v>1</v>
      </c>
      <c r="E849" s="1">
        <v>1246</v>
      </c>
      <c r="F849" t="s">
        <v>481</v>
      </c>
      <c r="G849" t="s">
        <v>14</v>
      </c>
      <c r="H849" t="s">
        <v>15</v>
      </c>
      <c r="I849" s="3">
        <v>56</v>
      </c>
      <c r="J849" t="s">
        <v>482</v>
      </c>
      <c r="K849" t="s">
        <v>483</v>
      </c>
      <c r="L849" t="s">
        <v>483</v>
      </c>
      <c r="M849" s="2">
        <f>SUM(Table1[MAGN_SLAEGT_AFRUNAD])</f>
        <v>463291</v>
      </c>
      <c r="N849" s="6">
        <f>Table1[[#This Row],[MAGN_SLAEGT_AFRUNAD]]/Table1[[#This Row],[heildarmagn]]</f>
        <v>1.2087435326824825E-4</v>
      </c>
      <c r="O849" t="str">
        <f>IF(Table1[[#This Row],[Útgerð núna]]=Table1[[#This Row],[Útgerð við löndun]],"","Ný útgerð")</f>
        <v/>
      </c>
    </row>
    <row r="850" spans="1:15">
      <c r="A850" t="s">
        <v>540</v>
      </c>
      <c r="B850">
        <v>1920</v>
      </c>
      <c r="C850" s="1">
        <v>1</v>
      </c>
      <c r="D850" s="1">
        <v>1</v>
      </c>
      <c r="E850" s="1">
        <v>1246</v>
      </c>
      <c r="F850" t="s">
        <v>481</v>
      </c>
      <c r="G850" t="s">
        <v>14</v>
      </c>
      <c r="H850" t="s">
        <v>15</v>
      </c>
      <c r="I850" s="3">
        <v>141</v>
      </c>
      <c r="J850" t="s">
        <v>482</v>
      </c>
      <c r="K850" t="s">
        <v>483</v>
      </c>
      <c r="L850" t="s">
        <v>483</v>
      </c>
      <c r="M850" s="2">
        <f>SUM(Table1[MAGN_SLAEGT_AFRUNAD])</f>
        <v>463291</v>
      </c>
      <c r="N850" s="6">
        <f>Table1[[#This Row],[MAGN_SLAEGT_AFRUNAD]]/Table1[[#This Row],[heildarmagn]]</f>
        <v>3.0434435376469648E-4</v>
      </c>
      <c r="O850" t="str">
        <f>IF(Table1[[#This Row],[Útgerð núna]]=Table1[[#This Row],[Útgerð við löndun]],"","Ný útgerð")</f>
        <v/>
      </c>
    </row>
    <row r="851" spans="1:15">
      <c r="A851" t="s">
        <v>403</v>
      </c>
      <c r="B851">
        <v>1920</v>
      </c>
      <c r="C851" s="1">
        <v>1</v>
      </c>
      <c r="D851" s="1">
        <v>1</v>
      </c>
      <c r="E851" s="1">
        <v>1246</v>
      </c>
      <c r="F851" t="s">
        <v>481</v>
      </c>
      <c r="G851" t="s">
        <v>14</v>
      </c>
      <c r="H851" t="s">
        <v>15</v>
      </c>
      <c r="I851" s="3">
        <v>180</v>
      </c>
      <c r="J851" t="s">
        <v>482</v>
      </c>
      <c r="K851" t="s">
        <v>483</v>
      </c>
      <c r="L851" t="s">
        <v>483</v>
      </c>
      <c r="M851" s="2">
        <f>SUM(Table1[MAGN_SLAEGT_AFRUNAD])</f>
        <v>463291</v>
      </c>
      <c r="N851" s="6">
        <f>Table1[[#This Row],[MAGN_SLAEGT_AFRUNAD]]/Table1[[#This Row],[heildarmagn]]</f>
        <v>3.8852470693365507E-4</v>
      </c>
      <c r="O851" t="str">
        <f>IF(Table1[[#This Row],[Útgerð núna]]=Table1[[#This Row],[Útgerð við löndun]],"","Ný útgerð")</f>
        <v/>
      </c>
    </row>
    <row r="852" spans="1:15">
      <c r="A852" t="s">
        <v>404</v>
      </c>
      <c r="B852">
        <v>1920</v>
      </c>
      <c r="C852" s="1">
        <v>1</v>
      </c>
      <c r="D852" s="1">
        <v>1</v>
      </c>
      <c r="E852" s="1">
        <v>1246</v>
      </c>
      <c r="F852" t="s">
        <v>481</v>
      </c>
      <c r="G852" t="s">
        <v>14</v>
      </c>
      <c r="H852" t="s">
        <v>15</v>
      </c>
      <c r="I852" s="3">
        <v>390</v>
      </c>
      <c r="J852" t="s">
        <v>482</v>
      </c>
      <c r="K852" t="s">
        <v>483</v>
      </c>
      <c r="L852" t="s">
        <v>483</v>
      </c>
      <c r="M852" s="2">
        <f>SUM(Table1[MAGN_SLAEGT_AFRUNAD])</f>
        <v>463291</v>
      </c>
      <c r="N852" s="6">
        <f>Table1[[#This Row],[MAGN_SLAEGT_AFRUNAD]]/Table1[[#This Row],[heildarmagn]]</f>
        <v>8.4180353168958604E-4</v>
      </c>
      <c r="O852" t="str">
        <f>IF(Table1[[#This Row],[Útgerð núna]]=Table1[[#This Row],[Útgerð við löndun]],"","Ný útgerð")</f>
        <v/>
      </c>
    </row>
    <row r="853" spans="1:15">
      <c r="A853" t="s">
        <v>405</v>
      </c>
      <c r="B853">
        <v>1920</v>
      </c>
      <c r="C853" s="1">
        <v>1</v>
      </c>
      <c r="D853" s="1">
        <v>1</v>
      </c>
      <c r="E853" s="1">
        <v>1246</v>
      </c>
      <c r="F853" t="s">
        <v>481</v>
      </c>
      <c r="G853" t="s">
        <v>14</v>
      </c>
      <c r="H853" t="s">
        <v>15</v>
      </c>
      <c r="I853" s="3">
        <v>257</v>
      </c>
      <c r="J853" t="s">
        <v>482</v>
      </c>
      <c r="K853" t="s">
        <v>483</v>
      </c>
      <c r="L853" t="s">
        <v>483</v>
      </c>
      <c r="M853" s="2">
        <f>SUM(Table1[MAGN_SLAEGT_AFRUNAD])</f>
        <v>463291</v>
      </c>
      <c r="N853" s="6">
        <f>Table1[[#This Row],[MAGN_SLAEGT_AFRUNAD]]/Table1[[#This Row],[heildarmagn]]</f>
        <v>5.5472694267749646E-4</v>
      </c>
      <c r="O853" t="str">
        <f>IF(Table1[[#This Row],[Útgerð núna]]=Table1[[#This Row],[Útgerð við löndun]],"","Ný útgerð")</f>
        <v/>
      </c>
    </row>
    <row r="854" spans="1:15">
      <c r="A854" t="s">
        <v>406</v>
      </c>
      <c r="B854">
        <v>1920</v>
      </c>
      <c r="C854" s="1">
        <v>1</v>
      </c>
      <c r="D854" s="1">
        <v>1</v>
      </c>
      <c r="E854" s="1">
        <v>1246</v>
      </c>
      <c r="F854" t="s">
        <v>481</v>
      </c>
      <c r="G854" t="s">
        <v>14</v>
      </c>
      <c r="H854" t="s">
        <v>15</v>
      </c>
      <c r="I854" s="3">
        <v>512</v>
      </c>
      <c r="J854" t="s">
        <v>482</v>
      </c>
      <c r="K854" t="s">
        <v>483</v>
      </c>
      <c r="L854" t="s">
        <v>483</v>
      </c>
      <c r="M854" s="2">
        <f>SUM(Table1[MAGN_SLAEGT_AFRUNAD])</f>
        <v>463291</v>
      </c>
      <c r="N854" s="6">
        <f>Table1[[#This Row],[MAGN_SLAEGT_AFRUNAD]]/Table1[[#This Row],[heildarmagn]]</f>
        <v>1.1051369441668411E-3</v>
      </c>
      <c r="O854" t="str">
        <f>IF(Table1[[#This Row],[Útgerð núna]]=Table1[[#This Row],[Útgerð við löndun]],"","Ný útgerð")</f>
        <v/>
      </c>
    </row>
    <row r="855" spans="1:15">
      <c r="A855" t="s">
        <v>541</v>
      </c>
      <c r="B855">
        <v>1920</v>
      </c>
      <c r="C855" s="1">
        <v>1</v>
      </c>
      <c r="D855" s="1">
        <v>1</v>
      </c>
      <c r="E855" s="1">
        <v>1246</v>
      </c>
      <c r="F855" t="s">
        <v>481</v>
      </c>
      <c r="G855" t="s">
        <v>14</v>
      </c>
      <c r="H855" t="s">
        <v>15</v>
      </c>
      <c r="I855" s="3">
        <v>62</v>
      </c>
      <c r="J855" t="s">
        <v>482</v>
      </c>
      <c r="K855" t="s">
        <v>483</v>
      </c>
      <c r="L855" t="s">
        <v>483</v>
      </c>
      <c r="M855" s="2">
        <f>SUM(Table1[MAGN_SLAEGT_AFRUNAD])</f>
        <v>463291</v>
      </c>
      <c r="N855" s="6">
        <f>Table1[[#This Row],[MAGN_SLAEGT_AFRUNAD]]/Table1[[#This Row],[heildarmagn]]</f>
        <v>1.3382517683270341E-4</v>
      </c>
      <c r="O855" t="str">
        <f>IF(Table1[[#This Row],[Útgerð núna]]=Table1[[#This Row],[Útgerð við löndun]],"","Ný útgerð")</f>
        <v/>
      </c>
    </row>
    <row r="856" spans="1:15">
      <c r="A856" t="s">
        <v>542</v>
      </c>
      <c r="B856">
        <v>1920</v>
      </c>
      <c r="C856" s="1">
        <v>1</v>
      </c>
      <c r="D856" s="1">
        <v>1</v>
      </c>
      <c r="E856" s="1">
        <v>1246</v>
      </c>
      <c r="F856" t="s">
        <v>481</v>
      </c>
      <c r="G856" t="s">
        <v>14</v>
      </c>
      <c r="H856" t="s">
        <v>15</v>
      </c>
      <c r="I856" s="3">
        <v>59</v>
      </c>
      <c r="J856" t="s">
        <v>482</v>
      </c>
      <c r="K856" t="s">
        <v>483</v>
      </c>
      <c r="L856" t="s">
        <v>483</v>
      </c>
      <c r="M856" s="2">
        <f>SUM(Table1[MAGN_SLAEGT_AFRUNAD])</f>
        <v>463291</v>
      </c>
      <c r="N856" s="6">
        <f>Table1[[#This Row],[MAGN_SLAEGT_AFRUNAD]]/Table1[[#This Row],[heildarmagn]]</f>
        <v>1.2734976505047584E-4</v>
      </c>
      <c r="O856" t="str">
        <f>IF(Table1[[#This Row],[Útgerð núna]]=Table1[[#This Row],[Útgerð við löndun]],"","Ný útgerð")</f>
        <v/>
      </c>
    </row>
    <row r="857" spans="1:15">
      <c r="A857" t="s">
        <v>114</v>
      </c>
      <c r="B857">
        <v>1920</v>
      </c>
      <c r="C857" s="1">
        <v>1</v>
      </c>
      <c r="D857" s="1">
        <v>1</v>
      </c>
      <c r="E857" s="1">
        <v>1246</v>
      </c>
      <c r="F857" t="s">
        <v>481</v>
      </c>
      <c r="G857" t="s">
        <v>14</v>
      </c>
      <c r="H857" t="s">
        <v>15</v>
      </c>
      <c r="I857" s="3">
        <v>1</v>
      </c>
      <c r="J857" t="s">
        <v>482</v>
      </c>
      <c r="K857" t="s">
        <v>483</v>
      </c>
      <c r="L857" t="s">
        <v>483</v>
      </c>
      <c r="M857" s="2">
        <f>SUM(Table1[MAGN_SLAEGT_AFRUNAD])</f>
        <v>463291</v>
      </c>
      <c r="N857" s="6">
        <f>Table1[[#This Row],[MAGN_SLAEGT_AFRUNAD]]/Table1[[#This Row],[heildarmagn]]</f>
        <v>2.1584705940758616E-6</v>
      </c>
      <c r="O857" t="str">
        <f>IF(Table1[[#This Row],[Útgerð núna]]=Table1[[#This Row],[Útgerð við löndun]],"","Ný útgerð")</f>
        <v/>
      </c>
    </row>
    <row r="858" spans="1:15">
      <c r="A858" t="s">
        <v>407</v>
      </c>
      <c r="B858">
        <v>1920</v>
      </c>
      <c r="C858" s="1">
        <v>1</v>
      </c>
      <c r="D858" s="1">
        <v>1</v>
      </c>
      <c r="E858" s="1">
        <v>1304</v>
      </c>
      <c r="F858" t="s">
        <v>543</v>
      </c>
      <c r="G858" t="s">
        <v>14</v>
      </c>
      <c r="H858" t="s">
        <v>15</v>
      </c>
      <c r="I858" s="3">
        <v>162</v>
      </c>
      <c r="J858" t="s">
        <v>544</v>
      </c>
      <c r="K858" t="s">
        <v>545</v>
      </c>
      <c r="L858" t="s">
        <v>545</v>
      </c>
      <c r="M858" s="2">
        <f>SUM(Table1[MAGN_SLAEGT_AFRUNAD])</f>
        <v>463291</v>
      </c>
      <c r="N858" s="6">
        <f>Table1[[#This Row],[MAGN_SLAEGT_AFRUNAD]]/Table1[[#This Row],[heildarmagn]]</f>
        <v>3.4967223624028957E-4</v>
      </c>
      <c r="O858" t="str">
        <f>IF(Table1[[#This Row],[Útgerð núna]]=Table1[[#This Row],[Útgerð við löndun]],"","Ný útgerð")</f>
        <v/>
      </c>
    </row>
    <row r="859" spans="1:15">
      <c r="A859" t="s">
        <v>541</v>
      </c>
      <c r="B859">
        <v>1920</v>
      </c>
      <c r="C859" s="1">
        <v>1</v>
      </c>
      <c r="D859" s="1">
        <v>1</v>
      </c>
      <c r="E859" s="1">
        <v>1304</v>
      </c>
      <c r="F859" t="s">
        <v>543</v>
      </c>
      <c r="G859" t="s">
        <v>14</v>
      </c>
      <c r="H859" t="s">
        <v>15</v>
      </c>
      <c r="I859" s="3">
        <v>47</v>
      </c>
      <c r="J859" t="s">
        <v>544</v>
      </c>
      <c r="K859" t="s">
        <v>545</v>
      </c>
      <c r="L859" t="s">
        <v>545</v>
      </c>
      <c r="M859" s="2">
        <f>SUM(Table1[MAGN_SLAEGT_AFRUNAD])</f>
        <v>463291</v>
      </c>
      <c r="N859" s="6">
        <f>Table1[[#This Row],[MAGN_SLAEGT_AFRUNAD]]/Table1[[#This Row],[heildarmagn]]</f>
        <v>1.0144811792156549E-4</v>
      </c>
      <c r="O859" t="str">
        <f>IF(Table1[[#This Row],[Útgerð núna]]=Table1[[#This Row],[Útgerð við löndun]],"","Ný útgerð")</f>
        <v/>
      </c>
    </row>
    <row r="860" spans="1:15">
      <c r="A860" t="s">
        <v>408</v>
      </c>
      <c r="B860">
        <v>1920</v>
      </c>
      <c r="C860" s="1">
        <v>1</v>
      </c>
      <c r="D860" s="1">
        <v>1</v>
      </c>
      <c r="E860" s="1">
        <v>1304</v>
      </c>
      <c r="F860" t="s">
        <v>543</v>
      </c>
      <c r="G860" t="s">
        <v>14</v>
      </c>
      <c r="H860" t="s">
        <v>15</v>
      </c>
      <c r="I860" s="3">
        <v>63</v>
      </c>
      <c r="J860" t="s">
        <v>544</v>
      </c>
      <c r="K860" t="s">
        <v>545</v>
      </c>
      <c r="L860" t="s">
        <v>545</v>
      </c>
      <c r="M860" s="2">
        <f>SUM(Table1[MAGN_SLAEGT_AFRUNAD])</f>
        <v>463291</v>
      </c>
      <c r="N860" s="6">
        <f>Table1[[#This Row],[MAGN_SLAEGT_AFRUNAD]]/Table1[[#This Row],[heildarmagn]]</f>
        <v>1.3598364742677929E-4</v>
      </c>
      <c r="O860" t="str">
        <f>IF(Table1[[#This Row],[Útgerð núna]]=Table1[[#This Row],[Útgerð við löndun]],"","Ný útgerð")</f>
        <v/>
      </c>
    </row>
    <row r="861" spans="1:15">
      <c r="A861" t="s">
        <v>113</v>
      </c>
      <c r="B861">
        <v>1920</v>
      </c>
      <c r="C861" s="1">
        <v>1</v>
      </c>
      <c r="D861" s="1">
        <v>1</v>
      </c>
      <c r="E861" s="1">
        <v>1304</v>
      </c>
      <c r="F861" t="s">
        <v>543</v>
      </c>
      <c r="G861" t="s">
        <v>14</v>
      </c>
      <c r="H861" t="s">
        <v>15</v>
      </c>
      <c r="I861" s="3">
        <v>70</v>
      </c>
      <c r="J861" t="s">
        <v>544</v>
      </c>
      <c r="K861" t="s">
        <v>545</v>
      </c>
      <c r="L861" t="s">
        <v>545</v>
      </c>
      <c r="M861" s="2">
        <f>SUM(Table1[MAGN_SLAEGT_AFRUNAD])</f>
        <v>463291</v>
      </c>
      <c r="N861" s="6">
        <f>Table1[[#This Row],[MAGN_SLAEGT_AFRUNAD]]/Table1[[#This Row],[heildarmagn]]</f>
        <v>1.5109294158531031E-4</v>
      </c>
      <c r="O861" t="str">
        <f>IF(Table1[[#This Row],[Útgerð núna]]=Table1[[#This Row],[Útgerð við löndun]],"","Ný útgerð")</f>
        <v/>
      </c>
    </row>
    <row r="862" spans="1:15">
      <c r="A862" t="s">
        <v>546</v>
      </c>
      <c r="B862">
        <v>1920</v>
      </c>
      <c r="C862" s="1">
        <v>1</v>
      </c>
      <c r="D862" s="1">
        <v>1</v>
      </c>
      <c r="E862" s="1">
        <v>1304</v>
      </c>
      <c r="F862" t="s">
        <v>543</v>
      </c>
      <c r="G862" t="s">
        <v>14</v>
      </c>
      <c r="H862" t="s">
        <v>15</v>
      </c>
      <c r="I862" s="3">
        <v>207</v>
      </c>
      <c r="J862" t="s">
        <v>544</v>
      </c>
      <c r="K862" t="s">
        <v>545</v>
      </c>
      <c r="L862" t="s">
        <v>545</v>
      </c>
      <c r="M862" s="2">
        <f>SUM(Table1[MAGN_SLAEGT_AFRUNAD])</f>
        <v>463291</v>
      </c>
      <c r="N862" s="6">
        <f>Table1[[#This Row],[MAGN_SLAEGT_AFRUNAD]]/Table1[[#This Row],[heildarmagn]]</f>
        <v>4.4680341297370337E-4</v>
      </c>
      <c r="O862" t="str">
        <f>IF(Table1[[#This Row],[Útgerð núna]]=Table1[[#This Row],[Útgerð við löndun]],"","Ný útgerð")</f>
        <v/>
      </c>
    </row>
    <row r="863" spans="1:15">
      <c r="A863" t="s">
        <v>114</v>
      </c>
      <c r="B863">
        <v>1920</v>
      </c>
      <c r="C863" s="1">
        <v>1</v>
      </c>
      <c r="D863" s="1">
        <v>1</v>
      </c>
      <c r="E863" s="1">
        <v>1304</v>
      </c>
      <c r="F863" t="s">
        <v>543</v>
      </c>
      <c r="G863" t="s">
        <v>14</v>
      </c>
      <c r="H863" t="s">
        <v>15</v>
      </c>
      <c r="I863" s="3">
        <v>13</v>
      </c>
      <c r="J863" t="s">
        <v>544</v>
      </c>
      <c r="K863" t="s">
        <v>545</v>
      </c>
      <c r="L863" t="s">
        <v>545</v>
      </c>
      <c r="M863" s="2">
        <f>SUM(Table1[MAGN_SLAEGT_AFRUNAD])</f>
        <v>463291</v>
      </c>
      <c r="N863" s="6">
        <f>Table1[[#This Row],[MAGN_SLAEGT_AFRUNAD]]/Table1[[#This Row],[heildarmagn]]</f>
        <v>2.8060117722986201E-5</v>
      </c>
      <c r="O863" t="str">
        <f>IF(Table1[[#This Row],[Útgerð núna]]=Table1[[#This Row],[Útgerð við löndun]],"","Ný útgerð")</f>
        <v/>
      </c>
    </row>
    <row r="864" spans="1:15">
      <c r="A864" t="s">
        <v>409</v>
      </c>
      <c r="B864">
        <v>1920</v>
      </c>
      <c r="C864" s="1">
        <v>1</v>
      </c>
      <c r="D864" s="1">
        <v>1</v>
      </c>
      <c r="E864" s="1">
        <v>1304</v>
      </c>
      <c r="F864" t="s">
        <v>543</v>
      </c>
      <c r="G864" t="s">
        <v>14</v>
      </c>
      <c r="H864" t="s">
        <v>15</v>
      </c>
      <c r="I864" s="3">
        <v>49</v>
      </c>
      <c r="J864" t="s">
        <v>544</v>
      </c>
      <c r="K864" t="s">
        <v>545</v>
      </c>
      <c r="L864" t="s">
        <v>545</v>
      </c>
      <c r="M864" s="2">
        <f>SUM(Table1[MAGN_SLAEGT_AFRUNAD])</f>
        <v>463291</v>
      </c>
      <c r="N864" s="6">
        <f>Table1[[#This Row],[MAGN_SLAEGT_AFRUNAD]]/Table1[[#This Row],[heildarmagn]]</f>
        <v>1.0576505910971722E-4</v>
      </c>
      <c r="O864" t="str">
        <f>IF(Table1[[#This Row],[Útgerð núna]]=Table1[[#This Row],[Útgerð við löndun]],"","Ný útgerð")</f>
        <v/>
      </c>
    </row>
    <row r="865" spans="1:15">
      <c r="A865" t="s">
        <v>410</v>
      </c>
      <c r="B865">
        <v>1920</v>
      </c>
      <c r="C865" s="1">
        <v>1</v>
      </c>
      <c r="D865" s="1">
        <v>1</v>
      </c>
      <c r="E865" s="1">
        <v>1304</v>
      </c>
      <c r="F865" t="s">
        <v>543</v>
      </c>
      <c r="G865" t="s">
        <v>14</v>
      </c>
      <c r="H865" t="s">
        <v>15</v>
      </c>
      <c r="I865" s="3">
        <v>39</v>
      </c>
      <c r="J865" t="s">
        <v>544</v>
      </c>
      <c r="K865" t="s">
        <v>545</v>
      </c>
      <c r="L865" t="s">
        <v>545</v>
      </c>
      <c r="M865" s="2">
        <f>SUM(Table1[MAGN_SLAEGT_AFRUNAD])</f>
        <v>463291</v>
      </c>
      <c r="N865" s="6">
        <f>Table1[[#This Row],[MAGN_SLAEGT_AFRUNAD]]/Table1[[#This Row],[heildarmagn]]</f>
        <v>8.4180353168958607E-5</v>
      </c>
      <c r="O865" t="str">
        <f>IF(Table1[[#This Row],[Útgerð núna]]=Table1[[#This Row],[Útgerð við löndun]],"","Ný útgerð")</f>
        <v/>
      </c>
    </row>
    <row r="866" spans="1:15">
      <c r="A866" t="s">
        <v>504</v>
      </c>
      <c r="B866">
        <v>1920</v>
      </c>
      <c r="C866" s="1">
        <v>1</v>
      </c>
      <c r="D866" s="1">
        <v>1</v>
      </c>
      <c r="E866" s="1">
        <v>1304</v>
      </c>
      <c r="F866" t="s">
        <v>543</v>
      </c>
      <c r="G866" t="s">
        <v>14</v>
      </c>
      <c r="H866" t="s">
        <v>15</v>
      </c>
      <c r="I866" s="3">
        <v>66</v>
      </c>
      <c r="J866" t="s">
        <v>544</v>
      </c>
      <c r="K866" t="s">
        <v>545</v>
      </c>
      <c r="L866" t="s">
        <v>545</v>
      </c>
      <c r="M866" s="2">
        <f>SUM(Table1[MAGN_SLAEGT_AFRUNAD])</f>
        <v>463291</v>
      </c>
      <c r="N866" s="6">
        <f>Table1[[#This Row],[MAGN_SLAEGT_AFRUNAD]]/Table1[[#This Row],[heildarmagn]]</f>
        <v>1.4245905920900686E-4</v>
      </c>
      <c r="O866" t="str">
        <f>IF(Table1[[#This Row],[Útgerð núna]]=Table1[[#This Row],[Útgerð við löndun]],"","Ný útgerð")</f>
        <v/>
      </c>
    </row>
    <row r="867" spans="1:15">
      <c r="A867" t="s">
        <v>411</v>
      </c>
      <c r="B867">
        <v>1920</v>
      </c>
      <c r="C867" s="1">
        <v>1</v>
      </c>
      <c r="D867" s="1">
        <v>1</v>
      </c>
      <c r="E867" s="1">
        <v>1304</v>
      </c>
      <c r="F867" t="s">
        <v>543</v>
      </c>
      <c r="G867" t="s">
        <v>14</v>
      </c>
      <c r="H867" t="s">
        <v>15</v>
      </c>
      <c r="I867" s="3">
        <v>60</v>
      </c>
      <c r="J867" t="s">
        <v>544</v>
      </c>
      <c r="K867" t="s">
        <v>545</v>
      </c>
      <c r="L867" t="s">
        <v>545</v>
      </c>
      <c r="M867" s="2">
        <f>SUM(Table1[MAGN_SLAEGT_AFRUNAD])</f>
        <v>463291</v>
      </c>
      <c r="N867" s="6">
        <f>Table1[[#This Row],[MAGN_SLAEGT_AFRUNAD]]/Table1[[#This Row],[heildarmagn]]</f>
        <v>1.2950823564455169E-4</v>
      </c>
      <c r="O867" t="str">
        <f>IF(Table1[[#This Row],[Útgerð núna]]=Table1[[#This Row],[Útgerð við löndun]],"","Ný útgerð")</f>
        <v/>
      </c>
    </row>
    <row r="868" spans="1:15">
      <c r="A868" t="s">
        <v>547</v>
      </c>
      <c r="B868">
        <v>1920</v>
      </c>
      <c r="C868" s="1">
        <v>1</v>
      </c>
      <c r="D868" s="1">
        <v>1</v>
      </c>
      <c r="E868" s="1">
        <v>1304</v>
      </c>
      <c r="F868" t="s">
        <v>543</v>
      </c>
      <c r="G868" t="s">
        <v>14</v>
      </c>
      <c r="H868" t="s">
        <v>15</v>
      </c>
      <c r="I868" s="3">
        <v>1</v>
      </c>
      <c r="J868" t="s">
        <v>544</v>
      </c>
      <c r="K868" t="s">
        <v>545</v>
      </c>
      <c r="L868" t="s">
        <v>545</v>
      </c>
      <c r="M868" s="2">
        <f>SUM(Table1[MAGN_SLAEGT_AFRUNAD])</f>
        <v>463291</v>
      </c>
      <c r="N868" s="6">
        <f>Table1[[#This Row],[MAGN_SLAEGT_AFRUNAD]]/Table1[[#This Row],[heildarmagn]]</f>
        <v>2.1584705940758616E-6</v>
      </c>
      <c r="O868" t="str">
        <f>IF(Table1[[#This Row],[Útgerð núna]]=Table1[[#This Row],[Útgerð við löndun]],"","Ný útgerð")</f>
        <v/>
      </c>
    </row>
    <row r="869" spans="1:15">
      <c r="A869" t="s">
        <v>73</v>
      </c>
      <c r="B869">
        <v>1920</v>
      </c>
      <c r="C869" s="1">
        <v>1</v>
      </c>
      <c r="D869" s="1">
        <v>1</v>
      </c>
      <c r="E869" s="1">
        <v>1304</v>
      </c>
      <c r="F869" t="s">
        <v>543</v>
      </c>
      <c r="G869" t="s">
        <v>14</v>
      </c>
      <c r="H869" t="s">
        <v>15</v>
      </c>
      <c r="I869" s="3">
        <v>10</v>
      </c>
      <c r="J869" t="s">
        <v>544</v>
      </c>
      <c r="K869" t="s">
        <v>545</v>
      </c>
      <c r="L869" t="s">
        <v>545</v>
      </c>
      <c r="M869" s="2">
        <f>SUM(Table1[MAGN_SLAEGT_AFRUNAD])</f>
        <v>463291</v>
      </c>
      <c r="N869" s="6">
        <f>Table1[[#This Row],[MAGN_SLAEGT_AFRUNAD]]/Table1[[#This Row],[heildarmagn]]</f>
        <v>2.1584705940758617E-5</v>
      </c>
      <c r="O869" t="str">
        <f>IF(Table1[[#This Row],[Útgerð núna]]=Table1[[#This Row],[Útgerð við löndun]],"","Ný útgerð")</f>
        <v/>
      </c>
    </row>
    <row r="870" spans="1:15">
      <c r="A870" t="s">
        <v>548</v>
      </c>
      <c r="B870">
        <v>1920</v>
      </c>
      <c r="C870" s="1">
        <v>1</v>
      </c>
      <c r="D870" s="1">
        <v>1</v>
      </c>
      <c r="E870" s="1">
        <v>1304</v>
      </c>
      <c r="F870" t="s">
        <v>543</v>
      </c>
      <c r="G870" t="s">
        <v>14</v>
      </c>
      <c r="H870" t="s">
        <v>15</v>
      </c>
      <c r="I870" s="3">
        <v>29</v>
      </c>
      <c r="J870" t="s">
        <v>544</v>
      </c>
      <c r="K870" t="s">
        <v>545</v>
      </c>
      <c r="L870" t="s">
        <v>545</v>
      </c>
      <c r="M870" s="2">
        <f>SUM(Table1[MAGN_SLAEGT_AFRUNAD])</f>
        <v>463291</v>
      </c>
      <c r="N870" s="6">
        <f>Table1[[#This Row],[MAGN_SLAEGT_AFRUNAD]]/Table1[[#This Row],[heildarmagn]]</f>
        <v>6.2595647228199983E-5</v>
      </c>
      <c r="O870" t="str">
        <f>IF(Table1[[#This Row],[Útgerð núna]]=Table1[[#This Row],[Útgerð við löndun]],"","Ný útgerð")</f>
        <v/>
      </c>
    </row>
    <row r="871" spans="1:15">
      <c r="A871" t="s">
        <v>75</v>
      </c>
      <c r="B871">
        <v>1920</v>
      </c>
      <c r="C871" s="1">
        <v>1</v>
      </c>
      <c r="D871" s="1">
        <v>1</v>
      </c>
      <c r="E871" s="1">
        <v>1304</v>
      </c>
      <c r="F871" t="s">
        <v>543</v>
      </c>
      <c r="G871" t="s">
        <v>14</v>
      </c>
      <c r="H871" t="s">
        <v>15</v>
      </c>
      <c r="I871" s="3">
        <v>68</v>
      </c>
      <c r="J871" t="s">
        <v>544</v>
      </c>
      <c r="K871" t="s">
        <v>545</v>
      </c>
      <c r="L871" t="s">
        <v>545</v>
      </c>
      <c r="M871" s="2">
        <f>SUM(Table1[MAGN_SLAEGT_AFRUNAD])</f>
        <v>463291</v>
      </c>
      <c r="N871" s="6">
        <f>Table1[[#This Row],[MAGN_SLAEGT_AFRUNAD]]/Table1[[#This Row],[heildarmagn]]</f>
        <v>1.4677600039715859E-4</v>
      </c>
      <c r="O871" t="str">
        <f>IF(Table1[[#This Row],[Útgerð núna]]=Table1[[#This Row],[Útgerð við löndun]],"","Ný útgerð")</f>
        <v/>
      </c>
    </row>
    <row r="872" spans="1:15">
      <c r="A872" t="s">
        <v>76</v>
      </c>
      <c r="B872">
        <v>1920</v>
      </c>
      <c r="C872" s="1">
        <v>1</v>
      </c>
      <c r="D872" s="1">
        <v>1</v>
      </c>
      <c r="E872" s="1">
        <v>1304</v>
      </c>
      <c r="F872" t="s">
        <v>543</v>
      </c>
      <c r="G872" t="s">
        <v>14</v>
      </c>
      <c r="H872" t="s">
        <v>15</v>
      </c>
      <c r="I872" s="3">
        <v>67</v>
      </c>
      <c r="J872" t="s">
        <v>544</v>
      </c>
      <c r="K872" t="s">
        <v>545</v>
      </c>
      <c r="L872" t="s">
        <v>545</v>
      </c>
      <c r="M872" s="2">
        <f>SUM(Table1[MAGN_SLAEGT_AFRUNAD])</f>
        <v>463291</v>
      </c>
      <c r="N872" s="6">
        <f>Table1[[#This Row],[MAGN_SLAEGT_AFRUNAD]]/Table1[[#This Row],[heildarmagn]]</f>
        <v>1.4461752980308274E-4</v>
      </c>
      <c r="O872" t="str">
        <f>IF(Table1[[#This Row],[Útgerð núna]]=Table1[[#This Row],[Útgerð við löndun]],"","Ný útgerð")</f>
        <v/>
      </c>
    </row>
    <row r="873" spans="1:15">
      <c r="A873" t="s">
        <v>39</v>
      </c>
      <c r="B873">
        <v>1920</v>
      </c>
      <c r="C873" s="1">
        <v>1</v>
      </c>
      <c r="D873" s="1">
        <v>1</v>
      </c>
      <c r="E873" s="1">
        <v>1304</v>
      </c>
      <c r="F873" t="s">
        <v>543</v>
      </c>
      <c r="G873" t="s">
        <v>14</v>
      </c>
      <c r="H873" t="s">
        <v>15</v>
      </c>
      <c r="I873" s="3">
        <v>64</v>
      </c>
      <c r="J873" t="s">
        <v>544</v>
      </c>
      <c r="K873" t="s">
        <v>545</v>
      </c>
      <c r="L873" t="s">
        <v>545</v>
      </c>
      <c r="M873" s="2">
        <f>SUM(Table1[MAGN_SLAEGT_AFRUNAD])</f>
        <v>463291</v>
      </c>
      <c r="N873" s="6">
        <f>Table1[[#This Row],[MAGN_SLAEGT_AFRUNAD]]/Table1[[#This Row],[heildarmagn]]</f>
        <v>1.3814211802085514E-4</v>
      </c>
      <c r="O873" t="str">
        <f>IF(Table1[[#This Row],[Útgerð núna]]=Table1[[#This Row],[Útgerð við löndun]],"","Ný útgerð")</f>
        <v/>
      </c>
    </row>
    <row r="874" spans="1:15">
      <c r="A874" t="s">
        <v>97</v>
      </c>
      <c r="B874">
        <v>1920</v>
      </c>
      <c r="C874" s="1">
        <v>1</v>
      </c>
      <c r="D874" s="1">
        <v>1</v>
      </c>
      <c r="E874" s="1">
        <v>1304</v>
      </c>
      <c r="F874" t="s">
        <v>543</v>
      </c>
      <c r="G874" t="s">
        <v>14</v>
      </c>
      <c r="H874" t="s">
        <v>15</v>
      </c>
      <c r="I874" s="3">
        <v>18</v>
      </c>
      <c r="J874" t="s">
        <v>544</v>
      </c>
      <c r="K874" t="s">
        <v>545</v>
      </c>
      <c r="L874" t="s">
        <v>545</v>
      </c>
      <c r="M874" s="2">
        <f>SUM(Table1[MAGN_SLAEGT_AFRUNAD])</f>
        <v>463291</v>
      </c>
      <c r="N874" s="6">
        <f>Table1[[#This Row],[MAGN_SLAEGT_AFRUNAD]]/Table1[[#This Row],[heildarmagn]]</f>
        <v>3.885247069336551E-5</v>
      </c>
      <c r="O874" t="str">
        <f>IF(Table1[[#This Row],[Útgerð núna]]=Table1[[#This Row],[Útgerð við löndun]],"","Ný útgerð")</f>
        <v/>
      </c>
    </row>
    <row r="875" spans="1:15">
      <c r="A875" t="s">
        <v>98</v>
      </c>
      <c r="B875">
        <v>1920</v>
      </c>
      <c r="C875" s="1">
        <v>1</v>
      </c>
      <c r="D875" s="1">
        <v>1</v>
      </c>
      <c r="E875" s="1">
        <v>1304</v>
      </c>
      <c r="F875" t="s">
        <v>543</v>
      </c>
      <c r="G875" t="s">
        <v>14</v>
      </c>
      <c r="H875" t="s">
        <v>15</v>
      </c>
      <c r="I875" s="3">
        <v>18</v>
      </c>
      <c r="J875" t="s">
        <v>544</v>
      </c>
      <c r="K875" t="s">
        <v>545</v>
      </c>
      <c r="L875" t="s">
        <v>545</v>
      </c>
      <c r="M875" s="2">
        <f>SUM(Table1[MAGN_SLAEGT_AFRUNAD])</f>
        <v>463291</v>
      </c>
      <c r="N875" s="6">
        <f>Table1[[#This Row],[MAGN_SLAEGT_AFRUNAD]]/Table1[[#This Row],[heildarmagn]]</f>
        <v>3.885247069336551E-5</v>
      </c>
      <c r="O875" t="str">
        <f>IF(Table1[[#This Row],[Útgerð núna]]=Table1[[#This Row],[Útgerð við löndun]],"","Ný útgerð")</f>
        <v/>
      </c>
    </row>
    <row r="876" spans="1:15">
      <c r="A876" t="s">
        <v>397</v>
      </c>
      <c r="B876">
        <v>1920</v>
      </c>
      <c r="C876" s="1">
        <v>1</v>
      </c>
      <c r="D876" s="1">
        <v>1</v>
      </c>
      <c r="E876" s="1">
        <v>1304</v>
      </c>
      <c r="F876" t="s">
        <v>543</v>
      </c>
      <c r="G876" t="s">
        <v>14</v>
      </c>
      <c r="H876" t="s">
        <v>15</v>
      </c>
      <c r="I876" s="3">
        <v>37</v>
      </c>
      <c r="J876" t="s">
        <v>544</v>
      </c>
      <c r="K876" t="s">
        <v>545</v>
      </c>
      <c r="L876" t="s">
        <v>545</v>
      </c>
      <c r="M876" s="2">
        <f>SUM(Table1[MAGN_SLAEGT_AFRUNAD])</f>
        <v>463291</v>
      </c>
      <c r="N876" s="6">
        <f>Table1[[#This Row],[MAGN_SLAEGT_AFRUNAD]]/Table1[[#This Row],[heildarmagn]]</f>
        <v>7.9863411980806882E-5</v>
      </c>
      <c r="O876" t="str">
        <f>IF(Table1[[#This Row],[Útgerð núna]]=Table1[[#This Row],[Útgerð við löndun]],"","Ný útgerð")</f>
        <v/>
      </c>
    </row>
    <row r="877" spans="1:15">
      <c r="A877" t="s">
        <v>99</v>
      </c>
      <c r="B877">
        <v>1920</v>
      </c>
      <c r="C877" s="1">
        <v>1</v>
      </c>
      <c r="D877" s="1">
        <v>1</v>
      </c>
      <c r="E877" s="1">
        <v>1304</v>
      </c>
      <c r="F877" t="s">
        <v>543</v>
      </c>
      <c r="G877" t="s">
        <v>14</v>
      </c>
      <c r="H877" t="s">
        <v>15</v>
      </c>
      <c r="I877" s="3">
        <v>50</v>
      </c>
      <c r="J877" t="s">
        <v>544</v>
      </c>
      <c r="K877" t="s">
        <v>545</v>
      </c>
      <c r="L877" t="s">
        <v>545</v>
      </c>
      <c r="M877" s="2">
        <f>SUM(Table1[MAGN_SLAEGT_AFRUNAD])</f>
        <v>463291</v>
      </c>
      <c r="N877" s="6">
        <f>Table1[[#This Row],[MAGN_SLAEGT_AFRUNAD]]/Table1[[#This Row],[heildarmagn]]</f>
        <v>1.0792352970379308E-4</v>
      </c>
      <c r="O877" t="str">
        <f>IF(Table1[[#This Row],[Útgerð núna]]=Table1[[#This Row],[Útgerð við löndun]],"","Ný útgerð")</f>
        <v/>
      </c>
    </row>
    <row r="878" spans="1:15">
      <c r="A878" t="s">
        <v>40</v>
      </c>
      <c r="B878">
        <v>1920</v>
      </c>
      <c r="C878" s="1">
        <v>1</v>
      </c>
      <c r="D878" s="1">
        <v>1</v>
      </c>
      <c r="E878" s="1">
        <v>1304</v>
      </c>
      <c r="F878" t="s">
        <v>543</v>
      </c>
      <c r="G878" t="s">
        <v>14</v>
      </c>
      <c r="H878" t="s">
        <v>15</v>
      </c>
      <c r="I878" s="3">
        <v>36</v>
      </c>
      <c r="J878" t="s">
        <v>544</v>
      </c>
      <c r="K878" t="s">
        <v>545</v>
      </c>
      <c r="L878" t="s">
        <v>545</v>
      </c>
      <c r="M878" s="2">
        <f>SUM(Table1[MAGN_SLAEGT_AFRUNAD])</f>
        <v>463291</v>
      </c>
      <c r="N878" s="6">
        <f>Table1[[#This Row],[MAGN_SLAEGT_AFRUNAD]]/Table1[[#This Row],[heildarmagn]]</f>
        <v>7.7704941386731019E-5</v>
      </c>
      <c r="O878" t="str">
        <f>IF(Table1[[#This Row],[Útgerð núna]]=Table1[[#This Row],[Útgerð við löndun]],"","Ný útgerð")</f>
        <v/>
      </c>
    </row>
    <row r="879" spans="1:15">
      <c r="A879" t="s">
        <v>41</v>
      </c>
      <c r="B879">
        <v>1920</v>
      </c>
      <c r="C879" s="1">
        <v>1</v>
      </c>
      <c r="D879" s="1">
        <v>1</v>
      </c>
      <c r="E879" s="1">
        <v>1304</v>
      </c>
      <c r="F879" t="s">
        <v>543</v>
      </c>
      <c r="G879" t="s">
        <v>14</v>
      </c>
      <c r="H879" t="s">
        <v>15</v>
      </c>
      <c r="I879" s="3">
        <v>17</v>
      </c>
      <c r="J879" t="s">
        <v>544</v>
      </c>
      <c r="K879" t="s">
        <v>545</v>
      </c>
      <c r="L879" t="s">
        <v>545</v>
      </c>
      <c r="M879" s="2">
        <f>SUM(Table1[MAGN_SLAEGT_AFRUNAD])</f>
        <v>463291</v>
      </c>
      <c r="N879" s="6">
        <f>Table1[[#This Row],[MAGN_SLAEGT_AFRUNAD]]/Table1[[#This Row],[heildarmagn]]</f>
        <v>3.6694000099289647E-5</v>
      </c>
      <c r="O879" t="str">
        <f>IF(Table1[[#This Row],[Útgerð núna]]=Table1[[#This Row],[Útgerð við löndun]],"","Ný útgerð")</f>
        <v/>
      </c>
    </row>
    <row r="880" spans="1:15">
      <c r="A880" t="s">
        <v>101</v>
      </c>
      <c r="B880">
        <v>1920</v>
      </c>
      <c r="C880" s="1">
        <v>1</v>
      </c>
      <c r="D880" s="1">
        <v>1</v>
      </c>
      <c r="E880" s="1">
        <v>1304</v>
      </c>
      <c r="F880" t="s">
        <v>543</v>
      </c>
      <c r="G880" t="s">
        <v>14</v>
      </c>
      <c r="H880" t="s">
        <v>15</v>
      </c>
      <c r="I880" s="3">
        <v>9</v>
      </c>
      <c r="J880" t="s">
        <v>544</v>
      </c>
      <c r="K880" t="s">
        <v>545</v>
      </c>
      <c r="L880" t="s">
        <v>545</v>
      </c>
      <c r="M880" s="2">
        <f>SUM(Table1[MAGN_SLAEGT_AFRUNAD])</f>
        <v>463291</v>
      </c>
      <c r="N880" s="6">
        <f>Table1[[#This Row],[MAGN_SLAEGT_AFRUNAD]]/Table1[[#This Row],[heildarmagn]]</f>
        <v>1.9426235346682755E-5</v>
      </c>
      <c r="O880" t="str">
        <f>IF(Table1[[#This Row],[Útgerð núna]]=Table1[[#This Row],[Útgerð við löndun]],"","Ný útgerð")</f>
        <v/>
      </c>
    </row>
    <row r="881" spans="1:15">
      <c r="A881" t="s">
        <v>549</v>
      </c>
      <c r="B881">
        <v>1920</v>
      </c>
      <c r="C881" s="1">
        <v>1</v>
      </c>
      <c r="D881" s="1">
        <v>1</v>
      </c>
      <c r="E881" s="1">
        <v>1304</v>
      </c>
      <c r="F881" t="s">
        <v>543</v>
      </c>
      <c r="G881" t="s">
        <v>14</v>
      </c>
      <c r="H881" t="s">
        <v>15</v>
      </c>
      <c r="I881" s="3">
        <v>2</v>
      </c>
      <c r="J881" t="s">
        <v>544</v>
      </c>
      <c r="K881" t="s">
        <v>545</v>
      </c>
      <c r="L881" t="s">
        <v>545</v>
      </c>
      <c r="M881" s="2">
        <f>SUM(Table1[MAGN_SLAEGT_AFRUNAD])</f>
        <v>463291</v>
      </c>
      <c r="N881" s="6">
        <f>Table1[[#This Row],[MAGN_SLAEGT_AFRUNAD]]/Table1[[#This Row],[heildarmagn]]</f>
        <v>4.3169411881517231E-6</v>
      </c>
      <c r="O881" t="str">
        <f>IF(Table1[[#This Row],[Útgerð núna]]=Table1[[#This Row],[Útgerð við löndun]],"","Ný útgerð")</f>
        <v/>
      </c>
    </row>
    <row r="882" spans="1:15">
      <c r="A882" t="s">
        <v>527</v>
      </c>
      <c r="B882">
        <v>1920</v>
      </c>
      <c r="C882" s="1">
        <v>1</v>
      </c>
      <c r="D882" s="1">
        <v>1</v>
      </c>
      <c r="E882" s="1">
        <v>1304</v>
      </c>
      <c r="F882" t="s">
        <v>543</v>
      </c>
      <c r="G882" t="s">
        <v>14</v>
      </c>
      <c r="H882" t="s">
        <v>15</v>
      </c>
      <c r="I882" s="3">
        <v>7</v>
      </c>
      <c r="J882" t="s">
        <v>544</v>
      </c>
      <c r="K882" t="s">
        <v>545</v>
      </c>
      <c r="L882" t="s">
        <v>545</v>
      </c>
      <c r="M882" s="2">
        <f>SUM(Table1[MAGN_SLAEGT_AFRUNAD])</f>
        <v>463291</v>
      </c>
      <c r="N882" s="6">
        <f>Table1[[#This Row],[MAGN_SLAEGT_AFRUNAD]]/Table1[[#This Row],[heildarmagn]]</f>
        <v>1.5109294158531032E-5</v>
      </c>
      <c r="O882" t="str">
        <f>IF(Table1[[#This Row],[Útgerð núna]]=Table1[[#This Row],[Útgerð við löndun]],"","Ný útgerð")</f>
        <v/>
      </c>
    </row>
    <row r="883" spans="1:15">
      <c r="A883" t="s">
        <v>528</v>
      </c>
      <c r="B883">
        <v>1920</v>
      </c>
      <c r="C883" s="1">
        <v>1</v>
      </c>
      <c r="D883" s="1">
        <v>1</v>
      </c>
      <c r="E883" s="1">
        <v>1304</v>
      </c>
      <c r="F883" t="s">
        <v>543</v>
      </c>
      <c r="G883" t="s">
        <v>14</v>
      </c>
      <c r="H883" t="s">
        <v>15</v>
      </c>
      <c r="I883" s="3">
        <v>27</v>
      </c>
      <c r="J883" t="s">
        <v>544</v>
      </c>
      <c r="K883" t="s">
        <v>545</v>
      </c>
      <c r="L883" t="s">
        <v>545</v>
      </c>
      <c r="M883" s="2">
        <f>SUM(Table1[MAGN_SLAEGT_AFRUNAD])</f>
        <v>463291</v>
      </c>
      <c r="N883" s="6">
        <f>Table1[[#This Row],[MAGN_SLAEGT_AFRUNAD]]/Table1[[#This Row],[heildarmagn]]</f>
        <v>5.8278706040048265E-5</v>
      </c>
      <c r="O883" t="str">
        <f>IF(Table1[[#This Row],[Útgerð núna]]=Table1[[#This Row],[Útgerð við löndun]],"","Ný útgerð")</f>
        <v/>
      </c>
    </row>
    <row r="884" spans="1:15">
      <c r="A884" t="s">
        <v>550</v>
      </c>
      <c r="B884">
        <v>1920</v>
      </c>
      <c r="C884" s="1">
        <v>1</v>
      </c>
      <c r="D884" s="1">
        <v>1</v>
      </c>
      <c r="E884" s="1">
        <v>1304</v>
      </c>
      <c r="F884" t="s">
        <v>543</v>
      </c>
      <c r="G884" t="s">
        <v>14</v>
      </c>
      <c r="H884" t="s">
        <v>15</v>
      </c>
      <c r="I884" s="3">
        <v>96</v>
      </c>
      <c r="J884" t="s">
        <v>544</v>
      </c>
      <c r="K884" t="s">
        <v>545</v>
      </c>
      <c r="L884" t="s">
        <v>545</v>
      </c>
      <c r="M884" s="2">
        <f>SUM(Table1[MAGN_SLAEGT_AFRUNAD])</f>
        <v>463291</v>
      </c>
      <c r="N884" s="6">
        <f>Table1[[#This Row],[MAGN_SLAEGT_AFRUNAD]]/Table1[[#This Row],[heildarmagn]]</f>
        <v>2.0721317703128271E-4</v>
      </c>
      <c r="O884" t="str">
        <f>IF(Table1[[#This Row],[Útgerð núna]]=Table1[[#This Row],[Útgerð við löndun]],"","Ný útgerð")</f>
        <v/>
      </c>
    </row>
    <row r="885" spans="1:15">
      <c r="A885" t="s">
        <v>529</v>
      </c>
      <c r="B885">
        <v>1920</v>
      </c>
      <c r="C885" s="1">
        <v>1</v>
      </c>
      <c r="D885" s="1">
        <v>1</v>
      </c>
      <c r="E885" s="1">
        <v>1304</v>
      </c>
      <c r="F885" t="s">
        <v>543</v>
      </c>
      <c r="G885" t="s">
        <v>14</v>
      </c>
      <c r="H885" t="s">
        <v>15</v>
      </c>
      <c r="I885" s="3">
        <v>44</v>
      </c>
      <c r="J885" t="s">
        <v>544</v>
      </c>
      <c r="K885" t="s">
        <v>545</v>
      </c>
      <c r="L885" t="s">
        <v>545</v>
      </c>
      <c r="M885" s="2">
        <f>SUM(Table1[MAGN_SLAEGT_AFRUNAD])</f>
        <v>463291</v>
      </c>
      <c r="N885" s="6">
        <f>Table1[[#This Row],[MAGN_SLAEGT_AFRUNAD]]/Table1[[#This Row],[heildarmagn]]</f>
        <v>9.4972706139337905E-5</v>
      </c>
      <c r="O885" t="str">
        <f>IF(Table1[[#This Row],[Útgerð núna]]=Table1[[#This Row],[Útgerð við löndun]],"","Ný útgerð")</f>
        <v/>
      </c>
    </row>
    <row r="886" spans="1:15">
      <c r="A886" t="s">
        <v>530</v>
      </c>
      <c r="B886">
        <v>1920</v>
      </c>
      <c r="C886" s="1">
        <v>1</v>
      </c>
      <c r="D886" s="1">
        <v>1</v>
      </c>
      <c r="E886" s="1">
        <v>1304</v>
      </c>
      <c r="F886" t="s">
        <v>543</v>
      </c>
      <c r="G886" t="s">
        <v>14</v>
      </c>
      <c r="H886" t="s">
        <v>15</v>
      </c>
      <c r="I886" s="3">
        <v>113</v>
      </c>
      <c r="J886" t="s">
        <v>544</v>
      </c>
      <c r="K886" t="s">
        <v>545</v>
      </c>
      <c r="L886" t="s">
        <v>545</v>
      </c>
      <c r="M886" s="2">
        <f>SUM(Table1[MAGN_SLAEGT_AFRUNAD])</f>
        <v>463291</v>
      </c>
      <c r="N886" s="6">
        <f>Table1[[#This Row],[MAGN_SLAEGT_AFRUNAD]]/Table1[[#This Row],[heildarmagn]]</f>
        <v>2.4390717713057236E-4</v>
      </c>
      <c r="O886" t="str">
        <f>IF(Table1[[#This Row],[Útgerð núna]]=Table1[[#This Row],[Útgerð við löndun]],"","Ný útgerð")</f>
        <v/>
      </c>
    </row>
    <row r="887" spans="1:15">
      <c r="A887" t="s">
        <v>551</v>
      </c>
      <c r="B887">
        <v>1920</v>
      </c>
      <c r="C887" s="1">
        <v>1</v>
      </c>
      <c r="D887" s="1">
        <v>1</v>
      </c>
      <c r="E887" s="1">
        <v>1304</v>
      </c>
      <c r="F887" t="s">
        <v>543</v>
      </c>
      <c r="G887" t="s">
        <v>14</v>
      </c>
      <c r="H887" t="s">
        <v>15</v>
      </c>
      <c r="I887" s="3">
        <v>51</v>
      </c>
      <c r="J887" t="s">
        <v>544</v>
      </c>
      <c r="K887" t="s">
        <v>545</v>
      </c>
      <c r="L887" t="s">
        <v>545</v>
      </c>
      <c r="M887" s="2">
        <f>SUM(Table1[MAGN_SLAEGT_AFRUNAD])</f>
        <v>463291</v>
      </c>
      <c r="N887" s="6">
        <f>Table1[[#This Row],[MAGN_SLAEGT_AFRUNAD]]/Table1[[#This Row],[heildarmagn]]</f>
        <v>1.1008200029786894E-4</v>
      </c>
      <c r="O887" t="str">
        <f>IF(Table1[[#This Row],[Útgerð núna]]=Table1[[#This Row],[Útgerð við löndun]],"","Ný útgerð")</f>
        <v/>
      </c>
    </row>
    <row r="888" spans="1:15">
      <c r="A888" t="s">
        <v>552</v>
      </c>
      <c r="B888">
        <v>1920</v>
      </c>
      <c r="C888" s="1">
        <v>1</v>
      </c>
      <c r="D888" s="1">
        <v>1</v>
      </c>
      <c r="E888" s="1">
        <v>1304</v>
      </c>
      <c r="F888" t="s">
        <v>543</v>
      </c>
      <c r="G888" t="s">
        <v>14</v>
      </c>
      <c r="H888" t="s">
        <v>15</v>
      </c>
      <c r="I888" s="3">
        <v>94</v>
      </c>
      <c r="J888" t="s">
        <v>544</v>
      </c>
      <c r="K888" t="s">
        <v>545</v>
      </c>
      <c r="L888" t="s">
        <v>545</v>
      </c>
      <c r="M888" s="2">
        <f>SUM(Table1[MAGN_SLAEGT_AFRUNAD])</f>
        <v>463291</v>
      </c>
      <c r="N888" s="6">
        <f>Table1[[#This Row],[MAGN_SLAEGT_AFRUNAD]]/Table1[[#This Row],[heildarmagn]]</f>
        <v>2.0289623584313098E-4</v>
      </c>
      <c r="O888" t="str">
        <f>IF(Table1[[#This Row],[Útgerð núna]]=Table1[[#This Row],[Útgerð við löndun]],"","Ný útgerð")</f>
        <v/>
      </c>
    </row>
    <row r="889" spans="1:15">
      <c r="A889" t="s">
        <v>531</v>
      </c>
      <c r="B889">
        <v>1920</v>
      </c>
      <c r="C889" s="1">
        <v>1</v>
      </c>
      <c r="D889" s="1">
        <v>1</v>
      </c>
      <c r="E889" s="1">
        <v>1304</v>
      </c>
      <c r="F889" t="s">
        <v>543</v>
      </c>
      <c r="G889" t="s">
        <v>14</v>
      </c>
      <c r="H889" t="s">
        <v>15</v>
      </c>
      <c r="I889" s="3">
        <v>269</v>
      </c>
      <c r="J889" t="s">
        <v>544</v>
      </c>
      <c r="K889" t="s">
        <v>545</v>
      </c>
      <c r="L889" t="s">
        <v>545</v>
      </c>
      <c r="M889" s="2">
        <f>SUM(Table1[MAGN_SLAEGT_AFRUNAD])</f>
        <v>463291</v>
      </c>
      <c r="N889" s="6">
        <f>Table1[[#This Row],[MAGN_SLAEGT_AFRUNAD]]/Table1[[#This Row],[heildarmagn]]</f>
        <v>5.8062858980640676E-4</v>
      </c>
      <c r="O889" t="str">
        <f>IF(Table1[[#This Row],[Útgerð núna]]=Table1[[#This Row],[Útgerð við löndun]],"","Ný útgerð")</f>
        <v/>
      </c>
    </row>
    <row r="890" spans="1:15">
      <c r="A890" t="s">
        <v>532</v>
      </c>
      <c r="B890">
        <v>1920</v>
      </c>
      <c r="C890" s="1">
        <v>1</v>
      </c>
      <c r="D890" s="1">
        <v>1</v>
      </c>
      <c r="E890" s="1">
        <v>1304</v>
      </c>
      <c r="F890" t="s">
        <v>543</v>
      </c>
      <c r="G890" t="s">
        <v>14</v>
      </c>
      <c r="H890" t="s">
        <v>15</v>
      </c>
      <c r="I890" s="3">
        <v>57</v>
      </c>
      <c r="J890" t="s">
        <v>544</v>
      </c>
      <c r="K890" t="s">
        <v>545</v>
      </c>
      <c r="L890" t="s">
        <v>545</v>
      </c>
      <c r="M890" s="2">
        <f>SUM(Table1[MAGN_SLAEGT_AFRUNAD])</f>
        <v>463291</v>
      </c>
      <c r="N890" s="6">
        <f>Table1[[#This Row],[MAGN_SLAEGT_AFRUNAD]]/Table1[[#This Row],[heildarmagn]]</f>
        <v>1.2303282386232412E-4</v>
      </c>
      <c r="O890" t="str">
        <f>IF(Table1[[#This Row],[Útgerð núna]]=Table1[[#This Row],[Útgerð við löndun]],"","Ný útgerð")</f>
        <v/>
      </c>
    </row>
    <row r="891" spans="1:15">
      <c r="A891" t="s">
        <v>553</v>
      </c>
      <c r="B891">
        <v>1920</v>
      </c>
      <c r="C891" s="1">
        <v>1</v>
      </c>
      <c r="D891" s="1">
        <v>1</v>
      </c>
      <c r="E891" s="1">
        <v>1304</v>
      </c>
      <c r="F891" t="s">
        <v>543</v>
      </c>
      <c r="G891" t="s">
        <v>14</v>
      </c>
      <c r="H891" t="s">
        <v>15</v>
      </c>
      <c r="I891" s="3">
        <v>23</v>
      </c>
      <c r="J891" t="s">
        <v>544</v>
      </c>
      <c r="K891" t="s">
        <v>545</v>
      </c>
      <c r="L891" t="s">
        <v>545</v>
      </c>
      <c r="M891" s="2">
        <f>SUM(Table1[MAGN_SLAEGT_AFRUNAD])</f>
        <v>463291</v>
      </c>
      <c r="N891" s="6">
        <f>Table1[[#This Row],[MAGN_SLAEGT_AFRUNAD]]/Table1[[#This Row],[heildarmagn]]</f>
        <v>4.9644823663744815E-5</v>
      </c>
      <c r="O891" t="str">
        <f>IF(Table1[[#This Row],[Útgerð núna]]=Table1[[#This Row],[Útgerð við löndun]],"","Ný útgerð")</f>
        <v/>
      </c>
    </row>
    <row r="892" spans="1:15">
      <c r="A892" t="s">
        <v>124</v>
      </c>
      <c r="B892">
        <v>1920</v>
      </c>
      <c r="C892" s="1">
        <v>1</v>
      </c>
      <c r="D892" s="1">
        <v>1</v>
      </c>
      <c r="E892" s="1">
        <v>1304</v>
      </c>
      <c r="F892" t="s">
        <v>543</v>
      </c>
      <c r="G892" t="s">
        <v>14</v>
      </c>
      <c r="H892" t="s">
        <v>15</v>
      </c>
      <c r="I892" s="3">
        <v>38</v>
      </c>
      <c r="J892" t="s">
        <v>544</v>
      </c>
      <c r="K892" t="s">
        <v>545</v>
      </c>
      <c r="L892" t="s">
        <v>545</v>
      </c>
      <c r="M892" s="2">
        <f>SUM(Table1[MAGN_SLAEGT_AFRUNAD])</f>
        <v>463291</v>
      </c>
      <c r="N892" s="6">
        <f>Table1[[#This Row],[MAGN_SLAEGT_AFRUNAD]]/Table1[[#This Row],[heildarmagn]]</f>
        <v>8.2021882574882744E-5</v>
      </c>
      <c r="O892" t="str">
        <f>IF(Table1[[#This Row],[Útgerð núna]]=Table1[[#This Row],[Útgerð við löndun]],"","Ný útgerð")</f>
        <v/>
      </c>
    </row>
    <row r="893" spans="1:15">
      <c r="A893" t="s">
        <v>35</v>
      </c>
      <c r="B893">
        <v>1920</v>
      </c>
      <c r="C893" s="1">
        <v>1</v>
      </c>
      <c r="D893" s="1">
        <v>1</v>
      </c>
      <c r="E893" s="1">
        <v>1304</v>
      </c>
      <c r="F893" t="s">
        <v>543</v>
      </c>
      <c r="G893" t="s">
        <v>14</v>
      </c>
      <c r="H893" t="s">
        <v>15</v>
      </c>
      <c r="I893" s="3">
        <v>90</v>
      </c>
      <c r="J893" t="s">
        <v>544</v>
      </c>
      <c r="K893" t="s">
        <v>545</v>
      </c>
      <c r="L893" t="s">
        <v>545</v>
      </c>
      <c r="M893" s="2">
        <f>SUM(Table1[MAGN_SLAEGT_AFRUNAD])</f>
        <v>463291</v>
      </c>
      <c r="N893" s="6">
        <f>Table1[[#This Row],[MAGN_SLAEGT_AFRUNAD]]/Table1[[#This Row],[heildarmagn]]</f>
        <v>1.9426235346682753E-4</v>
      </c>
      <c r="O893" t="str">
        <f>IF(Table1[[#This Row],[Útgerð núna]]=Table1[[#This Row],[Útgerð við löndun]],"","Ný útgerð")</f>
        <v/>
      </c>
    </row>
    <row r="894" spans="1:15">
      <c r="A894" t="s">
        <v>36</v>
      </c>
      <c r="B894">
        <v>1920</v>
      </c>
      <c r="C894" s="1">
        <v>1</v>
      </c>
      <c r="D894" s="1">
        <v>1</v>
      </c>
      <c r="E894" s="1">
        <v>1304</v>
      </c>
      <c r="F894" t="s">
        <v>543</v>
      </c>
      <c r="G894" t="s">
        <v>14</v>
      </c>
      <c r="H894" t="s">
        <v>15</v>
      </c>
      <c r="I894" s="3">
        <v>33</v>
      </c>
      <c r="J894" t="s">
        <v>544</v>
      </c>
      <c r="K894" t="s">
        <v>545</v>
      </c>
      <c r="L894" t="s">
        <v>545</v>
      </c>
      <c r="M894" s="2">
        <f>SUM(Table1[MAGN_SLAEGT_AFRUNAD])</f>
        <v>463291</v>
      </c>
      <c r="N894" s="6">
        <f>Table1[[#This Row],[MAGN_SLAEGT_AFRUNAD]]/Table1[[#This Row],[heildarmagn]]</f>
        <v>7.1229529604503432E-5</v>
      </c>
      <c r="O894" t="str">
        <f>IF(Table1[[#This Row],[Útgerð núna]]=Table1[[#This Row],[Útgerð við löndun]],"","Ný útgerð")</f>
        <v/>
      </c>
    </row>
    <row r="895" spans="1:15">
      <c r="A895" t="s">
        <v>125</v>
      </c>
      <c r="B895">
        <v>1920</v>
      </c>
      <c r="C895" s="1">
        <v>1</v>
      </c>
      <c r="D895" s="1">
        <v>1</v>
      </c>
      <c r="E895" s="1">
        <v>1304</v>
      </c>
      <c r="F895" t="s">
        <v>543</v>
      </c>
      <c r="G895" t="s">
        <v>14</v>
      </c>
      <c r="H895" t="s">
        <v>15</v>
      </c>
      <c r="I895" s="3">
        <v>19</v>
      </c>
      <c r="J895" t="s">
        <v>544</v>
      </c>
      <c r="K895" t="s">
        <v>545</v>
      </c>
      <c r="L895" t="s">
        <v>545</v>
      </c>
      <c r="M895" s="2">
        <f>SUM(Table1[MAGN_SLAEGT_AFRUNAD])</f>
        <v>463291</v>
      </c>
      <c r="N895" s="6">
        <f>Table1[[#This Row],[MAGN_SLAEGT_AFRUNAD]]/Table1[[#This Row],[heildarmagn]]</f>
        <v>4.1010941287441372E-5</v>
      </c>
      <c r="O895" t="str">
        <f>IF(Table1[[#This Row],[Útgerð núna]]=Table1[[#This Row],[Útgerð við löndun]],"","Ný útgerð")</f>
        <v/>
      </c>
    </row>
    <row r="896" spans="1:15">
      <c r="A896" t="s">
        <v>126</v>
      </c>
      <c r="B896">
        <v>1920</v>
      </c>
      <c r="C896" s="1">
        <v>1</v>
      </c>
      <c r="D896" s="1">
        <v>1</v>
      </c>
      <c r="E896" s="1">
        <v>1304</v>
      </c>
      <c r="F896" t="s">
        <v>543</v>
      </c>
      <c r="G896" t="s">
        <v>14</v>
      </c>
      <c r="H896" t="s">
        <v>15</v>
      </c>
      <c r="I896" s="3">
        <v>145</v>
      </c>
      <c r="J896" t="s">
        <v>544</v>
      </c>
      <c r="K896" t="s">
        <v>545</v>
      </c>
      <c r="L896" t="s">
        <v>545</v>
      </c>
      <c r="M896" s="2">
        <f>SUM(Table1[MAGN_SLAEGT_AFRUNAD])</f>
        <v>463291</v>
      </c>
      <c r="N896" s="6">
        <f>Table1[[#This Row],[MAGN_SLAEGT_AFRUNAD]]/Table1[[#This Row],[heildarmagn]]</f>
        <v>3.1297823614099993E-4</v>
      </c>
      <c r="O896" t="str">
        <f>IF(Table1[[#This Row],[Útgerð núna]]=Table1[[#This Row],[Útgerð við löndun]],"","Ný útgerð")</f>
        <v/>
      </c>
    </row>
    <row r="897" spans="1:15">
      <c r="A897" t="s">
        <v>554</v>
      </c>
      <c r="B897">
        <v>1920</v>
      </c>
      <c r="C897" s="1">
        <v>1</v>
      </c>
      <c r="D897" s="1">
        <v>1</v>
      </c>
      <c r="E897" s="1">
        <v>1304</v>
      </c>
      <c r="F897" t="s">
        <v>543</v>
      </c>
      <c r="G897" t="s">
        <v>14</v>
      </c>
      <c r="H897" t="s">
        <v>15</v>
      </c>
      <c r="I897" s="3">
        <v>196</v>
      </c>
      <c r="J897" t="s">
        <v>544</v>
      </c>
      <c r="K897" t="s">
        <v>545</v>
      </c>
      <c r="L897" t="s">
        <v>545</v>
      </c>
      <c r="M897" s="2">
        <f>SUM(Table1[MAGN_SLAEGT_AFRUNAD])</f>
        <v>463291</v>
      </c>
      <c r="N897" s="6">
        <f>Table1[[#This Row],[MAGN_SLAEGT_AFRUNAD]]/Table1[[#This Row],[heildarmagn]]</f>
        <v>4.2306023643886887E-4</v>
      </c>
      <c r="O897" t="str">
        <f>IF(Table1[[#This Row],[Útgerð núna]]=Table1[[#This Row],[Útgerð við löndun]],"","Ný útgerð")</f>
        <v/>
      </c>
    </row>
    <row r="898" spans="1:15">
      <c r="A898" t="s">
        <v>423</v>
      </c>
      <c r="B898">
        <v>1920</v>
      </c>
      <c r="C898" s="1">
        <v>1</v>
      </c>
      <c r="D898" s="1">
        <v>1</v>
      </c>
      <c r="E898" s="1">
        <v>1304</v>
      </c>
      <c r="F898" t="s">
        <v>543</v>
      </c>
      <c r="G898" t="s">
        <v>14</v>
      </c>
      <c r="H898" t="s">
        <v>15</v>
      </c>
      <c r="I898" s="3">
        <v>199</v>
      </c>
      <c r="J898" t="s">
        <v>544</v>
      </c>
      <c r="K898" t="s">
        <v>545</v>
      </c>
      <c r="L898" t="s">
        <v>545</v>
      </c>
      <c r="M898" s="2">
        <f>SUM(Table1[MAGN_SLAEGT_AFRUNAD])</f>
        <v>463291</v>
      </c>
      <c r="N898" s="6">
        <f>Table1[[#This Row],[MAGN_SLAEGT_AFRUNAD]]/Table1[[#This Row],[heildarmagn]]</f>
        <v>4.2953564822109647E-4</v>
      </c>
      <c r="O898" t="str">
        <f>IF(Table1[[#This Row],[Útgerð núna]]=Table1[[#This Row],[Útgerð við löndun]],"","Ný útgerð")</f>
        <v/>
      </c>
    </row>
    <row r="899" spans="1:15">
      <c r="A899" t="s">
        <v>424</v>
      </c>
      <c r="B899">
        <v>1920</v>
      </c>
      <c r="C899" s="1">
        <v>1</v>
      </c>
      <c r="D899" s="1">
        <v>1</v>
      </c>
      <c r="E899" s="1">
        <v>1304</v>
      </c>
      <c r="F899" t="s">
        <v>543</v>
      </c>
      <c r="G899" t="s">
        <v>14</v>
      </c>
      <c r="H899" t="s">
        <v>15</v>
      </c>
      <c r="I899" s="3">
        <v>5</v>
      </c>
      <c r="J899" t="s">
        <v>544</v>
      </c>
      <c r="K899" t="s">
        <v>545</v>
      </c>
      <c r="L899" t="s">
        <v>545</v>
      </c>
      <c r="M899" s="2">
        <f>SUM(Table1[MAGN_SLAEGT_AFRUNAD])</f>
        <v>463291</v>
      </c>
      <c r="N899" s="6">
        <f>Table1[[#This Row],[MAGN_SLAEGT_AFRUNAD]]/Table1[[#This Row],[heildarmagn]]</f>
        <v>1.0792352970379309E-5</v>
      </c>
      <c r="O899" t="str">
        <f>IF(Table1[[#This Row],[Útgerð núna]]=Table1[[#This Row],[Útgerð við löndun]],"","Ný útgerð")</f>
        <v/>
      </c>
    </row>
    <row r="900" spans="1:15">
      <c r="A900" t="s">
        <v>535</v>
      </c>
      <c r="B900">
        <v>1920</v>
      </c>
      <c r="C900" s="1">
        <v>1</v>
      </c>
      <c r="D900" s="1">
        <v>1</v>
      </c>
      <c r="E900" s="1">
        <v>1304</v>
      </c>
      <c r="F900" t="s">
        <v>543</v>
      </c>
      <c r="G900" t="s">
        <v>14</v>
      </c>
      <c r="H900" t="s">
        <v>15</v>
      </c>
      <c r="I900" s="3">
        <v>25</v>
      </c>
      <c r="J900" t="s">
        <v>544</v>
      </c>
      <c r="K900" t="s">
        <v>545</v>
      </c>
      <c r="L900" t="s">
        <v>545</v>
      </c>
      <c r="M900" s="2">
        <f>SUM(Table1[MAGN_SLAEGT_AFRUNAD])</f>
        <v>463291</v>
      </c>
      <c r="N900" s="6">
        <f>Table1[[#This Row],[MAGN_SLAEGT_AFRUNAD]]/Table1[[#This Row],[heildarmagn]]</f>
        <v>5.396176485189654E-5</v>
      </c>
      <c r="O900" t="str">
        <f>IF(Table1[[#This Row],[Útgerð núna]]=Table1[[#This Row],[Útgerð við löndun]],"","Ný útgerð")</f>
        <v/>
      </c>
    </row>
    <row r="901" spans="1:15">
      <c r="A901" t="s">
        <v>128</v>
      </c>
      <c r="B901">
        <v>1920</v>
      </c>
      <c r="C901" s="1">
        <v>1</v>
      </c>
      <c r="D901" s="1">
        <v>1</v>
      </c>
      <c r="E901" s="1">
        <v>1304</v>
      </c>
      <c r="F901" t="s">
        <v>543</v>
      </c>
      <c r="G901" t="s">
        <v>14</v>
      </c>
      <c r="H901" t="s">
        <v>15</v>
      </c>
      <c r="I901" s="3">
        <v>21</v>
      </c>
      <c r="J901" t="s">
        <v>544</v>
      </c>
      <c r="K901" t="s">
        <v>545</v>
      </c>
      <c r="L901" t="s">
        <v>545</v>
      </c>
      <c r="M901" s="2">
        <f>SUM(Table1[MAGN_SLAEGT_AFRUNAD])</f>
        <v>463291</v>
      </c>
      <c r="N901" s="6">
        <f>Table1[[#This Row],[MAGN_SLAEGT_AFRUNAD]]/Table1[[#This Row],[heildarmagn]]</f>
        <v>4.5327882475593097E-5</v>
      </c>
      <c r="O901" t="str">
        <f>IF(Table1[[#This Row],[Útgerð núna]]=Table1[[#This Row],[Útgerð við löndun]],"","Ný útgerð")</f>
        <v/>
      </c>
    </row>
    <row r="902" spans="1:15">
      <c r="A902" t="s">
        <v>129</v>
      </c>
      <c r="B902">
        <v>1920</v>
      </c>
      <c r="C902" s="1">
        <v>1</v>
      </c>
      <c r="D902" s="1">
        <v>1</v>
      </c>
      <c r="E902" s="1">
        <v>1304</v>
      </c>
      <c r="F902" t="s">
        <v>543</v>
      </c>
      <c r="G902" t="s">
        <v>14</v>
      </c>
      <c r="H902" t="s">
        <v>15</v>
      </c>
      <c r="I902" s="3">
        <v>33</v>
      </c>
      <c r="J902" t="s">
        <v>544</v>
      </c>
      <c r="K902" t="s">
        <v>545</v>
      </c>
      <c r="L902" t="s">
        <v>545</v>
      </c>
      <c r="M902" s="2">
        <f>SUM(Table1[MAGN_SLAEGT_AFRUNAD])</f>
        <v>463291</v>
      </c>
      <c r="N902" s="6">
        <f>Table1[[#This Row],[MAGN_SLAEGT_AFRUNAD]]/Table1[[#This Row],[heildarmagn]]</f>
        <v>7.1229529604503432E-5</v>
      </c>
      <c r="O902" t="str">
        <f>IF(Table1[[#This Row],[Útgerð núna]]=Table1[[#This Row],[Útgerð við löndun]],"","Ný útgerð")</f>
        <v/>
      </c>
    </row>
    <row r="903" spans="1:15">
      <c r="A903" t="s">
        <v>130</v>
      </c>
      <c r="B903">
        <v>1920</v>
      </c>
      <c r="C903" s="1">
        <v>1</v>
      </c>
      <c r="D903" s="1">
        <v>1</v>
      </c>
      <c r="E903" s="1">
        <v>1304</v>
      </c>
      <c r="F903" t="s">
        <v>543</v>
      </c>
      <c r="G903" t="s">
        <v>14</v>
      </c>
      <c r="H903" t="s">
        <v>15</v>
      </c>
      <c r="I903" s="3">
        <v>22</v>
      </c>
      <c r="J903" t="s">
        <v>544</v>
      </c>
      <c r="K903" t="s">
        <v>545</v>
      </c>
      <c r="L903" t="s">
        <v>545</v>
      </c>
      <c r="M903" s="2">
        <f>SUM(Table1[MAGN_SLAEGT_AFRUNAD])</f>
        <v>463291</v>
      </c>
      <c r="N903" s="6">
        <f>Table1[[#This Row],[MAGN_SLAEGT_AFRUNAD]]/Table1[[#This Row],[heildarmagn]]</f>
        <v>4.7486353069668953E-5</v>
      </c>
      <c r="O903" t="str">
        <f>IF(Table1[[#This Row],[Útgerð núna]]=Table1[[#This Row],[Útgerð við löndun]],"","Ný útgerð")</f>
        <v/>
      </c>
    </row>
    <row r="904" spans="1:15">
      <c r="A904" t="s">
        <v>432</v>
      </c>
      <c r="B904">
        <v>1920</v>
      </c>
      <c r="C904" s="1">
        <v>1</v>
      </c>
      <c r="D904" s="1">
        <v>1</v>
      </c>
      <c r="E904" s="1">
        <v>1304</v>
      </c>
      <c r="F904" t="s">
        <v>543</v>
      </c>
      <c r="G904" t="s">
        <v>14</v>
      </c>
      <c r="H904" t="s">
        <v>15</v>
      </c>
      <c r="I904" s="3">
        <v>2</v>
      </c>
      <c r="J904" t="s">
        <v>544</v>
      </c>
      <c r="K904" t="s">
        <v>545</v>
      </c>
      <c r="L904" t="s">
        <v>545</v>
      </c>
      <c r="M904" s="2">
        <f>SUM(Table1[MAGN_SLAEGT_AFRUNAD])</f>
        <v>463291</v>
      </c>
      <c r="N904" s="6">
        <f>Table1[[#This Row],[MAGN_SLAEGT_AFRUNAD]]/Table1[[#This Row],[heildarmagn]]</f>
        <v>4.3169411881517231E-6</v>
      </c>
      <c r="O904" t="str">
        <f>IF(Table1[[#This Row],[Útgerð núna]]=Table1[[#This Row],[Útgerð við löndun]],"","Ný útgerð")</f>
        <v/>
      </c>
    </row>
    <row r="905" spans="1:15">
      <c r="A905" t="s">
        <v>141</v>
      </c>
      <c r="B905">
        <v>1819</v>
      </c>
      <c r="C905" s="1">
        <v>1</v>
      </c>
      <c r="D905" s="1">
        <v>1</v>
      </c>
      <c r="E905" s="1">
        <v>1304</v>
      </c>
      <c r="F905" t="s">
        <v>543</v>
      </c>
      <c r="G905" t="s">
        <v>14</v>
      </c>
      <c r="H905" t="s">
        <v>15</v>
      </c>
      <c r="I905" s="3">
        <v>107</v>
      </c>
      <c r="J905" t="s">
        <v>544</v>
      </c>
      <c r="K905" t="s">
        <v>545</v>
      </c>
      <c r="L905" t="s">
        <v>545</v>
      </c>
      <c r="M905" s="2">
        <f>SUM(Table1[MAGN_SLAEGT_AFRUNAD])</f>
        <v>463291</v>
      </c>
      <c r="N905" s="6">
        <f>Table1[[#This Row],[MAGN_SLAEGT_AFRUNAD]]/Table1[[#This Row],[heildarmagn]]</f>
        <v>2.3095635356611718E-4</v>
      </c>
      <c r="O905" t="str">
        <f>IF(Table1[[#This Row],[Útgerð núna]]=Table1[[#This Row],[Útgerð við löndun]],"","Ný útgerð")</f>
        <v/>
      </c>
    </row>
    <row r="906" spans="1:15">
      <c r="A906" t="s">
        <v>336</v>
      </c>
      <c r="B906">
        <v>1819</v>
      </c>
      <c r="C906" s="1">
        <v>1</v>
      </c>
      <c r="D906" s="1">
        <v>1</v>
      </c>
      <c r="E906" s="1">
        <v>1304</v>
      </c>
      <c r="F906" t="s">
        <v>543</v>
      </c>
      <c r="G906" t="s">
        <v>14</v>
      </c>
      <c r="H906" t="s">
        <v>15</v>
      </c>
      <c r="I906" s="3">
        <v>58</v>
      </c>
      <c r="J906" t="s">
        <v>544</v>
      </c>
      <c r="K906" t="s">
        <v>545</v>
      </c>
      <c r="L906" t="s">
        <v>545</v>
      </c>
      <c r="M906" s="2">
        <f>SUM(Table1[MAGN_SLAEGT_AFRUNAD])</f>
        <v>463291</v>
      </c>
      <c r="N906" s="6">
        <f>Table1[[#This Row],[MAGN_SLAEGT_AFRUNAD]]/Table1[[#This Row],[heildarmagn]]</f>
        <v>1.2519129445639997E-4</v>
      </c>
      <c r="O906" t="str">
        <f>IF(Table1[[#This Row],[Útgerð núna]]=Table1[[#This Row],[Útgerð við löndun]],"","Ný útgerð")</f>
        <v/>
      </c>
    </row>
    <row r="907" spans="1:15">
      <c r="A907" t="s">
        <v>145</v>
      </c>
      <c r="B907">
        <v>1819</v>
      </c>
      <c r="C907" s="1">
        <v>1</v>
      </c>
      <c r="D907" s="1">
        <v>1</v>
      </c>
      <c r="E907" s="1">
        <v>1304</v>
      </c>
      <c r="F907" t="s">
        <v>543</v>
      </c>
      <c r="G907" t="s">
        <v>14</v>
      </c>
      <c r="H907" t="s">
        <v>15</v>
      </c>
      <c r="I907" s="3">
        <v>203</v>
      </c>
      <c r="J907" t="s">
        <v>544</v>
      </c>
      <c r="K907" t="s">
        <v>545</v>
      </c>
      <c r="L907" t="s">
        <v>545</v>
      </c>
      <c r="M907" s="2">
        <f>SUM(Table1[MAGN_SLAEGT_AFRUNAD])</f>
        <v>463291</v>
      </c>
      <c r="N907" s="6">
        <f>Table1[[#This Row],[MAGN_SLAEGT_AFRUNAD]]/Table1[[#This Row],[heildarmagn]]</f>
        <v>4.3816953059739992E-4</v>
      </c>
      <c r="O907" t="str">
        <f>IF(Table1[[#This Row],[Útgerð núna]]=Table1[[#This Row],[Útgerð við löndun]],"","Ný útgerð")</f>
        <v/>
      </c>
    </row>
    <row r="908" spans="1:15">
      <c r="A908" t="s">
        <v>51</v>
      </c>
      <c r="B908">
        <v>1819</v>
      </c>
      <c r="C908" s="1">
        <v>1</v>
      </c>
      <c r="D908" s="1">
        <v>1</v>
      </c>
      <c r="E908" s="1">
        <v>1304</v>
      </c>
      <c r="F908" t="s">
        <v>543</v>
      </c>
      <c r="G908" t="s">
        <v>14</v>
      </c>
      <c r="H908" t="s">
        <v>15</v>
      </c>
      <c r="I908" s="3">
        <v>254</v>
      </c>
      <c r="J908" t="s">
        <v>544</v>
      </c>
      <c r="K908" t="s">
        <v>545</v>
      </c>
      <c r="L908" t="s">
        <v>545</v>
      </c>
      <c r="M908" s="2">
        <f>SUM(Table1[MAGN_SLAEGT_AFRUNAD])</f>
        <v>463291</v>
      </c>
      <c r="N908" s="6">
        <f>Table1[[#This Row],[MAGN_SLAEGT_AFRUNAD]]/Table1[[#This Row],[heildarmagn]]</f>
        <v>5.4825153089526886E-4</v>
      </c>
      <c r="O908" t="str">
        <f>IF(Table1[[#This Row],[Útgerð núna]]=Table1[[#This Row],[Útgerð við löndun]],"","Ný útgerð")</f>
        <v/>
      </c>
    </row>
    <row r="909" spans="1:15">
      <c r="A909" t="s">
        <v>52</v>
      </c>
      <c r="B909">
        <v>1819</v>
      </c>
      <c r="C909" s="1">
        <v>1</v>
      </c>
      <c r="D909" s="1">
        <v>1</v>
      </c>
      <c r="E909" s="1">
        <v>1304</v>
      </c>
      <c r="F909" t="s">
        <v>543</v>
      </c>
      <c r="G909" t="s">
        <v>14</v>
      </c>
      <c r="H909" t="s">
        <v>15</v>
      </c>
      <c r="I909" s="3">
        <v>289</v>
      </c>
      <c r="J909" t="s">
        <v>544</v>
      </c>
      <c r="K909" t="s">
        <v>545</v>
      </c>
      <c r="L909" t="s">
        <v>545</v>
      </c>
      <c r="M909" s="2">
        <f>SUM(Table1[MAGN_SLAEGT_AFRUNAD])</f>
        <v>463291</v>
      </c>
      <c r="N909" s="6">
        <f>Table1[[#This Row],[MAGN_SLAEGT_AFRUNAD]]/Table1[[#This Row],[heildarmagn]]</f>
        <v>6.2379800168792406E-4</v>
      </c>
      <c r="O909" t="str">
        <f>IF(Table1[[#This Row],[Útgerð núna]]=Table1[[#This Row],[Útgerð við löndun]],"","Ný útgerð")</f>
        <v/>
      </c>
    </row>
    <row r="910" spans="1:15">
      <c r="A910" t="s">
        <v>337</v>
      </c>
      <c r="B910">
        <v>1819</v>
      </c>
      <c r="C910" s="1">
        <v>1</v>
      </c>
      <c r="D910" s="1">
        <v>1</v>
      </c>
      <c r="E910" s="1">
        <v>1304</v>
      </c>
      <c r="F910" t="s">
        <v>543</v>
      </c>
      <c r="G910" t="s">
        <v>14</v>
      </c>
      <c r="H910" t="s">
        <v>15</v>
      </c>
      <c r="I910" s="3">
        <v>617</v>
      </c>
      <c r="J910" t="s">
        <v>544</v>
      </c>
      <c r="K910" t="s">
        <v>545</v>
      </c>
      <c r="L910" t="s">
        <v>545</v>
      </c>
      <c r="M910" s="2">
        <f>SUM(Table1[MAGN_SLAEGT_AFRUNAD])</f>
        <v>463291</v>
      </c>
      <c r="N910" s="6">
        <f>Table1[[#This Row],[MAGN_SLAEGT_AFRUNAD]]/Table1[[#This Row],[heildarmagn]]</f>
        <v>1.3317763565448067E-3</v>
      </c>
      <c r="O910" t="str">
        <f>IF(Table1[[#This Row],[Útgerð núna]]=Table1[[#This Row],[Útgerð við löndun]],"","Ný útgerð")</f>
        <v/>
      </c>
    </row>
    <row r="911" spans="1:15">
      <c r="A911" t="s">
        <v>338</v>
      </c>
      <c r="B911">
        <v>1819</v>
      </c>
      <c r="C911" s="1">
        <v>1</v>
      </c>
      <c r="D911" s="1">
        <v>1</v>
      </c>
      <c r="E911" s="1">
        <v>1304</v>
      </c>
      <c r="F911" t="s">
        <v>543</v>
      </c>
      <c r="G911" t="s">
        <v>14</v>
      </c>
      <c r="H911" t="s">
        <v>15</v>
      </c>
      <c r="I911" s="3">
        <v>340</v>
      </c>
      <c r="J911" t="s">
        <v>544</v>
      </c>
      <c r="K911" t="s">
        <v>545</v>
      </c>
      <c r="L911" t="s">
        <v>545</v>
      </c>
      <c r="M911" s="2">
        <f>SUM(Table1[MAGN_SLAEGT_AFRUNAD])</f>
        <v>463291</v>
      </c>
      <c r="N911" s="6">
        <f>Table1[[#This Row],[MAGN_SLAEGT_AFRUNAD]]/Table1[[#This Row],[heildarmagn]]</f>
        <v>7.3388000198579295E-4</v>
      </c>
      <c r="O911" t="str">
        <f>IF(Table1[[#This Row],[Útgerð núna]]=Table1[[#This Row],[Útgerð við löndun]],"","Ný útgerð")</f>
        <v/>
      </c>
    </row>
    <row r="912" spans="1:15">
      <c r="A912" t="s">
        <v>501</v>
      </c>
      <c r="B912">
        <v>1819</v>
      </c>
      <c r="C912" s="1">
        <v>1</v>
      </c>
      <c r="D912" s="1">
        <v>1</v>
      </c>
      <c r="E912" s="1">
        <v>1304</v>
      </c>
      <c r="F912" t="s">
        <v>543</v>
      </c>
      <c r="G912" t="s">
        <v>14</v>
      </c>
      <c r="H912" t="s">
        <v>15</v>
      </c>
      <c r="I912" s="3">
        <v>75</v>
      </c>
      <c r="J912" t="s">
        <v>544</v>
      </c>
      <c r="K912" t="s">
        <v>545</v>
      </c>
      <c r="L912" t="s">
        <v>545</v>
      </c>
      <c r="M912" s="2">
        <f>SUM(Table1[MAGN_SLAEGT_AFRUNAD])</f>
        <v>463291</v>
      </c>
      <c r="N912" s="6">
        <f>Table1[[#This Row],[MAGN_SLAEGT_AFRUNAD]]/Table1[[#This Row],[heildarmagn]]</f>
        <v>1.6188529455568961E-4</v>
      </c>
      <c r="O912" t="str">
        <f>IF(Table1[[#This Row],[Útgerð núna]]=Table1[[#This Row],[Útgerð við löndun]],"","Ný útgerð")</f>
        <v/>
      </c>
    </row>
    <row r="913" spans="1:15">
      <c r="A913" t="s">
        <v>148</v>
      </c>
      <c r="B913">
        <v>1819</v>
      </c>
      <c r="C913" s="1">
        <v>1</v>
      </c>
      <c r="D913" s="1">
        <v>1</v>
      </c>
      <c r="E913" s="1">
        <v>1304</v>
      </c>
      <c r="F913" t="s">
        <v>543</v>
      </c>
      <c r="G913" t="s">
        <v>14</v>
      </c>
      <c r="H913" t="s">
        <v>15</v>
      </c>
      <c r="I913" s="3">
        <v>10</v>
      </c>
      <c r="J913" t="s">
        <v>544</v>
      </c>
      <c r="K913" t="s">
        <v>545</v>
      </c>
      <c r="L913" t="s">
        <v>545</v>
      </c>
      <c r="M913" s="2">
        <f>SUM(Table1[MAGN_SLAEGT_AFRUNAD])</f>
        <v>463291</v>
      </c>
      <c r="N913" s="6">
        <f>Table1[[#This Row],[MAGN_SLAEGT_AFRUNAD]]/Table1[[#This Row],[heildarmagn]]</f>
        <v>2.1584705940758617E-5</v>
      </c>
      <c r="O913" t="str">
        <f>IF(Table1[[#This Row],[Útgerð núna]]=Table1[[#This Row],[Útgerð við löndun]],"","Ný útgerð")</f>
        <v/>
      </c>
    </row>
    <row r="914" spans="1:15">
      <c r="A914" t="s">
        <v>149</v>
      </c>
      <c r="B914">
        <v>1819</v>
      </c>
      <c r="C914" s="1">
        <v>1</v>
      </c>
      <c r="D914" s="1">
        <v>1</v>
      </c>
      <c r="E914" s="1">
        <v>1304</v>
      </c>
      <c r="F914" t="s">
        <v>543</v>
      </c>
      <c r="G914" t="s">
        <v>14</v>
      </c>
      <c r="H914" t="s">
        <v>15</v>
      </c>
      <c r="I914" s="3">
        <v>224</v>
      </c>
      <c r="J914" t="s">
        <v>544</v>
      </c>
      <c r="K914" t="s">
        <v>545</v>
      </c>
      <c r="L914" t="s">
        <v>545</v>
      </c>
      <c r="M914" s="2">
        <f>SUM(Table1[MAGN_SLAEGT_AFRUNAD])</f>
        <v>463291</v>
      </c>
      <c r="N914" s="6">
        <f>Table1[[#This Row],[MAGN_SLAEGT_AFRUNAD]]/Table1[[#This Row],[heildarmagn]]</f>
        <v>4.8349741307299302E-4</v>
      </c>
      <c r="O914" t="str">
        <f>IF(Table1[[#This Row],[Útgerð núna]]=Table1[[#This Row],[Útgerð við löndun]],"","Ný útgerð")</f>
        <v/>
      </c>
    </row>
    <row r="915" spans="1:15">
      <c r="A915" t="s">
        <v>339</v>
      </c>
      <c r="B915">
        <v>1819</v>
      </c>
      <c r="C915" s="1">
        <v>1</v>
      </c>
      <c r="D915" s="1">
        <v>1</v>
      </c>
      <c r="E915" s="1">
        <v>1304</v>
      </c>
      <c r="F915" t="s">
        <v>543</v>
      </c>
      <c r="G915" t="s">
        <v>14</v>
      </c>
      <c r="H915" t="s">
        <v>15</v>
      </c>
      <c r="I915" s="3">
        <v>120</v>
      </c>
      <c r="J915" t="s">
        <v>544</v>
      </c>
      <c r="K915" t="s">
        <v>545</v>
      </c>
      <c r="L915" t="s">
        <v>545</v>
      </c>
      <c r="M915" s="2">
        <f>SUM(Table1[MAGN_SLAEGT_AFRUNAD])</f>
        <v>463291</v>
      </c>
      <c r="N915" s="6">
        <f>Table1[[#This Row],[MAGN_SLAEGT_AFRUNAD]]/Table1[[#This Row],[heildarmagn]]</f>
        <v>2.5901647128910338E-4</v>
      </c>
      <c r="O915" t="str">
        <f>IF(Table1[[#This Row],[Útgerð núna]]=Table1[[#This Row],[Útgerð við löndun]],"","Ný útgerð")</f>
        <v/>
      </c>
    </row>
    <row r="916" spans="1:15">
      <c r="A916" t="s">
        <v>341</v>
      </c>
      <c r="B916">
        <v>1819</v>
      </c>
      <c r="C916" s="1">
        <v>1</v>
      </c>
      <c r="D916" s="1">
        <v>1</v>
      </c>
      <c r="E916" s="1">
        <v>1304</v>
      </c>
      <c r="F916" t="s">
        <v>543</v>
      </c>
      <c r="G916" t="s">
        <v>14</v>
      </c>
      <c r="H916" t="s">
        <v>15</v>
      </c>
      <c r="I916" s="3">
        <v>226</v>
      </c>
      <c r="J916" t="s">
        <v>544</v>
      </c>
      <c r="K916" t="s">
        <v>545</v>
      </c>
      <c r="L916" t="s">
        <v>545</v>
      </c>
      <c r="M916" s="2">
        <f>SUM(Table1[MAGN_SLAEGT_AFRUNAD])</f>
        <v>463291</v>
      </c>
      <c r="N916" s="6">
        <f>Table1[[#This Row],[MAGN_SLAEGT_AFRUNAD]]/Table1[[#This Row],[heildarmagn]]</f>
        <v>4.8781435426114471E-4</v>
      </c>
      <c r="O916" t="str">
        <f>IF(Table1[[#This Row],[Útgerð núna]]=Table1[[#This Row],[Útgerð við löndun]],"","Ný útgerð")</f>
        <v/>
      </c>
    </row>
    <row r="917" spans="1:15">
      <c r="A917" t="s">
        <v>177</v>
      </c>
      <c r="B917">
        <v>1819</v>
      </c>
      <c r="C917" s="1">
        <v>1</v>
      </c>
      <c r="D917" s="1">
        <v>1</v>
      </c>
      <c r="E917" s="1">
        <v>1304</v>
      </c>
      <c r="F917" t="s">
        <v>543</v>
      </c>
      <c r="G917" t="s">
        <v>14</v>
      </c>
      <c r="H917" t="s">
        <v>15</v>
      </c>
      <c r="I917" s="3">
        <v>4</v>
      </c>
      <c r="J917" t="s">
        <v>544</v>
      </c>
      <c r="K917" t="s">
        <v>545</v>
      </c>
      <c r="L917" t="s">
        <v>545</v>
      </c>
      <c r="M917" s="2">
        <f>SUM(Table1[MAGN_SLAEGT_AFRUNAD])</f>
        <v>463291</v>
      </c>
      <c r="N917" s="6">
        <f>Table1[[#This Row],[MAGN_SLAEGT_AFRUNAD]]/Table1[[#This Row],[heildarmagn]]</f>
        <v>8.6338823763034462E-6</v>
      </c>
      <c r="O917" t="str">
        <f>IF(Table1[[#This Row],[Útgerð núna]]=Table1[[#This Row],[Útgerð við löndun]],"","Ný útgerð")</f>
        <v/>
      </c>
    </row>
    <row r="918" spans="1:15">
      <c r="A918" t="s">
        <v>178</v>
      </c>
      <c r="B918">
        <v>1819</v>
      </c>
      <c r="C918" s="1">
        <v>1</v>
      </c>
      <c r="D918" s="1">
        <v>1</v>
      </c>
      <c r="E918" s="1">
        <v>1304</v>
      </c>
      <c r="F918" t="s">
        <v>543</v>
      </c>
      <c r="G918" t="s">
        <v>14</v>
      </c>
      <c r="H918" t="s">
        <v>15</v>
      </c>
      <c r="I918" s="3">
        <v>111</v>
      </c>
      <c r="J918" t="s">
        <v>544</v>
      </c>
      <c r="K918" t="s">
        <v>545</v>
      </c>
      <c r="L918" t="s">
        <v>545</v>
      </c>
      <c r="M918" s="2">
        <f>SUM(Table1[MAGN_SLAEGT_AFRUNAD])</f>
        <v>463291</v>
      </c>
      <c r="N918" s="6">
        <f>Table1[[#This Row],[MAGN_SLAEGT_AFRUNAD]]/Table1[[#This Row],[heildarmagn]]</f>
        <v>2.3959023594242063E-4</v>
      </c>
      <c r="O918" t="str">
        <f>IF(Table1[[#This Row],[Útgerð núna]]=Table1[[#This Row],[Útgerð við löndun]],"","Ný útgerð")</f>
        <v/>
      </c>
    </row>
    <row r="919" spans="1:15">
      <c r="A919" t="s">
        <v>380</v>
      </c>
      <c r="B919">
        <v>1920</v>
      </c>
      <c r="C919" s="1">
        <v>1</v>
      </c>
      <c r="D919" s="1">
        <v>1</v>
      </c>
      <c r="E919" s="1">
        <v>1304</v>
      </c>
      <c r="F919" t="s">
        <v>543</v>
      </c>
      <c r="G919" t="s">
        <v>14</v>
      </c>
      <c r="H919" t="s">
        <v>15</v>
      </c>
      <c r="I919" s="3">
        <v>275</v>
      </c>
      <c r="J919" t="s">
        <v>544</v>
      </c>
      <c r="K919" t="s">
        <v>545</v>
      </c>
      <c r="L919" t="s">
        <v>545</v>
      </c>
      <c r="M919" s="2">
        <f>SUM(Table1[MAGN_SLAEGT_AFRUNAD])</f>
        <v>463291</v>
      </c>
      <c r="N919" s="6">
        <f>Table1[[#This Row],[MAGN_SLAEGT_AFRUNAD]]/Table1[[#This Row],[heildarmagn]]</f>
        <v>5.9357941337086196E-4</v>
      </c>
      <c r="O919" t="str">
        <f>IF(Table1[[#This Row],[Útgerð núna]]=Table1[[#This Row],[Útgerð við löndun]],"","Ný útgerð")</f>
        <v/>
      </c>
    </row>
    <row r="920" spans="1:15">
      <c r="A920" t="s">
        <v>381</v>
      </c>
      <c r="B920">
        <v>1920</v>
      </c>
      <c r="C920" s="1">
        <v>1</v>
      </c>
      <c r="D920" s="1">
        <v>1</v>
      </c>
      <c r="E920" s="1">
        <v>1304</v>
      </c>
      <c r="F920" t="s">
        <v>543</v>
      </c>
      <c r="G920" t="s">
        <v>14</v>
      </c>
      <c r="H920" t="s">
        <v>15</v>
      </c>
      <c r="I920" s="3">
        <v>894</v>
      </c>
      <c r="J920" t="s">
        <v>544</v>
      </c>
      <c r="K920" t="s">
        <v>545</v>
      </c>
      <c r="L920" t="s">
        <v>545</v>
      </c>
      <c r="M920" s="2">
        <f>SUM(Table1[MAGN_SLAEGT_AFRUNAD])</f>
        <v>463291</v>
      </c>
      <c r="N920" s="6">
        <f>Table1[[#This Row],[MAGN_SLAEGT_AFRUNAD]]/Table1[[#This Row],[heildarmagn]]</f>
        <v>1.9296727111038203E-3</v>
      </c>
      <c r="O920" t="str">
        <f>IF(Table1[[#This Row],[Útgerð núna]]=Table1[[#This Row],[Útgerð við löndun]],"","Ný útgerð")</f>
        <v/>
      </c>
    </row>
    <row r="921" spans="1:15">
      <c r="A921" t="s">
        <v>382</v>
      </c>
      <c r="B921">
        <v>1920</v>
      </c>
      <c r="C921" s="1">
        <v>1</v>
      </c>
      <c r="D921" s="1">
        <v>1</v>
      </c>
      <c r="E921" s="1">
        <v>1304</v>
      </c>
      <c r="F921" t="s">
        <v>543</v>
      </c>
      <c r="G921" t="s">
        <v>14</v>
      </c>
      <c r="H921" t="s">
        <v>15</v>
      </c>
      <c r="I921" s="3">
        <v>42</v>
      </c>
      <c r="J921" t="s">
        <v>544</v>
      </c>
      <c r="K921" t="s">
        <v>545</v>
      </c>
      <c r="L921" t="s">
        <v>545</v>
      </c>
      <c r="M921" s="2">
        <f>SUM(Table1[MAGN_SLAEGT_AFRUNAD])</f>
        <v>463291</v>
      </c>
      <c r="N921" s="6">
        <f>Table1[[#This Row],[MAGN_SLAEGT_AFRUNAD]]/Table1[[#This Row],[heildarmagn]]</f>
        <v>9.0655764951186194E-5</v>
      </c>
      <c r="O921" t="str">
        <f>IF(Table1[[#This Row],[Útgerð núna]]=Table1[[#This Row],[Útgerð við löndun]],"","Ný útgerð")</f>
        <v/>
      </c>
    </row>
    <row r="922" spans="1:15">
      <c r="A922" t="s">
        <v>384</v>
      </c>
      <c r="B922">
        <v>1920</v>
      </c>
      <c r="C922" s="1">
        <v>1</v>
      </c>
      <c r="D922" s="1">
        <v>1</v>
      </c>
      <c r="E922" s="1">
        <v>1304</v>
      </c>
      <c r="F922" t="s">
        <v>543</v>
      </c>
      <c r="G922" t="s">
        <v>14</v>
      </c>
      <c r="H922" t="s">
        <v>15</v>
      </c>
      <c r="I922" s="3">
        <v>331</v>
      </c>
      <c r="J922" t="s">
        <v>544</v>
      </c>
      <c r="K922" t="s">
        <v>545</v>
      </c>
      <c r="L922" t="s">
        <v>545</v>
      </c>
      <c r="M922" s="2">
        <f>SUM(Table1[MAGN_SLAEGT_AFRUNAD])</f>
        <v>463291</v>
      </c>
      <c r="N922" s="6">
        <f>Table1[[#This Row],[MAGN_SLAEGT_AFRUNAD]]/Table1[[#This Row],[heildarmagn]]</f>
        <v>7.1445376663911014E-4</v>
      </c>
      <c r="O922" t="str">
        <f>IF(Table1[[#This Row],[Útgerð núna]]=Table1[[#This Row],[Útgerð við löndun]],"","Ný útgerð")</f>
        <v/>
      </c>
    </row>
    <row r="923" spans="1:15">
      <c r="A923" t="s">
        <v>189</v>
      </c>
      <c r="B923">
        <v>1920</v>
      </c>
      <c r="C923" s="1">
        <v>1</v>
      </c>
      <c r="D923" s="1">
        <v>1</v>
      </c>
      <c r="E923" s="1">
        <v>1304</v>
      </c>
      <c r="F923" t="s">
        <v>543</v>
      </c>
      <c r="G923" t="s">
        <v>14</v>
      </c>
      <c r="H923" t="s">
        <v>15</v>
      </c>
      <c r="I923" s="3">
        <v>67</v>
      </c>
      <c r="J923" t="s">
        <v>544</v>
      </c>
      <c r="K923" t="s">
        <v>545</v>
      </c>
      <c r="L923" t="s">
        <v>545</v>
      </c>
      <c r="M923" s="2">
        <f>SUM(Table1[MAGN_SLAEGT_AFRUNAD])</f>
        <v>463291</v>
      </c>
      <c r="N923" s="6">
        <f>Table1[[#This Row],[MAGN_SLAEGT_AFRUNAD]]/Table1[[#This Row],[heildarmagn]]</f>
        <v>1.4461752980308274E-4</v>
      </c>
      <c r="O923" t="str">
        <f>IF(Table1[[#This Row],[Útgerð núna]]=Table1[[#This Row],[Útgerð við löndun]],"","Ný útgerð")</f>
        <v/>
      </c>
    </row>
    <row r="924" spans="1:15">
      <c r="A924" t="s">
        <v>555</v>
      </c>
      <c r="B924">
        <v>1920</v>
      </c>
      <c r="C924" s="1">
        <v>1</v>
      </c>
      <c r="D924" s="1">
        <v>1</v>
      </c>
      <c r="E924" s="1">
        <v>1304</v>
      </c>
      <c r="F924" t="s">
        <v>543</v>
      </c>
      <c r="G924" t="s">
        <v>14</v>
      </c>
      <c r="H924" t="s">
        <v>15</v>
      </c>
      <c r="I924" s="3">
        <v>103</v>
      </c>
      <c r="J924" t="s">
        <v>544</v>
      </c>
      <c r="K924" t="s">
        <v>545</v>
      </c>
      <c r="L924" t="s">
        <v>545</v>
      </c>
      <c r="M924" s="2">
        <f>SUM(Table1[MAGN_SLAEGT_AFRUNAD])</f>
        <v>463291</v>
      </c>
      <c r="N924" s="6">
        <f>Table1[[#This Row],[MAGN_SLAEGT_AFRUNAD]]/Table1[[#This Row],[heildarmagn]]</f>
        <v>2.2232247118981373E-4</v>
      </c>
      <c r="O924" t="str">
        <f>IF(Table1[[#This Row],[Útgerð núna]]=Table1[[#This Row],[Útgerð við löndun]],"","Ný útgerð")</f>
        <v/>
      </c>
    </row>
    <row r="925" spans="1:15">
      <c r="A925" t="s">
        <v>556</v>
      </c>
      <c r="B925">
        <v>1920</v>
      </c>
      <c r="C925" s="1">
        <v>1</v>
      </c>
      <c r="D925" s="1">
        <v>1</v>
      </c>
      <c r="E925" s="1">
        <v>1304</v>
      </c>
      <c r="F925" t="s">
        <v>543</v>
      </c>
      <c r="G925" t="s">
        <v>14</v>
      </c>
      <c r="H925" t="s">
        <v>15</v>
      </c>
      <c r="I925" s="3">
        <v>188</v>
      </c>
      <c r="J925" t="s">
        <v>544</v>
      </c>
      <c r="K925" t="s">
        <v>545</v>
      </c>
      <c r="L925" t="s">
        <v>545</v>
      </c>
      <c r="M925" s="2">
        <f>SUM(Table1[MAGN_SLAEGT_AFRUNAD])</f>
        <v>463291</v>
      </c>
      <c r="N925" s="6">
        <f>Table1[[#This Row],[MAGN_SLAEGT_AFRUNAD]]/Table1[[#This Row],[heildarmagn]]</f>
        <v>4.0579247168626197E-4</v>
      </c>
      <c r="O925" t="str">
        <f>IF(Table1[[#This Row],[Útgerð núna]]=Table1[[#This Row],[Útgerð við löndun]],"","Ný útgerð")</f>
        <v/>
      </c>
    </row>
    <row r="926" spans="1:15">
      <c r="A926" t="s">
        <v>518</v>
      </c>
      <c r="B926">
        <v>1819</v>
      </c>
      <c r="C926" s="1">
        <v>1</v>
      </c>
      <c r="D926" s="1">
        <v>1</v>
      </c>
      <c r="E926" s="1">
        <v>1304</v>
      </c>
      <c r="F926" t="s">
        <v>543</v>
      </c>
      <c r="G926" t="s">
        <v>14</v>
      </c>
      <c r="H926" t="s">
        <v>15</v>
      </c>
      <c r="I926" s="3">
        <v>7</v>
      </c>
      <c r="J926" t="s">
        <v>544</v>
      </c>
      <c r="K926" t="s">
        <v>545</v>
      </c>
      <c r="L926" t="s">
        <v>545</v>
      </c>
      <c r="M926" s="2">
        <f>SUM(Table1[MAGN_SLAEGT_AFRUNAD])</f>
        <v>463291</v>
      </c>
      <c r="N926" s="6">
        <f>Table1[[#This Row],[MAGN_SLAEGT_AFRUNAD]]/Table1[[#This Row],[heildarmagn]]</f>
        <v>1.5109294158531032E-5</v>
      </c>
      <c r="O926" t="str">
        <f>IF(Table1[[#This Row],[Útgerð núna]]=Table1[[#This Row],[Útgerð við löndun]],"","Ný útgerð")</f>
        <v/>
      </c>
    </row>
    <row r="927" spans="1:15">
      <c r="A927" t="s">
        <v>81</v>
      </c>
      <c r="B927">
        <v>1819</v>
      </c>
      <c r="C927" s="1">
        <v>1</v>
      </c>
      <c r="D927" s="1">
        <v>1</v>
      </c>
      <c r="E927" s="1">
        <v>1304</v>
      </c>
      <c r="F927" t="s">
        <v>543</v>
      </c>
      <c r="G927" t="s">
        <v>14</v>
      </c>
      <c r="H927" t="s">
        <v>15</v>
      </c>
      <c r="I927" s="3">
        <v>14</v>
      </c>
      <c r="J927" t="s">
        <v>544</v>
      </c>
      <c r="K927" t="s">
        <v>545</v>
      </c>
      <c r="L927" t="s">
        <v>545</v>
      </c>
      <c r="M927" s="2">
        <f>SUM(Table1[MAGN_SLAEGT_AFRUNAD])</f>
        <v>463291</v>
      </c>
      <c r="N927" s="6">
        <f>Table1[[#This Row],[MAGN_SLAEGT_AFRUNAD]]/Table1[[#This Row],[heildarmagn]]</f>
        <v>3.0218588317062063E-5</v>
      </c>
      <c r="O927" t="str">
        <f>IF(Table1[[#This Row],[Útgerð núna]]=Table1[[#This Row],[Útgerð við löndun]],"","Ný útgerð")</f>
        <v/>
      </c>
    </row>
    <row r="928" spans="1:15">
      <c r="A928" t="s">
        <v>87</v>
      </c>
      <c r="B928">
        <v>1819</v>
      </c>
      <c r="C928" s="1">
        <v>1</v>
      </c>
      <c r="D928" s="1">
        <v>1</v>
      </c>
      <c r="E928" s="1">
        <v>1304</v>
      </c>
      <c r="F928" t="s">
        <v>543</v>
      </c>
      <c r="G928" t="s">
        <v>14</v>
      </c>
      <c r="H928" t="s">
        <v>15</v>
      </c>
      <c r="I928" s="3">
        <v>9</v>
      </c>
      <c r="J928" t="s">
        <v>544</v>
      </c>
      <c r="K928" t="s">
        <v>545</v>
      </c>
      <c r="L928" t="s">
        <v>545</v>
      </c>
      <c r="M928" s="2">
        <f>SUM(Table1[MAGN_SLAEGT_AFRUNAD])</f>
        <v>463291</v>
      </c>
      <c r="N928" s="6">
        <f>Table1[[#This Row],[MAGN_SLAEGT_AFRUNAD]]/Table1[[#This Row],[heildarmagn]]</f>
        <v>1.9426235346682755E-5</v>
      </c>
      <c r="O928" t="str">
        <f>IF(Table1[[#This Row],[Útgerð núna]]=Table1[[#This Row],[Útgerð við löndun]],"","Ný útgerð")</f>
        <v/>
      </c>
    </row>
    <row r="929" spans="1:15">
      <c r="A929" t="s">
        <v>387</v>
      </c>
      <c r="B929">
        <v>1819</v>
      </c>
      <c r="C929" s="1">
        <v>1</v>
      </c>
      <c r="D929" s="1">
        <v>1</v>
      </c>
      <c r="E929" s="1">
        <v>1304</v>
      </c>
      <c r="F929" t="s">
        <v>543</v>
      </c>
      <c r="G929" t="s">
        <v>14</v>
      </c>
      <c r="H929" t="s">
        <v>15</v>
      </c>
      <c r="I929" s="3">
        <v>14</v>
      </c>
      <c r="J929" t="s">
        <v>544</v>
      </c>
      <c r="K929" t="s">
        <v>545</v>
      </c>
      <c r="L929" t="s">
        <v>545</v>
      </c>
      <c r="M929" s="2">
        <f>SUM(Table1[MAGN_SLAEGT_AFRUNAD])</f>
        <v>463291</v>
      </c>
      <c r="N929" s="6">
        <f>Table1[[#This Row],[MAGN_SLAEGT_AFRUNAD]]/Table1[[#This Row],[heildarmagn]]</f>
        <v>3.0218588317062063E-5</v>
      </c>
      <c r="O929" t="str">
        <f>IF(Table1[[#This Row],[Útgerð núna]]=Table1[[#This Row],[Útgerð við löndun]],"","Ný útgerð")</f>
        <v/>
      </c>
    </row>
    <row r="930" spans="1:15">
      <c r="A930" t="s">
        <v>388</v>
      </c>
      <c r="B930">
        <v>1819</v>
      </c>
      <c r="C930" s="1">
        <v>1</v>
      </c>
      <c r="D930" s="1">
        <v>1</v>
      </c>
      <c r="E930" s="1">
        <v>1304</v>
      </c>
      <c r="F930" t="s">
        <v>543</v>
      </c>
      <c r="G930" t="s">
        <v>14</v>
      </c>
      <c r="H930" t="s">
        <v>15</v>
      </c>
      <c r="I930" s="3">
        <v>9</v>
      </c>
      <c r="J930" t="s">
        <v>544</v>
      </c>
      <c r="K930" t="s">
        <v>545</v>
      </c>
      <c r="L930" t="s">
        <v>545</v>
      </c>
      <c r="M930" s="2">
        <f>SUM(Table1[MAGN_SLAEGT_AFRUNAD])</f>
        <v>463291</v>
      </c>
      <c r="N930" s="6">
        <f>Table1[[#This Row],[MAGN_SLAEGT_AFRUNAD]]/Table1[[#This Row],[heildarmagn]]</f>
        <v>1.9426235346682755E-5</v>
      </c>
      <c r="O930" t="str">
        <f>IF(Table1[[#This Row],[Útgerð núna]]=Table1[[#This Row],[Útgerð við löndun]],"","Ný útgerð")</f>
        <v/>
      </c>
    </row>
    <row r="931" spans="1:15">
      <c r="A931" t="s">
        <v>521</v>
      </c>
      <c r="B931">
        <v>1819</v>
      </c>
      <c r="C931" s="1">
        <v>1</v>
      </c>
      <c r="D931" s="1">
        <v>1</v>
      </c>
      <c r="E931" s="1">
        <v>1304</v>
      </c>
      <c r="F931" t="s">
        <v>543</v>
      </c>
      <c r="G931" t="s">
        <v>14</v>
      </c>
      <c r="H931" t="s">
        <v>15</v>
      </c>
      <c r="I931" s="3">
        <v>14</v>
      </c>
      <c r="J931" t="s">
        <v>544</v>
      </c>
      <c r="K931" t="s">
        <v>545</v>
      </c>
      <c r="L931" t="s">
        <v>545</v>
      </c>
      <c r="M931" s="2">
        <f>SUM(Table1[MAGN_SLAEGT_AFRUNAD])</f>
        <v>463291</v>
      </c>
      <c r="N931" s="6">
        <f>Table1[[#This Row],[MAGN_SLAEGT_AFRUNAD]]/Table1[[#This Row],[heildarmagn]]</f>
        <v>3.0218588317062063E-5</v>
      </c>
      <c r="O931" t="str">
        <f>IF(Table1[[#This Row],[Útgerð núna]]=Table1[[#This Row],[Útgerð við löndun]],"","Ný útgerð")</f>
        <v/>
      </c>
    </row>
    <row r="932" spans="1:15">
      <c r="A932" t="s">
        <v>44</v>
      </c>
      <c r="B932">
        <v>1920</v>
      </c>
      <c r="C932" s="1">
        <v>1</v>
      </c>
      <c r="D932" s="1">
        <v>1</v>
      </c>
      <c r="E932" s="1">
        <v>1304</v>
      </c>
      <c r="F932" t="s">
        <v>543</v>
      </c>
      <c r="G932" t="s">
        <v>14</v>
      </c>
      <c r="H932" t="s">
        <v>15</v>
      </c>
      <c r="I932" s="3">
        <v>115</v>
      </c>
      <c r="J932" t="s">
        <v>544</v>
      </c>
      <c r="K932" t="s">
        <v>545</v>
      </c>
      <c r="L932" t="s">
        <v>545</v>
      </c>
      <c r="M932" s="2">
        <f>SUM(Table1[MAGN_SLAEGT_AFRUNAD])</f>
        <v>463291</v>
      </c>
      <c r="N932" s="6">
        <f>Table1[[#This Row],[MAGN_SLAEGT_AFRUNAD]]/Table1[[#This Row],[heildarmagn]]</f>
        <v>2.4822411831872408E-4</v>
      </c>
      <c r="O932" t="str">
        <f>IF(Table1[[#This Row],[Útgerð núna]]=Table1[[#This Row],[Útgerð við löndun]],"","Ný útgerð")</f>
        <v/>
      </c>
    </row>
    <row r="933" spans="1:15">
      <c r="A933" t="s">
        <v>116</v>
      </c>
      <c r="B933">
        <v>1920</v>
      </c>
      <c r="C933" s="1">
        <v>1</v>
      </c>
      <c r="D933" s="1">
        <v>1</v>
      </c>
      <c r="E933" s="1">
        <v>1304</v>
      </c>
      <c r="F933" t="s">
        <v>543</v>
      </c>
      <c r="G933" t="s">
        <v>14</v>
      </c>
      <c r="H933" t="s">
        <v>15</v>
      </c>
      <c r="I933" s="3">
        <v>190</v>
      </c>
      <c r="J933" t="s">
        <v>544</v>
      </c>
      <c r="K933" t="s">
        <v>545</v>
      </c>
      <c r="L933" t="s">
        <v>545</v>
      </c>
      <c r="M933" s="2">
        <f>SUM(Table1[MAGN_SLAEGT_AFRUNAD])</f>
        <v>463291</v>
      </c>
      <c r="N933" s="6">
        <f>Table1[[#This Row],[MAGN_SLAEGT_AFRUNAD]]/Table1[[#This Row],[heildarmagn]]</f>
        <v>4.1010941287441372E-4</v>
      </c>
      <c r="O933" t="str">
        <f>IF(Table1[[#This Row],[Útgerð núna]]=Table1[[#This Row],[Útgerð við löndun]],"","Ný útgerð")</f>
        <v/>
      </c>
    </row>
    <row r="934" spans="1:15">
      <c r="A934" t="s">
        <v>412</v>
      </c>
      <c r="B934">
        <v>1920</v>
      </c>
      <c r="C934" s="1">
        <v>1</v>
      </c>
      <c r="D934" s="1">
        <v>1</v>
      </c>
      <c r="E934" s="1">
        <v>1304</v>
      </c>
      <c r="F934" t="s">
        <v>543</v>
      </c>
      <c r="G934" t="s">
        <v>14</v>
      </c>
      <c r="H934" t="s">
        <v>15</v>
      </c>
      <c r="I934" s="3">
        <v>327</v>
      </c>
      <c r="J934" t="s">
        <v>544</v>
      </c>
      <c r="K934" t="s">
        <v>545</v>
      </c>
      <c r="L934" t="s">
        <v>545</v>
      </c>
      <c r="M934" s="2">
        <f>SUM(Table1[MAGN_SLAEGT_AFRUNAD])</f>
        <v>463291</v>
      </c>
      <c r="N934" s="6">
        <f>Table1[[#This Row],[MAGN_SLAEGT_AFRUNAD]]/Table1[[#This Row],[heildarmagn]]</f>
        <v>7.0581988426280675E-4</v>
      </c>
      <c r="O934" t="str">
        <f>IF(Table1[[#This Row],[Útgerð núna]]=Table1[[#This Row],[Útgerð við löndun]],"","Ný útgerð")</f>
        <v/>
      </c>
    </row>
    <row r="935" spans="1:15">
      <c r="A935" t="s">
        <v>413</v>
      </c>
      <c r="B935">
        <v>1920</v>
      </c>
      <c r="C935" s="1">
        <v>1</v>
      </c>
      <c r="D935" s="1">
        <v>1</v>
      </c>
      <c r="E935" s="1">
        <v>1304</v>
      </c>
      <c r="F935" t="s">
        <v>543</v>
      </c>
      <c r="G935" t="s">
        <v>14</v>
      </c>
      <c r="H935" t="s">
        <v>15</v>
      </c>
      <c r="I935" s="3">
        <v>575</v>
      </c>
      <c r="J935" t="s">
        <v>544</v>
      </c>
      <c r="K935" t="s">
        <v>545</v>
      </c>
      <c r="L935" t="s">
        <v>545</v>
      </c>
      <c r="M935" s="2">
        <f>SUM(Table1[MAGN_SLAEGT_AFRUNAD])</f>
        <v>463291</v>
      </c>
      <c r="N935" s="6">
        <f>Table1[[#This Row],[MAGN_SLAEGT_AFRUNAD]]/Table1[[#This Row],[heildarmagn]]</f>
        <v>1.2411205915936205E-3</v>
      </c>
      <c r="O935" t="str">
        <f>IF(Table1[[#This Row],[Útgerð núna]]=Table1[[#This Row],[Útgerð við löndun]],"","Ný útgerð")</f>
        <v/>
      </c>
    </row>
    <row r="936" spans="1:15">
      <c r="A936" t="s">
        <v>414</v>
      </c>
      <c r="B936">
        <v>1920</v>
      </c>
      <c r="C936" s="1">
        <v>1</v>
      </c>
      <c r="D936" s="1">
        <v>1</v>
      </c>
      <c r="E936" s="1">
        <v>1304</v>
      </c>
      <c r="F936" t="s">
        <v>543</v>
      </c>
      <c r="G936" t="s">
        <v>14</v>
      </c>
      <c r="H936" t="s">
        <v>15</v>
      </c>
      <c r="I936" s="3">
        <v>936</v>
      </c>
      <c r="J936" t="s">
        <v>544</v>
      </c>
      <c r="K936" t="s">
        <v>545</v>
      </c>
      <c r="L936" t="s">
        <v>545</v>
      </c>
      <c r="M936" s="2">
        <f>SUM(Table1[MAGN_SLAEGT_AFRUNAD])</f>
        <v>463291</v>
      </c>
      <c r="N936" s="6">
        <f>Table1[[#This Row],[MAGN_SLAEGT_AFRUNAD]]/Table1[[#This Row],[heildarmagn]]</f>
        <v>2.0203284760550067E-3</v>
      </c>
      <c r="O936" t="str">
        <f>IF(Table1[[#This Row],[Útgerð núna]]=Table1[[#This Row],[Útgerð við löndun]],"","Ný útgerð")</f>
        <v/>
      </c>
    </row>
    <row r="937" spans="1:15">
      <c r="A937" t="s">
        <v>505</v>
      </c>
      <c r="B937">
        <v>1920</v>
      </c>
      <c r="C937" s="1">
        <v>1</v>
      </c>
      <c r="D937" s="1">
        <v>1</v>
      </c>
      <c r="E937" s="1">
        <v>1304</v>
      </c>
      <c r="F937" t="s">
        <v>543</v>
      </c>
      <c r="G937" t="s">
        <v>14</v>
      </c>
      <c r="H937" t="s">
        <v>15</v>
      </c>
      <c r="I937" s="3">
        <v>410</v>
      </c>
      <c r="J937" t="s">
        <v>544</v>
      </c>
      <c r="K937" t="s">
        <v>545</v>
      </c>
      <c r="L937" t="s">
        <v>545</v>
      </c>
      <c r="M937" s="2">
        <f>SUM(Table1[MAGN_SLAEGT_AFRUNAD])</f>
        <v>463291</v>
      </c>
      <c r="N937" s="6">
        <f>Table1[[#This Row],[MAGN_SLAEGT_AFRUNAD]]/Table1[[#This Row],[heildarmagn]]</f>
        <v>8.8497294357110323E-4</v>
      </c>
      <c r="O937" t="str">
        <f>IF(Table1[[#This Row],[Útgerð núna]]=Table1[[#This Row],[Útgerð við löndun]],"","Ný útgerð")</f>
        <v/>
      </c>
    </row>
    <row r="938" spans="1:15">
      <c r="A938" t="s">
        <v>415</v>
      </c>
      <c r="B938">
        <v>1920</v>
      </c>
      <c r="C938" s="1">
        <v>1</v>
      </c>
      <c r="D938" s="1">
        <v>1</v>
      </c>
      <c r="E938" s="1">
        <v>1304</v>
      </c>
      <c r="F938" t="s">
        <v>543</v>
      </c>
      <c r="G938" t="s">
        <v>14</v>
      </c>
      <c r="H938" t="s">
        <v>15</v>
      </c>
      <c r="I938" s="3">
        <v>386</v>
      </c>
      <c r="J938" t="s">
        <v>544</v>
      </c>
      <c r="K938" t="s">
        <v>545</v>
      </c>
      <c r="L938" t="s">
        <v>545</v>
      </c>
      <c r="M938" s="2">
        <f>SUM(Table1[MAGN_SLAEGT_AFRUNAD])</f>
        <v>463291</v>
      </c>
      <c r="N938" s="6">
        <f>Table1[[#This Row],[MAGN_SLAEGT_AFRUNAD]]/Table1[[#This Row],[heildarmagn]]</f>
        <v>8.3316964931328254E-4</v>
      </c>
      <c r="O938" t="str">
        <f>IF(Table1[[#This Row],[Útgerð núna]]=Table1[[#This Row],[Útgerð við löndun]],"","Ný útgerð")</f>
        <v/>
      </c>
    </row>
    <row r="939" spans="1:15">
      <c r="A939" t="s">
        <v>417</v>
      </c>
      <c r="B939">
        <v>1920</v>
      </c>
      <c r="C939" s="1">
        <v>1</v>
      </c>
      <c r="D939" s="1">
        <v>1</v>
      </c>
      <c r="E939" s="1">
        <v>1304</v>
      </c>
      <c r="F939" t="s">
        <v>543</v>
      </c>
      <c r="G939" t="s">
        <v>14</v>
      </c>
      <c r="H939" t="s">
        <v>15</v>
      </c>
      <c r="I939" s="3">
        <v>169</v>
      </c>
      <c r="J939" t="s">
        <v>544</v>
      </c>
      <c r="K939" t="s">
        <v>545</v>
      </c>
      <c r="L939" t="s">
        <v>545</v>
      </c>
      <c r="M939" s="2">
        <f>SUM(Table1[MAGN_SLAEGT_AFRUNAD])</f>
        <v>463291</v>
      </c>
      <c r="N939" s="6">
        <f>Table1[[#This Row],[MAGN_SLAEGT_AFRUNAD]]/Table1[[#This Row],[heildarmagn]]</f>
        <v>3.6478153039882062E-4</v>
      </c>
      <c r="O939" t="str">
        <f>IF(Table1[[#This Row],[Útgerð núna]]=Table1[[#This Row],[Útgerð við löndun]],"","Ný útgerð")</f>
        <v/>
      </c>
    </row>
    <row r="940" spans="1:15">
      <c r="A940" t="s">
        <v>557</v>
      </c>
      <c r="B940">
        <v>1920</v>
      </c>
      <c r="C940" s="1">
        <v>1</v>
      </c>
      <c r="D940" s="1">
        <v>1</v>
      </c>
      <c r="E940" s="1">
        <v>1304</v>
      </c>
      <c r="F940" t="s">
        <v>543</v>
      </c>
      <c r="G940" t="s">
        <v>14</v>
      </c>
      <c r="H940" t="s">
        <v>15</v>
      </c>
      <c r="I940" s="3">
        <v>186</v>
      </c>
      <c r="J940" t="s">
        <v>544</v>
      </c>
      <c r="K940" t="s">
        <v>545</v>
      </c>
      <c r="L940" t="s">
        <v>545</v>
      </c>
      <c r="M940" s="2">
        <f>SUM(Table1[MAGN_SLAEGT_AFRUNAD])</f>
        <v>463291</v>
      </c>
      <c r="N940" s="6">
        <f>Table1[[#This Row],[MAGN_SLAEGT_AFRUNAD]]/Table1[[#This Row],[heildarmagn]]</f>
        <v>4.0147553049811027E-4</v>
      </c>
      <c r="O940" t="str">
        <f>IF(Table1[[#This Row],[Útgerð núna]]=Table1[[#This Row],[Útgerð við löndun]],"","Ný útgerð")</f>
        <v/>
      </c>
    </row>
    <row r="941" spans="1:15">
      <c r="A941" t="s">
        <v>558</v>
      </c>
      <c r="B941">
        <v>1920</v>
      </c>
      <c r="C941" s="1">
        <v>1</v>
      </c>
      <c r="D941" s="1">
        <v>1</v>
      </c>
      <c r="E941" s="1">
        <v>1304</v>
      </c>
      <c r="F941" t="s">
        <v>543</v>
      </c>
      <c r="G941" t="s">
        <v>14</v>
      </c>
      <c r="H941" t="s">
        <v>15</v>
      </c>
      <c r="I941" s="3">
        <v>555</v>
      </c>
      <c r="J941" t="s">
        <v>544</v>
      </c>
      <c r="K941" t="s">
        <v>545</v>
      </c>
      <c r="L941" t="s">
        <v>545</v>
      </c>
      <c r="M941" s="2">
        <f>SUM(Table1[MAGN_SLAEGT_AFRUNAD])</f>
        <v>463291</v>
      </c>
      <c r="N941" s="6">
        <f>Table1[[#This Row],[MAGN_SLAEGT_AFRUNAD]]/Table1[[#This Row],[heildarmagn]]</f>
        <v>1.1979511797121031E-3</v>
      </c>
      <c r="O941" t="str">
        <f>IF(Table1[[#This Row],[Útgerð núna]]=Table1[[#This Row],[Útgerð við löndun]],"","Ný útgerð")</f>
        <v/>
      </c>
    </row>
    <row r="942" spans="1:15">
      <c r="A942" t="s">
        <v>506</v>
      </c>
      <c r="B942">
        <v>1920</v>
      </c>
      <c r="C942" s="1">
        <v>1</v>
      </c>
      <c r="D942" s="1">
        <v>1</v>
      </c>
      <c r="E942" s="1">
        <v>1304</v>
      </c>
      <c r="F942" t="s">
        <v>543</v>
      </c>
      <c r="G942" t="s">
        <v>14</v>
      </c>
      <c r="H942" t="s">
        <v>15</v>
      </c>
      <c r="I942" s="3">
        <v>304</v>
      </c>
      <c r="J942" t="s">
        <v>544</v>
      </c>
      <c r="K942" t="s">
        <v>545</v>
      </c>
      <c r="L942" t="s">
        <v>545</v>
      </c>
      <c r="M942" s="2">
        <f>SUM(Table1[MAGN_SLAEGT_AFRUNAD])</f>
        <v>463291</v>
      </c>
      <c r="N942" s="6">
        <f>Table1[[#This Row],[MAGN_SLAEGT_AFRUNAD]]/Table1[[#This Row],[heildarmagn]]</f>
        <v>6.5617506059906195E-4</v>
      </c>
      <c r="O942" t="str">
        <f>IF(Table1[[#This Row],[Útgerð núna]]=Table1[[#This Row],[Útgerð við löndun]],"","Ný útgerð")</f>
        <v/>
      </c>
    </row>
    <row r="943" spans="1:15">
      <c r="A943" t="s">
        <v>119</v>
      </c>
      <c r="B943">
        <v>1920</v>
      </c>
      <c r="C943" s="1">
        <v>1</v>
      </c>
      <c r="D943" s="1">
        <v>1</v>
      </c>
      <c r="E943" s="1">
        <v>1304</v>
      </c>
      <c r="F943" t="s">
        <v>543</v>
      </c>
      <c r="G943" t="s">
        <v>14</v>
      </c>
      <c r="H943" t="s">
        <v>15</v>
      </c>
      <c r="I943" s="3">
        <v>592</v>
      </c>
      <c r="J943" t="s">
        <v>544</v>
      </c>
      <c r="K943" t="s">
        <v>545</v>
      </c>
      <c r="L943" t="s">
        <v>545</v>
      </c>
      <c r="M943" s="2">
        <f>SUM(Table1[MAGN_SLAEGT_AFRUNAD])</f>
        <v>463291</v>
      </c>
      <c r="N943" s="6">
        <f>Table1[[#This Row],[MAGN_SLAEGT_AFRUNAD]]/Table1[[#This Row],[heildarmagn]]</f>
        <v>1.2778145916929101E-3</v>
      </c>
      <c r="O943" t="str">
        <f>IF(Table1[[#This Row],[Útgerð núna]]=Table1[[#This Row],[Útgerð við löndun]],"","Ný útgerð")</f>
        <v/>
      </c>
    </row>
    <row r="944" spans="1:15">
      <c r="A944" t="s">
        <v>559</v>
      </c>
      <c r="B944">
        <v>1920</v>
      </c>
      <c r="C944" s="1">
        <v>1</v>
      </c>
      <c r="D944" s="1">
        <v>1</v>
      </c>
      <c r="E944" s="1">
        <v>1304</v>
      </c>
      <c r="F944" t="s">
        <v>543</v>
      </c>
      <c r="G944" t="s">
        <v>14</v>
      </c>
      <c r="H944" t="s">
        <v>15</v>
      </c>
      <c r="I944" s="3">
        <v>302</v>
      </c>
      <c r="J944" t="s">
        <v>544</v>
      </c>
      <c r="K944" t="s">
        <v>545</v>
      </c>
      <c r="L944" t="s">
        <v>545</v>
      </c>
      <c r="M944" s="2">
        <f>SUM(Table1[MAGN_SLAEGT_AFRUNAD])</f>
        <v>463291</v>
      </c>
      <c r="N944" s="6">
        <f>Table1[[#This Row],[MAGN_SLAEGT_AFRUNAD]]/Table1[[#This Row],[heildarmagn]]</f>
        <v>6.5185811941091026E-4</v>
      </c>
      <c r="O944" t="str">
        <f>IF(Table1[[#This Row],[Útgerð núna]]=Table1[[#This Row],[Útgerð við löndun]],"","Ný útgerð")</f>
        <v/>
      </c>
    </row>
    <row r="945" spans="1:15">
      <c r="A945" t="s">
        <v>419</v>
      </c>
      <c r="B945">
        <v>1920</v>
      </c>
      <c r="C945" s="1">
        <v>1</v>
      </c>
      <c r="D945" s="1">
        <v>1</v>
      </c>
      <c r="E945" s="1">
        <v>1304</v>
      </c>
      <c r="F945" t="s">
        <v>543</v>
      </c>
      <c r="G945" t="s">
        <v>14</v>
      </c>
      <c r="H945" t="s">
        <v>15</v>
      </c>
      <c r="I945" s="3">
        <v>226</v>
      </c>
      <c r="J945" t="s">
        <v>544</v>
      </c>
      <c r="K945" t="s">
        <v>545</v>
      </c>
      <c r="L945" t="s">
        <v>545</v>
      </c>
      <c r="M945" s="2">
        <f>SUM(Table1[MAGN_SLAEGT_AFRUNAD])</f>
        <v>463291</v>
      </c>
      <c r="N945" s="6">
        <f>Table1[[#This Row],[MAGN_SLAEGT_AFRUNAD]]/Table1[[#This Row],[heildarmagn]]</f>
        <v>4.8781435426114471E-4</v>
      </c>
      <c r="O945" t="str">
        <f>IF(Table1[[#This Row],[Útgerð núna]]=Table1[[#This Row],[Útgerð við löndun]],"","Ný útgerð")</f>
        <v/>
      </c>
    </row>
    <row r="946" spans="1:15">
      <c r="A946" t="s">
        <v>420</v>
      </c>
      <c r="B946">
        <v>1920</v>
      </c>
      <c r="C946" s="1">
        <v>1</v>
      </c>
      <c r="D946" s="1">
        <v>1</v>
      </c>
      <c r="E946" s="1">
        <v>1304</v>
      </c>
      <c r="F946" t="s">
        <v>543</v>
      </c>
      <c r="G946" t="s">
        <v>14</v>
      </c>
      <c r="H946" t="s">
        <v>15</v>
      </c>
      <c r="I946" s="3">
        <v>316</v>
      </c>
      <c r="J946" t="s">
        <v>544</v>
      </c>
      <c r="K946" t="s">
        <v>545</v>
      </c>
      <c r="L946" t="s">
        <v>545</v>
      </c>
      <c r="M946" s="2">
        <f>SUM(Table1[MAGN_SLAEGT_AFRUNAD])</f>
        <v>463291</v>
      </c>
      <c r="N946" s="6">
        <f>Table1[[#This Row],[MAGN_SLAEGT_AFRUNAD]]/Table1[[#This Row],[heildarmagn]]</f>
        <v>6.8207670772797225E-4</v>
      </c>
      <c r="O946" t="str">
        <f>IF(Table1[[#This Row],[Útgerð núna]]=Table1[[#This Row],[Útgerð við löndun]],"","Ný útgerð")</f>
        <v/>
      </c>
    </row>
    <row r="947" spans="1:15">
      <c r="A947" t="s">
        <v>421</v>
      </c>
      <c r="B947">
        <v>1920</v>
      </c>
      <c r="C947" s="1">
        <v>1</v>
      </c>
      <c r="D947" s="1">
        <v>1</v>
      </c>
      <c r="E947" s="1">
        <v>1304</v>
      </c>
      <c r="F947" t="s">
        <v>543</v>
      </c>
      <c r="G947" t="s">
        <v>14</v>
      </c>
      <c r="H947" t="s">
        <v>15</v>
      </c>
      <c r="I947" s="3">
        <v>13</v>
      </c>
      <c r="J947" t="s">
        <v>544</v>
      </c>
      <c r="K947" t="s">
        <v>545</v>
      </c>
      <c r="L947" t="s">
        <v>545</v>
      </c>
      <c r="M947" s="2">
        <f>SUM(Table1[MAGN_SLAEGT_AFRUNAD])</f>
        <v>463291</v>
      </c>
      <c r="N947" s="6">
        <f>Table1[[#This Row],[MAGN_SLAEGT_AFRUNAD]]/Table1[[#This Row],[heildarmagn]]</f>
        <v>2.8060117722986201E-5</v>
      </c>
      <c r="O947" t="str">
        <f>IF(Table1[[#This Row],[Útgerð núna]]=Table1[[#This Row],[Útgerð við löndun]],"","Ný útgerð")</f>
        <v/>
      </c>
    </row>
    <row r="948" spans="1:15">
      <c r="A948" t="s">
        <v>422</v>
      </c>
      <c r="B948">
        <v>1920</v>
      </c>
      <c r="C948" s="1">
        <v>1</v>
      </c>
      <c r="D948" s="1">
        <v>1</v>
      </c>
      <c r="E948" s="1">
        <v>1304</v>
      </c>
      <c r="F948" t="s">
        <v>543</v>
      </c>
      <c r="G948" t="s">
        <v>14</v>
      </c>
      <c r="H948" t="s">
        <v>15</v>
      </c>
      <c r="I948" s="3">
        <v>297</v>
      </c>
      <c r="J948" t="s">
        <v>544</v>
      </c>
      <c r="K948" t="s">
        <v>545</v>
      </c>
      <c r="L948" t="s">
        <v>545</v>
      </c>
      <c r="M948" s="2">
        <f>SUM(Table1[MAGN_SLAEGT_AFRUNAD])</f>
        <v>463291</v>
      </c>
      <c r="N948" s="6">
        <f>Table1[[#This Row],[MAGN_SLAEGT_AFRUNAD]]/Table1[[#This Row],[heildarmagn]]</f>
        <v>6.4106576644053085E-4</v>
      </c>
      <c r="O948" t="str">
        <f>IF(Table1[[#This Row],[Útgerð núna]]=Table1[[#This Row],[Útgerð við löndun]],"","Ný útgerð")</f>
        <v/>
      </c>
    </row>
    <row r="949" spans="1:15">
      <c r="A949" t="s">
        <v>371</v>
      </c>
      <c r="B949">
        <v>1920</v>
      </c>
      <c r="C949" s="1">
        <v>1</v>
      </c>
      <c r="D949" s="1">
        <v>1</v>
      </c>
      <c r="E949" s="1">
        <v>1304</v>
      </c>
      <c r="F949" t="s">
        <v>543</v>
      </c>
      <c r="G949" t="s">
        <v>14</v>
      </c>
      <c r="H949" t="s">
        <v>15</v>
      </c>
      <c r="I949" s="3">
        <v>76</v>
      </c>
      <c r="J949" t="s">
        <v>544</v>
      </c>
      <c r="K949" t="s">
        <v>545</v>
      </c>
      <c r="L949" t="s">
        <v>545</v>
      </c>
      <c r="M949" s="2">
        <f>SUM(Table1[MAGN_SLAEGT_AFRUNAD])</f>
        <v>463291</v>
      </c>
      <c r="N949" s="6">
        <f>Table1[[#This Row],[MAGN_SLAEGT_AFRUNAD]]/Table1[[#This Row],[heildarmagn]]</f>
        <v>1.6404376514976549E-4</v>
      </c>
      <c r="O949" t="str">
        <f>IF(Table1[[#This Row],[Útgerð núna]]=Table1[[#This Row],[Útgerð við löndun]],"","Ný útgerð")</f>
        <v/>
      </c>
    </row>
    <row r="950" spans="1:15">
      <c r="A950" t="s">
        <v>374</v>
      </c>
      <c r="B950">
        <v>1920</v>
      </c>
      <c r="C950" s="1">
        <v>1</v>
      </c>
      <c r="D950" s="1">
        <v>1</v>
      </c>
      <c r="E950" s="1">
        <v>1304</v>
      </c>
      <c r="F950" t="s">
        <v>543</v>
      </c>
      <c r="G950" t="s">
        <v>14</v>
      </c>
      <c r="H950" t="s">
        <v>15</v>
      </c>
      <c r="I950" s="3">
        <v>255</v>
      </c>
      <c r="J950" t="s">
        <v>544</v>
      </c>
      <c r="K950" t="s">
        <v>545</v>
      </c>
      <c r="L950" t="s">
        <v>545</v>
      </c>
      <c r="M950" s="2">
        <f>SUM(Table1[MAGN_SLAEGT_AFRUNAD])</f>
        <v>463291</v>
      </c>
      <c r="N950" s="6">
        <f>Table1[[#This Row],[MAGN_SLAEGT_AFRUNAD]]/Table1[[#This Row],[heildarmagn]]</f>
        <v>5.5041000148934476E-4</v>
      </c>
      <c r="O950" t="str">
        <f>IF(Table1[[#This Row],[Útgerð núna]]=Table1[[#This Row],[Útgerð við löndun]],"","Ný útgerð")</f>
        <v/>
      </c>
    </row>
    <row r="951" spans="1:15">
      <c r="A951" t="s">
        <v>375</v>
      </c>
      <c r="B951">
        <v>1920</v>
      </c>
      <c r="C951" s="1">
        <v>1</v>
      </c>
      <c r="D951" s="1">
        <v>1</v>
      </c>
      <c r="E951" s="1">
        <v>1304</v>
      </c>
      <c r="F951" t="s">
        <v>543</v>
      </c>
      <c r="G951" t="s">
        <v>14</v>
      </c>
      <c r="H951" t="s">
        <v>15</v>
      </c>
      <c r="I951" s="3">
        <v>714</v>
      </c>
      <c r="J951" t="s">
        <v>544</v>
      </c>
      <c r="K951" t="s">
        <v>545</v>
      </c>
      <c r="L951" t="s">
        <v>545</v>
      </c>
      <c r="M951" s="2">
        <f>SUM(Table1[MAGN_SLAEGT_AFRUNAD])</f>
        <v>463291</v>
      </c>
      <c r="N951" s="6">
        <f>Table1[[#This Row],[MAGN_SLAEGT_AFRUNAD]]/Table1[[#This Row],[heildarmagn]]</f>
        <v>1.5411480041701653E-3</v>
      </c>
      <c r="O951" t="str">
        <f>IF(Table1[[#This Row],[Útgerð núna]]=Table1[[#This Row],[Útgerð við löndun]],"","Ný útgerð")</f>
        <v/>
      </c>
    </row>
    <row r="952" spans="1:15">
      <c r="A952" t="s">
        <v>379</v>
      </c>
      <c r="B952">
        <v>1920</v>
      </c>
      <c r="C952" s="1">
        <v>1</v>
      </c>
      <c r="D952" s="1">
        <v>1</v>
      </c>
      <c r="E952" s="1">
        <v>1304</v>
      </c>
      <c r="F952" t="s">
        <v>543</v>
      </c>
      <c r="G952" t="s">
        <v>14</v>
      </c>
      <c r="H952" t="s">
        <v>15</v>
      </c>
      <c r="I952" s="3">
        <v>371</v>
      </c>
      <c r="J952" t="s">
        <v>544</v>
      </c>
      <c r="K952" t="s">
        <v>545</v>
      </c>
      <c r="L952" t="s">
        <v>545</v>
      </c>
      <c r="M952" s="2">
        <f>SUM(Table1[MAGN_SLAEGT_AFRUNAD])</f>
        <v>463291</v>
      </c>
      <c r="N952" s="6">
        <f>Table1[[#This Row],[MAGN_SLAEGT_AFRUNAD]]/Table1[[#This Row],[heildarmagn]]</f>
        <v>8.0079259040214464E-4</v>
      </c>
      <c r="O952" t="str">
        <f>IF(Table1[[#This Row],[Útgerð núna]]=Table1[[#This Row],[Útgerð við löndun]],"","Ný útgerð")</f>
        <v/>
      </c>
    </row>
    <row r="953" spans="1:15">
      <c r="A953" t="s">
        <v>188</v>
      </c>
      <c r="B953">
        <v>1920</v>
      </c>
      <c r="C953" s="1">
        <v>1</v>
      </c>
      <c r="D953" s="1">
        <v>1</v>
      </c>
      <c r="E953" s="1">
        <v>1304</v>
      </c>
      <c r="F953" t="s">
        <v>543</v>
      </c>
      <c r="G953" t="s">
        <v>14</v>
      </c>
      <c r="H953" t="s">
        <v>15</v>
      </c>
      <c r="I953" s="3">
        <v>127</v>
      </c>
      <c r="J953" t="s">
        <v>544</v>
      </c>
      <c r="K953" t="s">
        <v>545</v>
      </c>
      <c r="L953" t="s">
        <v>545</v>
      </c>
      <c r="M953" s="2">
        <f>SUM(Table1[MAGN_SLAEGT_AFRUNAD])</f>
        <v>463291</v>
      </c>
      <c r="N953" s="6">
        <f>Table1[[#This Row],[MAGN_SLAEGT_AFRUNAD]]/Table1[[#This Row],[heildarmagn]]</f>
        <v>2.7412576544763443E-4</v>
      </c>
      <c r="O953" t="str">
        <f>IF(Table1[[#This Row],[Útgerð núna]]=Table1[[#This Row],[Útgerð við löndun]],"","Ný útgerð")</f>
        <v/>
      </c>
    </row>
    <row r="954" spans="1:15">
      <c r="A954" t="s">
        <v>103</v>
      </c>
      <c r="B954">
        <v>1920</v>
      </c>
      <c r="C954" s="1">
        <v>1</v>
      </c>
      <c r="D954" s="1">
        <v>1</v>
      </c>
      <c r="E954" s="1">
        <v>1304</v>
      </c>
      <c r="F954" t="s">
        <v>543</v>
      </c>
      <c r="G954" t="s">
        <v>14</v>
      </c>
      <c r="H954" t="s">
        <v>15</v>
      </c>
      <c r="I954" s="3">
        <v>2</v>
      </c>
      <c r="J954" t="s">
        <v>544</v>
      </c>
      <c r="K954" t="s">
        <v>545</v>
      </c>
      <c r="L954" t="s">
        <v>545</v>
      </c>
      <c r="M954" s="2">
        <f>SUM(Table1[MAGN_SLAEGT_AFRUNAD])</f>
        <v>463291</v>
      </c>
      <c r="N954" s="6">
        <f>Table1[[#This Row],[MAGN_SLAEGT_AFRUNAD]]/Table1[[#This Row],[heildarmagn]]</f>
        <v>4.3169411881517231E-6</v>
      </c>
      <c r="O954" t="str">
        <f>IF(Table1[[#This Row],[Útgerð núna]]=Table1[[#This Row],[Útgerð við löndun]],"","Ný útgerð")</f>
        <v/>
      </c>
    </row>
    <row r="955" spans="1:15">
      <c r="A955" t="s">
        <v>560</v>
      </c>
      <c r="B955">
        <v>1920</v>
      </c>
      <c r="C955" s="1">
        <v>1</v>
      </c>
      <c r="D955" s="1">
        <v>1</v>
      </c>
      <c r="E955" s="1">
        <v>1304</v>
      </c>
      <c r="F955" t="s">
        <v>543</v>
      </c>
      <c r="G955" t="s">
        <v>14</v>
      </c>
      <c r="H955" t="s">
        <v>15</v>
      </c>
      <c r="I955" s="3">
        <v>1</v>
      </c>
      <c r="J955" t="s">
        <v>544</v>
      </c>
      <c r="K955" t="s">
        <v>545</v>
      </c>
      <c r="L955" t="s">
        <v>545</v>
      </c>
      <c r="M955" s="2">
        <f>SUM(Table1[MAGN_SLAEGT_AFRUNAD])</f>
        <v>463291</v>
      </c>
      <c r="N955" s="6">
        <f>Table1[[#This Row],[MAGN_SLAEGT_AFRUNAD]]/Table1[[#This Row],[heildarmagn]]</f>
        <v>2.1584705940758616E-6</v>
      </c>
      <c r="O955" t="str">
        <f>IF(Table1[[#This Row],[Útgerð núna]]=Table1[[#This Row],[Útgerð við löndun]],"","Ný útgerð")</f>
        <v/>
      </c>
    </row>
    <row r="956" spans="1:15">
      <c r="A956" t="s">
        <v>104</v>
      </c>
      <c r="B956">
        <v>1920</v>
      </c>
      <c r="C956" s="1">
        <v>1</v>
      </c>
      <c r="D956" s="1">
        <v>1</v>
      </c>
      <c r="E956" s="1">
        <v>1304</v>
      </c>
      <c r="F956" t="s">
        <v>543</v>
      </c>
      <c r="G956" t="s">
        <v>14</v>
      </c>
      <c r="H956" t="s">
        <v>15</v>
      </c>
      <c r="I956" s="3">
        <v>1</v>
      </c>
      <c r="J956" t="s">
        <v>544</v>
      </c>
      <c r="K956" t="s">
        <v>545</v>
      </c>
      <c r="L956" t="s">
        <v>545</v>
      </c>
      <c r="M956" s="2">
        <f>SUM(Table1[MAGN_SLAEGT_AFRUNAD])</f>
        <v>463291</v>
      </c>
      <c r="N956" s="6">
        <f>Table1[[#This Row],[MAGN_SLAEGT_AFRUNAD]]/Table1[[#This Row],[heildarmagn]]</f>
        <v>2.1584705940758616E-6</v>
      </c>
      <c r="O956" t="str">
        <f>IF(Table1[[#This Row],[Útgerð núna]]=Table1[[#This Row],[Útgerð við löndun]],"","Ný útgerð")</f>
        <v/>
      </c>
    </row>
    <row r="957" spans="1:15">
      <c r="A957" t="s">
        <v>561</v>
      </c>
      <c r="B957">
        <v>1920</v>
      </c>
      <c r="C957" s="1">
        <v>1</v>
      </c>
      <c r="D957" s="1">
        <v>1</v>
      </c>
      <c r="E957" s="1">
        <v>1304</v>
      </c>
      <c r="F957" t="s">
        <v>543</v>
      </c>
      <c r="G957" t="s">
        <v>14</v>
      </c>
      <c r="H957" t="s">
        <v>15</v>
      </c>
      <c r="I957" s="3">
        <v>49</v>
      </c>
      <c r="J957" t="s">
        <v>544</v>
      </c>
      <c r="K957" t="s">
        <v>545</v>
      </c>
      <c r="L957" t="s">
        <v>545</v>
      </c>
      <c r="M957" s="2">
        <f>SUM(Table1[MAGN_SLAEGT_AFRUNAD])</f>
        <v>463291</v>
      </c>
      <c r="N957" s="6">
        <f>Table1[[#This Row],[MAGN_SLAEGT_AFRUNAD]]/Table1[[#This Row],[heildarmagn]]</f>
        <v>1.0576505910971722E-4</v>
      </c>
      <c r="O957" t="str">
        <f>IF(Table1[[#This Row],[Útgerð núna]]=Table1[[#This Row],[Útgerð við löndun]],"","Ný útgerð")</f>
        <v/>
      </c>
    </row>
    <row r="958" spans="1:15">
      <c r="A958" t="s">
        <v>107</v>
      </c>
      <c r="B958">
        <v>1920</v>
      </c>
      <c r="C958" s="1">
        <v>1</v>
      </c>
      <c r="D958" s="1">
        <v>1</v>
      </c>
      <c r="E958" s="1">
        <v>1304</v>
      </c>
      <c r="F958" t="s">
        <v>543</v>
      </c>
      <c r="G958" t="s">
        <v>14</v>
      </c>
      <c r="H958" t="s">
        <v>15</v>
      </c>
      <c r="I958" s="3">
        <v>185</v>
      </c>
      <c r="J958" t="s">
        <v>544</v>
      </c>
      <c r="K958" t="s">
        <v>545</v>
      </c>
      <c r="L958" t="s">
        <v>545</v>
      </c>
      <c r="M958" s="2">
        <f>SUM(Table1[MAGN_SLAEGT_AFRUNAD])</f>
        <v>463291</v>
      </c>
      <c r="N958" s="6">
        <f>Table1[[#This Row],[MAGN_SLAEGT_AFRUNAD]]/Table1[[#This Row],[heildarmagn]]</f>
        <v>3.9931705990403442E-4</v>
      </c>
      <c r="O958" t="str">
        <f>IF(Table1[[#This Row],[Útgerð núna]]=Table1[[#This Row],[Útgerð við löndun]],"","Ný útgerð")</f>
        <v/>
      </c>
    </row>
    <row r="959" spans="1:15">
      <c r="A959" t="s">
        <v>110</v>
      </c>
      <c r="B959">
        <v>1920</v>
      </c>
      <c r="C959" s="1">
        <v>1</v>
      </c>
      <c r="D959" s="1">
        <v>1</v>
      </c>
      <c r="E959" s="1">
        <v>1304</v>
      </c>
      <c r="F959" t="s">
        <v>543</v>
      </c>
      <c r="G959" t="s">
        <v>14</v>
      </c>
      <c r="H959" t="s">
        <v>15</v>
      </c>
      <c r="I959" s="3">
        <v>30</v>
      </c>
      <c r="J959" t="s">
        <v>544</v>
      </c>
      <c r="K959" t="s">
        <v>545</v>
      </c>
      <c r="L959" t="s">
        <v>545</v>
      </c>
      <c r="M959" s="2">
        <f>SUM(Table1[MAGN_SLAEGT_AFRUNAD])</f>
        <v>463291</v>
      </c>
      <c r="N959" s="6">
        <f>Table1[[#This Row],[MAGN_SLAEGT_AFRUNAD]]/Table1[[#This Row],[heildarmagn]]</f>
        <v>6.4754117822275845E-5</v>
      </c>
      <c r="O959" t="str">
        <f>IF(Table1[[#This Row],[Útgerð núna]]=Table1[[#This Row],[Útgerð við löndun]],"","Ný útgerð")</f>
        <v/>
      </c>
    </row>
    <row r="960" spans="1:15">
      <c r="A960" t="s">
        <v>402</v>
      </c>
      <c r="B960">
        <v>1920</v>
      </c>
      <c r="C960" s="1">
        <v>1</v>
      </c>
      <c r="D960" s="1">
        <v>1</v>
      </c>
      <c r="E960" s="1">
        <v>1304</v>
      </c>
      <c r="F960" t="s">
        <v>543</v>
      </c>
      <c r="G960" t="s">
        <v>14</v>
      </c>
      <c r="H960" t="s">
        <v>15</v>
      </c>
      <c r="I960" s="3">
        <v>270</v>
      </c>
      <c r="J960" t="s">
        <v>544</v>
      </c>
      <c r="K960" t="s">
        <v>545</v>
      </c>
      <c r="L960" t="s">
        <v>545</v>
      </c>
      <c r="M960" s="2">
        <f>SUM(Table1[MAGN_SLAEGT_AFRUNAD])</f>
        <v>463291</v>
      </c>
      <c r="N960" s="6">
        <f>Table1[[#This Row],[MAGN_SLAEGT_AFRUNAD]]/Table1[[#This Row],[heildarmagn]]</f>
        <v>5.8278706040048266E-4</v>
      </c>
      <c r="O960" t="str">
        <f>IF(Table1[[#This Row],[Útgerð núna]]=Table1[[#This Row],[Útgerð við löndun]],"","Ný útgerð")</f>
        <v/>
      </c>
    </row>
    <row r="961" spans="1:15">
      <c r="A961" t="s">
        <v>111</v>
      </c>
      <c r="B961">
        <v>1920</v>
      </c>
      <c r="C961" s="1">
        <v>1</v>
      </c>
      <c r="D961" s="1">
        <v>1</v>
      </c>
      <c r="E961" s="1">
        <v>1304</v>
      </c>
      <c r="F961" t="s">
        <v>543</v>
      </c>
      <c r="G961" t="s">
        <v>14</v>
      </c>
      <c r="H961" t="s">
        <v>15</v>
      </c>
      <c r="I961" s="3">
        <v>46</v>
      </c>
      <c r="J961" t="s">
        <v>544</v>
      </c>
      <c r="K961" t="s">
        <v>545</v>
      </c>
      <c r="L961" t="s">
        <v>545</v>
      </c>
      <c r="M961" s="2">
        <f>SUM(Table1[MAGN_SLAEGT_AFRUNAD])</f>
        <v>463291</v>
      </c>
      <c r="N961" s="6">
        <f>Table1[[#This Row],[MAGN_SLAEGT_AFRUNAD]]/Table1[[#This Row],[heildarmagn]]</f>
        <v>9.928964732748963E-5</v>
      </c>
      <c r="O961" t="str">
        <f>IF(Table1[[#This Row],[Útgerð núna]]=Table1[[#This Row],[Útgerð við löndun]],"","Ný útgerð")</f>
        <v/>
      </c>
    </row>
    <row r="962" spans="1:15">
      <c r="A962" t="s">
        <v>540</v>
      </c>
      <c r="B962">
        <v>1920</v>
      </c>
      <c r="C962" s="1">
        <v>1</v>
      </c>
      <c r="D962" s="1">
        <v>1</v>
      </c>
      <c r="E962" s="1">
        <v>1304</v>
      </c>
      <c r="F962" t="s">
        <v>543</v>
      </c>
      <c r="G962" t="s">
        <v>14</v>
      </c>
      <c r="H962" t="s">
        <v>15</v>
      </c>
      <c r="I962" s="3">
        <v>21</v>
      </c>
      <c r="J962" t="s">
        <v>544</v>
      </c>
      <c r="K962" t="s">
        <v>545</v>
      </c>
      <c r="L962" t="s">
        <v>545</v>
      </c>
      <c r="M962" s="2">
        <f>SUM(Table1[MAGN_SLAEGT_AFRUNAD])</f>
        <v>463291</v>
      </c>
      <c r="N962" s="6">
        <f>Table1[[#This Row],[MAGN_SLAEGT_AFRUNAD]]/Table1[[#This Row],[heildarmagn]]</f>
        <v>4.5327882475593097E-5</v>
      </c>
      <c r="O962" t="str">
        <f>IF(Table1[[#This Row],[Útgerð núna]]=Table1[[#This Row],[Útgerð við löndun]],"","Ný útgerð")</f>
        <v/>
      </c>
    </row>
    <row r="963" spans="1:15">
      <c r="A963" t="s">
        <v>403</v>
      </c>
      <c r="B963">
        <v>1920</v>
      </c>
      <c r="C963" s="1">
        <v>1</v>
      </c>
      <c r="D963" s="1">
        <v>1</v>
      </c>
      <c r="E963" s="1">
        <v>1304</v>
      </c>
      <c r="F963" t="s">
        <v>543</v>
      </c>
      <c r="G963" t="s">
        <v>14</v>
      </c>
      <c r="H963" t="s">
        <v>15</v>
      </c>
      <c r="I963" s="3">
        <v>82</v>
      </c>
      <c r="J963" t="s">
        <v>544</v>
      </c>
      <c r="K963" t="s">
        <v>545</v>
      </c>
      <c r="L963" t="s">
        <v>545</v>
      </c>
      <c r="M963" s="2">
        <f>SUM(Table1[MAGN_SLAEGT_AFRUNAD])</f>
        <v>463291</v>
      </c>
      <c r="N963" s="6">
        <f>Table1[[#This Row],[MAGN_SLAEGT_AFRUNAD]]/Table1[[#This Row],[heildarmagn]]</f>
        <v>1.7699458871422066E-4</v>
      </c>
      <c r="O963" t="str">
        <f>IF(Table1[[#This Row],[Útgerð núna]]=Table1[[#This Row],[Útgerð við löndun]],"","Ný útgerð")</f>
        <v/>
      </c>
    </row>
    <row r="964" spans="1:15">
      <c r="A964" t="s">
        <v>562</v>
      </c>
      <c r="B964">
        <v>1920</v>
      </c>
      <c r="C964" s="1">
        <v>1</v>
      </c>
      <c r="D964" s="1">
        <v>1</v>
      </c>
      <c r="E964" s="1">
        <v>1304</v>
      </c>
      <c r="F964" t="s">
        <v>543</v>
      </c>
      <c r="G964" t="s">
        <v>14</v>
      </c>
      <c r="H964" t="s">
        <v>15</v>
      </c>
      <c r="I964" s="3">
        <v>87</v>
      </c>
      <c r="J964" t="s">
        <v>544</v>
      </c>
      <c r="K964" t="s">
        <v>545</v>
      </c>
      <c r="L964" t="s">
        <v>545</v>
      </c>
      <c r="M964" s="2">
        <f>SUM(Table1[MAGN_SLAEGT_AFRUNAD])</f>
        <v>463291</v>
      </c>
      <c r="N964" s="6">
        <f>Table1[[#This Row],[MAGN_SLAEGT_AFRUNAD]]/Table1[[#This Row],[heildarmagn]]</f>
        <v>1.8778694168459996E-4</v>
      </c>
      <c r="O964" t="str">
        <f>IF(Table1[[#This Row],[Útgerð núna]]=Table1[[#This Row],[Útgerð við löndun]],"","Ný útgerð")</f>
        <v/>
      </c>
    </row>
    <row r="965" spans="1:15">
      <c r="A965" t="s">
        <v>112</v>
      </c>
      <c r="B965">
        <v>1920</v>
      </c>
      <c r="C965" s="1">
        <v>1</v>
      </c>
      <c r="D965" s="1">
        <v>1</v>
      </c>
      <c r="E965" s="1">
        <v>1304</v>
      </c>
      <c r="F965" t="s">
        <v>543</v>
      </c>
      <c r="G965" t="s">
        <v>14</v>
      </c>
      <c r="H965" t="s">
        <v>15</v>
      </c>
      <c r="I965" s="3">
        <v>186</v>
      </c>
      <c r="J965" t="s">
        <v>544</v>
      </c>
      <c r="K965" t="s">
        <v>545</v>
      </c>
      <c r="L965" t="s">
        <v>545</v>
      </c>
      <c r="M965" s="2">
        <f>SUM(Table1[MAGN_SLAEGT_AFRUNAD])</f>
        <v>463291</v>
      </c>
      <c r="N965" s="6">
        <f>Table1[[#This Row],[MAGN_SLAEGT_AFRUNAD]]/Table1[[#This Row],[heildarmagn]]</f>
        <v>4.0147553049811027E-4</v>
      </c>
      <c r="O965" t="str">
        <f>IF(Table1[[#This Row],[Útgerð núna]]=Table1[[#This Row],[Útgerð við löndun]],"","Ný útgerð")</f>
        <v/>
      </c>
    </row>
    <row r="966" spans="1:15">
      <c r="A966" t="s">
        <v>404</v>
      </c>
      <c r="B966">
        <v>1920</v>
      </c>
      <c r="C966" s="1">
        <v>1</v>
      </c>
      <c r="D966" s="1">
        <v>1</v>
      </c>
      <c r="E966" s="1">
        <v>1304</v>
      </c>
      <c r="F966" t="s">
        <v>543</v>
      </c>
      <c r="G966" t="s">
        <v>14</v>
      </c>
      <c r="H966" t="s">
        <v>15</v>
      </c>
      <c r="I966" s="3">
        <v>81</v>
      </c>
      <c r="J966" t="s">
        <v>544</v>
      </c>
      <c r="K966" t="s">
        <v>545</v>
      </c>
      <c r="L966" t="s">
        <v>545</v>
      </c>
      <c r="M966" s="2">
        <f>SUM(Table1[MAGN_SLAEGT_AFRUNAD])</f>
        <v>463291</v>
      </c>
      <c r="N966" s="6">
        <f>Table1[[#This Row],[MAGN_SLAEGT_AFRUNAD]]/Table1[[#This Row],[heildarmagn]]</f>
        <v>1.7483611812014479E-4</v>
      </c>
      <c r="O966" t="str">
        <f>IF(Table1[[#This Row],[Útgerð núna]]=Table1[[#This Row],[Útgerð við löndun]],"","Ný útgerð")</f>
        <v/>
      </c>
    </row>
    <row r="967" spans="1:15">
      <c r="A967" t="s">
        <v>405</v>
      </c>
      <c r="B967">
        <v>1920</v>
      </c>
      <c r="C967" s="1">
        <v>1</v>
      </c>
      <c r="D967" s="1">
        <v>1</v>
      </c>
      <c r="E967" s="1">
        <v>1304</v>
      </c>
      <c r="F967" t="s">
        <v>543</v>
      </c>
      <c r="G967" t="s">
        <v>14</v>
      </c>
      <c r="H967" t="s">
        <v>15</v>
      </c>
      <c r="I967" s="3">
        <v>301</v>
      </c>
      <c r="J967" t="s">
        <v>544</v>
      </c>
      <c r="K967" t="s">
        <v>545</v>
      </c>
      <c r="L967" t="s">
        <v>545</v>
      </c>
      <c r="M967" s="2">
        <f>SUM(Table1[MAGN_SLAEGT_AFRUNAD])</f>
        <v>463291</v>
      </c>
      <c r="N967" s="6">
        <f>Table1[[#This Row],[MAGN_SLAEGT_AFRUNAD]]/Table1[[#This Row],[heildarmagn]]</f>
        <v>6.4969964881683435E-4</v>
      </c>
      <c r="O967" t="str">
        <f>IF(Table1[[#This Row],[Útgerð núna]]=Table1[[#This Row],[Útgerð við löndun]],"","Ný útgerð")</f>
        <v/>
      </c>
    </row>
    <row r="968" spans="1:15">
      <c r="A968" t="s">
        <v>406</v>
      </c>
      <c r="B968">
        <v>1920</v>
      </c>
      <c r="C968" s="1">
        <v>1</v>
      </c>
      <c r="D968" s="1">
        <v>1</v>
      </c>
      <c r="E968" s="1">
        <v>1304</v>
      </c>
      <c r="F968" t="s">
        <v>543</v>
      </c>
      <c r="G968" t="s">
        <v>14</v>
      </c>
      <c r="H968" t="s">
        <v>15</v>
      </c>
      <c r="I968" s="3">
        <v>74</v>
      </c>
      <c r="J968" t="s">
        <v>544</v>
      </c>
      <c r="K968" t="s">
        <v>545</v>
      </c>
      <c r="L968" t="s">
        <v>545</v>
      </c>
      <c r="M968" s="2">
        <f>SUM(Table1[MAGN_SLAEGT_AFRUNAD])</f>
        <v>463291</v>
      </c>
      <c r="N968" s="6">
        <f>Table1[[#This Row],[MAGN_SLAEGT_AFRUNAD]]/Table1[[#This Row],[heildarmagn]]</f>
        <v>1.5972682396161376E-4</v>
      </c>
      <c r="O968" t="str">
        <f>IF(Table1[[#This Row],[Útgerð núna]]=Table1[[#This Row],[Útgerð við löndun]],"","Ný útgerð")</f>
        <v/>
      </c>
    </row>
    <row r="969" spans="1:15">
      <c r="A969" t="s">
        <v>563</v>
      </c>
      <c r="B969">
        <v>1718</v>
      </c>
      <c r="C969" s="1">
        <v>1</v>
      </c>
      <c r="D969" s="1">
        <v>1</v>
      </c>
      <c r="E969" s="1">
        <v>1304</v>
      </c>
      <c r="F969" t="s">
        <v>543</v>
      </c>
      <c r="G969" t="s">
        <v>14</v>
      </c>
      <c r="H969" t="s">
        <v>15</v>
      </c>
      <c r="I969" s="3">
        <v>39</v>
      </c>
      <c r="J969" t="s">
        <v>544</v>
      </c>
      <c r="K969" t="s">
        <v>545</v>
      </c>
      <c r="L969" t="s">
        <v>545</v>
      </c>
      <c r="M969" s="2">
        <f>SUM(Table1[MAGN_SLAEGT_AFRUNAD])</f>
        <v>463291</v>
      </c>
      <c r="N969" s="6">
        <f>Table1[[#This Row],[MAGN_SLAEGT_AFRUNAD]]/Table1[[#This Row],[heildarmagn]]</f>
        <v>8.4180353168958607E-5</v>
      </c>
      <c r="O969" t="str">
        <f>IF(Table1[[#This Row],[Útgerð núna]]=Table1[[#This Row],[Útgerð við löndun]],"","Ný útgerð")</f>
        <v/>
      </c>
    </row>
    <row r="970" spans="1:15">
      <c r="A970" t="s">
        <v>287</v>
      </c>
      <c r="B970">
        <v>1718</v>
      </c>
      <c r="C970" s="1">
        <v>1</v>
      </c>
      <c r="D970" s="1">
        <v>1</v>
      </c>
      <c r="E970" s="1">
        <v>1304</v>
      </c>
      <c r="F970" t="s">
        <v>543</v>
      </c>
      <c r="G970" t="s">
        <v>14</v>
      </c>
      <c r="H970" t="s">
        <v>15</v>
      </c>
      <c r="I970" s="3">
        <v>40</v>
      </c>
      <c r="J970" t="s">
        <v>544</v>
      </c>
      <c r="K970" t="s">
        <v>545</v>
      </c>
      <c r="L970" t="s">
        <v>545</v>
      </c>
      <c r="M970" s="2">
        <f>SUM(Table1[MAGN_SLAEGT_AFRUNAD])</f>
        <v>463291</v>
      </c>
      <c r="N970" s="6">
        <f>Table1[[#This Row],[MAGN_SLAEGT_AFRUNAD]]/Table1[[#This Row],[heildarmagn]]</f>
        <v>8.6338823763034469E-5</v>
      </c>
      <c r="O970" t="str">
        <f>IF(Table1[[#This Row],[Útgerð núna]]=Table1[[#This Row],[Útgerð við löndun]],"","Ný útgerð")</f>
        <v/>
      </c>
    </row>
    <row r="971" spans="1:15">
      <c r="A971" t="s">
        <v>288</v>
      </c>
      <c r="B971">
        <v>1718</v>
      </c>
      <c r="C971" s="1">
        <v>1</v>
      </c>
      <c r="D971" s="1">
        <v>1</v>
      </c>
      <c r="E971" s="1">
        <v>1304</v>
      </c>
      <c r="F971" t="s">
        <v>543</v>
      </c>
      <c r="G971" t="s">
        <v>14</v>
      </c>
      <c r="H971" t="s">
        <v>15</v>
      </c>
      <c r="I971" s="3">
        <v>44</v>
      </c>
      <c r="J971" t="s">
        <v>544</v>
      </c>
      <c r="K971" t="s">
        <v>545</v>
      </c>
      <c r="L971" t="s">
        <v>545</v>
      </c>
      <c r="M971" s="2">
        <f>SUM(Table1[MAGN_SLAEGT_AFRUNAD])</f>
        <v>463291</v>
      </c>
      <c r="N971" s="6">
        <f>Table1[[#This Row],[MAGN_SLAEGT_AFRUNAD]]/Table1[[#This Row],[heildarmagn]]</f>
        <v>9.4972706139337905E-5</v>
      </c>
      <c r="O971" t="str">
        <f>IF(Table1[[#This Row],[Útgerð núna]]=Table1[[#This Row],[Útgerð við löndun]],"","Ný útgerð")</f>
        <v/>
      </c>
    </row>
    <row r="972" spans="1:15">
      <c r="A972" t="s">
        <v>564</v>
      </c>
      <c r="B972">
        <v>1718</v>
      </c>
      <c r="C972" s="1">
        <v>1</v>
      </c>
      <c r="D972" s="1">
        <v>1</v>
      </c>
      <c r="E972" s="1">
        <v>1304</v>
      </c>
      <c r="F972" t="s">
        <v>543</v>
      </c>
      <c r="G972" t="s">
        <v>14</v>
      </c>
      <c r="H972" t="s">
        <v>15</v>
      </c>
      <c r="I972" s="3">
        <v>15</v>
      </c>
      <c r="J972" t="s">
        <v>544</v>
      </c>
      <c r="K972" t="s">
        <v>545</v>
      </c>
      <c r="L972" t="s">
        <v>545</v>
      </c>
      <c r="M972" s="2">
        <f>SUM(Table1[MAGN_SLAEGT_AFRUNAD])</f>
        <v>463291</v>
      </c>
      <c r="N972" s="6">
        <f>Table1[[#This Row],[MAGN_SLAEGT_AFRUNAD]]/Table1[[#This Row],[heildarmagn]]</f>
        <v>3.2377058911137922E-5</v>
      </c>
      <c r="O972" t="str">
        <f>IF(Table1[[#This Row],[Útgerð núna]]=Table1[[#This Row],[Útgerð við löndun]],"","Ný útgerð")</f>
        <v/>
      </c>
    </row>
    <row r="973" spans="1:15">
      <c r="A973" t="s">
        <v>268</v>
      </c>
      <c r="B973">
        <v>1718</v>
      </c>
      <c r="C973" s="1">
        <v>1</v>
      </c>
      <c r="D973" s="1">
        <v>1</v>
      </c>
      <c r="E973" s="1">
        <v>1304</v>
      </c>
      <c r="F973" t="s">
        <v>543</v>
      </c>
      <c r="G973" t="s">
        <v>14</v>
      </c>
      <c r="H973" t="s">
        <v>15</v>
      </c>
      <c r="I973" s="3">
        <v>31</v>
      </c>
      <c r="J973" t="s">
        <v>544</v>
      </c>
      <c r="K973" t="s">
        <v>545</v>
      </c>
      <c r="L973" t="s">
        <v>545</v>
      </c>
      <c r="M973" s="2">
        <f>SUM(Table1[MAGN_SLAEGT_AFRUNAD])</f>
        <v>463291</v>
      </c>
      <c r="N973" s="6">
        <f>Table1[[#This Row],[MAGN_SLAEGT_AFRUNAD]]/Table1[[#This Row],[heildarmagn]]</f>
        <v>6.6912588416351707E-5</v>
      </c>
      <c r="O973" t="str">
        <f>IF(Table1[[#This Row],[Útgerð núna]]=Table1[[#This Row],[Útgerð við löndun]],"","Ný útgerð")</f>
        <v/>
      </c>
    </row>
    <row r="974" spans="1:15">
      <c r="A974" t="s">
        <v>269</v>
      </c>
      <c r="B974">
        <v>1718</v>
      </c>
      <c r="C974" s="1">
        <v>1</v>
      </c>
      <c r="D974" s="1">
        <v>1</v>
      </c>
      <c r="E974" s="1">
        <v>1304</v>
      </c>
      <c r="F974" t="s">
        <v>543</v>
      </c>
      <c r="G974" t="s">
        <v>14</v>
      </c>
      <c r="H974" t="s">
        <v>15</v>
      </c>
      <c r="I974" s="3">
        <v>42</v>
      </c>
      <c r="J974" t="s">
        <v>544</v>
      </c>
      <c r="K974" t="s">
        <v>545</v>
      </c>
      <c r="L974" t="s">
        <v>545</v>
      </c>
      <c r="M974" s="2">
        <f>SUM(Table1[MAGN_SLAEGT_AFRUNAD])</f>
        <v>463291</v>
      </c>
      <c r="N974" s="6">
        <f>Table1[[#This Row],[MAGN_SLAEGT_AFRUNAD]]/Table1[[#This Row],[heildarmagn]]</f>
        <v>9.0655764951186194E-5</v>
      </c>
      <c r="O974" t="str">
        <f>IF(Table1[[#This Row],[Útgerð núna]]=Table1[[#This Row],[Útgerð við löndun]],"","Ný útgerð")</f>
        <v/>
      </c>
    </row>
    <row r="975" spans="1:15">
      <c r="A975" t="s">
        <v>270</v>
      </c>
      <c r="B975">
        <v>1718</v>
      </c>
      <c r="C975" s="1">
        <v>1</v>
      </c>
      <c r="D975" s="1">
        <v>1</v>
      </c>
      <c r="E975" s="1">
        <v>1304</v>
      </c>
      <c r="F975" t="s">
        <v>543</v>
      </c>
      <c r="G975" t="s">
        <v>14</v>
      </c>
      <c r="H975" t="s">
        <v>15</v>
      </c>
      <c r="I975" s="3">
        <v>33</v>
      </c>
      <c r="J975" t="s">
        <v>544</v>
      </c>
      <c r="K975" t="s">
        <v>545</v>
      </c>
      <c r="L975" t="s">
        <v>545</v>
      </c>
      <c r="M975" s="2">
        <f>SUM(Table1[MAGN_SLAEGT_AFRUNAD])</f>
        <v>463291</v>
      </c>
      <c r="N975" s="6">
        <f>Table1[[#This Row],[MAGN_SLAEGT_AFRUNAD]]/Table1[[#This Row],[heildarmagn]]</f>
        <v>7.1229529604503432E-5</v>
      </c>
      <c r="O975" t="str">
        <f>IF(Table1[[#This Row],[Útgerð núna]]=Table1[[#This Row],[Útgerð við löndun]],"","Ný útgerð")</f>
        <v/>
      </c>
    </row>
    <row r="976" spans="1:15">
      <c r="A976" t="s">
        <v>271</v>
      </c>
      <c r="B976">
        <v>1718</v>
      </c>
      <c r="C976" s="1">
        <v>1</v>
      </c>
      <c r="D976" s="1">
        <v>1</v>
      </c>
      <c r="E976" s="1">
        <v>1304</v>
      </c>
      <c r="F976" t="s">
        <v>543</v>
      </c>
      <c r="G976" t="s">
        <v>14</v>
      </c>
      <c r="H976" t="s">
        <v>15</v>
      </c>
      <c r="I976" s="3">
        <v>31</v>
      </c>
      <c r="J976" t="s">
        <v>544</v>
      </c>
      <c r="K976" t="s">
        <v>545</v>
      </c>
      <c r="L976" t="s">
        <v>545</v>
      </c>
      <c r="M976" s="2">
        <f>SUM(Table1[MAGN_SLAEGT_AFRUNAD])</f>
        <v>463291</v>
      </c>
      <c r="N976" s="6">
        <f>Table1[[#This Row],[MAGN_SLAEGT_AFRUNAD]]/Table1[[#This Row],[heildarmagn]]</f>
        <v>6.6912588416351707E-5</v>
      </c>
      <c r="O976" t="str">
        <f>IF(Table1[[#This Row],[Útgerð núna]]=Table1[[#This Row],[Útgerð við löndun]],"","Ný útgerð")</f>
        <v/>
      </c>
    </row>
    <row r="977" spans="1:15">
      <c r="A977" t="s">
        <v>484</v>
      </c>
      <c r="B977">
        <v>1718</v>
      </c>
      <c r="C977" s="1">
        <v>1</v>
      </c>
      <c r="D977" s="1">
        <v>1</v>
      </c>
      <c r="E977" s="1">
        <v>1304</v>
      </c>
      <c r="F977" t="s">
        <v>543</v>
      </c>
      <c r="G977" t="s">
        <v>14</v>
      </c>
      <c r="H977" t="s">
        <v>15</v>
      </c>
      <c r="I977" s="3">
        <v>31</v>
      </c>
      <c r="J977" t="s">
        <v>544</v>
      </c>
      <c r="K977" t="s">
        <v>545</v>
      </c>
      <c r="L977" t="s">
        <v>545</v>
      </c>
      <c r="M977" s="2">
        <f>SUM(Table1[MAGN_SLAEGT_AFRUNAD])</f>
        <v>463291</v>
      </c>
      <c r="N977" s="6">
        <f>Table1[[#This Row],[MAGN_SLAEGT_AFRUNAD]]/Table1[[#This Row],[heildarmagn]]</f>
        <v>6.6912588416351707E-5</v>
      </c>
      <c r="O977" t="str">
        <f>IF(Table1[[#This Row],[Útgerð núna]]=Table1[[#This Row],[Útgerð við löndun]],"","Ný útgerð")</f>
        <v/>
      </c>
    </row>
    <row r="978" spans="1:15">
      <c r="A978" t="s">
        <v>565</v>
      </c>
      <c r="B978">
        <v>1718</v>
      </c>
      <c r="C978" s="1">
        <v>1</v>
      </c>
      <c r="D978" s="1">
        <v>1</v>
      </c>
      <c r="E978" s="1">
        <v>1304</v>
      </c>
      <c r="F978" t="s">
        <v>543</v>
      </c>
      <c r="G978" t="s">
        <v>14</v>
      </c>
      <c r="H978" t="s">
        <v>15</v>
      </c>
      <c r="I978" s="3">
        <v>35</v>
      </c>
      <c r="J978" t="s">
        <v>544</v>
      </c>
      <c r="K978" t="s">
        <v>545</v>
      </c>
      <c r="L978" t="s">
        <v>545</v>
      </c>
      <c r="M978" s="2">
        <f>SUM(Table1[MAGN_SLAEGT_AFRUNAD])</f>
        <v>463291</v>
      </c>
      <c r="N978" s="6">
        <f>Table1[[#This Row],[MAGN_SLAEGT_AFRUNAD]]/Table1[[#This Row],[heildarmagn]]</f>
        <v>7.5546470792655157E-5</v>
      </c>
      <c r="O978" t="str">
        <f>IF(Table1[[#This Row],[Útgerð núna]]=Table1[[#This Row],[Útgerð við löndun]],"","Ný útgerð")</f>
        <v/>
      </c>
    </row>
    <row r="979" spans="1:15">
      <c r="A979" t="s">
        <v>272</v>
      </c>
      <c r="B979">
        <v>1718</v>
      </c>
      <c r="C979" s="1">
        <v>1</v>
      </c>
      <c r="D979" s="1">
        <v>1</v>
      </c>
      <c r="E979" s="1">
        <v>1304</v>
      </c>
      <c r="F979" t="s">
        <v>543</v>
      </c>
      <c r="G979" t="s">
        <v>14</v>
      </c>
      <c r="H979" t="s">
        <v>15</v>
      </c>
      <c r="I979" s="3">
        <v>18</v>
      </c>
      <c r="J979" t="s">
        <v>544</v>
      </c>
      <c r="K979" t="s">
        <v>545</v>
      </c>
      <c r="L979" t="s">
        <v>545</v>
      </c>
      <c r="M979" s="2">
        <f>SUM(Table1[MAGN_SLAEGT_AFRUNAD])</f>
        <v>463291</v>
      </c>
      <c r="N979" s="6">
        <f>Table1[[#This Row],[MAGN_SLAEGT_AFRUNAD]]/Table1[[#This Row],[heildarmagn]]</f>
        <v>3.885247069336551E-5</v>
      </c>
      <c r="O979" t="str">
        <f>IF(Table1[[#This Row],[Útgerð núna]]=Table1[[#This Row],[Útgerð við löndun]],"","Ný útgerð")</f>
        <v/>
      </c>
    </row>
    <row r="980" spans="1:15">
      <c r="A980" t="s">
        <v>485</v>
      </c>
      <c r="B980">
        <v>1718</v>
      </c>
      <c r="C980" s="1">
        <v>1</v>
      </c>
      <c r="D980" s="1">
        <v>1</v>
      </c>
      <c r="E980" s="1">
        <v>1304</v>
      </c>
      <c r="F980" t="s">
        <v>543</v>
      </c>
      <c r="G980" t="s">
        <v>14</v>
      </c>
      <c r="H980" t="s">
        <v>15</v>
      </c>
      <c r="I980" s="3">
        <v>36</v>
      </c>
      <c r="J980" t="s">
        <v>544</v>
      </c>
      <c r="K980" t="s">
        <v>545</v>
      </c>
      <c r="L980" t="s">
        <v>545</v>
      </c>
      <c r="M980" s="2">
        <f>SUM(Table1[MAGN_SLAEGT_AFRUNAD])</f>
        <v>463291</v>
      </c>
      <c r="N980" s="6">
        <f>Table1[[#This Row],[MAGN_SLAEGT_AFRUNAD]]/Table1[[#This Row],[heildarmagn]]</f>
        <v>7.7704941386731019E-5</v>
      </c>
      <c r="O980" t="str">
        <f>IF(Table1[[#This Row],[Útgerð núna]]=Table1[[#This Row],[Útgerð við löndun]],"","Ný útgerð")</f>
        <v/>
      </c>
    </row>
    <row r="981" spans="1:15">
      <c r="A981" t="s">
        <v>273</v>
      </c>
      <c r="B981">
        <v>1718</v>
      </c>
      <c r="C981" s="1">
        <v>1</v>
      </c>
      <c r="D981" s="1">
        <v>1</v>
      </c>
      <c r="E981" s="1">
        <v>1304</v>
      </c>
      <c r="F981" t="s">
        <v>543</v>
      </c>
      <c r="G981" t="s">
        <v>14</v>
      </c>
      <c r="H981" t="s">
        <v>15</v>
      </c>
      <c r="I981" s="3">
        <v>16</v>
      </c>
      <c r="J981" t="s">
        <v>544</v>
      </c>
      <c r="K981" t="s">
        <v>545</v>
      </c>
      <c r="L981" t="s">
        <v>545</v>
      </c>
      <c r="M981" s="2">
        <f>SUM(Table1[MAGN_SLAEGT_AFRUNAD])</f>
        <v>463291</v>
      </c>
      <c r="N981" s="6">
        <f>Table1[[#This Row],[MAGN_SLAEGT_AFRUNAD]]/Table1[[#This Row],[heildarmagn]]</f>
        <v>3.4535529505213785E-5</v>
      </c>
      <c r="O981" t="str">
        <f>IF(Table1[[#This Row],[Útgerð núna]]=Table1[[#This Row],[Útgerð við löndun]],"","Ný útgerð")</f>
        <v/>
      </c>
    </row>
    <row r="982" spans="1:15">
      <c r="A982" t="s">
        <v>566</v>
      </c>
      <c r="B982">
        <v>1718</v>
      </c>
      <c r="C982" s="1">
        <v>1</v>
      </c>
      <c r="D982" s="1">
        <v>1</v>
      </c>
      <c r="E982" s="1">
        <v>1304</v>
      </c>
      <c r="F982" t="s">
        <v>543</v>
      </c>
      <c r="G982" t="s">
        <v>14</v>
      </c>
      <c r="H982" t="s">
        <v>15</v>
      </c>
      <c r="I982" s="3">
        <v>18</v>
      </c>
      <c r="J982" t="s">
        <v>544</v>
      </c>
      <c r="K982" t="s">
        <v>545</v>
      </c>
      <c r="L982" t="s">
        <v>545</v>
      </c>
      <c r="M982" s="2">
        <f>SUM(Table1[MAGN_SLAEGT_AFRUNAD])</f>
        <v>463291</v>
      </c>
      <c r="N982" s="6">
        <f>Table1[[#This Row],[MAGN_SLAEGT_AFRUNAD]]/Table1[[#This Row],[heildarmagn]]</f>
        <v>3.885247069336551E-5</v>
      </c>
      <c r="O982" t="str">
        <f>IF(Table1[[#This Row],[Útgerð núna]]=Table1[[#This Row],[Útgerð við löndun]],"","Ný útgerð")</f>
        <v/>
      </c>
    </row>
    <row r="983" spans="1:15">
      <c r="A983" t="s">
        <v>486</v>
      </c>
      <c r="B983">
        <v>1718</v>
      </c>
      <c r="C983" s="1">
        <v>1</v>
      </c>
      <c r="D983" s="1">
        <v>1</v>
      </c>
      <c r="E983" s="1">
        <v>1304</v>
      </c>
      <c r="F983" t="s">
        <v>543</v>
      </c>
      <c r="G983" t="s">
        <v>14</v>
      </c>
      <c r="H983" t="s">
        <v>15</v>
      </c>
      <c r="I983" s="3">
        <v>34</v>
      </c>
      <c r="J983" t="s">
        <v>544</v>
      </c>
      <c r="K983" t="s">
        <v>545</v>
      </c>
      <c r="L983" t="s">
        <v>545</v>
      </c>
      <c r="M983" s="2">
        <f>SUM(Table1[MAGN_SLAEGT_AFRUNAD])</f>
        <v>463291</v>
      </c>
      <c r="N983" s="6">
        <f>Table1[[#This Row],[MAGN_SLAEGT_AFRUNAD]]/Table1[[#This Row],[heildarmagn]]</f>
        <v>7.3388000198579295E-5</v>
      </c>
      <c r="O983" t="str">
        <f>IF(Table1[[#This Row],[Útgerð núna]]=Table1[[#This Row],[Útgerð við löndun]],"","Ný útgerð")</f>
        <v/>
      </c>
    </row>
    <row r="984" spans="1:15">
      <c r="A984" t="s">
        <v>567</v>
      </c>
      <c r="B984">
        <v>1718</v>
      </c>
      <c r="C984" s="1">
        <v>1</v>
      </c>
      <c r="D984" s="1">
        <v>1</v>
      </c>
      <c r="E984" s="1">
        <v>1304</v>
      </c>
      <c r="F984" t="s">
        <v>543</v>
      </c>
      <c r="G984" t="s">
        <v>14</v>
      </c>
      <c r="H984" t="s">
        <v>15</v>
      </c>
      <c r="I984" s="3">
        <v>41</v>
      </c>
      <c r="J984" t="s">
        <v>544</v>
      </c>
      <c r="K984" t="s">
        <v>545</v>
      </c>
      <c r="L984" t="s">
        <v>545</v>
      </c>
      <c r="M984" s="2">
        <f>SUM(Table1[MAGN_SLAEGT_AFRUNAD])</f>
        <v>463291</v>
      </c>
      <c r="N984" s="6">
        <f>Table1[[#This Row],[MAGN_SLAEGT_AFRUNAD]]/Table1[[#This Row],[heildarmagn]]</f>
        <v>8.8497294357110331E-5</v>
      </c>
      <c r="O984" t="str">
        <f>IF(Table1[[#This Row],[Útgerð núna]]=Table1[[#This Row],[Útgerð við löndun]],"","Ný útgerð")</f>
        <v/>
      </c>
    </row>
    <row r="985" spans="1:15">
      <c r="A985" t="s">
        <v>274</v>
      </c>
      <c r="B985">
        <v>1718</v>
      </c>
      <c r="C985" s="1">
        <v>1</v>
      </c>
      <c r="D985" s="1">
        <v>1</v>
      </c>
      <c r="E985" s="1">
        <v>1304</v>
      </c>
      <c r="F985" t="s">
        <v>543</v>
      </c>
      <c r="G985" t="s">
        <v>14</v>
      </c>
      <c r="H985" t="s">
        <v>15</v>
      </c>
      <c r="I985" s="3">
        <v>26</v>
      </c>
      <c r="J985" t="s">
        <v>544</v>
      </c>
      <c r="K985" t="s">
        <v>545</v>
      </c>
      <c r="L985" t="s">
        <v>545</v>
      </c>
      <c r="M985" s="2">
        <f>SUM(Table1[MAGN_SLAEGT_AFRUNAD])</f>
        <v>463291</v>
      </c>
      <c r="N985" s="6">
        <f>Table1[[#This Row],[MAGN_SLAEGT_AFRUNAD]]/Table1[[#This Row],[heildarmagn]]</f>
        <v>5.6120235445972402E-5</v>
      </c>
      <c r="O985" t="str">
        <f>IF(Table1[[#This Row],[Útgerð núna]]=Table1[[#This Row],[Útgerð við löndun]],"","Ný útgerð")</f>
        <v/>
      </c>
    </row>
    <row r="986" spans="1:15">
      <c r="A986" t="s">
        <v>275</v>
      </c>
      <c r="B986">
        <v>1718</v>
      </c>
      <c r="C986" s="1">
        <v>1</v>
      </c>
      <c r="D986" s="1">
        <v>1</v>
      </c>
      <c r="E986" s="1">
        <v>1304</v>
      </c>
      <c r="F986" t="s">
        <v>543</v>
      </c>
      <c r="G986" t="s">
        <v>14</v>
      </c>
      <c r="H986" t="s">
        <v>15</v>
      </c>
      <c r="I986" s="3">
        <v>26</v>
      </c>
      <c r="J986" t="s">
        <v>544</v>
      </c>
      <c r="K986" t="s">
        <v>545</v>
      </c>
      <c r="L986" t="s">
        <v>545</v>
      </c>
      <c r="M986" s="2">
        <f>SUM(Table1[MAGN_SLAEGT_AFRUNAD])</f>
        <v>463291</v>
      </c>
      <c r="N986" s="6">
        <f>Table1[[#This Row],[MAGN_SLAEGT_AFRUNAD]]/Table1[[#This Row],[heildarmagn]]</f>
        <v>5.6120235445972402E-5</v>
      </c>
      <c r="O986" t="str">
        <f>IF(Table1[[#This Row],[Útgerð núna]]=Table1[[#This Row],[Útgerð við löndun]],"","Ný útgerð")</f>
        <v/>
      </c>
    </row>
    <row r="987" spans="1:15">
      <c r="A987" t="s">
        <v>276</v>
      </c>
      <c r="B987">
        <v>1718</v>
      </c>
      <c r="C987" s="1">
        <v>1</v>
      </c>
      <c r="D987" s="1">
        <v>1</v>
      </c>
      <c r="E987" s="1">
        <v>1304</v>
      </c>
      <c r="F987" t="s">
        <v>543</v>
      </c>
      <c r="G987" t="s">
        <v>14</v>
      </c>
      <c r="H987" t="s">
        <v>15</v>
      </c>
      <c r="I987" s="3">
        <v>36</v>
      </c>
      <c r="J987" t="s">
        <v>544</v>
      </c>
      <c r="K987" t="s">
        <v>545</v>
      </c>
      <c r="L987" t="s">
        <v>545</v>
      </c>
      <c r="M987" s="2">
        <f>SUM(Table1[MAGN_SLAEGT_AFRUNAD])</f>
        <v>463291</v>
      </c>
      <c r="N987" s="6">
        <f>Table1[[#This Row],[MAGN_SLAEGT_AFRUNAD]]/Table1[[#This Row],[heildarmagn]]</f>
        <v>7.7704941386731019E-5</v>
      </c>
      <c r="O987" t="str">
        <f>IF(Table1[[#This Row],[Útgerð núna]]=Table1[[#This Row],[Útgerð við löndun]],"","Ný útgerð")</f>
        <v/>
      </c>
    </row>
    <row r="988" spans="1:15">
      <c r="A988" t="s">
        <v>277</v>
      </c>
      <c r="B988">
        <v>1718</v>
      </c>
      <c r="C988" s="1">
        <v>1</v>
      </c>
      <c r="D988" s="1">
        <v>1</v>
      </c>
      <c r="E988" s="1">
        <v>1304</v>
      </c>
      <c r="F988" t="s">
        <v>543</v>
      </c>
      <c r="G988" t="s">
        <v>14</v>
      </c>
      <c r="H988" t="s">
        <v>15</v>
      </c>
      <c r="I988" s="3">
        <v>38</v>
      </c>
      <c r="J988" t="s">
        <v>544</v>
      </c>
      <c r="K988" t="s">
        <v>545</v>
      </c>
      <c r="L988" t="s">
        <v>545</v>
      </c>
      <c r="M988" s="2">
        <f>SUM(Table1[MAGN_SLAEGT_AFRUNAD])</f>
        <v>463291</v>
      </c>
      <c r="N988" s="6">
        <f>Table1[[#This Row],[MAGN_SLAEGT_AFRUNAD]]/Table1[[#This Row],[heildarmagn]]</f>
        <v>8.2021882574882744E-5</v>
      </c>
      <c r="O988" t="str">
        <f>IF(Table1[[#This Row],[Útgerð núna]]=Table1[[#This Row],[Útgerð við löndun]],"","Ný útgerð")</f>
        <v/>
      </c>
    </row>
    <row r="989" spans="1:15">
      <c r="A989" t="s">
        <v>278</v>
      </c>
      <c r="B989">
        <v>1718</v>
      </c>
      <c r="C989" s="1">
        <v>1</v>
      </c>
      <c r="D989" s="1">
        <v>1</v>
      </c>
      <c r="E989" s="1">
        <v>1304</v>
      </c>
      <c r="F989" t="s">
        <v>543</v>
      </c>
      <c r="G989" t="s">
        <v>14</v>
      </c>
      <c r="H989" t="s">
        <v>15</v>
      </c>
      <c r="I989" s="3">
        <v>41</v>
      </c>
      <c r="J989" t="s">
        <v>544</v>
      </c>
      <c r="K989" t="s">
        <v>545</v>
      </c>
      <c r="L989" t="s">
        <v>545</v>
      </c>
      <c r="M989" s="2">
        <f>SUM(Table1[MAGN_SLAEGT_AFRUNAD])</f>
        <v>463291</v>
      </c>
      <c r="N989" s="6">
        <f>Table1[[#This Row],[MAGN_SLAEGT_AFRUNAD]]/Table1[[#This Row],[heildarmagn]]</f>
        <v>8.8497294357110331E-5</v>
      </c>
      <c r="O989" t="str">
        <f>IF(Table1[[#This Row],[Útgerð núna]]=Table1[[#This Row],[Útgerð við löndun]],"","Ný útgerð")</f>
        <v/>
      </c>
    </row>
    <row r="990" spans="1:15">
      <c r="A990" t="s">
        <v>279</v>
      </c>
      <c r="B990">
        <v>1718</v>
      </c>
      <c r="C990" s="1">
        <v>1</v>
      </c>
      <c r="D990" s="1">
        <v>1</v>
      </c>
      <c r="E990" s="1">
        <v>1304</v>
      </c>
      <c r="F990" t="s">
        <v>543</v>
      </c>
      <c r="G990" t="s">
        <v>14</v>
      </c>
      <c r="H990" t="s">
        <v>15</v>
      </c>
      <c r="I990" s="3">
        <v>64</v>
      </c>
      <c r="J990" t="s">
        <v>544</v>
      </c>
      <c r="K990" t="s">
        <v>545</v>
      </c>
      <c r="L990" t="s">
        <v>545</v>
      </c>
      <c r="M990" s="2">
        <f>SUM(Table1[MAGN_SLAEGT_AFRUNAD])</f>
        <v>463291</v>
      </c>
      <c r="N990" s="6">
        <f>Table1[[#This Row],[MAGN_SLAEGT_AFRUNAD]]/Table1[[#This Row],[heildarmagn]]</f>
        <v>1.3814211802085514E-4</v>
      </c>
      <c r="O990" t="str">
        <f>IF(Table1[[#This Row],[Útgerð núna]]=Table1[[#This Row],[Útgerð við löndun]],"","Ný útgerð")</f>
        <v/>
      </c>
    </row>
    <row r="991" spans="1:15">
      <c r="A991" t="s">
        <v>280</v>
      </c>
      <c r="B991">
        <v>1718</v>
      </c>
      <c r="C991" s="1">
        <v>1</v>
      </c>
      <c r="D991" s="1">
        <v>1</v>
      </c>
      <c r="E991" s="1">
        <v>1304</v>
      </c>
      <c r="F991" t="s">
        <v>543</v>
      </c>
      <c r="G991" t="s">
        <v>14</v>
      </c>
      <c r="H991" t="s">
        <v>15</v>
      </c>
      <c r="I991" s="3">
        <v>37</v>
      </c>
      <c r="J991" t="s">
        <v>544</v>
      </c>
      <c r="K991" t="s">
        <v>545</v>
      </c>
      <c r="L991" t="s">
        <v>545</v>
      </c>
      <c r="M991" s="2">
        <f>SUM(Table1[MAGN_SLAEGT_AFRUNAD])</f>
        <v>463291</v>
      </c>
      <c r="N991" s="6">
        <f>Table1[[#This Row],[MAGN_SLAEGT_AFRUNAD]]/Table1[[#This Row],[heildarmagn]]</f>
        <v>7.9863411980806882E-5</v>
      </c>
      <c r="O991" t="str">
        <f>IF(Table1[[#This Row],[Útgerð núna]]=Table1[[#This Row],[Útgerð við löndun]],"","Ný útgerð")</f>
        <v/>
      </c>
    </row>
    <row r="992" spans="1:15">
      <c r="A992" t="s">
        <v>28</v>
      </c>
      <c r="B992">
        <v>1718</v>
      </c>
      <c r="C992" s="1">
        <v>1</v>
      </c>
      <c r="D992" s="1">
        <v>1</v>
      </c>
      <c r="E992" s="1">
        <v>1304</v>
      </c>
      <c r="F992" t="s">
        <v>543</v>
      </c>
      <c r="G992" t="s">
        <v>14</v>
      </c>
      <c r="H992" t="s">
        <v>15</v>
      </c>
      <c r="I992" s="3">
        <v>63</v>
      </c>
      <c r="J992" t="s">
        <v>544</v>
      </c>
      <c r="K992" t="s">
        <v>545</v>
      </c>
      <c r="L992" t="s">
        <v>545</v>
      </c>
      <c r="M992" s="2">
        <f>SUM(Table1[MAGN_SLAEGT_AFRUNAD])</f>
        <v>463291</v>
      </c>
      <c r="N992" s="6">
        <f>Table1[[#This Row],[MAGN_SLAEGT_AFRUNAD]]/Table1[[#This Row],[heildarmagn]]</f>
        <v>1.3598364742677929E-4</v>
      </c>
      <c r="O992" t="str">
        <f>IF(Table1[[#This Row],[Útgerð núna]]=Table1[[#This Row],[Útgerð við löndun]],"","Ný útgerð")</f>
        <v/>
      </c>
    </row>
    <row r="993" spans="1:15">
      <c r="A993" t="s">
        <v>281</v>
      </c>
      <c r="B993">
        <v>1718</v>
      </c>
      <c r="C993" s="1">
        <v>1</v>
      </c>
      <c r="D993" s="1">
        <v>1</v>
      </c>
      <c r="E993" s="1">
        <v>1304</v>
      </c>
      <c r="F993" t="s">
        <v>543</v>
      </c>
      <c r="G993" t="s">
        <v>14</v>
      </c>
      <c r="H993" t="s">
        <v>15</v>
      </c>
      <c r="I993" s="3">
        <v>54</v>
      </c>
      <c r="J993" t="s">
        <v>544</v>
      </c>
      <c r="K993" t="s">
        <v>545</v>
      </c>
      <c r="L993" t="s">
        <v>545</v>
      </c>
      <c r="M993" s="2">
        <f>SUM(Table1[MAGN_SLAEGT_AFRUNAD])</f>
        <v>463291</v>
      </c>
      <c r="N993" s="6">
        <f>Table1[[#This Row],[MAGN_SLAEGT_AFRUNAD]]/Table1[[#This Row],[heildarmagn]]</f>
        <v>1.1655741208009653E-4</v>
      </c>
      <c r="O993" t="str">
        <f>IF(Table1[[#This Row],[Útgerð núna]]=Table1[[#This Row],[Útgerð við löndun]],"","Ný útgerð")</f>
        <v/>
      </c>
    </row>
    <row r="994" spans="1:15">
      <c r="A994" t="s">
        <v>282</v>
      </c>
      <c r="B994">
        <v>1718</v>
      </c>
      <c r="C994" s="1">
        <v>1</v>
      </c>
      <c r="D994" s="1">
        <v>1</v>
      </c>
      <c r="E994" s="1">
        <v>1304</v>
      </c>
      <c r="F994" t="s">
        <v>543</v>
      </c>
      <c r="G994" t="s">
        <v>14</v>
      </c>
      <c r="H994" t="s">
        <v>15</v>
      </c>
      <c r="I994" s="3">
        <v>68</v>
      </c>
      <c r="J994" t="s">
        <v>544</v>
      </c>
      <c r="K994" t="s">
        <v>545</v>
      </c>
      <c r="L994" t="s">
        <v>545</v>
      </c>
      <c r="M994" s="2">
        <f>SUM(Table1[MAGN_SLAEGT_AFRUNAD])</f>
        <v>463291</v>
      </c>
      <c r="N994" s="6">
        <f>Table1[[#This Row],[MAGN_SLAEGT_AFRUNAD]]/Table1[[#This Row],[heildarmagn]]</f>
        <v>1.4677600039715859E-4</v>
      </c>
      <c r="O994" t="str">
        <f>IF(Table1[[#This Row],[Útgerð núna]]=Table1[[#This Row],[Útgerð við löndun]],"","Ný útgerð")</f>
        <v/>
      </c>
    </row>
    <row r="995" spans="1:15">
      <c r="A995" t="s">
        <v>283</v>
      </c>
      <c r="B995">
        <v>1718</v>
      </c>
      <c r="C995" s="1">
        <v>1</v>
      </c>
      <c r="D995" s="1">
        <v>1</v>
      </c>
      <c r="E995" s="1">
        <v>1304</v>
      </c>
      <c r="F995" t="s">
        <v>543</v>
      </c>
      <c r="G995" t="s">
        <v>14</v>
      </c>
      <c r="H995" t="s">
        <v>15</v>
      </c>
      <c r="I995" s="3">
        <v>54</v>
      </c>
      <c r="J995" t="s">
        <v>544</v>
      </c>
      <c r="K995" t="s">
        <v>545</v>
      </c>
      <c r="L995" t="s">
        <v>545</v>
      </c>
      <c r="M995" s="2">
        <f>SUM(Table1[MAGN_SLAEGT_AFRUNAD])</f>
        <v>463291</v>
      </c>
      <c r="N995" s="6">
        <f>Table1[[#This Row],[MAGN_SLAEGT_AFRUNAD]]/Table1[[#This Row],[heildarmagn]]</f>
        <v>1.1655741208009653E-4</v>
      </c>
      <c r="O995" t="str">
        <f>IF(Table1[[#This Row],[Útgerð núna]]=Table1[[#This Row],[Útgerð við löndun]],"","Ný útgerð")</f>
        <v/>
      </c>
    </row>
    <row r="996" spans="1:15">
      <c r="A996" t="s">
        <v>284</v>
      </c>
      <c r="B996">
        <v>1718</v>
      </c>
      <c r="C996" s="1">
        <v>1</v>
      </c>
      <c r="D996" s="1">
        <v>1</v>
      </c>
      <c r="E996" s="1">
        <v>1304</v>
      </c>
      <c r="F996" t="s">
        <v>543</v>
      </c>
      <c r="G996" t="s">
        <v>14</v>
      </c>
      <c r="H996" t="s">
        <v>15</v>
      </c>
      <c r="I996" s="3">
        <v>66</v>
      </c>
      <c r="J996" t="s">
        <v>544</v>
      </c>
      <c r="K996" t="s">
        <v>545</v>
      </c>
      <c r="L996" t="s">
        <v>545</v>
      </c>
      <c r="M996" s="2">
        <f>SUM(Table1[MAGN_SLAEGT_AFRUNAD])</f>
        <v>463291</v>
      </c>
      <c r="N996" s="6">
        <f>Table1[[#This Row],[MAGN_SLAEGT_AFRUNAD]]/Table1[[#This Row],[heildarmagn]]</f>
        <v>1.4245905920900686E-4</v>
      </c>
      <c r="O996" t="str">
        <f>IF(Table1[[#This Row],[Útgerð núna]]=Table1[[#This Row],[Útgerð við löndun]],"","Ný útgerð")</f>
        <v/>
      </c>
    </row>
    <row r="997" spans="1:15">
      <c r="A997" t="s">
        <v>285</v>
      </c>
      <c r="B997">
        <v>1718</v>
      </c>
      <c r="C997" s="1">
        <v>1</v>
      </c>
      <c r="D997" s="1">
        <v>1</v>
      </c>
      <c r="E997" s="1">
        <v>1304</v>
      </c>
      <c r="F997" t="s">
        <v>543</v>
      </c>
      <c r="G997" t="s">
        <v>14</v>
      </c>
      <c r="H997" t="s">
        <v>15</v>
      </c>
      <c r="I997" s="3">
        <v>37</v>
      </c>
      <c r="J997" t="s">
        <v>544</v>
      </c>
      <c r="K997" t="s">
        <v>545</v>
      </c>
      <c r="L997" t="s">
        <v>545</v>
      </c>
      <c r="M997" s="2">
        <f>SUM(Table1[MAGN_SLAEGT_AFRUNAD])</f>
        <v>463291</v>
      </c>
      <c r="N997" s="6">
        <f>Table1[[#This Row],[MAGN_SLAEGT_AFRUNAD]]/Table1[[#This Row],[heildarmagn]]</f>
        <v>7.9863411980806882E-5</v>
      </c>
      <c r="O997" t="str">
        <f>IF(Table1[[#This Row],[Útgerð núna]]=Table1[[#This Row],[Útgerð við löndun]],"","Ný útgerð")</f>
        <v/>
      </c>
    </row>
    <row r="998" spans="1:15">
      <c r="A998" t="s">
        <v>286</v>
      </c>
      <c r="B998">
        <v>1718</v>
      </c>
      <c r="C998" s="1">
        <v>1</v>
      </c>
      <c r="D998" s="1">
        <v>1</v>
      </c>
      <c r="E998" s="1">
        <v>1304</v>
      </c>
      <c r="F998" t="s">
        <v>543</v>
      </c>
      <c r="G998" t="s">
        <v>14</v>
      </c>
      <c r="H998" t="s">
        <v>15</v>
      </c>
      <c r="I998" s="3">
        <v>28</v>
      </c>
      <c r="J998" t="s">
        <v>544</v>
      </c>
      <c r="K998" t="s">
        <v>545</v>
      </c>
      <c r="L998" t="s">
        <v>545</v>
      </c>
      <c r="M998" s="2">
        <f>SUM(Table1[MAGN_SLAEGT_AFRUNAD])</f>
        <v>463291</v>
      </c>
      <c r="N998" s="6">
        <f>Table1[[#This Row],[MAGN_SLAEGT_AFRUNAD]]/Table1[[#This Row],[heildarmagn]]</f>
        <v>6.0437176634124127E-5</v>
      </c>
      <c r="O998" t="str">
        <f>IF(Table1[[#This Row],[Útgerð núna]]=Table1[[#This Row],[Útgerð við löndun]],"","Ný útgerð")</f>
        <v/>
      </c>
    </row>
    <row r="999" spans="1:15">
      <c r="A999" t="s">
        <v>258</v>
      </c>
      <c r="B999">
        <v>1718</v>
      </c>
      <c r="C999" s="1">
        <v>1</v>
      </c>
      <c r="D999" s="1">
        <v>1</v>
      </c>
      <c r="E999" s="1">
        <v>1304</v>
      </c>
      <c r="F999" t="s">
        <v>543</v>
      </c>
      <c r="G999" t="s">
        <v>14</v>
      </c>
      <c r="H999" t="s">
        <v>15</v>
      </c>
      <c r="I999" s="3">
        <v>27</v>
      </c>
      <c r="J999" t="s">
        <v>544</v>
      </c>
      <c r="K999" t="s">
        <v>545</v>
      </c>
      <c r="L999" t="s">
        <v>545</v>
      </c>
      <c r="M999" s="2">
        <f>SUM(Table1[MAGN_SLAEGT_AFRUNAD])</f>
        <v>463291</v>
      </c>
      <c r="N999" s="6">
        <f>Table1[[#This Row],[MAGN_SLAEGT_AFRUNAD]]/Table1[[#This Row],[heildarmagn]]</f>
        <v>5.8278706040048265E-5</v>
      </c>
      <c r="O999" t="str">
        <f>IF(Table1[[#This Row],[Útgerð núna]]=Table1[[#This Row],[Útgerð við löndun]],"","Ný útgerð")</f>
        <v/>
      </c>
    </row>
    <row r="1000" spans="1:15">
      <c r="A1000" t="s">
        <v>262</v>
      </c>
      <c r="B1000">
        <v>1718</v>
      </c>
      <c r="C1000" s="1">
        <v>1</v>
      </c>
      <c r="D1000" s="1">
        <v>1</v>
      </c>
      <c r="E1000" s="1">
        <v>1304</v>
      </c>
      <c r="F1000" t="s">
        <v>543</v>
      </c>
      <c r="G1000" t="s">
        <v>14</v>
      </c>
      <c r="H1000" t="s">
        <v>15</v>
      </c>
      <c r="I1000" s="3">
        <v>124</v>
      </c>
      <c r="J1000" t="s">
        <v>544</v>
      </c>
      <c r="K1000" t="s">
        <v>545</v>
      </c>
      <c r="L1000" t="s">
        <v>545</v>
      </c>
      <c r="M1000" s="2">
        <f>SUM(Table1[MAGN_SLAEGT_AFRUNAD])</f>
        <v>463291</v>
      </c>
      <c r="N1000" s="6">
        <f>Table1[[#This Row],[MAGN_SLAEGT_AFRUNAD]]/Table1[[#This Row],[heildarmagn]]</f>
        <v>2.6765035366540683E-4</v>
      </c>
      <c r="O1000" t="str">
        <f>IF(Table1[[#This Row],[Útgerð núna]]=Table1[[#This Row],[Útgerð við löndun]],"","Ný útgerð")</f>
        <v/>
      </c>
    </row>
    <row r="1001" spans="1:15">
      <c r="A1001" t="s">
        <v>264</v>
      </c>
      <c r="B1001">
        <v>1718</v>
      </c>
      <c r="C1001" s="1">
        <v>1</v>
      </c>
      <c r="D1001" s="1">
        <v>1</v>
      </c>
      <c r="E1001" s="1">
        <v>1304</v>
      </c>
      <c r="F1001" t="s">
        <v>543</v>
      </c>
      <c r="G1001" t="s">
        <v>14</v>
      </c>
      <c r="H1001" t="s">
        <v>15</v>
      </c>
      <c r="I1001" s="3">
        <v>18</v>
      </c>
      <c r="J1001" t="s">
        <v>544</v>
      </c>
      <c r="K1001" t="s">
        <v>545</v>
      </c>
      <c r="L1001" t="s">
        <v>545</v>
      </c>
      <c r="M1001" s="2">
        <f>SUM(Table1[MAGN_SLAEGT_AFRUNAD])</f>
        <v>463291</v>
      </c>
      <c r="N1001" s="6">
        <f>Table1[[#This Row],[MAGN_SLAEGT_AFRUNAD]]/Table1[[#This Row],[heildarmagn]]</f>
        <v>3.885247069336551E-5</v>
      </c>
      <c r="O1001" t="str">
        <f>IF(Table1[[#This Row],[Útgerð núna]]=Table1[[#This Row],[Útgerð við löndun]],"","Ný útgerð")</f>
        <v/>
      </c>
    </row>
    <row r="1002" spans="1:15">
      <c r="A1002" t="s">
        <v>265</v>
      </c>
      <c r="B1002">
        <v>1718</v>
      </c>
      <c r="C1002" s="1">
        <v>1</v>
      </c>
      <c r="D1002" s="1">
        <v>1</v>
      </c>
      <c r="E1002" s="1">
        <v>1304</v>
      </c>
      <c r="F1002" t="s">
        <v>543</v>
      </c>
      <c r="G1002" t="s">
        <v>14</v>
      </c>
      <c r="H1002" t="s">
        <v>15</v>
      </c>
      <c r="I1002" s="3">
        <v>32</v>
      </c>
      <c r="J1002" t="s">
        <v>544</v>
      </c>
      <c r="K1002" t="s">
        <v>545</v>
      </c>
      <c r="L1002" t="s">
        <v>545</v>
      </c>
      <c r="M1002" s="2">
        <f>SUM(Table1[MAGN_SLAEGT_AFRUNAD])</f>
        <v>463291</v>
      </c>
      <c r="N1002" s="6">
        <f>Table1[[#This Row],[MAGN_SLAEGT_AFRUNAD]]/Table1[[#This Row],[heildarmagn]]</f>
        <v>6.907105901042757E-5</v>
      </c>
      <c r="O1002" t="str">
        <f>IF(Table1[[#This Row],[Útgerð núna]]=Table1[[#This Row],[Útgerð við löndun]],"","Ný útgerð")</f>
        <v/>
      </c>
    </row>
    <row r="1003" spans="1:15">
      <c r="A1003" t="s">
        <v>267</v>
      </c>
      <c r="B1003">
        <v>1718</v>
      </c>
      <c r="C1003" s="1">
        <v>1</v>
      </c>
      <c r="D1003" s="1">
        <v>1</v>
      </c>
      <c r="E1003" s="1">
        <v>1304</v>
      </c>
      <c r="F1003" t="s">
        <v>543</v>
      </c>
      <c r="G1003" t="s">
        <v>14</v>
      </c>
      <c r="H1003" t="s">
        <v>15</v>
      </c>
      <c r="I1003" s="3">
        <v>11</v>
      </c>
      <c r="J1003" t="s">
        <v>544</v>
      </c>
      <c r="K1003" t="s">
        <v>545</v>
      </c>
      <c r="L1003" t="s">
        <v>545</v>
      </c>
      <c r="M1003" s="2">
        <f>SUM(Table1[MAGN_SLAEGT_AFRUNAD])</f>
        <v>463291</v>
      </c>
      <c r="N1003" s="6">
        <f>Table1[[#This Row],[MAGN_SLAEGT_AFRUNAD]]/Table1[[#This Row],[heildarmagn]]</f>
        <v>2.3743176534834476E-5</v>
      </c>
      <c r="O1003" t="str">
        <f>IF(Table1[[#This Row],[Útgerð núna]]=Table1[[#This Row],[Útgerð við löndun]],"","Ný útgerð")</f>
        <v/>
      </c>
    </row>
    <row r="1004" spans="1:15">
      <c r="A1004" t="s">
        <v>150</v>
      </c>
      <c r="B1004">
        <v>1819</v>
      </c>
      <c r="C1004" s="1">
        <v>1</v>
      </c>
      <c r="D1004" s="1">
        <v>1</v>
      </c>
      <c r="E1004" s="1">
        <v>1304</v>
      </c>
      <c r="F1004" t="s">
        <v>543</v>
      </c>
      <c r="G1004" t="s">
        <v>14</v>
      </c>
      <c r="H1004" t="s">
        <v>15</v>
      </c>
      <c r="I1004" s="3">
        <v>521</v>
      </c>
      <c r="J1004" t="s">
        <v>544</v>
      </c>
      <c r="K1004" t="s">
        <v>545</v>
      </c>
      <c r="L1004" t="s">
        <v>545</v>
      </c>
      <c r="M1004" s="2">
        <f>SUM(Table1[MAGN_SLAEGT_AFRUNAD])</f>
        <v>463291</v>
      </c>
      <c r="N1004" s="6">
        <f>Table1[[#This Row],[MAGN_SLAEGT_AFRUNAD]]/Table1[[#This Row],[heildarmagn]]</f>
        <v>1.1245631795135239E-3</v>
      </c>
      <c r="O1004" t="str">
        <f>IF(Table1[[#This Row],[Útgerð núna]]=Table1[[#This Row],[Útgerð við löndun]],"","Ný útgerð")</f>
        <v/>
      </c>
    </row>
    <row r="1005" spans="1:15">
      <c r="A1005" t="s">
        <v>342</v>
      </c>
      <c r="B1005">
        <v>1819</v>
      </c>
      <c r="C1005" s="1">
        <v>1</v>
      </c>
      <c r="D1005" s="1">
        <v>1</v>
      </c>
      <c r="E1005" s="1">
        <v>1304</v>
      </c>
      <c r="F1005" t="s">
        <v>543</v>
      </c>
      <c r="G1005" t="s">
        <v>14</v>
      </c>
      <c r="H1005" t="s">
        <v>15</v>
      </c>
      <c r="I1005" s="3">
        <v>260</v>
      </c>
      <c r="J1005" t="s">
        <v>544</v>
      </c>
      <c r="K1005" t="s">
        <v>545</v>
      </c>
      <c r="L1005" t="s">
        <v>545</v>
      </c>
      <c r="M1005" s="2">
        <f>SUM(Table1[MAGN_SLAEGT_AFRUNAD])</f>
        <v>463291</v>
      </c>
      <c r="N1005" s="6">
        <f>Table1[[#This Row],[MAGN_SLAEGT_AFRUNAD]]/Table1[[#This Row],[heildarmagn]]</f>
        <v>5.6120235445972406E-4</v>
      </c>
      <c r="O1005" t="str">
        <f>IF(Table1[[#This Row],[Útgerð núna]]=Table1[[#This Row],[Útgerð við löndun]],"","Ný útgerð")</f>
        <v/>
      </c>
    </row>
    <row r="1006" spans="1:15">
      <c r="A1006" t="s">
        <v>53</v>
      </c>
      <c r="B1006">
        <v>1819</v>
      </c>
      <c r="C1006" s="1">
        <v>1</v>
      </c>
      <c r="D1006" s="1">
        <v>1</v>
      </c>
      <c r="E1006" s="1">
        <v>1304</v>
      </c>
      <c r="F1006" t="s">
        <v>543</v>
      </c>
      <c r="G1006" t="s">
        <v>14</v>
      </c>
      <c r="H1006" t="s">
        <v>15</v>
      </c>
      <c r="I1006" s="3">
        <v>42</v>
      </c>
      <c r="J1006" t="s">
        <v>544</v>
      </c>
      <c r="K1006" t="s">
        <v>545</v>
      </c>
      <c r="L1006" t="s">
        <v>545</v>
      </c>
      <c r="M1006" s="2">
        <f>SUM(Table1[MAGN_SLAEGT_AFRUNAD])</f>
        <v>463291</v>
      </c>
      <c r="N1006" s="6">
        <f>Table1[[#This Row],[MAGN_SLAEGT_AFRUNAD]]/Table1[[#This Row],[heildarmagn]]</f>
        <v>9.0655764951186194E-5</v>
      </c>
      <c r="O1006" t="str">
        <f>IF(Table1[[#This Row],[Útgerð núna]]=Table1[[#This Row],[Útgerð við löndun]],"","Ný útgerð")</f>
        <v/>
      </c>
    </row>
    <row r="1007" spans="1:15">
      <c r="A1007" t="s">
        <v>343</v>
      </c>
      <c r="B1007">
        <v>1819</v>
      </c>
      <c r="C1007" s="1">
        <v>1</v>
      </c>
      <c r="D1007" s="1">
        <v>1</v>
      </c>
      <c r="E1007" s="1">
        <v>1304</v>
      </c>
      <c r="F1007" t="s">
        <v>543</v>
      </c>
      <c r="G1007" t="s">
        <v>14</v>
      </c>
      <c r="H1007" t="s">
        <v>15</v>
      </c>
      <c r="I1007" s="3">
        <v>259</v>
      </c>
      <c r="J1007" t="s">
        <v>544</v>
      </c>
      <c r="K1007" t="s">
        <v>545</v>
      </c>
      <c r="L1007" t="s">
        <v>545</v>
      </c>
      <c r="M1007" s="2">
        <f>SUM(Table1[MAGN_SLAEGT_AFRUNAD])</f>
        <v>463291</v>
      </c>
      <c r="N1007" s="6">
        <f>Table1[[#This Row],[MAGN_SLAEGT_AFRUNAD]]/Table1[[#This Row],[heildarmagn]]</f>
        <v>5.5904388386564816E-4</v>
      </c>
      <c r="O1007" t="str">
        <f>IF(Table1[[#This Row],[Útgerð núna]]=Table1[[#This Row],[Útgerð við löndun]],"","Ný útgerð")</f>
        <v/>
      </c>
    </row>
    <row r="1008" spans="1:15">
      <c r="A1008" t="s">
        <v>344</v>
      </c>
      <c r="B1008">
        <v>1819</v>
      </c>
      <c r="C1008" s="1">
        <v>1</v>
      </c>
      <c r="D1008" s="1">
        <v>1</v>
      </c>
      <c r="E1008" s="1">
        <v>1304</v>
      </c>
      <c r="F1008" t="s">
        <v>543</v>
      </c>
      <c r="G1008" t="s">
        <v>14</v>
      </c>
      <c r="H1008" t="s">
        <v>15</v>
      </c>
      <c r="I1008" s="3">
        <v>618</v>
      </c>
      <c r="J1008" t="s">
        <v>544</v>
      </c>
      <c r="K1008" t="s">
        <v>545</v>
      </c>
      <c r="L1008" t="s">
        <v>545</v>
      </c>
      <c r="M1008" s="2">
        <f>SUM(Table1[MAGN_SLAEGT_AFRUNAD])</f>
        <v>463291</v>
      </c>
      <c r="N1008" s="6">
        <f>Table1[[#This Row],[MAGN_SLAEGT_AFRUNAD]]/Table1[[#This Row],[heildarmagn]]</f>
        <v>1.3339348271388825E-3</v>
      </c>
      <c r="O1008" t="str">
        <f>IF(Table1[[#This Row],[Útgerð núna]]=Table1[[#This Row],[Útgerð við löndun]],"","Ný útgerð")</f>
        <v/>
      </c>
    </row>
    <row r="1009" spans="1:15">
      <c r="A1009" t="s">
        <v>54</v>
      </c>
      <c r="B1009">
        <v>1819</v>
      </c>
      <c r="C1009" s="1">
        <v>1</v>
      </c>
      <c r="D1009" s="1">
        <v>1</v>
      </c>
      <c r="E1009" s="1">
        <v>1304</v>
      </c>
      <c r="F1009" t="s">
        <v>543</v>
      </c>
      <c r="G1009" t="s">
        <v>14</v>
      </c>
      <c r="H1009" t="s">
        <v>15</v>
      </c>
      <c r="I1009" s="3">
        <v>143</v>
      </c>
      <c r="J1009" t="s">
        <v>544</v>
      </c>
      <c r="K1009" t="s">
        <v>545</v>
      </c>
      <c r="L1009" t="s">
        <v>545</v>
      </c>
      <c r="M1009" s="2">
        <f>SUM(Table1[MAGN_SLAEGT_AFRUNAD])</f>
        <v>463291</v>
      </c>
      <c r="N1009" s="6">
        <f>Table1[[#This Row],[MAGN_SLAEGT_AFRUNAD]]/Table1[[#This Row],[heildarmagn]]</f>
        <v>3.0866129495284823E-4</v>
      </c>
      <c r="O1009" t="str">
        <f>IF(Table1[[#This Row],[Útgerð núna]]=Table1[[#This Row],[Útgerð við löndun]],"","Ný útgerð")</f>
        <v/>
      </c>
    </row>
    <row r="1010" spans="1:15">
      <c r="A1010" t="s">
        <v>345</v>
      </c>
      <c r="B1010">
        <v>1819</v>
      </c>
      <c r="C1010" s="1">
        <v>1</v>
      </c>
      <c r="D1010" s="1">
        <v>1</v>
      </c>
      <c r="E1010" s="1">
        <v>1304</v>
      </c>
      <c r="F1010" t="s">
        <v>543</v>
      </c>
      <c r="G1010" t="s">
        <v>14</v>
      </c>
      <c r="H1010" t="s">
        <v>15</v>
      </c>
      <c r="I1010" s="3">
        <v>79</v>
      </c>
      <c r="J1010" t="s">
        <v>544</v>
      </c>
      <c r="K1010" t="s">
        <v>545</v>
      </c>
      <c r="L1010" t="s">
        <v>545</v>
      </c>
      <c r="M1010" s="2">
        <f>SUM(Table1[MAGN_SLAEGT_AFRUNAD])</f>
        <v>463291</v>
      </c>
      <c r="N1010" s="6">
        <f>Table1[[#This Row],[MAGN_SLAEGT_AFRUNAD]]/Table1[[#This Row],[heildarmagn]]</f>
        <v>1.7051917693199306E-4</v>
      </c>
      <c r="O1010" t="str">
        <f>IF(Table1[[#This Row],[Útgerð núna]]=Table1[[#This Row],[Útgerð við löndun]],"","Ný útgerð")</f>
        <v/>
      </c>
    </row>
    <row r="1011" spans="1:15">
      <c r="A1011" t="s">
        <v>346</v>
      </c>
      <c r="B1011">
        <v>1819</v>
      </c>
      <c r="C1011" s="1">
        <v>1</v>
      </c>
      <c r="D1011" s="1">
        <v>1</v>
      </c>
      <c r="E1011" s="1">
        <v>1304</v>
      </c>
      <c r="F1011" t="s">
        <v>543</v>
      </c>
      <c r="G1011" t="s">
        <v>14</v>
      </c>
      <c r="H1011" t="s">
        <v>15</v>
      </c>
      <c r="I1011" s="3">
        <v>61</v>
      </c>
      <c r="J1011" t="s">
        <v>544</v>
      </c>
      <c r="K1011" t="s">
        <v>545</v>
      </c>
      <c r="L1011" t="s">
        <v>545</v>
      </c>
      <c r="M1011" s="2">
        <f>SUM(Table1[MAGN_SLAEGT_AFRUNAD])</f>
        <v>463291</v>
      </c>
      <c r="N1011" s="6">
        <f>Table1[[#This Row],[MAGN_SLAEGT_AFRUNAD]]/Table1[[#This Row],[heildarmagn]]</f>
        <v>1.3166670623862757E-4</v>
      </c>
      <c r="O1011" t="str">
        <f>IF(Table1[[#This Row],[Útgerð núna]]=Table1[[#This Row],[Útgerð við löndun]],"","Ný útgerð")</f>
        <v/>
      </c>
    </row>
    <row r="1012" spans="1:15">
      <c r="A1012" t="s">
        <v>157</v>
      </c>
      <c r="B1012">
        <v>1819</v>
      </c>
      <c r="C1012" s="1">
        <v>1</v>
      </c>
      <c r="D1012" s="1">
        <v>1</v>
      </c>
      <c r="E1012" s="1">
        <v>1304</v>
      </c>
      <c r="F1012" t="s">
        <v>543</v>
      </c>
      <c r="G1012" t="s">
        <v>14</v>
      </c>
      <c r="H1012" t="s">
        <v>15</v>
      </c>
      <c r="I1012" s="3">
        <v>105</v>
      </c>
      <c r="J1012" t="s">
        <v>544</v>
      </c>
      <c r="K1012" t="s">
        <v>545</v>
      </c>
      <c r="L1012" t="s">
        <v>545</v>
      </c>
      <c r="M1012" s="2">
        <f>SUM(Table1[MAGN_SLAEGT_AFRUNAD])</f>
        <v>463291</v>
      </c>
      <c r="N1012" s="6">
        <f>Table1[[#This Row],[MAGN_SLAEGT_AFRUNAD]]/Table1[[#This Row],[heildarmagn]]</f>
        <v>2.2663941237796546E-4</v>
      </c>
      <c r="O1012" t="str">
        <f>IF(Table1[[#This Row],[Útgerð núna]]=Table1[[#This Row],[Útgerð við löndun]],"","Ný útgerð")</f>
        <v/>
      </c>
    </row>
    <row r="1013" spans="1:15">
      <c r="A1013" t="s">
        <v>158</v>
      </c>
      <c r="B1013">
        <v>1819</v>
      </c>
      <c r="C1013" s="1">
        <v>1</v>
      </c>
      <c r="D1013" s="1">
        <v>1</v>
      </c>
      <c r="E1013" s="1">
        <v>1304</v>
      </c>
      <c r="F1013" t="s">
        <v>543</v>
      </c>
      <c r="G1013" t="s">
        <v>14</v>
      </c>
      <c r="H1013" t="s">
        <v>15</v>
      </c>
      <c r="I1013" s="3">
        <v>62</v>
      </c>
      <c r="J1013" t="s">
        <v>544</v>
      </c>
      <c r="K1013" t="s">
        <v>545</v>
      </c>
      <c r="L1013" t="s">
        <v>545</v>
      </c>
      <c r="M1013" s="2">
        <f>SUM(Table1[MAGN_SLAEGT_AFRUNAD])</f>
        <v>463291</v>
      </c>
      <c r="N1013" s="6">
        <f>Table1[[#This Row],[MAGN_SLAEGT_AFRUNAD]]/Table1[[#This Row],[heildarmagn]]</f>
        <v>1.3382517683270341E-4</v>
      </c>
      <c r="O1013" t="str">
        <f>IF(Table1[[#This Row],[Útgerð núna]]=Table1[[#This Row],[Útgerð við löndun]],"","Ný útgerð")</f>
        <v/>
      </c>
    </row>
    <row r="1014" spans="1:15">
      <c r="A1014" t="s">
        <v>347</v>
      </c>
      <c r="B1014">
        <v>1819</v>
      </c>
      <c r="C1014" s="1">
        <v>1</v>
      </c>
      <c r="D1014" s="1">
        <v>1</v>
      </c>
      <c r="E1014" s="1">
        <v>1304</v>
      </c>
      <c r="F1014" t="s">
        <v>543</v>
      </c>
      <c r="G1014" t="s">
        <v>14</v>
      </c>
      <c r="H1014" t="s">
        <v>15</v>
      </c>
      <c r="I1014" s="3">
        <v>158</v>
      </c>
      <c r="J1014" t="s">
        <v>544</v>
      </c>
      <c r="K1014" t="s">
        <v>545</v>
      </c>
      <c r="L1014" t="s">
        <v>545</v>
      </c>
      <c r="M1014" s="2">
        <f>SUM(Table1[MAGN_SLAEGT_AFRUNAD])</f>
        <v>463291</v>
      </c>
      <c r="N1014" s="6">
        <f>Table1[[#This Row],[MAGN_SLAEGT_AFRUNAD]]/Table1[[#This Row],[heildarmagn]]</f>
        <v>3.4103835386398612E-4</v>
      </c>
      <c r="O1014" t="str">
        <f>IF(Table1[[#This Row],[Útgerð núna]]=Table1[[#This Row],[Útgerð við löndun]],"","Ný útgerð")</f>
        <v/>
      </c>
    </row>
    <row r="1015" spans="1:15">
      <c r="A1015" t="s">
        <v>503</v>
      </c>
      <c r="B1015">
        <v>1819</v>
      </c>
      <c r="C1015" s="1">
        <v>1</v>
      </c>
      <c r="D1015" s="1">
        <v>1</v>
      </c>
      <c r="E1015" s="1">
        <v>1304</v>
      </c>
      <c r="F1015" t="s">
        <v>543</v>
      </c>
      <c r="G1015" t="s">
        <v>14</v>
      </c>
      <c r="H1015" t="s">
        <v>15</v>
      </c>
      <c r="I1015" s="3">
        <v>61</v>
      </c>
      <c r="J1015" t="s">
        <v>544</v>
      </c>
      <c r="K1015" t="s">
        <v>545</v>
      </c>
      <c r="L1015" t="s">
        <v>545</v>
      </c>
      <c r="M1015" s="2">
        <f>SUM(Table1[MAGN_SLAEGT_AFRUNAD])</f>
        <v>463291</v>
      </c>
      <c r="N1015" s="6">
        <f>Table1[[#This Row],[MAGN_SLAEGT_AFRUNAD]]/Table1[[#This Row],[heildarmagn]]</f>
        <v>1.3166670623862757E-4</v>
      </c>
      <c r="O1015" t="str">
        <f>IF(Table1[[#This Row],[Útgerð núna]]=Table1[[#This Row],[Útgerð við löndun]],"","Ný útgerð")</f>
        <v/>
      </c>
    </row>
    <row r="1016" spans="1:15">
      <c r="A1016" t="s">
        <v>348</v>
      </c>
      <c r="B1016">
        <v>1819</v>
      </c>
      <c r="C1016" s="1">
        <v>1</v>
      </c>
      <c r="D1016" s="1">
        <v>1</v>
      </c>
      <c r="E1016" s="1">
        <v>1304</v>
      </c>
      <c r="F1016" t="s">
        <v>543</v>
      </c>
      <c r="G1016" t="s">
        <v>14</v>
      </c>
      <c r="H1016" t="s">
        <v>15</v>
      </c>
      <c r="I1016" s="3">
        <v>61</v>
      </c>
      <c r="J1016" t="s">
        <v>544</v>
      </c>
      <c r="K1016" t="s">
        <v>545</v>
      </c>
      <c r="L1016" t="s">
        <v>545</v>
      </c>
      <c r="M1016" s="2">
        <f>SUM(Table1[MAGN_SLAEGT_AFRUNAD])</f>
        <v>463291</v>
      </c>
      <c r="N1016" s="6">
        <f>Table1[[#This Row],[MAGN_SLAEGT_AFRUNAD]]/Table1[[#This Row],[heildarmagn]]</f>
        <v>1.3166670623862757E-4</v>
      </c>
      <c r="O1016" t="str">
        <f>IF(Table1[[#This Row],[Útgerð núna]]=Table1[[#This Row],[Útgerð við löndun]],"","Ný útgerð")</f>
        <v/>
      </c>
    </row>
    <row r="1017" spans="1:15">
      <c r="A1017" t="s">
        <v>161</v>
      </c>
      <c r="B1017">
        <v>1819</v>
      </c>
      <c r="C1017" s="1">
        <v>1</v>
      </c>
      <c r="D1017" s="1">
        <v>1</v>
      </c>
      <c r="E1017" s="1">
        <v>1304</v>
      </c>
      <c r="F1017" t="s">
        <v>543</v>
      </c>
      <c r="G1017" t="s">
        <v>14</v>
      </c>
      <c r="H1017" t="s">
        <v>15</v>
      </c>
      <c r="I1017" s="3">
        <v>54</v>
      </c>
      <c r="J1017" t="s">
        <v>544</v>
      </c>
      <c r="K1017" t="s">
        <v>545</v>
      </c>
      <c r="L1017" t="s">
        <v>545</v>
      </c>
      <c r="M1017" s="2">
        <f>SUM(Table1[MAGN_SLAEGT_AFRUNAD])</f>
        <v>463291</v>
      </c>
      <c r="N1017" s="6">
        <f>Table1[[#This Row],[MAGN_SLAEGT_AFRUNAD]]/Table1[[#This Row],[heildarmagn]]</f>
        <v>1.1655741208009653E-4</v>
      </c>
      <c r="O1017" t="str">
        <f>IF(Table1[[#This Row],[Útgerð núna]]=Table1[[#This Row],[Útgerð við löndun]],"","Ný útgerð")</f>
        <v/>
      </c>
    </row>
    <row r="1018" spans="1:15">
      <c r="A1018" t="s">
        <v>366</v>
      </c>
      <c r="B1018">
        <v>1819</v>
      </c>
      <c r="C1018" s="1">
        <v>1</v>
      </c>
      <c r="D1018" s="1">
        <v>1</v>
      </c>
      <c r="E1018" s="1">
        <v>1304</v>
      </c>
      <c r="F1018" t="s">
        <v>543</v>
      </c>
      <c r="G1018" t="s">
        <v>14</v>
      </c>
      <c r="H1018" t="s">
        <v>15</v>
      </c>
      <c r="I1018" s="3">
        <v>33</v>
      </c>
      <c r="J1018" t="s">
        <v>544</v>
      </c>
      <c r="K1018" t="s">
        <v>545</v>
      </c>
      <c r="L1018" t="s">
        <v>545</v>
      </c>
      <c r="M1018" s="2">
        <f>SUM(Table1[MAGN_SLAEGT_AFRUNAD])</f>
        <v>463291</v>
      </c>
      <c r="N1018" s="6">
        <f>Table1[[#This Row],[MAGN_SLAEGT_AFRUNAD]]/Table1[[#This Row],[heildarmagn]]</f>
        <v>7.1229529604503432E-5</v>
      </c>
      <c r="O1018" t="str">
        <f>IF(Table1[[#This Row],[Útgerð núna]]=Table1[[#This Row],[Útgerð við löndun]],"","Ný útgerð")</f>
        <v/>
      </c>
    </row>
    <row r="1019" spans="1:15">
      <c r="A1019" t="s">
        <v>367</v>
      </c>
      <c r="B1019">
        <v>1819</v>
      </c>
      <c r="C1019" s="1">
        <v>1</v>
      </c>
      <c r="D1019" s="1">
        <v>1</v>
      </c>
      <c r="E1019" s="1">
        <v>1304</v>
      </c>
      <c r="F1019" t="s">
        <v>543</v>
      </c>
      <c r="G1019" t="s">
        <v>14</v>
      </c>
      <c r="H1019" t="s">
        <v>15</v>
      </c>
      <c r="I1019" s="3">
        <v>75</v>
      </c>
      <c r="J1019" t="s">
        <v>544</v>
      </c>
      <c r="K1019" t="s">
        <v>545</v>
      </c>
      <c r="L1019" t="s">
        <v>545</v>
      </c>
      <c r="M1019" s="2">
        <f>SUM(Table1[MAGN_SLAEGT_AFRUNAD])</f>
        <v>463291</v>
      </c>
      <c r="N1019" s="6">
        <f>Table1[[#This Row],[MAGN_SLAEGT_AFRUNAD]]/Table1[[#This Row],[heildarmagn]]</f>
        <v>1.6188529455568961E-4</v>
      </c>
      <c r="O1019" t="str">
        <f>IF(Table1[[#This Row],[Útgerð núna]]=Table1[[#This Row],[Útgerð við löndun]],"","Ný útgerð")</f>
        <v/>
      </c>
    </row>
    <row r="1020" spans="1:15">
      <c r="A1020" t="s">
        <v>47</v>
      </c>
      <c r="B1020">
        <v>1819</v>
      </c>
      <c r="C1020" s="1">
        <v>1</v>
      </c>
      <c r="D1020" s="1">
        <v>1</v>
      </c>
      <c r="E1020" s="1">
        <v>1304</v>
      </c>
      <c r="F1020" t="s">
        <v>543</v>
      </c>
      <c r="G1020" t="s">
        <v>14</v>
      </c>
      <c r="H1020" t="s">
        <v>15</v>
      </c>
      <c r="I1020" s="3">
        <v>43</v>
      </c>
      <c r="J1020" t="s">
        <v>544</v>
      </c>
      <c r="K1020" t="s">
        <v>545</v>
      </c>
      <c r="L1020" t="s">
        <v>545</v>
      </c>
      <c r="M1020" s="2">
        <f>SUM(Table1[MAGN_SLAEGT_AFRUNAD])</f>
        <v>463291</v>
      </c>
      <c r="N1020" s="6">
        <f>Table1[[#This Row],[MAGN_SLAEGT_AFRUNAD]]/Table1[[#This Row],[heildarmagn]]</f>
        <v>9.2814235545262043E-5</v>
      </c>
      <c r="O1020" t="str">
        <f>IF(Table1[[#This Row],[Útgerð núna]]=Table1[[#This Row],[Útgerð við löndun]],"","Ný útgerð")</f>
        <v/>
      </c>
    </row>
    <row r="1021" spans="1:15">
      <c r="A1021" t="s">
        <v>180</v>
      </c>
      <c r="B1021">
        <v>1819</v>
      </c>
      <c r="C1021" s="1">
        <v>1</v>
      </c>
      <c r="D1021" s="1">
        <v>1</v>
      </c>
      <c r="E1021" s="1">
        <v>1304</v>
      </c>
      <c r="F1021" t="s">
        <v>543</v>
      </c>
      <c r="G1021" t="s">
        <v>14</v>
      </c>
      <c r="H1021" t="s">
        <v>15</v>
      </c>
      <c r="I1021" s="3">
        <v>1</v>
      </c>
      <c r="J1021" t="s">
        <v>544</v>
      </c>
      <c r="K1021" t="s">
        <v>545</v>
      </c>
      <c r="L1021" t="s">
        <v>545</v>
      </c>
      <c r="M1021" s="2">
        <f>SUM(Table1[MAGN_SLAEGT_AFRUNAD])</f>
        <v>463291</v>
      </c>
      <c r="N1021" s="6">
        <f>Table1[[#This Row],[MAGN_SLAEGT_AFRUNAD]]/Table1[[#This Row],[heildarmagn]]</f>
        <v>2.1584705940758616E-6</v>
      </c>
      <c r="O1021" t="str">
        <f>IF(Table1[[#This Row],[Útgerð núna]]=Table1[[#This Row],[Útgerð við löndun]],"","Ný útgerð")</f>
        <v/>
      </c>
    </row>
    <row r="1022" spans="1:15">
      <c r="A1022" t="s">
        <v>48</v>
      </c>
      <c r="B1022">
        <v>1819</v>
      </c>
      <c r="C1022" s="1">
        <v>1</v>
      </c>
      <c r="D1022" s="1">
        <v>1</v>
      </c>
      <c r="E1022" s="1">
        <v>1304</v>
      </c>
      <c r="F1022" t="s">
        <v>543</v>
      </c>
      <c r="G1022" t="s">
        <v>14</v>
      </c>
      <c r="H1022" t="s">
        <v>15</v>
      </c>
      <c r="I1022" s="3">
        <v>4</v>
      </c>
      <c r="J1022" t="s">
        <v>544</v>
      </c>
      <c r="K1022" t="s">
        <v>545</v>
      </c>
      <c r="L1022" t="s">
        <v>545</v>
      </c>
      <c r="M1022" s="2">
        <f>SUM(Table1[MAGN_SLAEGT_AFRUNAD])</f>
        <v>463291</v>
      </c>
      <c r="N1022" s="6">
        <f>Table1[[#This Row],[MAGN_SLAEGT_AFRUNAD]]/Table1[[#This Row],[heildarmagn]]</f>
        <v>8.6338823763034462E-6</v>
      </c>
      <c r="O1022" t="str">
        <f>IF(Table1[[#This Row],[Útgerð núna]]=Table1[[#This Row],[Útgerð við löndun]],"","Ný útgerð")</f>
        <v/>
      </c>
    </row>
    <row r="1023" spans="1:15">
      <c r="A1023" t="s">
        <v>49</v>
      </c>
      <c r="B1023">
        <v>1819</v>
      </c>
      <c r="C1023" s="1">
        <v>1</v>
      </c>
      <c r="D1023" s="1">
        <v>1</v>
      </c>
      <c r="E1023" s="1">
        <v>1304</v>
      </c>
      <c r="F1023" t="s">
        <v>543</v>
      </c>
      <c r="G1023" t="s">
        <v>14</v>
      </c>
      <c r="H1023" t="s">
        <v>15</v>
      </c>
      <c r="I1023" s="3">
        <v>37</v>
      </c>
      <c r="J1023" t="s">
        <v>544</v>
      </c>
      <c r="K1023" t="s">
        <v>545</v>
      </c>
      <c r="L1023" t="s">
        <v>545</v>
      </c>
      <c r="M1023" s="2">
        <f>SUM(Table1[MAGN_SLAEGT_AFRUNAD])</f>
        <v>463291</v>
      </c>
      <c r="N1023" s="6">
        <f>Table1[[#This Row],[MAGN_SLAEGT_AFRUNAD]]/Table1[[#This Row],[heildarmagn]]</f>
        <v>7.9863411980806882E-5</v>
      </c>
      <c r="O1023" t="str">
        <f>IF(Table1[[#This Row],[Útgerð núna]]=Table1[[#This Row],[Útgerð við löndun]],"","Ný útgerð")</f>
        <v/>
      </c>
    </row>
    <row r="1024" spans="1:15">
      <c r="A1024" t="s">
        <v>50</v>
      </c>
      <c r="B1024">
        <v>1819</v>
      </c>
      <c r="C1024" s="1">
        <v>1</v>
      </c>
      <c r="D1024" s="1">
        <v>1</v>
      </c>
      <c r="E1024" s="1">
        <v>1304</v>
      </c>
      <c r="F1024" t="s">
        <v>543</v>
      </c>
      <c r="G1024" t="s">
        <v>14</v>
      </c>
      <c r="H1024" t="s">
        <v>15</v>
      </c>
      <c r="I1024" s="3">
        <v>7</v>
      </c>
      <c r="J1024" t="s">
        <v>544</v>
      </c>
      <c r="K1024" t="s">
        <v>545</v>
      </c>
      <c r="L1024" t="s">
        <v>545</v>
      </c>
      <c r="M1024" s="2">
        <f>SUM(Table1[MAGN_SLAEGT_AFRUNAD])</f>
        <v>463291</v>
      </c>
      <c r="N1024" s="6">
        <f>Table1[[#This Row],[MAGN_SLAEGT_AFRUNAD]]/Table1[[#This Row],[heildarmagn]]</f>
        <v>1.5109294158531032E-5</v>
      </c>
      <c r="O1024" t="str">
        <f>IF(Table1[[#This Row],[Útgerð núna]]=Table1[[#This Row],[Útgerð við löndun]],"","Ný útgerð")</f>
        <v/>
      </c>
    </row>
    <row r="1025" spans="1:15">
      <c r="A1025" t="s">
        <v>368</v>
      </c>
      <c r="B1025">
        <v>1819</v>
      </c>
      <c r="C1025" s="1">
        <v>1</v>
      </c>
      <c r="D1025" s="1">
        <v>1</v>
      </c>
      <c r="E1025" s="1">
        <v>1304</v>
      </c>
      <c r="F1025" t="s">
        <v>543</v>
      </c>
      <c r="G1025" t="s">
        <v>14</v>
      </c>
      <c r="H1025" t="s">
        <v>15</v>
      </c>
      <c r="I1025" s="3">
        <v>5</v>
      </c>
      <c r="J1025" t="s">
        <v>544</v>
      </c>
      <c r="K1025" t="s">
        <v>545</v>
      </c>
      <c r="L1025" t="s">
        <v>545</v>
      </c>
      <c r="M1025" s="2">
        <f>SUM(Table1[MAGN_SLAEGT_AFRUNAD])</f>
        <v>463291</v>
      </c>
      <c r="N1025" s="6">
        <f>Table1[[#This Row],[MAGN_SLAEGT_AFRUNAD]]/Table1[[#This Row],[heildarmagn]]</f>
        <v>1.0792352970379309E-5</v>
      </c>
      <c r="O1025" t="str">
        <f>IF(Table1[[#This Row],[Útgerð núna]]=Table1[[#This Row],[Útgerð við löndun]],"","Ný útgerð")</f>
        <v/>
      </c>
    </row>
    <row r="1026" spans="1:15">
      <c r="A1026" t="s">
        <v>183</v>
      </c>
      <c r="B1026">
        <v>1819</v>
      </c>
      <c r="C1026" s="1">
        <v>1</v>
      </c>
      <c r="D1026" s="1">
        <v>1</v>
      </c>
      <c r="E1026" s="1">
        <v>1304</v>
      </c>
      <c r="F1026" t="s">
        <v>543</v>
      </c>
      <c r="G1026" t="s">
        <v>14</v>
      </c>
      <c r="H1026" t="s">
        <v>15</v>
      </c>
      <c r="I1026" s="3">
        <v>31</v>
      </c>
      <c r="J1026" t="s">
        <v>544</v>
      </c>
      <c r="K1026" t="s">
        <v>545</v>
      </c>
      <c r="L1026" t="s">
        <v>545</v>
      </c>
      <c r="M1026" s="2">
        <f>SUM(Table1[MAGN_SLAEGT_AFRUNAD])</f>
        <v>463291</v>
      </c>
      <c r="N1026" s="6">
        <f>Table1[[#This Row],[MAGN_SLAEGT_AFRUNAD]]/Table1[[#This Row],[heildarmagn]]</f>
        <v>6.6912588416351707E-5</v>
      </c>
      <c r="O1026" t="str">
        <f>IF(Table1[[#This Row],[Útgerð núna]]=Table1[[#This Row],[Útgerð við löndun]],"","Ný útgerð")</f>
        <v/>
      </c>
    </row>
    <row r="1027" spans="1:15">
      <c r="A1027" t="s">
        <v>184</v>
      </c>
      <c r="B1027">
        <v>1819</v>
      </c>
      <c r="C1027" s="1">
        <v>1</v>
      </c>
      <c r="D1027" s="1">
        <v>1</v>
      </c>
      <c r="E1027" s="1">
        <v>1304</v>
      </c>
      <c r="F1027" t="s">
        <v>543</v>
      </c>
      <c r="G1027" t="s">
        <v>14</v>
      </c>
      <c r="H1027" t="s">
        <v>15</v>
      </c>
      <c r="I1027" s="3">
        <v>19</v>
      </c>
      <c r="J1027" t="s">
        <v>544</v>
      </c>
      <c r="K1027" t="s">
        <v>545</v>
      </c>
      <c r="L1027" t="s">
        <v>545</v>
      </c>
      <c r="M1027" s="2">
        <f>SUM(Table1[MAGN_SLAEGT_AFRUNAD])</f>
        <v>463291</v>
      </c>
      <c r="N1027" s="6">
        <f>Table1[[#This Row],[MAGN_SLAEGT_AFRUNAD]]/Table1[[#This Row],[heildarmagn]]</f>
        <v>4.1010941287441372E-5</v>
      </c>
      <c r="O1027" t="str">
        <f>IF(Table1[[#This Row],[Útgerð núna]]=Table1[[#This Row],[Útgerð við löndun]],"","Ný útgerð")</f>
        <v/>
      </c>
    </row>
    <row r="1028" spans="1:15">
      <c r="A1028" t="s">
        <v>369</v>
      </c>
      <c r="B1028">
        <v>1819</v>
      </c>
      <c r="C1028" s="1">
        <v>1</v>
      </c>
      <c r="D1028" s="1">
        <v>1</v>
      </c>
      <c r="E1028" s="1">
        <v>1304</v>
      </c>
      <c r="F1028" t="s">
        <v>543</v>
      </c>
      <c r="G1028" t="s">
        <v>14</v>
      </c>
      <c r="H1028" t="s">
        <v>15</v>
      </c>
      <c r="I1028" s="3">
        <v>443</v>
      </c>
      <c r="J1028" t="s">
        <v>544</v>
      </c>
      <c r="K1028" t="s">
        <v>545</v>
      </c>
      <c r="L1028" t="s">
        <v>545</v>
      </c>
      <c r="M1028" s="2">
        <f>SUM(Table1[MAGN_SLAEGT_AFRUNAD])</f>
        <v>463291</v>
      </c>
      <c r="N1028" s="6">
        <f>Table1[[#This Row],[MAGN_SLAEGT_AFRUNAD]]/Table1[[#This Row],[heildarmagn]]</f>
        <v>9.5620247317560673E-4</v>
      </c>
      <c r="O1028" t="str">
        <f>IF(Table1[[#This Row],[Útgerð núna]]=Table1[[#This Row],[Útgerð við löndun]],"","Ný útgerð")</f>
        <v/>
      </c>
    </row>
    <row r="1029" spans="1:15">
      <c r="A1029" t="s">
        <v>370</v>
      </c>
      <c r="B1029">
        <v>1819</v>
      </c>
      <c r="C1029" s="1">
        <v>1</v>
      </c>
      <c r="D1029" s="1">
        <v>1</v>
      </c>
      <c r="E1029" s="1">
        <v>1304</v>
      </c>
      <c r="F1029" t="s">
        <v>543</v>
      </c>
      <c r="G1029" t="s">
        <v>14</v>
      </c>
      <c r="H1029" t="s">
        <v>15</v>
      </c>
      <c r="I1029" s="3">
        <v>62</v>
      </c>
      <c r="J1029" t="s">
        <v>544</v>
      </c>
      <c r="K1029" t="s">
        <v>545</v>
      </c>
      <c r="L1029" t="s">
        <v>545</v>
      </c>
      <c r="M1029" s="2">
        <f>SUM(Table1[MAGN_SLAEGT_AFRUNAD])</f>
        <v>463291</v>
      </c>
      <c r="N1029" s="6">
        <f>Table1[[#This Row],[MAGN_SLAEGT_AFRUNAD]]/Table1[[#This Row],[heildarmagn]]</f>
        <v>1.3382517683270341E-4</v>
      </c>
      <c r="O1029" t="str">
        <f>IF(Table1[[#This Row],[Útgerð núna]]=Table1[[#This Row],[Útgerð við löndun]],"","Ný útgerð")</f>
        <v/>
      </c>
    </row>
    <row r="1030" spans="1:15">
      <c r="A1030" t="s">
        <v>186</v>
      </c>
      <c r="B1030">
        <v>1819</v>
      </c>
      <c r="C1030" s="1">
        <v>1</v>
      </c>
      <c r="D1030" s="1">
        <v>1</v>
      </c>
      <c r="E1030" s="1">
        <v>1304</v>
      </c>
      <c r="F1030" t="s">
        <v>543</v>
      </c>
      <c r="G1030" t="s">
        <v>14</v>
      </c>
      <c r="H1030" t="s">
        <v>15</v>
      </c>
      <c r="I1030" s="3">
        <v>532</v>
      </c>
      <c r="J1030" t="s">
        <v>544</v>
      </c>
      <c r="K1030" t="s">
        <v>545</v>
      </c>
      <c r="L1030" t="s">
        <v>545</v>
      </c>
      <c r="M1030" s="2">
        <f>SUM(Table1[MAGN_SLAEGT_AFRUNAD])</f>
        <v>463291</v>
      </c>
      <c r="N1030" s="6">
        <f>Table1[[#This Row],[MAGN_SLAEGT_AFRUNAD]]/Table1[[#This Row],[heildarmagn]]</f>
        <v>1.1483063560483583E-3</v>
      </c>
      <c r="O1030" t="str">
        <f>IF(Table1[[#This Row],[Útgerð núna]]=Table1[[#This Row],[Útgerð við löndun]],"","Ný útgerð")</f>
        <v/>
      </c>
    </row>
    <row r="1031" spans="1:15">
      <c r="A1031" t="s">
        <v>469</v>
      </c>
      <c r="B1031">
        <v>1819</v>
      </c>
      <c r="C1031" s="1">
        <v>1</v>
      </c>
      <c r="D1031" s="1">
        <v>1</v>
      </c>
      <c r="E1031" s="1">
        <v>1304</v>
      </c>
      <c r="F1031" t="s">
        <v>543</v>
      </c>
      <c r="G1031" t="s">
        <v>14</v>
      </c>
      <c r="H1031" t="s">
        <v>15</v>
      </c>
      <c r="I1031" s="3">
        <v>72</v>
      </c>
      <c r="J1031" t="s">
        <v>544</v>
      </c>
      <c r="K1031" t="s">
        <v>545</v>
      </c>
      <c r="L1031" t="s">
        <v>545</v>
      </c>
      <c r="M1031" s="2">
        <f>SUM(Table1[MAGN_SLAEGT_AFRUNAD])</f>
        <v>463291</v>
      </c>
      <c r="N1031" s="6">
        <f>Table1[[#This Row],[MAGN_SLAEGT_AFRUNAD]]/Table1[[#This Row],[heildarmagn]]</f>
        <v>1.5540988277346204E-4</v>
      </c>
      <c r="O1031" t="str">
        <f>IF(Table1[[#This Row],[Útgerð núna]]=Table1[[#This Row],[Útgerð við löndun]],"","Ný útgerð")</f>
        <v/>
      </c>
    </row>
    <row r="1032" spans="1:15">
      <c r="A1032" t="s">
        <v>335</v>
      </c>
      <c r="B1032">
        <v>1819</v>
      </c>
      <c r="C1032" s="1">
        <v>1</v>
      </c>
      <c r="D1032" s="1">
        <v>1</v>
      </c>
      <c r="E1032" s="1">
        <v>1304</v>
      </c>
      <c r="F1032" t="s">
        <v>543</v>
      </c>
      <c r="G1032" t="s">
        <v>14</v>
      </c>
      <c r="H1032" t="s">
        <v>15</v>
      </c>
      <c r="I1032" s="3">
        <v>404</v>
      </c>
      <c r="J1032" t="s">
        <v>544</v>
      </c>
      <c r="K1032" t="s">
        <v>545</v>
      </c>
      <c r="L1032" t="s">
        <v>545</v>
      </c>
      <c r="M1032" s="2">
        <f>SUM(Table1[MAGN_SLAEGT_AFRUNAD])</f>
        <v>463291</v>
      </c>
      <c r="N1032" s="6">
        <f>Table1[[#This Row],[MAGN_SLAEGT_AFRUNAD]]/Table1[[#This Row],[heildarmagn]]</f>
        <v>8.7202212000664814E-4</v>
      </c>
      <c r="O1032" t="str">
        <f>IF(Table1[[#This Row],[Útgerð núna]]=Table1[[#This Row],[Útgerð við löndun]],"","Ný útgerð")</f>
        <v/>
      </c>
    </row>
    <row r="1033" spans="1:15">
      <c r="A1033" t="s">
        <v>568</v>
      </c>
      <c r="B1033">
        <v>1819</v>
      </c>
      <c r="C1033" s="1">
        <v>1</v>
      </c>
      <c r="D1033" s="1">
        <v>1</v>
      </c>
      <c r="E1033" s="1">
        <v>1318</v>
      </c>
      <c r="F1033" t="s">
        <v>569</v>
      </c>
      <c r="G1033" t="s">
        <v>14</v>
      </c>
      <c r="H1033" t="s">
        <v>15</v>
      </c>
      <c r="I1033" s="3">
        <v>1155</v>
      </c>
      <c r="J1033" t="s">
        <v>570</v>
      </c>
      <c r="K1033" t="s">
        <v>571</v>
      </c>
      <c r="L1033" t="s">
        <v>572</v>
      </c>
      <c r="M1033" s="2">
        <f>SUM(Table1[MAGN_SLAEGT_AFRUNAD])</f>
        <v>463291</v>
      </c>
      <c r="N1033" s="6">
        <f>Table1[[#This Row],[MAGN_SLAEGT_AFRUNAD]]/Table1[[#This Row],[heildarmagn]]</f>
        <v>2.49303353615762E-3</v>
      </c>
      <c r="O1033" t="str">
        <f>IF(Table1[[#This Row],[Útgerð núna]]=Table1[[#This Row],[Útgerð við löndun]],"","Ný útgerð")</f>
        <v>Ný útgerð</v>
      </c>
    </row>
    <row r="1034" spans="1:15">
      <c r="A1034" t="s">
        <v>573</v>
      </c>
      <c r="B1034">
        <v>1920</v>
      </c>
      <c r="C1034" s="1">
        <v>1</v>
      </c>
      <c r="D1034" s="1">
        <v>1</v>
      </c>
      <c r="E1034" s="1">
        <v>1318</v>
      </c>
      <c r="F1034" t="s">
        <v>569</v>
      </c>
      <c r="G1034" t="s">
        <v>14</v>
      </c>
      <c r="H1034" t="s">
        <v>15</v>
      </c>
      <c r="I1034" s="3">
        <v>175</v>
      </c>
      <c r="J1034" t="s">
        <v>570</v>
      </c>
      <c r="K1034" t="s">
        <v>571</v>
      </c>
      <c r="L1034" t="s">
        <v>571</v>
      </c>
      <c r="M1034" s="2">
        <f>SUM(Table1[MAGN_SLAEGT_AFRUNAD])</f>
        <v>463291</v>
      </c>
      <c r="N1034" s="6">
        <f>Table1[[#This Row],[MAGN_SLAEGT_AFRUNAD]]/Table1[[#This Row],[heildarmagn]]</f>
        <v>3.7773235396327577E-4</v>
      </c>
      <c r="O1034" t="str">
        <f>IF(Table1[[#This Row],[Útgerð núna]]=Table1[[#This Row],[Útgerð við löndun]],"","Ný útgerð")</f>
        <v/>
      </c>
    </row>
    <row r="1035" spans="1:15">
      <c r="A1035" t="s">
        <v>574</v>
      </c>
      <c r="B1035">
        <v>1819</v>
      </c>
      <c r="C1035" s="1">
        <v>1</v>
      </c>
      <c r="D1035" s="1">
        <v>1</v>
      </c>
      <c r="E1035" s="1">
        <v>1318</v>
      </c>
      <c r="F1035" t="s">
        <v>569</v>
      </c>
      <c r="G1035" t="s">
        <v>14</v>
      </c>
      <c r="H1035" t="s">
        <v>15</v>
      </c>
      <c r="I1035" s="3">
        <v>242</v>
      </c>
      <c r="J1035" t="s">
        <v>570</v>
      </c>
      <c r="K1035" t="s">
        <v>571</v>
      </c>
      <c r="L1035" t="s">
        <v>572</v>
      </c>
      <c r="M1035" s="2">
        <f>SUM(Table1[MAGN_SLAEGT_AFRUNAD])</f>
        <v>463291</v>
      </c>
      <c r="N1035" s="6">
        <f>Table1[[#This Row],[MAGN_SLAEGT_AFRUNAD]]/Table1[[#This Row],[heildarmagn]]</f>
        <v>5.2234988376635846E-4</v>
      </c>
      <c r="O1035" t="str">
        <f>IF(Table1[[#This Row],[Útgerð núna]]=Table1[[#This Row],[Útgerð við löndun]],"","Ný útgerð")</f>
        <v>Ný útgerð</v>
      </c>
    </row>
    <row r="1036" spans="1:15">
      <c r="A1036" t="s">
        <v>522</v>
      </c>
      <c r="B1036">
        <v>1819</v>
      </c>
      <c r="C1036" s="1">
        <v>1</v>
      </c>
      <c r="D1036" s="1">
        <v>1</v>
      </c>
      <c r="E1036" s="1">
        <v>1318</v>
      </c>
      <c r="F1036" t="s">
        <v>569</v>
      </c>
      <c r="G1036" t="s">
        <v>14</v>
      </c>
      <c r="H1036" t="s">
        <v>15</v>
      </c>
      <c r="I1036" s="3">
        <v>480</v>
      </c>
      <c r="J1036" t="s">
        <v>570</v>
      </c>
      <c r="K1036" t="s">
        <v>571</v>
      </c>
      <c r="L1036" t="s">
        <v>572</v>
      </c>
      <c r="M1036" s="2">
        <f>SUM(Table1[MAGN_SLAEGT_AFRUNAD])</f>
        <v>463291</v>
      </c>
      <c r="N1036" s="6">
        <f>Table1[[#This Row],[MAGN_SLAEGT_AFRUNAD]]/Table1[[#This Row],[heildarmagn]]</f>
        <v>1.0360658851564135E-3</v>
      </c>
      <c r="O1036" t="str">
        <f>IF(Table1[[#This Row],[Útgerð núna]]=Table1[[#This Row],[Útgerð við löndun]],"","Ný útgerð")</f>
        <v>Ný útgerð</v>
      </c>
    </row>
    <row r="1037" spans="1:15">
      <c r="A1037" t="s">
        <v>575</v>
      </c>
      <c r="B1037">
        <v>1819</v>
      </c>
      <c r="C1037" s="1">
        <v>1</v>
      </c>
      <c r="D1037" s="1">
        <v>1</v>
      </c>
      <c r="E1037" s="1">
        <v>1318</v>
      </c>
      <c r="F1037" t="s">
        <v>569</v>
      </c>
      <c r="G1037" t="s">
        <v>14</v>
      </c>
      <c r="H1037" t="s">
        <v>15</v>
      </c>
      <c r="I1037" s="3">
        <v>347</v>
      </c>
      <c r="J1037" t="s">
        <v>570</v>
      </c>
      <c r="K1037" t="s">
        <v>571</v>
      </c>
      <c r="L1037" t="s">
        <v>572</v>
      </c>
      <c r="M1037" s="2">
        <f>SUM(Table1[MAGN_SLAEGT_AFRUNAD])</f>
        <v>463291</v>
      </c>
      <c r="N1037" s="6">
        <f>Table1[[#This Row],[MAGN_SLAEGT_AFRUNAD]]/Table1[[#This Row],[heildarmagn]]</f>
        <v>7.4898929614432394E-4</v>
      </c>
      <c r="O1037" t="str">
        <f>IF(Table1[[#This Row],[Útgerð núna]]=Table1[[#This Row],[Útgerð við löndun]],"","Ný útgerð")</f>
        <v>Ný útgerð</v>
      </c>
    </row>
    <row r="1038" spans="1:15">
      <c r="A1038" t="s">
        <v>576</v>
      </c>
      <c r="B1038">
        <v>1819</v>
      </c>
      <c r="C1038" s="1">
        <v>1</v>
      </c>
      <c r="D1038" s="1">
        <v>1</v>
      </c>
      <c r="E1038" s="1">
        <v>1318</v>
      </c>
      <c r="F1038" t="s">
        <v>569</v>
      </c>
      <c r="G1038" t="s">
        <v>14</v>
      </c>
      <c r="H1038" t="s">
        <v>15</v>
      </c>
      <c r="I1038" s="3">
        <v>69</v>
      </c>
      <c r="J1038" t="s">
        <v>570</v>
      </c>
      <c r="K1038" t="s">
        <v>571</v>
      </c>
      <c r="L1038" t="s">
        <v>572</v>
      </c>
      <c r="M1038" s="2">
        <f>SUM(Table1[MAGN_SLAEGT_AFRUNAD])</f>
        <v>463291</v>
      </c>
      <c r="N1038" s="6">
        <f>Table1[[#This Row],[MAGN_SLAEGT_AFRUNAD]]/Table1[[#This Row],[heildarmagn]]</f>
        <v>1.4893447099123444E-4</v>
      </c>
      <c r="O1038" t="str">
        <f>IF(Table1[[#This Row],[Útgerð núna]]=Table1[[#This Row],[Útgerð við löndun]],"","Ný útgerð")</f>
        <v>Ný útgerð</v>
      </c>
    </row>
    <row r="1039" spans="1:15">
      <c r="A1039" t="s">
        <v>577</v>
      </c>
      <c r="B1039">
        <v>1819</v>
      </c>
      <c r="C1039" s="1">
        <v>1</v>
      </c>
      <c r="D1039" s="1">
        <v>1</v>
      </c>
      <c r="E1039" s="1">
        <v>1318</v>
      </c>
      <c r="F1039" t="s">
        <v>569</v>
      </c>
      <c r="G1039" t="s">
        <v>14</v>
      </c>
      <c r="H1039" t="s">
        <v>15</v>
      </c>
      <c r="I1039" s="3">
        <v>63</v>
      </c>
      <c r="J1039" t="s">
        <v>570</v>
      </c>
      <c r="K1039" t="s">
        <v>571</v>
      </c>
      <c r="L1039" t="s">
        <v>572</v>
      </c>
      <c r="M1039" s="2">
        <f>SUM(Table1[MAGN_SLAEGT_AFRUNAD])</f>
        <v>463291</v>
      </c>
      <c r="N1039" s="6">
        <f>Table1[[#This Row],[MAGN_SLAEGT_AFRUNAD]]/Table1[[#This Row],[heildarmagn]]</f>
        <v>1.3598364742677929E-4</v>
      </c>
      <c r="O1039" t="str">
        <f>IF(Table1[[#This Row],[Útgerð núna]]=Table1[[#This Row],[Útgerð við löndun]],"","Ný útgerð")</f>
        <v>Ný útgerð</v>
      </c>
    </row>
    <row r="1040" spans="1:15">
      <c r="A1040" t="s">
        <v>411</v>
      </c>
      <c r="B1040">
        <v>1920</v>
      </c>
      <c r="C1040" s="1">
        <v>1</v>
      </c>
      <c r="D1040" s="1">
        <v>1</v>
      </c>
      <c r="E1040" s="1">
        <v>1318</v>
      </c>
      <c r="F1040" t="s">
        <v>569</v>
      </c>
      <c r="G1040" t="s">
        <v>14</v>
      </c>
      <c r="H1040" t="s">
        <v>15</v>
      </c>
      <c r="I1040" s="3">
        <v>146</v>
      </c>
      <c r="J1040" t="s">
        <v>570</v>
      </c>
      <c r="K1040" t="s">
        <v>571</v>
      </c>
      <c r="L1040" t="s">
        <v>571</v>
      </c>
      <c r="M1040" s="2">
        <f>SUM(Table1[MAGN_SLAEGT_AFRUNAD])</f>
        <v>463291</v>
      </c>
      <c r="N1040" s="6">
        <f>Table1[[#This Row],[MAGN_SLAEGT_AFRUNAD]]/Table1[[#This Row],[heildarmagn]]</f>
        <v>3.1513670673507578E-4</v>
      </c>
      <c r="O1040" t="str">
        <f>IF(Table1[[#This Row],[Útgerð núna]]=Table1[[#This Row],[Útgerð við löndun]],"","Ný útgerð")</f>
        <v/>
      </c>
    </row>
    <row r="1041" spans="1:15">
      <c r="A1041" t="s">
        <v>412</v>
      </c>
      <c r="B1041">
        <v>1920</v>
      </c>
      <c r="C1041" s="1">
        <v>1</v>
      </c>
      <c r="D1041" s="1">
        <v>1</v>
      </c>
      <c r="E1041" s="1">
        <v>1318</v>
      </c>
      <c r="F1041" t="s">
        <v>569</v>
      </c>
      <c r="G1041" t="s">
        <v>14</v>
      </c>
      <c r="H1041" t="s">
        <v>15</v>
      </c>
      <c r="I1041" s="3">
        <v>157</v>
      </c>
      <c r="J1041" t="s">
        <v>570</v>
      </c>
      <c r="K1041" t="s">
        <v>571</v>
      </c>
      <c r="L1041" t="s">
        <v>571</v>
      </c>
      <c r="M1041" s="2">
        <f>SUM(Table1[MAGN_SLAEGT_AFRUNAD])</f>
        <v>463291</v>
      </c>
      <c r="N1041" s="6">
        <f>Table1[[#This Row],[MAGN_SLAEGT_AFRUNAD]]/Table1[[#This Row],[heildarmagn]]</f>
        <v>3.3887988326991028E-4</v>
      </c>
      <c r="O1041" t="str">
        <f>IF(Table1[[#This Row],[Útgerð núna]]=Table1[[#This Row],[Útgerð við löndun]],"","Ný útgerð")</f>
        <v/>
      </c>
    </row>
    <row r="1042" spans="1:15">
      <c r="A1042" t="s">
        <v>413</v>
      </c>
      <c r="B1042">
        <v>1920</v>
      </c>
      <c r="C1042" s="1">
        <v>1</v>
      </c>
      <c r="D1042" s="1">
        <v>1</v>
      </c>
      <c r="E1042" s="1">
        <v>1318</v>
      </c>
      <c r="F1042" t="s">
        <v>569</v>
      </c>
      <c r="G1042" t="s">
        <v>14</v>
      </c>
      <c r="H1042" t="s">
        <v>15</v>
      </c>
      <c r="I1042" s="3">
        <v>43</v>
      </c>
      <c r="J1042" t="s">
        <v>570</v>
      </c>
      <c r="K1042" t="s">
        <v>571</v>
      </c>
      <c r="L1042" t="s">
        <v>571</v>
      </c>
      <c r="M1042" s="2">
        <f>SUM(Table1[MAGN_SLAEGT_AFRUNAD])</f>
        <v>463291</v>
      </c>
      <c r="N1042" s="6">
        <f>Table1[[#This Row],[MAGN_SLAEGT_AFRUNAD]]/Table1[[#This Row],[heildarmagn]]</f>
        <v>9.2814235545262043E-5</v>
      </c>
      <c r="O1042" t="str">
        <f>IF(Table1[[#This Row],[Útgerð núna]]=Table1[[#This Row],[Útgerð við löndun]],"","Ný útgerð")</f>
        <v/>
      </c>
    </row>
    <row r="1043" spans="1:15">
      <c r="A1043" t="s">
        <v>414</v>
      </c>
      <c r="B1043">
        <v>1920</v>
      </c>
      <c r="C1043" s="1">
        <v>1</v>
      </c>
      <c r="D1043" s="1">
        <v>1</v>
      </c>
      <c r="E1043" s="1">
        <v>1318</v>
      </c>
      <c r="F1043" t="s">
        <v>569</v>
      </c>
      <c r="G1043" t="s">
        <v>14</v>
      </c>
      <c r="H1043" t="s">
        <v>15</v>
      </c>
      <c r="I1043" s="3">
        <v>18</v>
      </c>
      <c r="J1043" t="s">
        <v>570</v>
      </c>
      <c r="K1043" t="s">
        <v>571</v>
      </c>
      <c r="L1043" t="s">
        <v>571</v>
      </c>
      <c r="M1043" s="2">
        <f>SUM(Table1[MAGN_SLAEGT_AFRUNAD])</f>
        <v>463291</v>
      </c>
      <c r="N1043" s="6">
        <f>Table1[[#This Row],[MAGN_SLAEGT_AFRUNAD]]/Table1[[#This Row],[heildarmagn]]</f>
        <v>3.885247069336551E-5</v>
      </c>
      <c r="O1043" t="str">
        <f>IF(Table1[[#This Row],[Útgerð núna]]=Table1[[#This Row],[Útgerð við löndun]],"","Ný útgerð")</f>
        <v/>
      </c>
    </row>
    <row r="1044" spans="1:15">
      <c r="A1044" t="s">
        <v>415</v>
      </c>
      <c r="B1044">
        <v>1920</v>
      </c>
      <c r="C1044" s="1">
        <v>1</v>
      </c>
      <c r="D1044" s="1">
        <v>1</v>
      </c>
      <c r="E1044" s="1">
        <v>1318</v>
      </c>
      <c r="F1044" t="s">
        <v>569</v>
      </c>
      <c r="G1044" t="s">
        <v>14</v>
      </c>
      <c r="H1044" t="s">
        <v>15</v>
      </c>
      <c r="I1044" s="3">
        <v>59</v>
      </c>
      <c r="J1044" t="s">
        <v>570</v>
      </c>
      <c r="K1044" t="s">
        <v>571</v>
      </c>
      <c r="L1044" t="s">
        <v>571</v>
      </c>
      <c r="M1044" s="2">
        <f>SUM(Table1[MAGN_SLAEGT_AFRUNAD])</f>
        <v>463291</v>
      </c>
      <c r="N1044" s="6">
        <f>Table1[[#This Row],[MAGN_SLAEGT_AFRUNAD]]/Table1[[#This Row],[heildarmagn]]</f>
        <v>1.2734976505047584E-4</v>
      </c>
      <c r="O1044" t="str">
        <f>IF(Table1[[#This Row],[Útgerð núna]]=Table1[[#This Row],[Útgerð við löndun]],"","Ný útgerð")</f>
        <v/>
      </c>
    </row>
    <row r="1045" spans="1:15">
      <c r="A1045" t="s">
        <v>416</v>
      </c>
      <c r="B1045">
        <v>1920</v>
      </c>
      <c r="C1045" s="1">
        <v>1</v>
      </c>
      <c r="D1045" s="1">
        <v>1</v>
      </c>
      <c r="E1045" s="1">
        <v>1318</v>
      </c>
      <c r="F1045" t="s">
        <v>569</v>
      </c>
      <c r="G1045" t="s">
        <v>14</v>
      </c>
      <c r="H1045" t="s">
        <v>15</v>
      </c>
      <c r="I1045" s="3">
        <v>5</v>
      </c>
      <c r="J1045" t="s">
        <v>570</v>
      </c>
      <c r="K1045" t="s">
        <v>571</v>
      </c>
      <c r="L1045" t="s">
        <v>571</v>
      </c>
      <c r="M1045" s="2">
        <f>SUM(Table1[MAGN_SLAEGT_AFRUNAD])</f>
        <v>463291</v>
      </c>
      <c r="N1045" s="6">
        <f>Table1[[#This Row],[MAGN_SLAEGT_AFRUNAD]]/Table1[[#This Row],[heildarmagn]]</f>
        <v>1.0792352970379309E-5</v>
      </c>
      <c r="O1045" t="str">
        <f>IF(Table1[[#This Row],[Útgerð núna]]=Table1[[#This Row],[Útgerð við löndun]],"","Ný útgerð")</f>
        <v/>
      </c>
    </row>
    <row r="1046" spans="1:15">
      <c r="A1046" t="s">
        <v>540</v>
      </c>
      <c r="B1046">
        <v>1920</v>
      </c>
      <c r="C1046" s="1">
        <v>1</v>
      </c>
      <c r="D1046" s="1">
        <v>1</v>
      </c>
      <c r="E1046" s="1">
        <v>1318</v>
      </c>
      <c r="F1046" t="s">
        <v>569</v>
      </c>
      <c r="G1046" t="s">
        <v>14</v>
      </c>
      <c r="H1046" t="s">
        <v>15</v>
      </c>
      <c r="I1046" s="3">
        <v>222</v>
      </c>
      <c r="J1046" t="s">
        <v>570</v>
      </c>
      <c r="K1046" t="s">
        <v>571</v>
      </c>
      <c r="L1046" t="s">
        <v>571</v>
      </c>
      <c r="M1046" s="2">
        <f>SUM(Table1[MAGN_SLAEGT_AFRUNAD])</f>
        <v>463291</v>
      </c>
      <c r="N1046" s="6">
        <f>Table1[[#This Row],[MAGN_SLAEGT_AFRUNAD]]/Table1[[#This Row],[heildarmagn]]</f>
        <v>4.7918047188484126E-4</v>
      </c>
      <c r="O1046" t="str">
        <f>IF(Table1[[#This Row],[Útgerð núna]]=Table1[[#This Row],[Útgerð við löndun]],"","Ný útgerð")</f>
        <v/>
      </c>
    </row>
    <row r="1047" spans="1:15">
      <c r="A1047" t="s">
        <v>578</v>
      </c>
      <c r="B1047">
        <v>1920</v>
      </c>
      <c r="C1047" s="1">
        <v>1</v>
      </c>
      <c r="D1047" s="1">
        <v>1</v>
      </c>
      <c r="E1047" s="1">
        <v>1318</v>
      </c>
      <c r="F1047" t="s">
        <v>569</v>
      </c>
      <c r="G1047" t="s">
        <v>14</v>
      </c>
      <c r="H1047" t="s">
        <v>15</v>
      </c>
      <c r="I1047" s="3">
        <v>236</v>
      </c>
      <c r="J1047" t="s">
        <v>570</v>
      </c>
      <c r="K1047" t="s">
        <v>571</v>
      </c>
      <c r="L1047" t="s">
        <v>571</v>
      </c>
      <c r="M1047" s="2">
        <f>SUM(Table1[MAGN_SLAEGT_AFRUNAD])</f>
        <v>463291</v>
      </c>
      <c r="N1047" s="6">
        <f>Table1[[#This Row],[MAGN_SLAEGT_AFRUNAD]]/Table1[[#This Row],[heildarmagn]]</f>
        <v>5.0939906020190336E-4</v>
      </c>
      <c r="O1047" t="str">
        <f>IF(Table1[[#This Row],[Útgerð núna]]=Table1[[#This Row],[Útgerð við löndun]],"","Ný útgerð")</f>
        <v/>
      </c>
    </row>
    <row r="1048" spans="1:15">
      <c r="A1048" t="s">
        <v>406</v>
      </c>
      <c r="B1048">
        <v>1920</v>
      </c>
      <c r="C1048" s="1">
        <v>1</v>
      </c>
      <c r="D1048" s="1">
        <v>1</v>
      </c>
      <c r="E1048" s="1">
        <v>1318</v>
      </c>
      <c r="F1048" t="s">
        <v>569</v>
      </c>
      <c r="G1048" t="s">
        <v>14</v>
      </c>
      <c r="H1048" t="s">
        <v>15</v>
      </c>
      <c r="I1048" s="3">
        <v>737</v>
      </c>
      <c r="J1048" t="s">
        <v>570</v>
      </c>
      <c r="K1048" t="s">
        <v>571</v>
      </c>
      <c r="L1048" t="s">
        <v>571</v>
      </c>
      <c r="M1048" s="2">
        <f>SUM(Table1[MAGN_SLAEGT_AFRUNAD])</f>
        <v>463291</v>
      </c>
      <c r="N1048" s="6">
        <f>Table1[[#This Row],[MAGN_SLAEGT_AFRUNAD]]/Table1[[#This Row],[heildarmagn]]</f>
        <v>1.5907928278339101E-3</v>
      </c>
      <c r="O1048" t="str">
        <f>IF(Table1[[#This Row],[Útgerð núna]]=Table1[[#This Row],[Útgerð við löndun]],"","Ný útgerð")</f>
        <v/>
      </c>
    </row>
    <row r="1049" spans="1:15">
      <c r="A1049" t="s">
        <v>541</v>
      </c>
      <c r="B1049">
        <v>1920</v>
      </c>
      <c r="C1049" s="1">
        <v>1</v>
      </c>
      <c r="D1049" s="1">
        <v>1</v>
      </c>
      <c r="E1049" s="1">
        <v>1318</v>
      </c>
      <c r="F1049" t="s">
        <v>569</v>
      </c>
      <c r="G1049" t="s">
        <v>14</v>
      </c>
      <c r="H1049" t="s">
        <v>15</v>
      </c>
      <c r="I1049" s="3">
        <v>252</v>
      </c>
      <c r="J1049" t="s">
        <v>570</v>
      </c>
      <c r="K1049" t="s">
        <v>571</v>
      </c>
      <c r="L1049" t="s">
        <v>571</v>
      </c>
      <c r="M1049" s="2">
        <f>SUM(Table1[MAGN_SLAEGT_AFRUNAD])</f>
        <v>463291</v>
      </c>
      <c r="N1049" s="6">
        <f>Table1[[#This Row],[MAGN_SLAEGT_AFRUNAD]]/Table1[[#This Row],[heildarmagn]]</f>
        <v>5.4393458970711716E-4</v>
      </c>
      <c r="O1049" t="str">
        <f>IF(Table1[[#This Row],[Útgerð núna]]=Table1[[#This Row],[Útgerð við löndun]],"","Ný útgerð")</f>
        <v/>
      </c>
    </row>
    <row r="1050" spans="1:15">
      <c r="A1050" t="s">
        <v>114</v>
      </c>
      <c r="B1050">
        <v>1920</v>
      </c>
      <c r="C1050" s="1">
        <v>1</v>
      </c>
      <c r="D1050" s="1">
        <v>1</v>
      </c>
      <c r="E1050" s="1">
        <v>1318</v>
      </c>
      <c r="F1050" t="s">
        <v>569</v>
      </c>
      <c r="G1050" t="s">
        <v>14</v>
      </c>
      <c r="H1050" t="s">
        <v>15</v>
      </c>
      <c r="I1050" s="3">
        <v>218</v>
      </c>
      <c r="J1050" t="s">
        <v>570</v>
      </c>
      <c r="K1050" t="s">
        <v>571</v>
      </c>
      <c r="L1050" t="s">
        <v>571</v>
      </c>
      <c r="M1050" s="2">
        <f>SUM(Table1[MAGN_SLAEGT_AFRUNAD])</f>
        <v>463291</v>
      </c>
      <c r="N1050" s="6">
        <f>Table1[[#This Row],[MAGN_SLAEGT_AFRUNAD]]/Table1[[#This Row],[heildarmagn]]</f>
        <v>4.7054658950853781E-4</v>
      </c>
      <c r="O1050" t="str">
        <f>IF(Table1[[#This Row],[Útgerð núna]]=Table1[[#This Row],[Útgerð við löndun]],"","Ný útgerð")</f>
        <v/>
      </c>
    </row>
    <row r="1051" spans="1:15">
      <c r="A1051" t="s">
        <v>76</v>
      </c>
      <c r="B1051">
        <v>1920</v>
      </c>
      <c r="C1051" s="1">
        <v>1</v>
      </c>
      <c r="D1051" s="1">
        <v>1</v>
      </c>
      <c r="E1051" s="1">
        <v>1318</v>
      </c>
      <c r="F1051" t="s">
        <v>569</v>
      </c>
      <c r="G1051" t="s">
        <v>14</v>
      </c>
      <c r="H1051" t="s">
        <v>15</v>
      </c>
      <c r="I1051" s="3">
        <v>15</v>
      </c>
      <c r="J1051" t="s">
        <v>570</v>
      </c>
      <c r="K1051" t="s">
        <v>571</v>
      </c>
      <c r="L1051" t="s">
        <v>571</v>
      </c>
      <c r="M1051" s="2">
        <f>SUM(Table1[MAGN_SLAEGT_AFRUNAD])</f>
        <v>463291</v>
      </c>
      <c r="N1051" s="6">
        <f>Table1[[#This Row],[MAGN_SLAEGT_AFRUNAD]]/Table1[[#This Row],[heildarmagn]]</f>
        <v>3.2377058911137922E-5</v>
      </c>
      <c r="O1051" t="str">
        <f>IF(Table1[[#This Row],[Útgerð núna]]=Table1[[#This Row],[Útgerð við löndun]],"","Ný útgerð")</f>
        <v/>
      </c>
    </row>
    <row r="1052" spans="1:15">
      <c r="A1052" t="s">
        <v>39</v>
      </c>
      <c r="B1052">
        <v>1920</v>
      </c>
      <c r="C1052" s="1">
        <v>1</v>
      </c>
      <c r="D1052" s="1">
        <v>1</v>
      </c>
      <c r="E1052" s="1">
        <v>1318</v>
      </c>
      <c r="F1052" t="s">
        <v>569</v>
      </c>
      <c r="G1052" t="s">
        <v>14</v>
      </c>
      <c r="H1052" t="s">
        <v>15</v>
      </c>
      <c r="I1052" s="3">
        <v>68</v>
      </c>
      <c r="J1052" t="s">
        <v>570</v>
      </c>
      <c r="K1052" t="s">
        <v>571</v>
      </c>
      <c r="L1052" t="s">
        <v>571</v>
      </c>
      <c r="M1052" s="2">
        <f>SUM(Table1[MAGN_SLAEGT_AFRUNAD])</f>
        <v>463291</v>
      </c>
      <c r="N1052" s="6">
        <f>Table1[[#This Row],[MAGN_SLAEGT_AFRUNAD]]/Table1[[#This Row],[heildarmagn]]</f>
        <v>1.4677600039715859E-4</v>
      </c>
      <c r="O1052" t="str">
        <f>IF(Table1[[#This Row],[Útgerð núna]]=Table1[[#This Row],[Útgerð við löndun]],"","Ný útgerð")</f>
        <v/>
      </c>
    </row>
    <row r="1053" spans="1:15">
      <c r="A1053" t="s">
        <v>579</v>
      </c>
      <c r="B1053">
        <v>1819</v>
      </c>
      <c r="C1053" s="1">
        <v>1</v>
      </c>
      <c r="D1053" s="1">
        <v>1</v>
      </c>
      <c r="E1053" s="1">
        <v>1318</v>
      </c>
      <c r="F1053" t="s">
        <v>569</v>
      </c>
      <c r="G1053" t="s">
        <v>14</v>
      </c>
      <c r="H1053" t="s">
        <v>15</v>
      </c>
      <c r="I1053" s="3">
        <v>22</v>
      </c>
      <c r="J1053" t="s">
        <v>570</v>
      </c>
      <c r="K1053" t="s">
        <v>571</v>
      </c>
      <c r="L1053" t="s">
        <v>572</v>
      </c>
      <c r="M1053" s="2">
        <f>SUM(Table1[MAGN_SLAEGT_AFRUNAD])</f>
        <v>463291</v>
      </c>
      <c r="N1053" s="6">
        <f>Table1[[#This Row],[MAGN_SLAEGT_AFRUNAD]]/Table1[[#This Row],[heildarmagn]]</f>
        <v>4.7486353069668953E-5</v>
      </c>
      <c r="O1053" t="str">
        <f>IF(Table1[[#This Row],[Útgerð núna]]=Table1[[#This Row],[Útgerð við löndun]],"","Ný útgerð")</f>
        <v>Ný útgerð</v>
      </c>
    </row>
    <row r="1054" spans="1:15">
      <c r="A1054" t="s">
        <v>408</v>
      </c>
      <c r="B1054">
        <v>1920</v>
      </c>
      <c r="C1054" s="1">
        <v>1</v>
      </c>
      <c r="D1054" s="1">
        <v>1</v>
      </c>
      <c r="E1054" s="1">
        <v>1321</v>
      </c>
      <c r="F1054" t="s">
        <v>580</v>
      </c>
      <c r="G1054" t="s">
        <v>14</v>
      </c>
      <c r="H1054" t="s">
        <v>15</v>
      </c>
      <c r="I1054" s="3">
        <v>83</v>
      </c>
      <c r="J1054" t="s">
        <v>581</v>
      </c>
      <c r="K1054" t="s">
        <v>582</v>
      </c>
      <c r="L1054" t="s">
        <v>582</v>
      </c>
      <c r="M1054" s="2">
        <f>SUM(Table1[MAGN_SLAEGT_AFRUNAD])</f>
        <v>463291</v>
      </c>
      <c r="N1054" s="6">
        <f>Table1[[#This Row],[MAGN_SLAEGT_AFRUNAD]]/Table1[[#This Row],[heildarmagn]]</f>
        <v>1.7915305930829651E-4</v>
      </c>
      <c r="O1054" t="str">
        <f>IF(Table1[[#This Row],[Útgerð núna]]=Table1[[#This Row],[Útgerð við löndun]],"","Ný útgerð")</f>
        <v/>
      </c>
    </row>
    <row r="1055" spans="1:15">
      <c r="A1055" t="s">
        <v>409</v>
      </c>
      <c r="B1055">
        <v>1920</v>
      </c>
      <c r="C1055" s="1">
        <v>1</v>
      </c>
      <c r="D1055" s="1">
        <v>1</v>
      </c>
      <c r="E1055" s="1">
        <v>1321</v>
      </c>
      <c r="F1055" t="s">
        <v>580</v>
      </c>
      <c r="G1055" t="s">
        <v>14</v>
      </c>
      <c r="H1055" t="s">
        <v>15</v>
      </c>
      <c r="I1055" s="3">
        <v>46</v>
      </c>
      <c r="J1055" t="s">
        <v>581</v>
      </c>
      <c r="K1055" t="s">
        <v>582</v>
      </c>
      <c r="L1055" t="s">
        <v>582</v>
      </c>
      <c r="M1055" s="2">
        <f>SUM(Table1[MAGN_SLAEGT_AFRUNAD])</f>
        <v>463291</v>
      </c>
      <c r="N1055" s="6">
        <f>Table1[[#This Row],[MAGN_SLAEGT_AFRUNAD]]/Table1[[#This Row],[heildarmagn]]</f>
        <v>9.928964732748963E-5</v>
      </c>
      <c r="O1055" t="str">
        <f>IF(Table1[[#This Row],[Útgerð núna]]=Table1[[#This Row],[Útgerð við löndun]],"","Ný útgerð")</f>
        <v/>
      </c>
    </row>
    <row r="1056" spans="1:15">
      <c r="A1056" t="s">
        <v>410</v>
      </c>
      <c r="B1056">
        <v>1920</v>
      </c>
      <c r="C1056" s="1">
        <v>1</v>
      </c>
      <c r="D1056" s="1">
        <v>1</v>
      </c>
      <c r="E1056" s="1">
        <v>1321</v>
      </c>
      <c r="F1056" t="s">
        <v>580</v>
      </c>
      <c r="G1056" t="s">
        <v>14</v>
      </c>
      <c r="H1056" t="s">
        <v>15</v>
      </c>
      <c r="I1056" s="3">
        <v>51</v>
      </c>
      <c r="J1056" t="s">
        <v>581</v>
      </c>
      <c r="K1056" t="s">
        <v>582</v>
      </c>
      <c r="L1056" t="s">
        <v>582</v>
      </c>
      <c r="M1056" s="2">
        <f>SUM(Table1[MAGN_SLAEGT_AFRUNAD])</f>
        <v>463291</v>
      </c>
      <c r="N1056" s="6">
        <f>Table1[[#This Row],[MAGN_SLAEGT_AFRUNAD]]/Table1[[#This Row],[heildarmagn]]</f>
        <v>1.1008200029786894E-4</v>
      </c>
      <c r="O1056" t="str">
        <f>IF(Table1[[#This Row],[Útgerð núna]]=Table1[[#This Row],[Útgerð við löndun]],"","Ný útgerð")</f>
        <v/>
      </c>
    </row>
    <row r="1057" spans="1:15">
      <c r="A1057" t="s">
        <v>504</v>
      </c>
      <c r="B1057">
        <v>1920</v>
      </c>
      <c r="C1057" s="1">
        <v>1</v>
      </c>
      <c r="D1057" s="1">
        <v>1</v>
      </c>
      <c r="E1057" s="1">
        <v>1321</v>
      </c>
      <c r="F1057" t="s">
        <v>580</v>
      </c>
      <c r="G1057" t="s">
        <v>14</v>
      </c>
      <c r="H1057" t="s">
        <v>15</v>
      </c>
      <c r="I1057" s="3">
        <v>133</v>
      </c>
      <c r="J1057" t="s">
        <v>581</v>
      </c>
      <c r="K1057" t="s">
        <v>582</v>
      </c>
      <c r="L1057" t="s">
        <v>582</v>
      </c>
      <c r="M1057" s="2">
        <f>SUM(Table1[MAGN_SLAEGT_AFRUNAD])</f>
        <v>463291</v>
      </c>
      <c r="N1057" s="6">
        <f>Table1[[#This Row],[MAGN_SLAEGT_AFRUNAD]]/Table1[[#This Row],[heildarmagn]]</f>
        <v>2.8707658901208958E-4</v>
      </c>
      <c r="O1057" t="str">
        <f>IF(Table1[[#This Row],[Útgerð núna]]=Table1[[#This Row],[Útgerð við löndun]],"","Ný útgerð")</f>
        <v/>
      </c>
    </row>
    <row r="1058" spans="1:15">
      <c r="A1058" t="s">
        <v>440</v>
      </c>
      <c r="B1058">
        <v>1920</v>
      </c>
      <c r="C1058" s="1">
        <v>1</v>
      </c>
      <c r="D1058" s="1">
        <v>1</v>
      </c>
      <c r="E1058" s="1">
        <v>1321</v>
      </c>
      <c r="F1058" t="s">
        <v>580</v>
      </c>
      <c r="G1058" t="s">
        <v>14</v>
      </c>
      <c r="H1058" t="s">
        <v>15</v>
      </c>
      <c r="I1058" s="3">
        <v>5</v>
      </c>
      <c r="J1058" t="s">
        <v>581</v>
      </c>
      <c r="K1058" t="s">
        <v>582</v>
      </c>
      <c r="L1058" t="s">
        <v>582</v>
      </c>
      <c r="M1058" s="2">
        <f>SUM(Table1[MAGN_SLAEGT_AFRUNAD])</f>
        <v>463291</v>
      </c>
      <c r="N1058" s="6">
        <f>Table1[[#This Row],[MAGN_SLAEGT_AFRUNAD]]/Table1[[#This Row],[heildarmagn]]</f>
        <v>1.0792352970379309E-5</v>
      </c>
      <c r="O1058" t="str">
        <f>IF(Table1[[#This Row],[Útgerð núna]]=Table1[[#This Row],[Útgerð við löndun]],"","Ný útgerð")</f>
        <v/>
      </c>
    </row>
    <row r="1059" spans="1:15">
      <c r="A1059" t="s">
        <v>583</v>
      </c>
      <c r="B1059">
        <v>1920</v>
      </c>
      <c r="C1059" s="1">
        <v>1</v>
      </c>
      <c r="D1059" s="1">
        <v>1</v>
      </c>
      <c r="E1059" s="1">
        <v>1321</v>
      </c>
      <c r="F1059" t="s">
        <v>580</v>
      </c>
      <c r="G1059" t="s">
        <v>14</v>
      </c>
      <c r="H1059" t="s">
        <v>15</v>
      </c>
      <c r="I1059" s="3">
        <v>18</v>
      </c>
      <c r="J1059" t="s">
        <v>581</v>
      </c>
      <c r="K1059" t="s">
        <v>582</v>
      </c>
      <c r="L1059" t="s">
        <v>582</v>
      </c>
      <c r="M1059" s="2">
        <f>SUM(Table1[MAGN_SLAEGT_AFRUNAD])</f>
        <v>463291</v>
      </c>
      <c r="N1059" s="6">
        <f>Table1[[#This Row],[MAGN_SLAEGT_AFRUNAD]]/Table1[[#This Row],[heildarmagn]]</f>
        <v>3.885247069336551E-5</v>
      </c>
      <c r="O1059" t="str">
        <f>IF(Table1[[#This Row],[Útgerð núna]]=Table1[[#This Row],[Útgerð við löndun]],"","Ný útgerð")</f>
        <v/>
      </c>
    </row>
    <row r="1060" spans="1:15">
      <c r="A1060" t="s">
        <v>537</v>
      </c>
      <c r="B1060">
        <v>1920</v>
      </c>
      <c r="C1060" s="1">
        <v>1</v>
      </c>
      <c r="D1060" s="1">
        <v>1</v>
      </c>
      <c r="E1060" s="1">
        <v>1321</v>
      </c>
      <c r="F1060" t="s">
        <v>580</v>
      </c>
      <c r="G1060" t="s">
        <v>14</v>
      </c>
      <c r="H1060" t="s">
        <v>15</v>
      </c>
      <c r="I1060" s="3">
        <v>12</v>
      </c>
      <c r="J1060" t="s">
        <v>581</v>
      </c>
      <c r="K1060" t="s">
        <v>582</v>
      </c>
      <c r="L1060" t="s">
        <v>582</v>
      </c>
      <c r="M1060" s="2">
        <f>SUM(Table1[MAGN_SLAEGT_AFRUNAD])</f>
        <v>463291</v>
      </c>
      <c r="N1060" s="6">
        <f>Table1[[#This Row],[MAGN_SLAEGT_AFRUNAD]]/Table1[[#This Row],[heildarmagn]]</f>
        <v>2.5901647128910339E-5</v>
      </c>
      <c r="O1060" t="str">
        <f>IF(Table1[[#This Row],[Útgerð núna]]=Table1[[#This Row],[Útgerð við löndun]],"","Ný útgerð")</f>
        <v/>
      </c>
    </row>
    <row r="1061" spans="1:15">
      <c r="A1061" t="s">
        <v>441</v>
      </c>
      <c r="B1061">
        <v>1920</v>
      </c>
      <c r="C1061" s="1">
        <v>1</v>
      </c>
      <c r="D1061" s="1">
        <v>1</v>
      </c>
      <c r="E1061" s="1">
        <v>1321</v>
      </c>
      <c r="F1061" t="s">
        <v>580</v>
      </c>
      <c r="G1061" t="s">
        <v>14</v>
      </c>
      <c r="H1061" t="s">
        <v>15</v>
      </c>
      <c r="I1061" s="3">
        <v>12</v>
      </c>
      <c r="J1061" t="s">
        <v>581</v>
      </c>
      <c r="K1061" t="s">
        <v>582</v>
      </c>
      <c r="L1061" t="s">
        <v>582</v>
      </c>
      <c r="M1061" s="2">
        <f>SUM(Table1[MAGN_SLAEGT_AFRUNAD])</f>
        <v>463291</v>
      </c>
      <c r="N1061" s="6">
        <f>Table1[[#This Row],[MAGN_SLAEGT_AFRUNAD]]/Table1[[#This Row],[heildarmagn]]</f>
        <v>2.5901647128910339E-5</v>
      </c>
      <c r="O1061" t="str">
        <f>IF(Table1[[#This Row],[Útgerð núna]]=Table1[[#This Row],[Útgerð við löndun]],"","Ný útgerð")</f>
        <v/>
      </c>
    </row>
    <row r="1062" spans="1:15">
      <c r="A1062" t="s">
        <v>132</v>
      </c>
      <c r="B1062">
        <v>1920</v>
      </c>
      <c r="C1062" s="1">
        <v>1</v>
      </c>
      <c r="D1062" s="1">
        <v>1</v>
      </c>
      <c r="E1062" s="1">
        <v>1321</v>
      </c>
      <c r="F1062" t="s">
        <v>580</v>
      </c>
      <c r="G1062" t="s">
        <v>14</v>
      </c>
      <c r="H1062" t="s">
        <v>15</v>
      </c>
      <c r="I1062" s="3">
        <v>23</v>
      </c>
      <c r="J1062" t="s">
        <v>581</v>
      </c>
      <c r="K1062" t="s">
        <v>582</v>
      </c>
      <c r="L1062" t="s">
        <v>582</v>
      </c>
      <c r="M1062" s="2">
        <f>SUM(Table1[MAGN_SLAEGT_AFRUNAD])</f>
        <v>463291</v>
      </c>
      <c r="N1062" s="6">
        <f>Table1[[#This Row],[MAGN_SLAEGT_AFRUNAD]]/Table1[[#This Row],[heildarmagn]]</f>
        <v>4.9644823663744815E-5</v>
      </c>
      <c r="O1062" t="str">
        <f>IF(Table1[[#This Row],[Útgerð núna]]=Table1[[#This Row],[Útgerð við löndun]],"","Ný útgerð")</f>
        <v/>
      </c>
    </row>
    <row r="1063" spans="1:15">
      <c r="A1063" t="s">
        <v>538</v>
      </c>
      <c r="B1063">
        <v>1920</v>
      </c>
      <c r="C1063" s="1">
        <v>1</v>
      </c>
      <c r="D1063" s="1">
        <v>1</v>
      </c>
      <c r="E1063" s="1">
        <v>1321</v>
      </c>
      <c r="F1063" t="s">
        <v>580</v>
      </c>
      <c r="G1063" t="s">
        <v>14</v>
      </c>
      <c r="H1063" t="s">
        <v>15</v>
      </c>
      <c r="I1063" s="3">
        <v>10</v>
      </c>
      <c r="J1063" t="s">
        <v>581</v>
      </c>
      <c r="K1063" t="s">
        <v>582</v>
      </c>
      <c r="L1063" t="s">
        <v>582</v>
      </c>
      <c r="M1063" s="2">
        <f>SUM(Table1[MAGN_SLAEGT_AFRUNAD])</f>
        <v>463291</v>
      </c>
      <c r="N1063" s="6">
        <f>Table1[[#This Row],[MAGN_SLAEGT_AFRUNAD]]/Table1[[#This Row],[heildarmagn]]</f>
        <v>2.1584705940758617E-5</v>
      </c>
      <c r="O1063" t="str">
        <f>IF(Table1[[#This Row],[Útgerð núna]]=Table1[[#This Row],[Útgerð við löndun]],"","Ný útgerð")</f>
        <v/>
      </c>
    </row>
    <row r="1064" spans="1:15">
      <c r="A1064" t="s">
        <v>443</v>
      </c>
      <c r="B1064">
        <v>1920</v>
      </c>
      <c r="C1064" s="1">
        <v>1</v>
      </c>
      <c r="D1064" s="1">
        <v>1</v>
      </c>
      <c r="E1064" s="1">
        <v>1321</v>
      </c>
      <c r="F1064" t="s">
        <v>580</v>
      </c>
      <c r="G1064" t="s">
        <v>14</v>
      </c>
      <c r="H1064" t="s">
        <v>15</v>
      </c>
      <c r="I1064" s="3">
        <v>13</v>
      </c>
      <c r="J1064" t="s">
        <v>581</v>
      </c>
      <c r="K1064" t="s">
        <v>582</v>
      </c>
      <c r="L1064" t="s">
        <v>582</v>
      </c>
      <c r="M1064" s="2">
        <f>SUM(Table1[MAGN_SLAEGT_AFRUNAD])</f>
        <v>463291</v>
      </c>
      <c r="N1064" s="6">
        <f>Table1[[#This Row],[MAGN_SLAEGT_AFRUNAD]]/Table1[[#This Row],[heildarmagn]]</f>
        <v>2.8060117722986201E-5</v>
      </c>
      <c r="O1064" t="str">
        <f>IF(Table1[[#This Row],[Útgerð núna]]=Table1[[#This Row],[Útgerð við löndun]],"","Ný útgerð")</f>
        <v/>
      </c>
    </row>
    <row r="1065" spans="1:15">
      <c r="A1065" t="s">
        <v>39</v>
      </c>
      <c r="B1065">
        <v>1920</v>
      </c>
      <c r="C1065" s="1">
        <v>1</v>
      </c>
      <c r="D1065" s="1">
        <v>1</v>
      </c>
      <c r="E1065" s="1">
        <v>1321</v>
      </c>
      <c r="F1065" t="s">
        <v>580</v>
      </c>
      <c r="G1065" t="s">
        <v>14</v>
      </c>
      <c r="H1065" t="s">
        <v>15</v>
      </c>
      <c r="I1065" s="3">
        <v>37</v>
      </c>
      <c r="J1065" t="s">
        <v>581</v>
      </c>
      <c r="K1065" t="s">
        <v>582</v>
      </c>
      <c r="L1065" t="s">
        <v>582</v>
      </c>
      <c r="M1065" s="2">
        <f>SUM(Table1[MAGN_SLAEGT_AFRUNAD])</f>
        <v>463291</v>
      </c>
      <c r="N1065" s="6">
        <f>Table1[[#This Row],[MAGN_SLAEGT_AFRUNAD]]/Table1[[#This Row],[heildarmagn]]</f>
        <v>7.9863411980806882E-5</v>
      </c>
      <c r="O1065" t="str">
        <f>IF(Table1[[#This Row],[Útgerð núna]]=Table1[[#This Row],[Útgerð við löndun]],"","Ný útgerð")</f>
        <v/>
      </c>
    </row>
    <row r="1066" spans="1:15">
      <c r="A1066" t="s">
        <v>98</v>
      </c>
      <c r="B1066">
        <v>1920</v>
      </c>
      <c r="C1066" s="1">
        <v>1</v>
      </c>
      <c r="D1066" s="1">
        <v>1</v>
      </c>
      <c r="E1066" s="1">
        <v>1321</v>
      </c>
      <c r="F1066" t="s">
        <v>580</v>
      </c>
      <c r="G1066" t="s">
        <v>14</v>
      </c>
      <c r="H1066" t="s">
        <v>15</v>
      </c>
      <c r="I1066" s="3">
        <v>193</v>
      </c>
      <c r="J1066" t="s">
        <v>581</v>
      </c>
      <c r="K1066" t="s">
        <v>582</v>
      </c>
      <c r="L1066" t="s">
        <v>582</v>
      </c>
      <c r="M1066" s="2">
        <f>SUM(Table1[MAGN_SLAEGT_AFRUNAD])</f>
        <v>463291</v>
      </c>
      <c r="N1066" s="6">
        <f>Table1[[#This Row],[MAGN_SLAEGT_AFRUNAD]]/Table1[[#This Row],[heildarmagn]]</f>
        <v>4.1658482465664127E-4</v>
      </c>
      <c r="O1066" t="str">
        <f>IF(Table1[[#This Row],[Útgerð núna]]=Table1[[#This Row],[Útgerð við löndun]],"","Ný útgerð")</f>
        <v/>
      </c>
    </row>
    <row r="1067" spans="1:15">
      <c r="A1067" t="s">
        <v>43</v>
      </c>
      <c r="B1067">
        <v>1920</v>
      </c>
      <c r="C1067" s="1">
        <v>1</v>
      </c>
      <c r="D1067" s="1">
        <v>1</v>
      </c>
      <c r="E1067" s="1">
        <v>1321</v>
      </c>
      <c r="F1067" t="s">
        <v>580</v>
      </c>
      <c r="G1067" t="s">
        <v>14</v>
      </c>
      <c r="H1067" t="s">
        <v>15</v>
      </c>
      <c r="I1067" s="3">
        <v>35</v>
      </c>
      <c r="J1067" t="s">
        <v>581</v>
      </c>
      <c r="K1067" t="s">
        <v>582</v>
      </c>
      <c r="L1067" t="s">
        <v>582</v>
      </c>
      <c r="M1067" s="2">
        <f>SUM(Table1[MAGN_SLAEGT_AFRUNAD])</f>
        <v>463291</v>
      </c>
      <c r="N1067" s="6">
        <f>Table1[[#This Row],[MAGN_SLAEGT_AFRUNAD]]/Table1[[#This Row],[heildarmagn]]</f>
        <v>7.5546470792655157E-5</v>
      </c>
      <c r="O1067" t="str">
        <f>IF(Table1[[#This Row],[Útgerð núna]]=Table1[[#This Row],[Útgerð við löndun]],"","Ný útgerð")</f>
        <v/>
      </c>
    </row>
    <row r="1068" spans="1:15">
      <c r="A1068" t="s">
        <v>101</v>
      </c>
      <c r="B1068">
        <v>1920</v>
      </c>
      <c r="C1068" s="1">
        <v>1</v>
      </c>
      <c r="D1068" s="1">
        <v>1</v>
      </c>
      <c r="E1068" s="1">
        <v>1321</v>
      </c>
      <c r="F1068" t="s">
        <v>580</v>
      </c>
      <c r="G1068" t="s">
        <v>14</v>
      </c>
      <c r="H1068" t="s">
        <v>15</v>
      </c>
      <c r="I1068" s="3">
        <v>24</v>
      </c>
      <c r="J1068" t="s">
        <v>581</v>
      </c>
      <c r="K1068" t="s">
        <v>582</v>
      </c>
      <c r="L1068" t="s">
        <v>582</v>
      </c>
      <c r="M1068" s="2">
        <f>SUM(Table1[MAGN_SLAEGT_AFRUNAD])</f>
        <v>463291</v>
      </c>
      <c r="N1068" s="6">
        <f>Table1[[#This Row],[MAGN_SLAEGT_AFRUNAD]]/Table1[[#This Row],[heildarmagn]]</f>
        <v>5.1803294257820677E-5</v>
      </c>
      <c r="O1068" t="str">
        <f>IF(Table1[[#This Row],[Útgerð núna]]=Table1[[#This Row],[Útgerð við löndun]],"","Ný útgerð")</f>
        <v/>
      </c>
    </row>
    <row r="1069" spans="1:15">
      <c r="A1069" t="s">
        <v>474</v>
      </c>
      <c r="B1069">
        <v>1920</v>
      </c>
      <c r="C1069" s="1">
        <v>1</v>
      </c>
      <c r="D1069" s="1">
        <v>1</v>
      </c>
      <c r="E1069" s="1">
        <v>1321</v>
      </c>
      <c r="F1069" t="s">
        <v>580</v>
      </c>
      <c r="G1069" t="s">
        <v>14</v>
      </c>
      <c r="H1069" t="s">
        <v>15</v>
      </c>
      <c r="I1069" s="3">
        <v>20</v>
      </c>
      <c r="J1069" t="s">
        <v>581</v>
      </c>
      <c r="K1069" t="s">
        <v>582</v>
      </c>
      <c r="L1069" t="s">
        <v>582</v>
      </c>
      <c r="M1069" s="2">
        <f>SUM(Table1[MAGN_SLAEGT_AFRUNAD])</f>
        <v>463291</v>
      </c>
      <c r="N1069" s="6">
        <f>Table1[[#This Row],[MAGN_SLAEGT_AFRUNAD]]/Table1[[#This Row],[heildarmagn]]</f>
        <v>4.3169411881517235E-5</v>
      </c>
      <c r="O1069" t="str">
        <f>IF(Table1[[#This Row],[Útgerð núna]]=Table1[[#This Row],[Útgerð við löndun]],"","Ný útgerð")</f>
        <v/>
      </c>
    </row>
    <row r="1070" spans="1:15">
      <c r="A1070" t="s">
        <v>120</v>
      </c>
      <c r="B1070">
        <v>1920</v>
      </c>
      <c r="C1070" s="1">
        <v>1</v>
      </c>
      <c r="D1070" s="1">
        <v>1</v>
      </c>
      <c r="E1070" s="1">
        <v>1321</v>
      </c>
      <c r="F1070" t="s">
        <v>580</v>
      </c>
      <c r="G1070" t="s">
        <v>14</v>
      </c>
      <c r="H1070" t="s">
        <v>15</v>
      </c>
      <c r="I1070" s="3">
        <v>19</v>
      </c>
      <c r="J1070" t="s">
        <v>581</v>
      </c>
      <c r="K1070" t="s">
        <v>582</v>
      </c>
      <c r="L1070" t="s">
        <v>582</v>
      </c>
      <c r="M1070" s="2">
        <f>SUM(Table1[MAGN_SLAEGT_AFRUNAD])</f>
        <v>463291</v>
      </c>
      <c r="N1070" s="6">
        <f>Table1[[#This Row],[MAGN_SLAEGT_AFRUNAD]]/Table1[[#This Row],[heildarmagn]]</f>
        <v>4.1010941287441372E-5</v>
      </c>
      <c r="O1070" t="str">
        <f>IF(Table1[[#This Row],[Útgerð núna]]=Table1[[#This Row],[Útgerð við löndun]],"","Ný útgerð")</f>
        <v/>
      </c>
    </row>
    <row r="1071" spans="1:15">
      <c r="A1071" t="s">
        <v>476</v>
      </c>
      <c r="B1071">
        <v>1920</v>
      </c>
      <c r="C1071" s="1">
        <v>1</v>
      </c>
      <c r="D1071" s="1">
        <v>1</v>
      </c>
      <c r="E1071" s="1">
        <v>1321</v>
      </c>
      <c r="F1071" t="s">
        <v>580</v>
      </c>
      <c r="G1071" t="s">
        <v>14</v>
      </c>
      <c r="H1071" t="s">
        <v>15</v>
      </c>
      <c r="I1071" s="3">
        <v>11</v>
      </c>
      <c r="J1071" t="s">
        <v>581</v>
      </c>
      <c r="K1071" t="s">
        <v>582</v>
      </c>
      <c r="L1071" t="s">
        <v>582</v>
      </c>
      <c r="M1071" s="2">
        <f>SUM(Table1[MAGN_SLAEGT_AFRUNAD])</f>
        <v>463291</v>
      </c>
      <c r="N1071" s="6">
        <f>Table1[[#This Row],[MAGN_SLAEGT_AFRUNAD]]/Table1[[#This Row],[heildarmagn]]</f>
        <v>2.3743176534834476E-5</v>
      </c>
      <c r="O1071" t="str">
        <f>IF(Table1[[#This Row],[Útgerð núna]]=Table1[[#This Row],[Útgerð við löndun]],"","Ný útgerð")</f>
        <v/>
      </c>
    </row>
    <row r="1072" spans="1:15">
      <c r="A1072" t="s">
        <v>121</v>
      </c>
      <c r="B1072">
        <v>1920</v>
      </c>
      <c r="C1072" s="1">
        <v>1</v>
      </c>
      <c r="D1072" s="1">
        <v>1</v>
      </c>
      <c r="E1072" s="1">
        <v>1321</v>
      </c>
      <c r="F1072" t="s">
        <v>580</v>
      </c>
      <c r="G1072" t="s">
        <v>14</v>
      </c>
      <c r="H1072" t="s">
        <v>15</v>
      </c>
      <c r="I1072" s="3">
        <v>19</v>
      </c>
      <c r="J1072" t="s">
        <v>581</v>
      </c>
      <c r="K1072" t="s">
        <v>582</v>
      </c>
      <c r="L1072" t="s">
        <v>582</v>
      </c>
      <c r="M1072" s="2">
        <f>SUM(Table1[MAGN_SLAEGT_AFRUNAD])</f>
        <v>463291</v>
      </c>
      <c r="N1072" s="6">
        <f>Table1[[#This Row],[MAGN_SLAEGT_AFRUNAD]]/Table1[[#This Row],[heildarmagn]]</f>
        <v>4.1010941287441372E-5</v>
      </c>
      <c r="O1072" t="str">
        <f>IF(Table1[[#This Row],[Útgerð núna]]=Table1[[#This Row],[Útgerð við löndun]],"","Ný útgerð")</f>
        <v/>
      </c>
    </row>
    <row r="1073" spans="1:15">
      <c r="A1073" t="s">
        <v>584</v>
      </c>
      <c r="B1073">
        <v>1920</v>
      </c>
      <c r="C1073" s="1">
        <v>1</v>
      </c>
      <c r="D1073" s="1">
        <v>1</v>
      </c>
      <c r="E1073" s="1">
        <v>1321</v>
      </c>
      <c r="F1073" t="s">
        <v>580</v>
      </c>
      <c r="G1073" t="s">
        <v>14</v>
      </c>
      <c r="H1073" t="s">
        <v>15</v>
      </c>
      <c r="I1073" s="3">
        <v>21</v>
      </c>
      <c r="J1073" t="s">
        <v>581</v>
      </c>
      <c r="K1073" t="s">
        <v>582</v>
      </c>
      <c r="L1073" t="s">
        <v>582</v>
      </c>
      <c r="M1073" s="2">
        <f>SUM(Table1[MAGN_SLAEGT_AFRUNAD])</f>
        <v>463291</v>
      </c>
      <c r="N1073" s="6">
        <f>Table1[[#This Row],[MAGN_SLAEGT_AFRUNAD]]/Table1[[#This Row],[heildarmagn]]</f>
        <v>4.5327882475593097E-5</v>
      </c>
      <c r="O1073" t="str">
        <f>IF(Table1[[#This Row],[Útgerð núna]]=Table1[[#This Row],[Útgerð við löndun]],"","Ný útgerð")</f>
        <v/>
      </c>
    </row>
    <row r="1074" spans="1:15">
      <c r="A1074" t="s">
        <v>585</v>
      </c>
      <c r="B1074">
        <v>1920</v>
      </c>
      <c r="C1074" s="1">
        <v>1</v>
      </c>
      <c r="D1074" s="1">
        <v>1</v>
      </c>
      <c r="E1074" s="1">
        <v>1321</v>
      </c>
      <c r="F1074" t="s">
        <v>580</v>
      </c>
      <c r="G1074" t="s">
        <v>14</v>
      </c>
      <c r="H1074" t="s">
        <v>15</v>
      </c>
      <c r="I1074" s="3">
        <v>19</v>
      </c>
      <c r="J1074" t="s">
        <v>581</v>
      </c>
      <c r="K1074" t="s">
        <v>582</v>
      </c>
      <c r="L1074" t="s">
        <v>582</v>
      </c>
      <c r="M1074" s="2">
        <f>SUM(Table1[MAGN_SLAEGT_AFRUNAD])</f>
        <v>463291</v>
      </c>
      <c r="N1074" s="6">
        <f>Table1[[#This Row],[MAGN_SLAEGT_AFRUNAD]]/Table1[[#This Row],[heildarmagn]]</f>
        <v>4.1010941287441372E-5</v>
      </c>
      <c r="O1074" t="str">
        <f>IF(Table1[[#This Row],[Útgerð núna]]=Table1[[#This Row],[Útgerð við löndun]],"","Ný útgerð")</f>
        <v/>
      </c>
    </row>
    <row r="1075" spans="1:15">
      <c r="A1075" t="s">
        <v>150</v>
      </c>
      <c r="B1075">
        <v>1819</v>
      </c>
      <c r="C1075" s="1">
        <v>1</v>
      </c>
      <c r="D1075" s="1">
        <v>1</v>
      </c>
      <c r="E1075" s="1">
        <v>1321</v>
      </c>
      <c r="F1075" t="s">
        <v>580</v>
      </c>
      <c r="G1075" t="s">
        <v>14</v>
      </c>
      <c r="H1075" t="s">
        <v>15</v>
      </c>
      <c r="I1075" s="3">
        <v>89</v>
      </c>
      <c r="J1075" t="s">
        <v>581</v>
      </c>
      <c r="K1075" t="s">
        <v>582</v>
      </c>
      <c r="L1075" t="s">
        <v>582</v>
      </c>
      <c r="M1075" s="2">
        <f>SUM(Table1[MAGN_SLAEGT_AFRUNAD])</f>
        <v>463291</v>
      </c>
      <c r="N1075" s="6">
        <f>Table1[[#This Row],[MAGN_SLAEGT_AFRUNAD]]/Table1[[#This Row],[heildarmagn]]</f>
        <v>1.9210388287275169E-4</v>
      </c>
      <c r="O1075" t="str">
        <f>IF(Table1[[#This Row],[Útgerð núna]]=Table1[[#This Row],[Útgerð við löndun]],"","Ný útgerð")</f>
        <v/>
      </c>
    </row>
    <row r="1076" spans="1:15">
      <c r="A1076" t="s">
        <v>586</v>
      </c>
      <c r="B1076">
        <v>1819</v>
      </c>
      <c r="C1076" s="1">
        <v>1</v>
      </c>
      <c r="D1076" s="1">
        <v>1</v>
      </c>
      <c r="E1076" s="1">
        <v>1321</v>
      </c>
      <c r="F1076" t="s">
        <v>580</v>
      </c>
      <c r="G1076" t="s">
        <v>14</v>
      </c>
      <c r="H1076" t="s">
        <v>15</v>
      </c>
      <c r="I1076" s="3">
        <v>40</v>
      </c>
      <c r="J1076" t="s">
        <v>581</v>
      </c>
      <c r="K1076" t="s">
        <v>582</v>
      </c>
      <c r="L1076" t="s">
        <v>582</v>
      </c>
      <c r="M1076" s="2">
        <f>SUM(Table1[MAGN_SLAEGT_AFRUNAD])</f>
        <v>463291</v>
      </c>
      <c r="N1076" s="6">
        <f>Table1[[#This Row],[MAGN_SLAEGT_AFRUNAD]]/Table1[[#This Row],[heildarmagn]]</f>
        <v>8.6338823763034469E-5</v>
      </c>
      <c r="O1076" t="str">
        <f>IF(Table1[[#This Row],[Útgerð núna]]=Table1[[#This Row],[Útgerð við löndun]],"","Ný útgerð")</f>
        <v/>
      </c>
    </row>
    <row r="1077" spans="1:15">
      <c r="A1077" t="s">
        <v>394</v>
      </c>
      <c r="B1077">
        <v>1819</v>
      </c>
      <c r="C1077" s="1">
        <v>1</v>
      </c>
      <c r="D1077" s="1">
        <v>1</v>
      </c>
      <c r="E1077" s="1">
        <v>1321</v>
      </c>
      <c r="F1077" t="s">
        <v>580</v>
      </c>
      <c r="G1077" t="s">
        <v>14</v>
      </c>
      <c r="H1077" t="s">
        <v>15</v>
      </c>
      <c r="I1077" s="3">
        <v>13</v>
      </c>
      <c r="J1077" t="s">
        <v>581</v>
      </c>
      <c r="K1077" t="s">
        <v>582</v>
      </c>
      <c r="L1077" t="s">
        <v>582</v>
      </c>
      <c r="M1077" s="2">
        <f>SUM(Table1[MAGN_SLAEGT_AFRUNAD])</f>
        <v>463291</v>
      </c>
      <c r="N1077" s="6">
        <f>Table1[[#This Row],[MAGN_SLAEGT_AFRUNAD]]/Table1[[#This Row],[heildarmagn]]</f>
        <v>2.8060117722986201E-5</v>
      </c>
      <c r="O1077" t="str">
        <f>IF(Table1[[#This Row],[Útgerð núna]]=Table1[[#This Row],[Útgerð við löndun]],"","Ný útgerð")</f>
        <v/>
      </c>
    </row>
    <row r="1078" spans="1:15">
      <c r="A1078" t="s">
        <v>523</v>
      </c>
      <c r="B1078">
        <v>1819</v>
      </c>
      <c r="C1078" s="1">
        <v>1</v>
      </c>
      <c r="D1078" s="1">
        <v>1</v>
      </c>
      <c r="E1078" s="1">
        <v>1321</v>
      </c>
      <c r="F1078" t="s">
        <v>580</v>
      </c>
      <c r="G1078" t="s">
        <v>14</v>
      </c>
      <c r="H1078" t="s">
        <v>15</v>
      </c>
      <c r="I1078" s="3">
        <v>13</v>
      </c>
      <c r="J1078" t="s">
        <v>581</v>
      </c>
      <c r="K1078" t="s">
        <v>582</v>
      </c>
      <c r="L1078" t="s">
        <v>582</v>
      </c>
      <c r="M1078" s="2">
        <f>SUM(Table1[MAGN_SLAEGT_AFRUNAD])</f>
        <v>463291</v>
      </c>
      <c r="N1078" s="6">
        <f>Table1[[#This Row],[MAGN_SLAEGT_AFRUNAD]]/Table1[[#This Row],[heildarmagn]]</f>
        <v>2.8060117722986201E-5</v>
      </c>
      <c r="O1078" t="str">
        <f>IF(Table1[[#This Row],[Útgerð núna]]=Table1[[#This Row],[Útgerð við löndun]],"","Ný útgerð")</f>
        <v/>
      </c>
    </row>
    <row r="1079" spans="1:15">
      <c r="A1079" t="s">
        <v>65</v>
      </c>
      <c r="B1079">
        <v>1819</v>
      </c>
      <c r="C1079" s="1">
        <v>1</v>
      </c>
      <c r="D1079" s="1">
        <v>1</v>
      </c>
      <c r="E1079" s="1">
        <v>1321</v>
      </c>
      <c r="F1079" t="s">
        <v>580</v>
      </c>
      <c r="G1079" t="s">
        <v>14</v>
      </c>
      <c r="H1079" t="s">
        <v>15</v>
      </c>
      <c r="I1079" s="3">
        <v>12</v>
      </c>
      <c r="J1079" t="s">
        <v>581</v>
      </c>
      <c r="K1079" t="s">
        <v>582</v>
      </c>
      <c r="L1079" t="s">
        <v>582</v>
      </c>
      <c r="M1079" s="2">
        <f>SUM(Table1[MAGN_SLAEGT_AFRUNAD])</f>
        <v>463291</v>
      </c>
      <c r="N1079" s="6">
        <f>Table1[[#This Row],[MAGN_SLAEGT_AFRUNAD]]/Table1[[#This Row],[heildarmagn]]</f>
        <v>2.5901647128910339E-5</v>
      </c>
      <c r="O1079" t="str">
        <f>IF(Table1[[#This Row],[Útgerð núna]]=Table1[[#This Row],[Útgerð við löndun]],"","Ný útgerð")</f>
        <v/>
      </c>
    </row>
    <row r="1080" spans="1:15">
      <c r="A1080" t="s">
        <v>395</v>
      </c>
      <c r="B1080">
        <v>1819</v>
      </c>
      <c r="C1080" s="1">
        <v>1</v>
      </c>
      <c r="D1080" s="1">
        <v>1</v>
      </c>
      <c r="E1080" s="1">
        <v>1321</v>
      </c>
      <c r="F1080" t="s">
        <v>580</v>
      </c>
      <c r="G1080" t="s">
        <v>14</v>
      </c>
      <c r="H1080" t="s">
        <v>15</v>
      </c>
      <c r="I1080" s="3">
        <v>19</v>
      </c>
      <c r="J1080" t="s">
        <v>581</v>
      </c>
      <c r="K1080" t="s">
        <v>582</v>
      </c>
      <c r="L1080" t="s">
        <v>582</v>
      </c>
      <c r="M1080" s="2">
        <f>SUM(Table1[MAGN_SLAEGT_AFRUNAD])</f>
        <v>463291</v>
      </c>
      <c r="N1080" s="6">
        <f>Table1[[#This Row],[MAGN_SLAEGT_AFRUNAD]]/Table1[[#This Row],[heildarmagn]]</f>
        <v>4.1010941287441372E-5</v>
      </c>
      <c r="O1080" t="str">
        <f>IF(Table1[[#This Row],[Útgerð núna]]=Table1[[#This Row],[Útgerð við löndun]],"","Ný útgerð")</f>
        <v/>
      </c>
    </row>
    <row r="1081" spans="1:15">
      <c r="A1081" t="s">
        <v>587</v>
      </c>
      <c r="B1081">
        <v>1819</v>
      </c>
      <c r="C1081" s="1">
        <v>1</v>
      </c>
      <c r="D1081" s="1">
        <v>1</v>
      </c>
      <c r="E1081" s="1">
        <v>1321</v>
      </c>
      <c r="F1081" t="s">
        <v>580</v>
      </c>
      <c r="G1081" t="s">
        <v>14</v>
      </c>
      <c r="H1081" t="s">
        <v>15</v>
      </c>
      <c r="I1081" s="3">
        <v>15</v>
      </c>
      <c r="J1081" t="s">
        <v>581</v>
      </c>
      <c r="K1081" t="s">
        <v>582</v>
      </c>
      <c r="L1081" t="s">
        <v>582</v>
      </c>
      <c r="M1081" s="2">
        <f>SUM(Table1[MAGN_SLAEGT_AFRUNAD])</f>
        <v>463291</v>
      </c>
      <c r="N1081" s="6">
        <f>Table1[[#This Row],[MAGN_SLAEGT_AFRUNAD]]/Table1[[#This Row],[heildarmagn]]</f>
        <v>3.2377058911137922E-5</v>
      </c>
      <c r="O1081" t="str">
        <f>IF(Table1[[#This Row],[Útgerð núna]]=Table1[[#This Row],[Útgerð við löndun]],"","Ný útgerð")</f>
        <v/>
      </c>
    </row>
    <row r="1082" spans="1:15">
      <c r="A1082" t="s">
        <v>90</v>
      </c>
      <c r="B1082">
        <v>1819</v>
      </c>
      <c r="C1082" s="1">
        <v>1</v>
      </c>
      <c r="D1082" s="1">
        <v>1</v>
      </c>
      <c r="E1082" s="1">
        <v>1321</v>
      </c>
      <c r="F1082" t="s">
        <v>580</v>
      </c>
      <c r="G1082" t="s">
        <v>14</v>
      </c>
      <c r="H1082" t="s">
        <v>15</v>
      </c>
      <c r="I1082" s="3">
        <v>2</v>
      </c>
      <c r="J1082" t="s">
        <v>581</v>
      </c>
      <c r="K1082" t="s">
        <v>582</v>
      </c>
      <c r="L1082" t="s">
        <v>582</v>
      </c>
      <c r="M1082" s="2">
        <f>SUM(Table1[MAGN_SLAEGT_AFRUNAD])</f>
        <v>463291</v>
      </c>
      <c r="N1082" s="6">
        <f>Table1[[#This Row],[MAGN_SLAEGT_AFRUNAD]]/Table1[[#This Row],[heildarmagn]]</f>
        <v>4.3169411881517231E-6</v>
      </c>
      <c r="O1082" t="str">
        <f>IF(Table1[[#This Row],[Útgerð núna]]=Table1[[#This Row],[Útgerð við löndun]],"","Ný útgerð")</f>
        <v/>
      </c>
    </row>
    <row r="1083" spans="1:15">
      <c r="A1083" t="s">
        <v>588</v>
      </c>
      <c r="B1083">
        <v>1819</v>
      </c>
      <c r="C1083" s="1">
        <v>1</v>
      </c>
      <c r="D1083" s="1">
        <v>1</v>
      </c>
      <c r="E1083" s="1">
        <v>1321</v>
      </c>
      <c r="F1083" t="s">
        <v>580</v>
      </c>
      <c r="G1083" t="s">
        <v>14</v>
      </c>
      <c r="H1083" t="s">
        <v>15</v>
      </c>
      <c r="I1083" s="3">
        <v>6</v>
      </c>
      <c r="J1083" t="s">
        <v>581</v>
      </c>
      <c r="K1083" t="s">
        <v>582</v>
      </c>
      <c r="L1083" t="s">
        <v>582</v>
      </c>
      <c r="M1083" s="2">
        <f>SUM(Table1[MAGN_SLAEGT_AFRUNAD])</f>
        <v>463291</v>
      </c>
      <c r="N1083" s="6">
        <f>Table1[[#This Row],[MAGN_SLAEGT_AFRUNAD]]/Table1[[#This Row],[heildarmagn]]</f>
        <v>1.2950823564455169E-5</v>
      </c>
      <c r="O1083" t="str">
        <f>IF(Table1[[#This Row],[Útgerð núna]]=Table1[[#This Row],[Útgerð við löndun]],"","Ný útgerð")</f>
        <v/>
      </c>
    </row>
    <row r="1084" spans="1:15">
      <c r="A1084" t="s">
        <v>464</v>
      </c>
      <c r="B1084">
        <v>1819</v>
      </c>
      <c r="C1084" s="1">
        <v>1</v>
      </c>
      <c r="D1084" s="1">
        <v>1</v>
      </c>
      <c r="E1084" s="1">
        <v>1321</v>
      </c>
      <c r="F1084" t="s">
        <v>580</v>
      </c>
      <c r="G1084" t="s">
        <v>14</v>
      </c>
      <c r="H1084" t="s">
        <v>15</v>
      </c>
      <c r="I1084" s="3">
        <v>25</v>
      </c>
      <c r="J1084" t="s">
        <v>581</v>
      </c>
      <c r="K1084" t="s">
        <v>582</v>
      </c>
      <c r="L1084" t="s">
        <v>582</v>
      </c>
      <c r="M1084" s="2">
        <f>SUM(Table1[MAGN_SLAEGT_AFRUNAD])</f>
        <v>463291</v>
      </c>
      <c r="N1084" s="6">
        <f>Table1[[#This Row],[MAGN_SLAEGT_AFRUNAD]]/Table1[[#This Row],[heildarmagn]]</f>
        <v>5.396176485189654E-5</v>
      </c>
      <c r="O1084" t="str">
        <f>IF(Table1[[#This Row],[Útgerð núna]]=Table1[[#This Row],[Útgerð við löndun]],"","Ný útgerð")</f>
        <v/>
      </c>
    </row>
    <row r="1085" spans="1:15">
      <c r="A1085" t="s">
        <v>354</v>
      </c>
      <c r="B1085">
        <v>1819</v>
      </c>
      <c r="C1085" s="1">
        <v>1</v>
      </c>
      <c r="D1085" s="1">
        <v>1</v>
      </c>
      <c r="E1085" s="1">
        <v>1321</v>
      </c>
      <c r="F1085" t="s">
        <v>580</v>
      </c>
      <c r="G1085" t="s">
        <v>14</v>
      </c>
      <c r="H1085" t="s">
        <v>15</v>
      </c>
      <c r="I1085" s="3">
        <v>62</v>
      </c>
      <c r="J1085" t="s">
        <v>581</v>
      </c>
      <c r="K1085" t="s">
        <v>582</v>
      </c>
      <c r="L1085" t="s">
        <v>582</v>
      </c>
      <c r="M1085" s="2">
        <f>SUM(Table1[MAGN_SLAEGT_AFRUNAD])</f>
        <v>463291</v>
      </c>
      <c r="N1085" s="6">
        <f>Table1[[#This Row],[MAGN_SLAEGT_AFRUNAD]]/Table1[[#This Row],[heildarmagn]]</f>
        <v>1.3382517683270341E-4</v>
      </c>
      <c r="O1085" t="str">
        <f>IF(Table1[[#This Row],[Útgerð núna]]=Table1[[#This Row],[Útgerð við löndun]],"","Ný útgerð")</f>
        <v/>
      </c>
    </row>
    <row r="1086" spans="1:15">
      <c r="A1086" t="s">
        <v>356</v>
      </c>
      <c r="B1086">
        <v>1819</v>
      </c>
      <c r="C1086" s="1">
        <v>1</v>
      </c>
      <c r="D1086" s="1">
        <v>1</v>
      </c>
      <c r="E1086" s="1">
        <v>1321</v>
      </c>
      <c r="F1086" t="s">
        <v>580</v>
      </c>
      <c r="G1086" t="s">
        <v>14</v>
      </c>
      <c r="H1086" t="s">
        <v>15</v>
      </c>
      <c r="I1086" s="3">
        <v>90</v>
      </c>
      <c r="J1086" t="s">
        <v>581</v>
      </c>
      <c r="K1086" t="s">
        <v>582</v>
      </c>
      <c r="L1086" t="s">
        <v>582</v>
      </c>
      <c r="M1086" s="2">
        <f>SUM(Table1[MAGN_SLAEGT_AFRUNAD])</f>
        <v>463291</v>
      </c>
      <c r="N1086" s="6">
        <f>Table1[[#This Row],[MAGN_SLAEGT_AFRUNAD]]/Table1[[#This Row],[heildarmagn]]</f>
        <v>1.9426235346682753E-4</v>
      </c>
      <c r="O1086" t="str">
        <f>IF(Table1[[#This Row],[Útgerð núna]]=Table1[[#This Row],[Útgerð við löndun]],"","Ný útgerð")</f>
        <v/>
      </c>
    </row>
    <row r="1087" spans="1:15">
      <c r="A1087" t="s">
        <v>358</v>
      </c>
      <c r="B1087">
        <v>1819</v>
      </c>
      <c r="C1087" s="1">
        <v>1</v>
      </c>
      <c r="D1087" s="1">
        <v>1</v>
      </c>
      <c r="E1087" s="1">
        <v>1321</v>
      </c>
      <c r="F1087" t="s">
        <v>580</v>
      </c>
      <c r="G1087" t="s">
        <v>14</v>
      </c>
      <c r="H1087" t="s">
        <v>15</v>
      </c>
      <c r="I1087" s="3">
        <v>4</v>
      </c>
      <c r="J1087" t="s">
        <v>581</v>
      </c>
      <c r="K1087" t="s">
        <v>582</v>
      </c>
      <c r="L1087" t="s">
        <v>582</v>
      </c>
      <c r="M1087" s="2">
        <f>SUM(Table1[MAGN_SLAEGT_AFRUNAD])</f>
        <v>463291</v>
      </c>
      <c r="N1087" s="6">
        <f>Table1[[#This Row],[MAGN_SLAEGT_AFRUNAD]]/Table1[[#This Row],[heildarmagn]]</f>
        <v>8.6338823763034462E-6</v>
      </c>
      <c r="O1087" t="str">
        <f>IF(Table1[[#This Row],[Útgerð núna]]=Table1[[#This Row],[Útgerð við löndun]],"","Ný útgerð")</f>
        <v/>
      </c>
    </row>
    <row r="1088" spans="1:15">
      <c r="A1088" t="s">
        <v>166</v>
      </c>
      <c r="B1088">
        <v>1819</v>
      </c>
      <c r="C1088" s="1">
        <v>1</v>
      </c>
      <c r="D1088" s="1">
        <v>1</v>
      </c>
      <c r="E1088" s="1">
        <v>1321</v>
      </c>
      <c r="F1088" t="s">
        <v>580</v>
      </c>
      <c r="G1088" t="s">
        <v>14</v>
      </c>
      <c r="H1088" t="s">
        <v>15</v>
      </c>
      <c r="I1088" s="3">
        <v>12</v>
      </c>
      <c r="J1088" t="s">
        <v>581</v>
      </c>
      <c r="K1088" t="s">
        <v>582</v>
      </c>
      <c r="L1088" t="s">
        <v>582</v>
      </c>
      <c r="M1088" s="2">
        <f>SUM(Table1[MAGN_SLAEGT_AFRUNAD])</f>
        <v>463291</v>
      </c>
      <c r="N1088" s="6">
        <f>Table1[[#This Row],[MAGN_SLAEGT_AFRUNAD]]/Table1[[#This Row],[heildarmagn]]</f>
        <v>2.5901647128910339E-5</v>
      </c>
      <c r="O1088" t="str">
        <f>IF(Table1[[#This Row],[Útgerð núna]]=Table1[[#This Row],[Útgerð við löndun]],"","Ný útgerð")</f>
        <v/>
      </c>
    </row>
    <row r="1089" spans="1:15">
      <c r="A1089" t="s">
        <v>167</v>
      </c>
      <c r="B1089">
        <v>1819</v>
      </c>
      <c r="C1089" s="1">
        <v>1</v>
      </c>
      <c r="D1089" s="1">
        <v>1</v>
      </c>
      <c r="E1089" s="1">
        <v>1321</v>
      </c>
      <c r="F1089" t="s">
        <v>580</v>
      </c>
      <c r="G1089" t="s">
        <v>14</v>
      </c>
      <c r="H1089" t="s">
        <v>15</v>
      </c>
      <c r="I1089" s="3">
        <v>175</v>
      </c>
      <c r="J1089" t="s">
        <v>581</v>
      </c>
      <c r="K1089" t="s">
        <v>582</v>
      </c>
      <c r="L1089" t="s">
        <v>582</v>
      </c>
      <c r="M1089" s="2">
        <f>SUM(Table1[MAGN_SLAEGT_AFRUNAD])</f>
        <v>463291</v>
      </c>
      <c r="N1089" s="6">
        <f>Table1[[#This Row],[MAGN_SLAEGT_AFRUNAD]]/Table1[[#This Row],[heildarmagn]]</f>
        <v>3.7773235396327577E-4</v>
      </c>
      <c r="O1089" t="str">
        <f>IF(Table1[[#This Row],[Útgerð núna]]=Table1[[#This Row],[Útgerð við löndun]],"","Ný útgerð")</f>
        <v/>
      </c>
    </row>
    <row r="1090" spans="1:15">
      <c r="A1090" t="s">
        <v>170</v>
      </c>
      <c r="B1090">
        <v>1819</v>
      </c>
      <c r="C1090" s="1">
        <v>1</v>
      </c>
      <c r="D1090" s="1">
        <v>1</v>
      </c>
      <c r="E1090" s="1">
        <v>1321</v>
      </c>
      <c r="F1090" t="s">
        <v>580</v>
      </c>
      <c r="G1090" t="s">
        <v>14</v>
      </c>
      <c r="H1090" t="s">
        <v>15</v>
      </c>
      <c r="I1090" s="3">
        <v>40</v>
      </c>
      <c r="J1090" t="s">
        <v>581</v>
      </c>
      <c r="K1090" t="s">
        <v>582</v>
      </c>
      <c r="L1090" t="s">
        <v>582</v>
      </c>
      <c r="M1090" s="2">
        <f>SUM(Table1[MAGN_SLAEGT_AFRUNAD])</f>
        <v>463291</v>
      </c>
      <c r="N1090" s="6">
        <f>Table1[[#This Row],[MAGN_SLAEGT_AFRUNAD]]/Table1[[#This Row],[heildarmagn]]</f>
        <v>8.6338823763034469E-5</v>
      </c>
      <c r="O1090" t="str">
        <f>IF(Table1[[#This Row],[Útgerð núna]]=Table1[[#This Row],[Útgerð við löndun]],"","Ný útgerð")</f>
        <v/>
      </c>
    </row>
    <row r="1091" spans="1:15">
      <c r="A1091" t="s">
        <v>171</v>
      </c>
      <c r="B1091">
        <v>1819</v>
      </c>
      <c r="C1091" s="1">
        <v>1</v>
      </c>
      <c r="D1091" s="1">
        <v>1</v>
      </c>
      <c r="E1091" s="1">
        <v>1321</v>
      </c>
      <c r="F1091" t="s">
        <v>580</v>
      </c>
      <c r="G1091" t="s">
        <v>14</v>
      </c>
      <c r="H1091" t="s">
        <v>15</v>
      </c>
      <c r="I1091" s="3">
        <v>2</v>
      </c>
      <c r="J1091" t="s">
        <v>581</v>
      </c>
      <c r="K1091" t="s">
        <v>582</v>
      </c>
      <c r="L1091" t="s">
        <v>582</v>
      </c>
      <c r="M1091" s="2">
        <f>SUM(Table1[MAGN_SLAEGT_AFRUNAD])</f>
        <v>463291</v>
      </c>
      <c r="N1091" s="6">
        <f>Table1[[#This Row],[MAGN_SLAEGT_AFRUNAD]]/Table1[[#This Row],[heildarmagn]]</f>
        <v>4.3169411881517231E-6</v>
      </c>
      <c r="O1091" t="str">
        <f>IF(Table1[[#This Row],[Útgerð núna]]=Table1[[#This Row],[Útgerð við löndun]],"","Ný útgerð")</f>
        <v/>
      </c>
    </row>
    <row r="1092" spans="1:15">
      <c r="A1092" t="s">
        <v>172</v>
      </c>
      <c r="B1092">
        <v>1819</v>
      </c>
      <c r="C1092" s="1">
        <v>1</v>
      </c>
      <c r="D1092" s="1">
        <v>1</v>
      </c>
      <c r="E1092" s="1">
        <v>1321</v>
      </c>
      <c r="F1092" t="s">
        <v>580</v>
      </c>
      <c r="G1092" t="s">
        <v>14</v>
      </c>
      <c r="H1092" t="s">
        <v>15</v>
      </c>
      <c r="I1092" s="3">
        <v>14</v>
      </c>
      <c r="J1092" t="s">
        <v>581</v>
      </c>
      <c r="K1092" t="s">
        <v>582</v>
      </c>
      <c r="L1092" t="s">
        <v>582</v>
      </c>
      <c r="M1092" s="2">
        <f>SUM(Table1[MAGN_SLAEGT_AFRUNAD])</f>
        <v>463291</v>
      </c>
      <c r="N1092" s="6">
        <f>Table1[[#This Row],[MAGN_SLAEGT_AFRUNAD]]/Table1[[#This Row],[heildarmagn]]</f>
        <v>3.0218588317062063E-5</v>
      </c>
      <c r="O1092" t="str">
        <f>IF(Table1[[#This Row],[Útgerð núna]]=Table1[[#This Row],[Útgerð við löndun]],"","Ný útgerð")</f>
        <v/>
      </c>
    </row>
    <row r="1093" spans="1:15">
      <c r="A1093" t="s">
        <v>359</v>
      </c>
      <c r="B1093">
        <v>1819</v>
      </c>
      <c r="C1093" s="1">
        <v>1</v>
      </c>
      <c r="D1093" s="1">
        <v>1</v>
      </c>
      <c r="E1093" s="1">
        <v>1321</v>
      </c>
      <c r="F1093" t="s">
        <v>580</v>
      </c>
      <c r="G1093" t="s">
        <v>14</v>
      </c>
      <c r="H1093" t="s">
        <v>15</v>
      </c>
      <c r="I1093" s="3">
        <v>58</v>
      </c>
      <c r="J1093" t="s">
        <v>581</v>
      </c>
      <c r="K1093" t="s">
        <v>582</v>
      </c>
      <c r="L1093" t="s">
        <v>582</v>
      </c>
      <c r="M1093" s="2">
        <f>SUM(Table1[MAGN_SLAEGT_AFRUNAD])</f>
        <v>463291</v>
      </c>
      <c r="N1093" s="6">
        <f>Table1[[#This Row],[MAGN_SLAEGT_AFRUNAD]]/Table1[[#This Row],[heildarmagn]]</f>
        <v>1.2519129445639997E-4</v>
      </c>
      <c r="O1093" t="str">
        <f>IF(Table1[[#This Row],[Útgerð núna]]=Table1[[#This Row],[Útgerð við löndun]],"","Ný útgerð")</f>
        <v/>
      </c>
    </row>
    <row r="1094" spans="1:15">
      <c r="A1094" t="s">
        <v>363</v>
      </c>
      <c r="B1094">
        <v>1819</v>
      </c>
      <c r="C1094" s="1">
        <v>1</v>
      </c>
      <c r="D1094" s="1">
        <v>1</v>
      </c>
      <c r="E1094" s="1">
        <v>1321</v>
      </c>
      <c r="F1094" t="s">
        <v>580</v>
      </c>
      <c r="G1094" t="s">
        <v>14</v>
      </c>
      <c r="H1094" t="s">
        <v>15</v>
      </c>
      <c r="I1094" s="3">
        <v>32</v>
      </c>
      <c r="J1094" t="s">
        <v>581</v>
      </c>
      <c r="K1094" t="s">
        <v>582</v>
      </c>
      <c r="L1094" t="s">
        <v>582</v>
      </c>
      <c r="M1094" s="2">
        <f>SUM(Table1[MAGN_SLAEGT_AFRUNAD])</f>
        <v>463291</v>
      </c>
      <c r="N1094" s="6">
        <f>Table1[[#This Row],[MAGN_SLAEGT_AFRUNAD]]/Table1[[#This Row],[heildarmagn]]</f>
        <v>6.907105901042757E-5</v>
      </c>
      <c r="O1094" t="str">
        <f>IF(Table1[[#This Row],[Útgerð núna]]=Table1[[#This Row],[Útgerð við löndun]],"","Ný útgerð")</f>
        <v/>
      </c>
    </row>
    <row r="1095" spans="1:15">
      <c r="A1095" t="s">
        <v>12</v>
      </c>
      <c r="B1095">
        <v>1819</v>
      </c>
      <c r="C1095" s="1">
        <v>1</v>
      </c>
      <c r="D1095" s="1">
        <v>1</v>
      </c>
      <c r="E1095" s="1">
        <v>1321</v>
      </c>
      <c r="F1095" t="s">
        <v>580</v>
      </c>
      <c r="G1095" t="s">
        <v>14</v>
      </c>
      <c r="H1095" t="s">
        <v>15</v>
      </c>
      <c r="I1095" s="3">
        <v>119</v>
      </c>
      <c r="J1095" t="s">
        <v>581</v>
      </c>
      <c r="K1095" t="s">
        <v>582</v>
      </c>
      <c r="L1095" t="s">
        <v>582</v>
      </c>
      <c r="M1095" s="2">
        <f>SUM(Table1[MAGN_SLAEGT_AFRUNAD])</f>
        <v>463291</v>
      </c>
      <c r="N1095" s="6">
        <f>Table1[[#This Row],[MAGN_SLAEGT_AFRUNAD]]/Table1[[#This Row],[heildarmagn]]</f>
        <v>2.5685800069502753E-4</v>
      </c>
      <c r="O1095" t="str">
        <f>IF(Table1[[#This Row],[Útgerð núna]]=Table1[[#This Row],[Útgerð við löndun]],"","Ný útgerð")</f>
        <v/>
      </c>
    </row>
    <row r="1096" spans="1:15">
      <c r="A1096" t="s">
        <v>174</v>
      </c>
      <c r="B1096">
        <v>1819</v>
      </c>
      <c r="C1096" s="1">
        <v>1</v>
      </c>
      <c r="D1096" s="1">
        <v>1</v>
      </c>
      <c r="E1096" s="1">
        <v>1321</v>
      </c>
      <c r="F1096" t="s">
        <v>580</v>
      </c>
      <c r="G1096" t="s">
        <v>14</v>
      </c>
      <c r="H1096" t="s">
        <v>15</v>
      </c>
      <c r="I1096" s="3">
        <v>77</v>
      </c>
      <c r="J1096" t="s">
        <v>581</v>
      </c>
      <c r="K1096" t="s">
        <v>582</v>
      </c>
      <c r="L1096" t="s">
        <v>582</v>
      </c>
      <c r="M1096" s="2">
        <f>SUM(Table1[MAGN_SLAEGT_AFRUNAD])</f>
        <v>463291</v>
      </c>
      <c r="N1096" s="6">
        <f>Table1[[#This Row],[MAGN_SLAEGT_AFRUNAD]]/Table1[[#This Row],[heildarmagn]]</f>
        <v>1.6620223574384134E-4</v>
      </c>
      <c r="O1096" t="str">
        <f>IF(Table1[[#This Row],[Útgerð núna]]=Table1[[#This Row],[Útgerð við löndun]],"","Ný útgerð")</f>
        <v/>
      </c>
    </row>
    <row r="1097" spans="1:15">
      <c r="A1097" t="s">
        <v>175</v>
      </c>
      <c r="B1097">
        <v>1819</v>
      </c>
      <c r="C1097" s="1">
        <v>1</v>
      </c>
      <c r="D1097" s="1">
        <v>1</v>
      </c>
      <c r="E1097" s="1">
        <v>1321</v>
      </c>
      <c r="F1097" t="s">
        <v>580</v>
      </c>
      <c r="G1097" t="s">
        <v>14</v>
      </c>
      <c r="H1097" t="s">
        <v>15</v>
      </c>
      <c r="I1097" s="3">
        <v>455</v>
      </c>
      <c r="J1097" t="s">
        <v>581</v>
      </c>
      <c r="K1097" t="s">
        <v>582</v>
      </c>
      <c r="L1097" t="s">
        <v>582</v>
      </c>
      <c r="M1097" s="2">
        <f>SUM(Table1[MAGN_SLAEGT_AFRUNAD])</f>
        <v>463291</v>
      </c>
      <c r="N1097" s="6">
        <f>Table1[[#This Row],[MAGN_SLAEGT_AFRUNAD]]/Table1[[#This Row],[heildarmagn]]</f>
        <v>9.8210412030451714E-4</v>
      </c>
      <c r="O1097" t="str">
        <f>IF(Table1[[#This Row],[Útgerð núna]]=Table1[[#This Row],[Útgerð við löndun]],"","Ný útgerð")</f>
        <v/>
      </c>
    </row>
    <row r="1098" spans="1:15">
      <c r="A1098" t="s">
        <v>176</v>
      </c>
      <c r="B1098">
        <v>1819</v>
      </c>
      <c r="C1098" s="1">
        <v>1</v>
      </c>
      <c r="D1098" s="1">
        <v>1</v>
      </c>
      <c r="E1098" s="1">
        <v>1321</v>
      </c>
      <c r="F1098" t="s">
        <v>580</v>
      </c>
      <c r="G1098" t="s">
        <v>14</v>
      </c>
      <c r="H1098" t="s">
        <v>15</v>
      </c>
      <c r="I1098" s="3">
        <v>101</v>
      </c>
      <c r="J1098" t="s">
        <v>581</v>
      </c>
      <c r="K1098" t="s">
        <v>582</v>
      </c>
      <c r="L1098" t="s">
        <v>582</v>
      </c>
      <c r="M1098" s="2">
        <f>SUM(Table1[MAGN_SLAEGT_AFRUNAD])</f>
        <v>463291</v>
      </c>
      <c r="N1098" s="6">
        <f>Table1[[#This Row],[MAGN_SLAEGT_AFRUNAD]]/Table1[[#This Row],[heildarmagn]]</f>
        <v>2.1800553000166203E-4</v>
      </c>
      <c r="O1098" t="str">
        <f>IF(Table1[[#This Row],[Útgerð núna]]=Table1[[#This Row],[Útgerð við löndun]],"","Ný útgerð")</f>
        <v/>
      </c>
    </row>
    <row r="1099" spans="1:15">
      <c r="A1099" t="s">
        <v>177</v>
      </c>
      <c r="B1099">
        <v>1819</v>
      </c>
      <c r="C1099" s="1">
        <v>1</v>
      </c>
      <c r="D1099" s="1">
        <v>1</v>
      </c>
      <c r="E1099" s="1">
        <v>1321</v>
      </c>
      <c r="F1099" t="s">
        <v>580</v>
      </c>
      <c r="G1099" t="s">
        <v>14</v>
      </c>
      <c r="H1099" t="s">
        <v>15</v>
      </c>
      <c r="I1099" s="3">
        <v>50</v>
      </c>
      <c r="J1099" t="s">
        <v>581</v>
      </c>
      <c r="K1099" t="s">
        <v>582</v>
      </c>
      <c r="L1099" t="s">
        <v>582</v>
      </c>
      <c r="M1099" s="2">
        <f>SUM(Table1[MAGN_SLAEGT_AFRUNAD])</f>
        <v>463291</v>
      </c>
      <c r="N1099" s="6">
        <f>Table1[[#This Row],[MAGN_SLAEGT_AFRUNAD]]/Table1[[#This Row],[heildarmagn]]</f>
        <v>1.0792352970379308E-4</v>
      </c>
      <c r="O1099" t="str">
        <f>IF(Table1[[#This Row],[Útgerð núna]]=Table1[[#This Row],[Útgerð við löndun]],"","Ný útgerð")</f>
        <v/>
      </c>
    </row>
    <row r="1100" spans="1:15">
      <c r="A1100" t="s">
        <v>178</v>
      </c>
      <c r="B1100">
        <v>1819</v>
      </c>
      <c r="C1100" s="1">
        <v>1</v>
      </c>
      <c r="D1100" s="1">
        <v>1</v>
      </c>
      <c r="E1100" s="1">
        <v>1321</v>
      </c>
      <c r="F1100" t="s">
        <v>580</v>
      </c>
      <c r="G1100" t="s">
        <v>14</v>
      </c>
      <c r="H1100" t="s">
        <v>15</v>
      </c>
      <c r="I1100" s="3">
        <v>10</v>
      </c>
      <c r="J1100" t="s">
        <v>581</v>
      </c>
      <c r="K1100" t="s">
        <v>582</v>
      </c>
      <c r="L1100" t="s">
        <v>582</v>
      </c>
      <c r="M1100" s="2">
        <f>SUM(Table1[MAGN_SLAEGT_AFRUNAD])</f>
        <v>463291</v>
      </c>
      <c r="N1100" s="6">
        <f>Table1[[#This Row],[MAGN_SLAEGT_AFRUNAD]]/Table1[[#This Row],[heildarmagn]]</f>
        <v>2.1584705940758617E-5</v>
      </c>
      <c r="O1100" t="str">
        <f>IF(Table1[[#This Row],[Útgerð núna]]=Table1[[#This Row],[Útgerð við löndun]],"","Ný útgerð")</f>
        <v/>
      </c>
    </row>
    <row r="1101" spans="1:15">
      <c r="A1101" t="s">
        <v>179</v>
      </c>
      <c r="B1101">
        <v>1819</v>
      </c>
      <c r="C1101" s="1">
        <v>1</v>
      </c>
      <c r="D1101" s="1">
        <v>1</v>
      </c>
      <c r="E1101" s="1">
        <v>1321</v>
      </c>
      <c r="F1101" t="s">
        <v>580</v>
      </c>
      <c r="G1101" t="s">
        <v>14</v>
      </c>
      <c r="H1101" t="s">
        <v>15</v>
      </c>
      <c r="I1101" s="3">
        <v>35</v>
      </c>
      <c r="J1101" t="s">
        <v>581</v>
      </c>
      <c r="K1101" t="s">
        <v>582</v>
      </c>
      <c r="L1101" t="s">
        <v>582</v>
      </c>
      <c r="M1101" s="2">
        <f>SUM(Table1[MAGN_SLAEGT_AFRUNAD])</f>
        <v>463291</v>
      </c>
      <c r="N1101" s="6">
        <f>Table1[[#This Row],[MAGN_SLAEGT_AFRUNAD]]/Table1[[#This Row],[heildarmagn]]</f>
        <v>7.5546470792655157E-5</v>
      </c>
      <c r="O1101" t="str">
        <f>IF(Table1[[#This Row],[Útgerð núna]]=Table1[[#This Row],[Útgerð við löndun]],"","Ný útgerð")</f>
        <v/>
      </c>
    </row>
    <row r="1102" spans="1:15">
      <c r="A1102" t="s">
        <v>589</v>
      </c>
      <c r="B1102">
        <v>1819</v>
      </c>
      <c r="C1102" s="1">
        <v>1</v>
      </c>
      <c r="D1102" s="1">
        <v>1</v>
      </c>
      <c r="E1102" s="1">
        <v>1321</v>
      </c>
      <c r="F1102" t="s">
        <v>580</v>
      </c>
      <c r="G1102" t="s">
        <v>14</v>
      </c>
      <c r="H1102" t="s">
        <v>15</v>
      </c>
      <c r="I1102" s="3">
        <v>52</v>
      </c>
      <c r="J1102" t="s">
        <v>581</v>
      </c>
      <c r="K1102" t="s">
        <v>582</v>
      </c>
      <c r="L1102" t="s">
        <v>582</v>
      </c>
      <c r="M1102" s="2">
        <f>SUM(Table1[MAGN_SLAEGT_AFRUNAD])</f>
        <v>463291</v>
      </c>
      <c r="N1102" s="6">
        <f>Table1[[#This Row],[MAGN_SLAEGT_AFRUNAD]]/Table1[[#This Row],[heildarmagn]]</f>
        <v>1.122404708919448E-4</v>
      </c>
      <c r="O1102" t="str">
        <f>IF(Table1[[#This Row],[Útgerð núna]]=Table1[[#This Row],[Útgerð við löndun]],"","Ný útgerð")</f>
        <v/>
      </c>
    </row>
    <row r="1103" spans="1:15">
      <c r="A1103" t="s">
        <v>188</v>
      </c>
      <c r="B1103">
        <v>1920</v>
      </c>
      <c r="C1103" s="1">
        <v>1</v>
      </c>
      <c r="D1103" s="1">
        <v>1</v>
      </c>
      <c r="E1103" s="1">
        <v>1321</v>
      </c>
      <c r="F1103" t="s">
        <v>580</v>
      </c>
      <c r="G1103" t="s">
        <v>14</v>
      </c>
      <c r="H1103" t="s">
        <v>15</v>
      </c>
      <c r="I1103" s="3">
        <v>60</v>
      </c>
      <c r="J1103" t="s">
        <v>581</v>
      </c>
      <c r="K1103" t="s">
        <v>582</v>
      </c>
      <c r="L1103" t="s">
        <v>582</v>
      </c>
      <c r="M1103" s="2">
        <f>SUM(Table1[MAGN_SLAEGT_AFRUNAD])</f>
        <v>463291</v>
      </c>
      <c r="N1103" s="6">
        <f>Table1[[#This Row],[MAGN_SLAEGT_AFRUNAD]]/Table1[[#This Row],[heildarmagn]]</f>
        <v>1.2950823564455169E-4</v>
      </c>
      <c r="O1103" t="str">
        <f>IF(Table1[[#This Row],[Útgerð núna]]=Table1[[#This Row],[Útgerð við löndun]],"","Ný útgerð")</f>
        <v/>
      </c>
    </row>
    <row r="1104" spans="1:15">
      <c r="A1104" t="s">
        <v>382</v>
      </c>
      <c r="B1104">
        <v>1920</v>
      </c>
      <c r="C1104" s="1">
        <v>1</v>
      </c>
      <c r="D1104" s="1">
        <v>1</v>
      </c>
      <c r="E1104" s="1">
        <v>1321</v>
      </c>
      <c r="F1104" t="s">
        <v>580</v>
      </c>
      <c r="G1104" t="s">
        <v>14</v>
      </c>
      <c r="H1104" t="s">
        <v>15</v>
      </c>
      <c r="I1104" s="3">
        <v>59</v>
      </c>
      <c r="J1104" t="s">
        <v>581</v>
      </c>
      <c r="K1104" t="s">
        <v>582</v>
      </c>
      <c r="L1104" t="s">
        <v>582</v>
      </c>
      <c r="M1104" s="2">
        <f>SUM(Table1[MAGN_SLAEGT_AFRUNAD])</f>
        <v>463291</v>
      </c>
      <c r="N1104" s="6">
        <f>Table1[[#This Row],[MAGN_SLAEGT_AFRUNAD]]/Table1[[#This Row],[heildarmagn]]</f>
        <v>1.2734976505047584E-4</v>
      </c>
      <c r="O1104" t="str">
        <f>IF(Table1[[#This Row],[Útgerð núna]]=Table1[[#This Row],[Útgerð við löndun]],"","Ný útgerð")</f>
        <v/>
      </c>
    </row>
    <row r="1105" spans="1:15">
      <c r="A1105" t="s">
        <v>189</v>
      </c>
      <c r="B1105">
        <v>1920</v>
      </c>
      <c r="C1105" s="1">
        <v>1</v>
      </c>
      <c r="D1105" s="1">
        <v>1</v>
      </c>
      <c r="E1105" s="1">
        <v>1321</v>
      </c>
      <c r="F1105" t="s">
        <v>580</v>
      </c>
      <c r="G1105" t="s">
        <v>14</v>
      </c>
      <c r="H1105" t="s">
        <v>15</v>
      </c>
      <c r="I1105" s="3">
        <v>22</v>
      </c>
      <c r="J1105" t="s">
        <v>581</v>
      </c>
      <c r="K1105" t="s">
        <v>582</v>
      </c>
      <c r="L1105" t="s">
        <v>582</v>
      </c>
      <c r="M1105" s="2">
        <f>SUM(Table1[MAGN_SLAEGT_AFRUNAD])</f>
        <v>463291</v>
      </c>
      <c r="N1105" s="6">
        <f>Table1[[#This Row],[MAGN_SLAEGT_AFRUNAD]]/Table1[[#This Row],[heildarmagn]]</f>
        <v>4.7486353069668953E-5</v>
      </c>
      <c r="O1105" t="str">
        <f>IF(Table1[[#This Row],[Útgerð núna]]=Table1[[#This Row],[Útgerð við löndun]],"","Ný útgerð")</f>
        <v/>
      </c>
    </row>
    <row r="1106" spans="1:15">
      <c r="A1106" t="s">
        <v>555</v>
      </c>
      <c r="B1106">
        <v>1920</v>
      </c>
      <c r="C1106" s="1">
        <v>1</v>
      </c>
      <c r="D1106" s="1">
        <v>1</v>
      </c>
      <c r="E1106" s="1">
        <v>1321</v>
      </c>
      <c r="F1106" t="s">
        <v>580</v>
      </c>
      <c r="G1106" t="s">
        <v>14</v>
      </c>
      <c r="H1106" t="s">
        <v>15</v>
      </c>
      <c r="I1106" s="3">
        <v>70</v>
      </c>
      <c r="J1106" t="s">
        <v>581</v>
      </c>
      <c r="K1106" t="s">
        <v>582</v>
      </c>
      <c r="L1106" t="s">
        <v>582</v>
      </c>
      <c r="M1106" s="2">
        <f>SUM(Table1[MAGN_SLAEGT_AFRUNAD])</f>
        <v>463291</v>
      </c>
      <c r="N1106" s="6">
        <f>Table1[[#This Row],[MAGN_SLAEGT_AFRUNAD]]/Table1[[#This Row],[heildarmagn]]</f>
        <v>1.5109294158531031E-4</v>
      </c>
      <c r="O1106" t="str">
        <f>IF(Table1[[#This Row],[Útgerð núna]]=Table1[[#This Row],[Útgerð við löndun]],"","Ný útgerð")</f>
        <v/>
      </c>
    </row>
    <row r="1107" spans="1:15">
      <c r="A1107" t="s">
        <v>190</v>
      </c>
      <c r="B1107">
        <v>1819</v>
      </c>
      <c r="C1107" s="1">
        <v>1</v>
      </c>
      <c r="D1107" s="1">
        <v>1</v>
      </c>
      <c r="E1107" s="1">
        <v>1321</v>
      </c>
      <c r="F1107" t="s">
        <v>580</v>
      </c>
      <c r="G1107" t="s">
        <v>14</v>
      </c>
      <c r="H1107" t="s">
        <v>15</v>
      </c>
      <c r="I1107" s="3">
        <v>68</v>
      </c>
      <c r="J1107" t="s">
        <v>581</v>
      </c>
      <c r="K1107" t="s">
        <v>582</v>
      </c>
      <c r="L1107" t="s">
        <v>582</v>
      </c>
      <c r="M1107" s="2">
        <f>SUM(Table1[MAGN_SLAEGT_AFRUNAD])</f>
        <v>463291</v>
      </c>
      <c r="N1107" s="6">
        <f>Table1[[#This Row],[MAGN_SLAEGT_AFRUNAD]]/Table1[[#This Row],[heildarmagn]]</f>
        <v>1.4677600039715859E-4</v>
      </c>
      <c r="O1107" t="str">
        <f>IF(Table1[[#This Row],[Útgerð núna]]=Table1[[#This Row],[Útgerð við löndun]],"","Ný útgerð")</f>
        <v/>
      </c>
    </row>
    <row r="1108" spans="1:15">
      <c r="A1108" t="s">
        <v>191</v>
      </c>
      <c r="B1108">
        <v>1819</v>
      </c>
      <c r="C1108" s="1">
        <v>1</v>
      </c>
      <c r="D1108" s="1">
        <v>1</v>
      </c>
      <c r="E1108" s="1">
        <v>1321</v>
      </c>
      <c r="F1108" t="s">
        <v>580</v>
      </c>
      <c r="G1108" t="s">
        <v>14</v>
      </c>
      <c r="H1108" t="s">
        <v>15</v>
      </c>
      <c r="I1108" s="3">
        <v>193</v>
      </c>
      <c r="J1108" t="s">
        <v>581</v>
      </c>
      <c r="K1108" t="s">
        <v>582</v>
      </c>
      <c r="L1108" t="s">
        <v>582</v>
      </c>
      <c r="M1108" s="2">
        <f>SUM(Table1[MAGN_SLAEGT_AFRUNAD])</f>
        <v>463291</v>
      </c>
      <c r="N1108" s="6">
        <f>Table1[[#This Row],[MAGN_SLAEGT_AFRUNAD]]/Table1[[#This Row],[heildarmagn]]</f>
        <v>4.1658482465664127E-4</v>
      </c>
      <c r="O1108" t="str">
        <f>IF(Table1[[#This Row],[Útgerð núna]]=Table1[[#This Row],[Útgerð við löndun]],"","Ný útgerð")</f>
        <v/>
      </c>
    </row>
    <row r="1109" spans="1:15">
      <c r="A1109" t="s">
        <v>89</v>
      </c>
      <c r="B1109">
        <v>1819</v>
      </c>
      <c r="C1109" s="1">
        <v>1</v>
      </c>
      <c r="D1109" s="1">
        <v>1</v>
      </c>
      <c r="E1109" s="1">
        <v>1321</v>
      </c>
      <c r="F1109" t="s">
        <v>580</v>
      </c>
      <c r="G1109" t="s">
        <v>14</v>
      </c>
      <c r="H1109" t="s">
        <v>15</v>
      </c>
      <c r="I1109" s="3">
        <v>9</v>
      </c>
      <c r="J1109" t="s">
        <v>581</v>
      </c>
      <c r="K1109" t="s">
        <v>582</v>
      </c>
      <c r="L1109" t="s">
        <v>582</v>
      </c>
      <c r="M1109" s="2">
        <f>SUM(Table1[MAGN_SLAEGT_AFRUNAD])</f>
        <v>463291</v>
      </c>
      <c r="N1109" s="6">
        <f>Table1[[#This Row],[MAGN_SLAEGT_AFRUNAD]]/Table1[[#This Row],[heildarmagn]]</f>
        <v>1.9426235346682755E-5</v>
      </c>
      <c r="O1109" t="str">
        <f>IF(Table1[[#This Row],[Útgerð núna]]=Table1[[#This Row],[Útgerð við löndun]],"","Ný útgerð")</f>
        <v/>
      </c>
    </row>
    <row r="1110" spans="1:15">
      <c r="A1110" t="s">
        <v>386</v>
      </c>
      <c r="B1110">
        <v>1819</v>
      </c>
      <c r="C1110" s="1">
        <v>1</v>
      </c>
      <c r="D1110" s="1">
        <v>1</v>
      </c>
      <c r="E1110" s="1">
        <v>1321</v>
      </c>
      <c r="F1110" t="s">
        <v>580</v>
      </c>
      <c r="G1110" t="s">
        <v>14</v>
      </c>
      <c r="H1110" t="s">
        <v>15</v>
      </c>
      <c r="I1110" s="3">
        <v>14</v>
      </c>
      <c r="J1110" t="s">
        <v>581</v>
      </c>
      <c r="K1110" t="s">
        <v>582</v>
      </c>
      <c r="L1110" t="s">
        <v>582</v>
      </c>
      <c r="M1110" s="2">
        <f>SUM(Table1[MAGN_SLAEGT_AFRUNAD])</f>
        <v>463291</v>
      </c>
      <c r="N1110" s="6">
        <f>Table1[[#This Row],[MAGN_SLAEGT_AFRUNAD]]/Table1[[#This Row],[heildarmagn]]</f>
        <v>3.0218588317062063E-5</v>
      </c>
      <c r="O1110" t="str">
        <f>IF(Table1[[#This Row],[Útgerð núna]]=Table1[[#This Row],[Útgerð við löndun]],"","Ný útgerð")</f>
        <v/>
      </c>
    </row>
    <row r="1111" spans="1:15">
      <c r="A1111" t="s">
        <v>387</v>
      </c>
      <c r="B1111">
        <v>1819</v>
      </c>
      <c r="C1111" s="1">
        <v>1</v>
      </c>
      <c r="D1111" s="1">
        <v>1</v>
      </c>
      <c r="E1111" s="1">
        <v>1321</v>
      </c>
      <c r="F1111" t="s">
        <v>580</v>
      </c>
      <c r="G1111" t="s">
        <v>14</v>
      </c>
      <c r="H1111" t="s">
        <v>15</v>
      </c>
      <c r="I1111" s="3">
        <v>28</v>
      </c>
      <c r="J1111" t="s">
        <v>581</v>
      </c>
      <c r="K1111" t="s">
        <v>582</v>
      </c>
      <c r="L1111" t="s">
        <v>582</v>
      </c>
      <c r="M1111" s="2">
        <f>SUM(Table1[MAGN_SLAEGT_AFRUNAD])</f>
        <v>463291</v>
      </c>
      <c r="N1111" s="6">
        <f>Table1[[#This Row],[MAGN_SLAEGT_AFRUNAD]]/Table1[[#This Row],[heildarmagn]]</f>
        <v>6.0437176634124127E-5</v>
      </c>
      <c r="O1111" t="str">
        <f>IF(Table1[[#This Row],[Útgerð núna]]=Table1[[#This Row],[Útgerð við löndun]],"","Ný útgerð")</f>
        <v/>
      </c>
    </row>
    <row r="1112" spans="1:15">
      <c r="A1112" t="s">
        <v>391</v>
      </c>
      <c r="B1112">
        <v>1819</v>
      </c>
      <c r="C1112" s="1">
        <v>1</v>
      </c>
      <c r="D1112" s="1">
        <v>1</v>
      </c>
      <c r="E1112" s="1">
        <v>1321</v>
      </c>
      <c r="F1112" t="s">
        <v>580</v>
      </c>
      <c r="G1112" t="s">
        <v>14</v>
      </c>
      <c r="H1112" t="s">
        <v>15</v>
      </c>
      <c r="I1112" s="3">
        <v>24</v>
      </c>
      <c r="J1112" t="s">
        <v>581</v>
      </c>
      <c r="K1112" t="s">
        <v>582</v>
      </c>
      <c r="L1112" t="s">
        <v>582</v>
      </c>
      <c r="M1112" s="2">
        <f>SUM(Table1[MAGN_SLAEGT_AFRUNAD])</f>
        <v>463291</v>
      </c>
      <c r="N1112" s="6">
        <f>Table1[[#This Row],[MAGN_SLAEGT_AFRUNAD]]/Table1[[#This Row],[heildarmagn]]</f>
        <v>5.1803294257820677E-5</v>
      </c>
      <c r="O1112" t="str">
        <f>IF(Table1[[#This Row],[Útgerð núna]]=Table1[[#This Row],[Útgerð við löndun]],"","Ný útgerð")</f>
        <v/>
      </c>
    </row>
    <row r="1113" spans="1:15">
      <c r="A1113" t="s">
        <v>392</v>
      </c>
      <c r="B1113">
        <v>1819</v>
      </c>
      <c r="C1113" s="1">
        <v>1</v>
      </c>
      <c r="D1113" s="1">
        <v>1</v>
      </c>
      <c r="E1113" s="1">
        <v>1321</v>
      </c>
      <c r="F1113" t="s">
        <v>580</v>
      </c>
      <c r="G1113" t="s">
        <v>14</v>
      </c>
      <c r="H1113" t="s">
        <v>15</v>
      </c>
      <c r="I1113" s="3">
        <v>37</v>
      </c>
      <c r="J1113" t="s">
        <v>581</v>
      </c>
      <c r="K1113" t="s">
        <v>582</v>
      </c>
      <c r="L1113" t="s">
        <v>582</v>
      </c>
      <c r="M1113" s="2">
        <f>SUM(Table1[MAGN_SLAEGT_AFRUNAD])</f>
        <v>463291</v>
      </c>
      <c r="N1113" s="6">
        <f>Table1[[#This Row],[MAGN_SLAEGT_AFRUNAD]]/Table1[[#This Row],[heildarmagn]]</f>
        <v>7.9863411980806882E-5</v>
      </c>
      <c r="O1113" t="str">
        <f>IF(Table1[[#This Row],[Útgerð núna]]=Table1[[#This Row],[Útgerð við löndun]],"","Ný útgerð")</f>
        <v/>
      </c>
    </row>
    <row r="1114" spans="1:15">
      <c r="A1114" t="s">
        <v>522</v>
      </c>
      <c r="B1114">
        <v>1819</v>
      </c>
      <c r="C1114" s="1">
        <v>1</v>
      </c>
      <c r="D1114" s="1">
        <v>1</v>
      </c>
      <c r="E1114" s="1">
        <v>1321</v>
      </c>
      <c r="F1114" t="s">
        <v>580</v>
      </c>
      <c r="G1114" t="s">
        <v>14</v>
      </c>
      <c r="H1114" t="s">
        <v>15</v>
      </c>
      <c r="I1114" s="3">
        <v>41</v>
      </c>
      <c r="J1114" t="s">
        <v>581</v>
      </c>
      <c r="K1114" t="s">
        <v>582</v>
      </c>
      <c r="L1114" t="s">
        <v>582</v>
      </c>
      <c r="M1114" s="2">
        <f>SUM(Table1[MAGN_SLAEGT_AFRUNAD])</f>
        <v>463291</v>
      </c>
      <c r="N1114" s="6">
        <f>Table1[[#This Row],[MAGN_SLAEGT_AFRUNAD]]/Table1[[#This Row],[heildarmagn]]</f>
        <v>8.8497294357110331E-5</v>
      </c>
      <c r="O1114" t="str">
        <f>IF(Table1[[#This Row],[Útgerð núna]]=Table1[[#This Row],[Útgerð við löndun]],"","Ný útgerð")</f>
        <v/>
      </c>
    </row>
    <row r="1115" spans="1:15">
      <c r="A1115" t="s">
        <v>393</v>
      </c>
      <c r="B1115">
        <v>1819</v>
      </c>
      <c r="C1115" s="1">
        <v>1</v>
      </c>
      <c r="D1115" s="1">
        <v>1</v>
      </c>
      <c r="E1115" s="1">
        <v>1321</v>
      </c>
      <c r="F1115" t="s">
        <v>580</v>
      </c>
      <c r="G1115" t="s">
        <v>14</v>
      </c>
      <c r="H1115" t="s">
        <v>15</v>
      </c>
      <c r="I1115" s="3">
        <v>68</v>
      </c>
      <c r="J1115" t="s">
        <v>581</v>
      </c>
      <c r="K1115" t="s">
        <v>582</v>
      </c>
      <c r="L1115" t="s">
        <v>582</v>
      </c>
      <c r="M1115" s="2">
        <f>SUM(Table1[MAGN_SLAEGT_AFRUNAD])</f>
        <v>463291</v>
      </c>
      <c r="N1115" s="6">
        <f>Table1[[#This Row],[MAGN_SLAEGT_AFRUNAD]]/Table1[[#This Row],[heildarmagn]]</f>
        <v>1.4677600039715859E-4</v>
      </c>
      <c r="O1115" t="str">
        <f>IF(Table1[[#This Row],[Útgerð núna]]=Table1[[#This Row],[Útgerð við löndun]],"","Ný útgerð")</f>
        <v/>
      </c>
    </row>
    <row r="1116" spans="1:15">
      <c r="A1116" t="s">
        <v>577</v>
      </c>
      <c r="B1116">
        <v>1819</v>
      </c>
      <c r="C1116" s="1">
        <v>1</v>
      </c>
      <c r="D1116" s="1">
        <v>1</v>
      </c>
      <c r="E1116" s="1">
        <v>1321</v>
      </c>
      <c r="F1116" t="s">
        <v>580</v>
      </c>
      <c r="G1116" t="s">
        <v>14</v>
      </c>
      <c r="H1116" t="s">
        <v>15</v>
      </c>
      <c r="I1116" s="3">
        <v>23</v>
      </c>
      <c r="J1116" t="s">
        <v>581</v>
      </c>
      <c r="K1116" t="s">
        <v>582</v>
      </c>
      <c r="L1116" t="s">
        <v>582</v>
      </c>
      <c r="M1116" s="2">
        <f>SUM(Table1[MAGN_SLAEGT_AFRUNAD])</f>
        <v>463291</v>
      </c>
      <c r="N1116" s="6">
        <f>Table1[[#This Row],[MAGN_SLAEGT_AFRUNAD]]/Table1[[#This Row],[heildarmagn]]</f>
        <v>4.9644823663744815E-5</v>
      </c>
      <c r="O1116" t="str">
        <f>IF(Table1[[#This Row],[Útgerð núna]]=Table1[[#This Row],[Útgerð við löndun]],"","Ný útgerð")</f>
        <v/>
      </c>
    </row>
    <row r="1117" spans="1:15">
      <c r="A1117" t="s">
        <v>44</v>
      </c>
      <c r="B1117">
        <v>1920</v>
      </c>
      <c r="C1117" s="1">
        <v>1</v>
      </c>
      <c r="D1117" s="1">
        <v>1</v>
      </c>
      <c r="E1117" s="1">
        <v>1321</v>
      </c>
      <c r="F1117" t="s">
        <v>580</v>
      </c>
      <c r="G1117" t="s">
        <v>14</v>
      </c>
      <c r="H1117" t="s">
        <v>15</v>
      </c>
      <c r="I1117" s="3">
        <v>204</v>
      </c>
      <c r="J1117" t="s">
        <v>581</v>
      </c>
      <c r="K1117" t="s">
        <v>582</v>
      </c>
      <c r="L1117" t="s">
        <v>582</v>
      </c>
      <c r="M1117" s="2">
        <f>SUM(Table1[MAGN_SLAEGT_AFRUNAD])</f>
        <v>463291</v>
      </c>
      <c r="N1117" s="6">
        <f>Table1[[#This Row],[MAGN_SLAEGT_AFRUNAD]]/Table1[[#This Row],[heildarmagn]]</f>
        <v>4.4032800119147577E-4</v>
      </c>
      <c r="O1117" t="str">
        <f>IF(Table1[[#This Row],[Útgerð núna]]=Table1[[#This Row],[Útgerð við löndun]],"","Ný útgerð")</f>
        <v/>
      </c>
    </row>
    <row r="1118" spans="1:15">
      <c r="A1118" t="s">
        <v>116</v>
      </c>
      <c r="B1118">
        <v>1920</v>
      </c>
      <c r="C1118" s="1">
        <v>1</v>
      </c>
      <c r="D1118" s="1">
        <v>1</v>
      </c>
      <c r="E1118" s="1">
        <v>1321</v>
      </c>
      <c r="F1118" t="s">
        <v>580</v>
      </c>
      <c r="G1118" t="s">
        <v>14</v>
      </c>
      <c r="H1118" t="s">
        <v>15</v>
      </c>
      <c r="I1118" s="3">
        <v>37</v>
      </c>
      <c r="J1118" t="s">
        <v>581</v>
      </c>
      <c r="K1118" t="s">
        <v>582</v>
      </c>
      <c r="L1118" t="s">
        <v>582</v>
      </c>
      <c r="M1118" s="2">
        <f>SUM(Table1[MAGN_SLAEGT_AFRUNAD])</f>
        <v>463291</v>
      </c>
      <c r="N1118" s="6">
        <f>Table1[[#This Row],[MAGN_SLAEGT_AFRUNAD]]/Table1[[#This Row],[heildarmagn]]</f>
        <v>7.9863411980806882E-5</v>
      </c>
      <c r="O1118" t="str">
        <f>IF(Table1[[#This Row],[Útgerð núna]]=Table1[[#This Row],[Útgerð við löndun]],"","Ný útgerð")</f>
        <v/>
      </c>
    </row>
    <row r="1119" spans="1:15">
      <c r="A1119" t="s">
        <v>412</v>
      </c>
      <c r="B1119">
        <v>1920</v>
      </c>
      <c r="C1119" s="1">
        <v>1</v>
      </c>
      <c r="D1119" s="1">
        <v>1</v>
      </c>
      <c r="E1119" s="1">
        <v>1321</v>
      </c>
      <c r="F1119" t="s">
        <v>580</v>
      </c>
      <c r="G1119" t="s">
        <v>14</v>
      </c>
      <c r="H1119" t="s">
        <v>15</v>
      </c>
      <c r="I1119" s="3">
        <v>204</v>
      </c>
      <c r="J1119" t="s">
        <v>581</v>
      </c>
      <c r="K1119" t="s">
        <v>582</v>
      </c>
      <c r="L1119" t="s">
        <v>582</v>
      </c>
      <c r="M1119" s="2">
        <f>SUM(Table1[MAGN_SLAEGT_AFRUNAD])</f>
        <v>463291</v>
      </c>
      <c r="N1119" s="6">
        <f>Table1[[#This Row],[MAGN_SLAEGT_AFRUNAD]]/Table1[[#This Row],[heildarmagn]]</f>
        <v>4.4032800119147577E-4</v>
      </c>
      <c r="O1119" t="str">
        <f>IF(Table1[[#This Row],[Útgerð núna]]=Table1[[#This Row],[Útgerð við löndun]],"","Ný útgerð")</f>
        <v/>
      </c>
    </row>
    <row r="1120" spans="1:15">
      <c r="A1120" t="s">
        <v>414</v>
      </c>
      <c r="B1120">
        <v>1920</v>
      </c>
      <c r="C1120" s="1">
        <v>1</v>
      </c>
      <c r="D1120" s="1">
        <v>1</v>
      </c>
      <c r="E1120" s="1">
        <v>1321</v>
      </c>
      <c r="F1120" t="s">
        <v>580</v>
      </c>
      <c r="G1120" t="s">
        <v>14</v>
      </c>
      <c r="H1120" t="s">
        <v>15</v>
      </c>
      <c r="I1120" s="3">
        <v>284</v>
      </c>
      <c r="J1120" t="s">
        <v>581</v>
      </c>
      <c r="K1120" t="s">
        <v>582</v>
      </c>
      <c r="L1120" t="s">
        <v>582</v>
      </c>
      <c r="M1120" s="2">
        <f>SUM(Table1[MAGN_SLAEGT_AFRUNAD])</f>
        <v>463291</v>
      </c>
      <c r="N1120" s="6">
        <f>Table1[[#This Row],[MAGN_SLAEGT_AFRUNAD]]/Table1[[#This Row],[heildarmagn]]</f>
        <v>6.1300564871754465E-4</v>
      </c>
      <c r="O1120" t="str">
        <f>IF(Table1[[#This Row],[Útgerð núna]]=Table1[[#This Row],[Útgerð við löndun]],"","Ný útgerð")</f>
        <v/>
      </c>
    </row>
    <row r="1121" spans="1:15">
      <c r="A1121" t="s">
        <v>505</v>
      </c>
      <c r="B1121">
        <v>1920</v>
      </c>
      <c r="C1121" s="1">
        <v>1</v>
      </c>
      <c r="D1121" s="1">
        <v>1</v>
      </c>
      <c r="E1121" s="1">
        <v>1321</v>
      </c>
      <c r="F1121" t="s">
        <v>580</v>
      </c>
      <c r="G1121" t="s">
        <v>14</v>
      </c>
      <c r="H1121" t="s">
        <v>15</v>
      </c>
      <c r="I1121" s="3">
        <v>126</v>
      </c>
      <c r="J1121" t="s">
        <v>581</v>
      </c>
      <c r="K1121" t="s">
        <v>582</v>
      </c>
      <c r="L1121" t="s">
        <v>582</v>
      </c>
      <c r="M1121" s="2">
        <f>SUM(Table1[MAGN_SLAEGT_AFRUNAD])</f>
        <v>463291</v>
      </c>
      <c r="N1121" s="6">
        <f>Table1[[#This Row],[MAGN_SLAEGT_AFRUNAD]]/Table1[[#This Row],[heildarmagn]]</f>
        <v>2.7196729485355858E-4</v>
      </c>
      <c r="O1121" t="str">
        <f>IF(Table1[[#This Row],[Útgerð núna]]=Table1[[#This Row],[Útgerð við löndun]],"","Ný útgerð")</f>
        <v/>
      </c>
    </row>
    <row r="1122" spans="1:15">
      <c r="A1122" t="s">
        <v>590</v>
      </c>
      <c r="B1122">
        <v>1920</v>
      </c>
      <c r="C1122" s="1">
        <v>1</v>
      </c>
      <c r="D1122" s="1">
        <v>1</v>
      </c>
      <c r="E1122" s="1">
        <v>1321</v>
      </c>
      <c r="F1122" t="s">
        <v>580</v>
      </c>
      <c r="G1122" t="s">
        <v>14</v>
      </c>
      <c r="H1122" t="s">
        <v>15</v>
      </c>
      <c r="I1122" s="3">
        <v>59</v>
      </c>
      <c r="J1122" t="s">
        <v>581</v>
      </c>
      <c r="K1122" t="s">
        <v>582</v>
      </c>
      <c r="L1122" t="s">
        <v>582</v>
      </c>
      <c r="M1122" s="2">
        <f>SUM(Table1[MAGN_SLAEGT_AFRUNAD])</f>
        <v>463291</v>
      </c>
      <c r="N1122" s="6">
        <f>Table1[[#This Row],[MAGN_SLAEGT_AFRUNAD]]/Table1[[#This Row],[heildarmagn]]</f>
        <v>1.2734976505047584E-4</v>
      </c>
      <c r="O1122" t="str">
        <f>IF(Table1[[#This Row],[Útgerð núna]]=Table1[[#This Row],[Útgerð við löndun]],"","Ný útgerð")</f>
        <v/>
      </c>
    </row>
    <row r="1123" spans="1:15">
      <c r="A1123" t="s">
        <v>591</v>
      </c>
      <c r="B1123">
        <v>1920</v>
      </c>
      <c r="C1123" s="1">
        <v>1</v>
      </c>
      <c r="D1123" s="1">
        <v>1</v>
      </c>
      <c r="E1123" s="1">
        <v>1321</v>
      </c>
      <c r="F1123" t="s">
        <v>580</v>
      </c>
      <c r="G1123" t="s">
        <v>14</v>
      </c>
      <c r="H1123" t="s">
        <v>15</v>
      </c>
      <c r="I1123" s="3">
        <v>140</v>
      </c>
      <c r="J1123" t="s">
        <v>581</v>
      </c>
      <c r="K1123" t="s">
        <v>582</v>
      </c>
      <c r="L1123" t="s">
        <v>582</v>
      </c>
      <c r="M1123" s="2">
        <f>SUM(Table1[MAGN_SLAEGT_AFRUNAD])</f>
        <v>463291</v>
      </c>
      <c r="N1123" s="6">
        <f>Table1[[#This Row],[MAGN_SLAEGT_AFRUNAD]]/Table1[[#This Row],[heildarmagn]]</f>
        <v>3.0218588317062063E-4</v>
      </c>
      <c r="O1123" t="str">
        <f>IF(Table1[[#This Row],[Útgerð núna]]=Table1[[#This Row],[Útgerð við löndun]],"","Ný útgerð")</f>
        <v/>
      </c>
    </row>
    <row r="1124" spans="1:15">
      <c r="A1124" t="s">
        <v>421</v>
      </c>
      <c r="B1124">
        <v>1920</v>
      </c>
      <c r="C1124" s="1">
        <v>1</v>
      </c>
      <c r="D1124" s="1">
        <v>1</v>
      </c>
      <c r="E1124" s="1">
        <v>1321</v>
      </c>
      <c r="F1124" t="s">
        <v>580</v>
      </c>
      <c r="G1124" t="s">
        <v>14</v>
      </c>
      <c r="H1124" t="s">
        <v>15</v>
      </c>
      <c r="I1124" s="3">
        <v>116</v>
      </c>
      <c r="J1124" t="s">
        <v>581</v>
      </c>
      <c r="K1124" t="s">
        <v>582</v>
      </c>
      <c r="L1124" t="s">
        <v>582</v>
      </c>
      <c r="M1124" s="2">
        <f>SUM(Table1[MAGN_SLAEGT_AFRUNAD])</f>
        <v>463291</v>
      </c>
      <c r="N1124" s="6">
        <f>Table1[[#This Row],[MAGN_SLAEGT_AFRUNAD]]/Table1[[#This Row],[heildarmagn]]</f>
        <v>2.5038258891279993E-4</v>
      </c>
      <c r="O1124" t="str">
        <f>IF(Table1[[#This Row],[Útgerð núna]]=Table1[[#This Row],[Útgerð við löndun]],"","Ný útgerð")</f>
        <v/>
      </c>
    </row>
    <row r="1125" spans="1:15">
      <c r="A1125" t="s">
        <v>422</v>
      </c>
      <c r="B1125">
        <v>1920</v>
      </c>
      <c r="C1125" s="1">
        <v>1</v>
      </c>
      <c r="D1125" s="1">
        <v>1</v>
      </c>
      <c r="E1125" s="1">
        <v>1321</v>
      </c>
      <c r="F1125" t="s">
        <v>580</v>
      </c>
      <c r="G1125" t="s">
        <v>14</v>
      </c>
      <c r="H1125" t="s">
        <v>15</v>
      </c>
      <c r="I1125" s="3">
        <v>82</v>
      </c>
      <c r="J1125" t="s">
        <v>581</v>
      </c>
      <c r="K1125" t="s">
        <v>582</v>
      </c>
      <c r="L1125" t="s">
        <v>582</v>
      </c>
      <c r="M1125" s="2">
        <f>SUM(Table1[MAGN_SLAEGT_AFRUNAD])</f>
        <v>463291</v>
      </c>
      <c r="N1125" s="6">
        <f>Table1[[#This Row],[MAGN_SLAEGT_AFRUNAD]]/Table1[[#This Row],[heildarmagn]]</f>
        <v>1.7699458871422066E-4</v>
      </c>
      <c r="O1125" t="str">
        <f>IF(Table1[[#This Row],[Útgerð núna]]=Table1[[#This Row],[Útgerð við löndun]],"","Ný útgerð")</f>
        <v/>
      </c>
    </row>
    <row r="1126" spans="1:15">
      <c r="A1126" t="s">
        <v>371</v>
      </c>
      <c r="B1126">
        <v>1920</v>
      </c>
      <c r="C1126" s="1">
        <v>1</v>
      </c>
      <c r="D1126" s="1">
        <v>1</v>
      </c>
      <c r="E1126" s="1">
        <v>1321</v>
      </c>
      <c r="F1126" t="s">
        <v>580</v>
      </c>
      <c r="G1126" t="s">
        <v>14</v>
      </c>
      <c r="H1126" t="s">
        <v>15</v>
      </c>
      <c r="I1126" s="3">
        <v>58</v>
      </c>
      <c r="J1126" t="s">
        <v>581</v>
      </c>
      <c r="K1126" t="s">
        <v>582</v>
      </c>
      <c r="L1126" t="s">
        <v>582</v>
      </c>
      <c r="M1126" s="2">
        <f>SUM(Table1[MAGN_SLAEGT_AFRUNAD])</f>
        <v>463291</v>
      </c>
      <c r="N1126" s="6">
        <f>Table1[[#This Row],[MAGN_SLAEGT_AFRUNAD]]/Table1[[#This Row],[heildarmagn]]</f>
        <v>1.2519129445639997E-4</v>
      </c>
      <c r="O1126" t="str">
        <f>IF(Table1[[#This Row],[Útgerð núna]]=Table1[[#This Row],[Útgerð við löndun]],"","Ný útgerð")</f>
        <v/>
      </c>
    </row>
    <row r="1127" spans="1:15">
      <c r="A1127" t="s">
        <v>375</v>
      </c>
      <c r="B1127">
        <v>1920</v>
      </c>
      <c r="C1127" s="1">
        <v>1</v>
      </c>
      <c r="D1127" s="1">
        <v>1</v>
      </c>
      <c r="E1127" s="1">
        <v>1321</v>
      </c>
      <c r="F1127" t="s">
        <v>580</v>
      </c>
      <c r="G1127" t="s">
        <v>14</v>
      </c>
      <c r="H1127" t="s">
        <v>15</v>
      </c>
      <c r="I1127" s="3">
        <v>129</v>
      </c>
      <c r="J1127" t="s">
        <v>581</v>
      </c>
      <c r="K1127" t="s">
        <v>582</v>
      </c>
      <c r="L1127" t="s">
        <v>582</v>
      </c>
      <c r="M1127" s="2">
        <f>SUM(Table1[MAGN_SLAEGT_AFRUNAD])</f>
        <v>463291</v>
      </c>
      <c r="N1127" s="6">
        <f>Table1[[#This Row],[MAGN_SLAEGT_AFRUNAD]]/Table1[[#This Row],[heildarmagn]]</f>
        <v>2.7844270663578613E-4</v>
      </c>
      <c r="O1127" t="str">
        <f>IF(Table1[[#This Row],[Útgerð núna]]=Table1[[#This Row],[Útgerð við löndun]],"","Ný útgerð")</f>
        <v/>
      </c>
    </row>
    <row r="1128" spans="1:15">
      <c r="A1128" t="s">
        <v>377</v>
      </c>
      <c r="B1128">
        <v>1920</v>
      </c>
      <c r="C1128" s="1">
        <v>1</v>
      </c>
      <c r="D1128" s="1">
        <v>1</v>
      </c>
      <c r="E1128" s="1">
        <v>1321</v>
      </c>
      <c r="F1128" t="s">
        <v>580</v>
      </c>
      <c r="G1128" t="s">
        <v>14</v>
      </c>
      <c r="H1128" t="s">
        <v>15</v>
      </c>
      <c r="I1128" s="3">
        <v>68</v>
      </c>
      <c r="J1128" t="s">
        <v>581</v>
      </c>
      <c r="K1128" t="s">
        <v>582</v>
      </c>
      <c r="L1128" t="s">
        <v>582</v>
      </c>
      <c r="M1128" s="2">
        <f>SUM(Table1[MAGN_SLAEGT_AFRUNAD])</f>
        <v>463291</v>
      </c>
      <c r="N1128" s="6">
        <f>Table1[[#This Row],[MAGN_SLAEGT_AFRUNAD]]/Table1[[#This Row],[heildarmagn]]</f>
        <v>1.4677600039715859E-4</v>
      </c>
      <c r="O1128" t="str">
        <f>IF(Table1[[#This Row],[Útgerð núna]]=Table1[[#This Row],[Útgerð við löndun]],"","Ný útgerð")</f>
        <v/>
      </c>
    </row>
    <row r="1129" spans="1:15">
      <c r="A1129" t="s">
        <v>103</v>
      </c>
      <c r="B1129">
        <v>1920</v>
      </c>
      <c r="C1129" s="1">
        <v>1</v>
      </c>
      <c r="D1129" s="1">
        <v>1</v>
      </c>
      <c r="E1129" s="1">
        <v>1321</v>
      </c>
      <c r="F1129" t="s">
        <v>580</v>
      </c>
      <c r="G1129" t="s">
        <v>14</v>
      </c>
      <c r="H1129" t="s">
        <v>15</v>
      </c>
      <c r="I1129" s="3">
        <v>38</v>
      </c>
      <c r="J1129" t="s">
        <v>581</v>
      </c>
      <c r="K1129" t="s">
        <v>582</v>
      </c>
      <c r="L1129" t="s">
        <v>582</v>
      </c>
      <c r="M1129" s="2">
        <f>SUM(Table1[MAGN_SLAEGT_AFRUNAD])</f>
        <v>463291</v>
      </c>
      <c r="N1129" s="6">
        <f>Table1[[#This Row],[MAGN_SLAEGT_AFRUNAD]]/Table1[[#This Row],[heildarmagn]]</f>
        <v>8.2021882574882744E-5</v>
      </c>
      <c r="O1129" t="str">
        <f>IF(Table1[[#This Row],[Útgerð núna]]=Table1[[#This Row],[Útgerð við löndun]],"","Ný útgerð")</f>
        <v/>
      </c>
    </row>
    <row r="1130" spans="1:15">
      <c r="A1130" t="s">
        <v>104</v>
      </c>
      <c r="B1130">
        <v>1920</v>
      </c>
      <c r="C1130" s="1">
        <v>1</v>
      </c>
      <c r="D1130" s="1">
        <v>1</v>
      </c>
      <c r="E1130" s="1">
        <v>1321</v>
      </c>
      <c r="F1130" t="s">
        <v>580</v>
      </c>
      <c r="G1130" t="s">
        <v>14</v>
      </c>
      <c r="H1130" t="s">
        <v>15</v>
      </c>
      <c r="I1130" s="3">
        <v>25</v>
      </c>
      <c r="J1130" t="s">
        <v>581</v>
      </c>
      <c r="K1130" t="s">
        <v>582</v>
      </c>
      <c r="L1130" t="s">
        <v>582</v>
      </c>
      <c r="M1130" s="2">
        <f>SUM(Table1[MAGN_SLAEGT_AFRUNAD])</f>
        <v>463291</v>
      </c>
      <c r="N1130" s="6">
        <f>Table1[[#This Row],[MAGN_SLAEGT_AFRUNAD]]/Table1[[#This Row],[heildarmagn]]</f>
        <v>5.396176485189654E-5</v>
      </c>
      <c r="O1130" t="str">
        <f>IF(Table1[[#This Row],[Útgerð núna]]=Table1[[#This Row],[Útgerð við löndun]],"","Ný útgerð")</f>
        <v/>
      </c>
    </row>
    <row r="1131" spans="1:15">
      <c r="A1131" t="s">
        <v>401</v>
      </c>
      <c r="B1131">
        <v>1920</v>
      </c>
      <c r="C1131" s="1">
        <v>1</v>
      </c>
      <c r="D1131" s="1">
        <v>1</v>
      </c>
      <c r="E1131" s="1">
        <v>1321</v>
      </c>
      <c r="F1131" t="s">
        <v>580</v>
      </c>
      <c r="G1131" t="s">
        <v>14</v>
      </c>
      <c r="H1131" t="s">
        <v>15</v>
      </c>
      <c r="I1131" s="3">
        <v>65</v>
      </c>
      <c r="J1131" t="s">
        <v>581</v>
      </c>
      <c r="K1131" t="s">
        <v>582</v>
      </c>
      <c r="L1131" t="s">
        <v>582</v>
      </c>
      <c r="M1131" s="2">
        <f>SUM(Table1[MAGN_SLAEGT_AFRUNAD])</f>
        <v>463291</v>
      </c>
      <c r="N1131" s="6">
        <f>Table1[[#This Row],[MAGN_SLAEGT_AFRUNAD]]/Table1[[#This Row],[heildarmagn]]</f>
        <v>1.4030058861493102E-4</v>
      </c>
      <c r="O1131" t="str">
        <f>IF(Table1[[#This Row],[Útgerð núna]]=Table1[[#This Row],[Útgerð við löndun]],"","Ný útgerð")</f>
        <v/>
      </c>
    </row>
    <row r="1132" spans="1:15">
      <c r="A1132" t="s">
        <v>107</v>
      </c>
      <c r="B1132">
        <v>1920</v>
      </c>
      <c r="C1132" s="1">
        <v>1</v>
      </c>
      <c r="D1132" s="1">
        <v>1</v>
      </c>
      <c r="E1132" s="1">
        <v>1321</v>
      </c>
      <c r="F1132" t="s">
        <v>580</v>
      </c>
      <c r="G1132" t="s">
        <v>14</v>
      </c>
      <c r="H1132" t="s">
        <v>15</v>
      </c>
      <c r="I1132" s="3">
        <v>30</v>
      </c>
      <c r="J1132" t="s">
        <v>581</v>
      </c>
      <c r="K1132" t="s">
        <v>582</v>
      </c>
      <c r="L1132" t="s">
        <v>582</v>
      </c>
      <c r="M1132" s="2">
        <f>SUM(Table1[MAGN_SLAEGT_AFRUNAD])</f>
        <v>463291</v>
      </c>
      <c r="N1132" s="6">
        <f>Table1[[#This Row],[MAGN_SLAEGT_AFRUNAD]]/Table1[[#This Row],[heildarmagn]]</f>
        <v>6.4754117822275845E-5</v>
      </c>
      <c r="O1132" t="str">
        <f>IF(Table1[[#This Row],[Útgerð núna]]=Table1[[#This Row],[Útgerð við löndun]],"","Ný útgerð")</f>
        <v/>
      </c>
    </row>
    <row r="1133" spans="1:15">
      <c r="A1133" t="s">
        <v>111</v>
      </c>
      <c r="B1133">
        <v>1920</v>
      </c>
      <c r="C1133" s="1">
        <v>1</v>
      </c>
      <c r="D1133" s="1">
        <v>1</v>
      </c>
      <c r="E1133" s="1">
        <v>1321</v>
      </c>
      <c r="F1133" t="s">
        <v>580</v>
      </c>
      <c r="G1133" t="s">
        <v>14</v>
      </c>
      <c r="H1133" t="s">
        <v>15</v>
      </c>
      <c r="I1133" s="3">
        <v>23</v>
      </c>
      <c r="J1133" t="s">
        <v>581</v>
      </c>
      <c r="K1133" t="s">
        <v>582</v>
      </c>
      <c r="L1133" t="s">
        <v>582</v>
      </c>
      <c r="M1133" s="2">
        <f>SUM(Table1[MAGN_SLAEGT_AFRUNAD])</f>
        <v>463291</v>
      </c>
      <c r="N1133" s="6">
        <f>Table1[[#This Row],[MAGN_SLAEGT_AFRUNAD]]/Table1[[#This Row],[heildarmagn]]</f>
        <v>4.9644823663744815E-5</v>
      </c>
      <c r="O1133" t="str">
        <f>IF(Table1[[#This Row],[Útgerð núna]]=Table1[[#This Row],[Útgerð við löndun]],"","Ný útgerð")</f>
        <v/>
      </c>
    </row>
    <row r="1134" spans="1:15">
      <c r="A1134" t="s">
        <v>540</v>
      </c>
      <c r="B1134">
        <v>1920</v>
      </c>
      <c r="C1134" s="1">
        <v>1</v>
      </c>
      <c r="D1134" s="1">
        <v>1</v>
      </c>
      <c r="E1134" s="1">
        <v>1321</v>
      </c>
      <c r="F1134" t="s">
        <v>580</v>
      </c>
      <c r="G1134" t="s">
        <v>14</v>
      </c>
      <c r="H1134" t="s">
        <v>15</v>
      </c>
      <c r="I1134" s="3">
        <v>19</v>
      </c>
      <c r="J1134" t="s">
        <v>581</v>
      </c>
      <c r="K1134" t="s">
        <v>582</v>
      </c>
      <c r="L1134" t="s">
        <v>582</v>
      </c>
      <c r="M1134" s="2">
        <f>SUM(Table1[MAGN_SLAEGT_AFRUNAD])</f>
        <v>463291</v>
      </c>
      <c r="N1134" s="6">
        <f>Table1[[#This Row],[MAGN_SLAEGT_AFRUNAD]]/Table1[[#This Row],[heildarmagn]]</f>
        <v>4.1010941287441372E-5</v>
      </c>
      <c r="O1134" t="str">
        <f>IF(Table1[[#This Row],[Útgerð núna]]=Table1[[#This Row],[Útgerð við löndun]],"","Ný útgerð")</f>
        <v/>
      </c>
    </row>
    <row r="1135" spans="1:15">
      <c r="A1135" t="s">
        <v>403</v>
      </c>
      <c r="B1135">
        <v>1920</v>
      </c>
      <c r="C1135" s="1">
        <v>1</v>
      </c>
      <c r="D1135" s="1">
        <v>1</v>
      </c>
      <c r="E1135" s="1">
        <v>1321</v>
      </c>
      <c r="F1135" t="s">
        <v>580</v>
      </c>
      <c r="G1135" t="s">
        <v>14</v>
      </c>
      <c r="H1135" t="s">
        <v>15</v>
      </c>
      <c r="I1135" s="3">
        <v>8</v>
      </c>
      <c r="J1135" t="s">
        <v>581</v>
      </c>
      <c r="K1135" t="s">
        <v>582</v>
      </c>
      <c r="L1135" t="s">
        <v>582</v>
      </c>
      <c r="M1135" s="2">
        <f>SUM(Table1[MAGN_SLAEGT_AFRUNAD])</f>
        <v>463291</v>
      </c>
      <c r="N1135" s="6">
        <f>Table1[[#This Row],[MAGN_SLAEGT_AFRUNAD]]/Table1[[#This Row],[heildarmagn]]</f>
        <v>1.7267764752606892E-5</v>
      </c>
      <c r="O1135" t="str">
        <f>IF(Table1[[#This Row],[Útgerð núna]]=Table1[[#This Row],[Útgerð við löndun]],"","Ný útgerð")</f>
        <v/>
      </c>
    </row>
    <row r="1136" spans="1:15">
      <c r="A1136" t="s">
        <v>578</v>
      </c>
      <c r="B1136">
        <v>1920</v>
      </c>
      <c r="C1136" s="1">
        <v>1</v>
      </c>
      <c r="D1136" s="1">
        <v>1</v>
      </c>
      <c r="E1136" s="1">
        <v>1321</v>
      </c>
      <c r="F1136" t="s">
        <v>580</v>
      </c>
      <c r="G1136" t="s">
        <v>14</v>
      </c>
      <c r="H1136" t="s">
        <v>15</v>
      </c>
      <c r="I1136" s="3">
        <v>59</v>
      </c>
      <c r="J1136" t="s">
        <v>581</v>
      </c>
      <c r="K1136" t="s">
        <v>582</v>
      </c>
      <c r="L1136" t="s">
        <v>582</v>
      </c>
      <c r="M1136" s="2">
        <f>SUM(Table1[MAGN_SLAEGT_AFRUNAD])</f>
        <v>463291</v>
      </c>
      <c r="N1136" s="6">
        <f>Table1[[#This Row],[MAGN_SLAEGT_AFRUNAD]]/Table1[[#This Row],[heildarmagn]]</f>
        <v>1.2734976505047584E-4</v>
      </c>
      <c r="O1136" t="str">
        <f>IF(Table1[[#This Row],[Útgerð núna]]=Table1[[#This Row],[Útgerð við löndun]],"","Ný útgerð")</f>
        <v/>
      </c>
    </row>
    <row r="1137" spans="1:15">
      <c r="A1137" t="s">
        <v>112</v>
      </c>
      <c r="B1137">
        <v>1920</v>
      </c>
      <c r="C1137" s="1">
        <v>1</v>
      </c>
      <c r="D1137" s="1">
        <v>1</v>
      </c>
      <c r="E1137" s="1">
        <v>1321</v>
      </c>
      <c r="F1137" t="s">
        <v>580</v>
      </c>
      <c r="G1137" t="s">
        <v>14</v>
      </c>
      <c r="H1137" t="s">
        <v>15</v>
      </c>
      <c r="I1137" s="3">
        <v>65</v>
      </c>
      <c r="J1137" t="s">
        <v>581</v>
      </c>
      <c r="K1137" t="s">
        <v>582</v>
      </c>
      <c r="L1137" t="s">
        <v>582</v>
      </c>
      <c r="M1137" s="2">
        <f>SUM(Table1[MAGN_SLAEGT_AFRUNAD])</f>
        <v>463291</v>
      </c>
      <c r="N1137" s="6">
        <f>Table1[[#This Row],[MAGN_SLAEGT_AFRUNAD]]/Table1[[#This Row],[heildarmagn]]</f>
        <v>1.4030058861493102E-4</v>
      </c>
      <c r="O1137" t="str">
        <f>IF(Table1[[#This Row],[Útgerð núna]]=Table1[[#This Row],[Útgerð við löndun]],"","Ný útgerð")</f>
        <v/>
      </c>
    </row>
    <row r="1138" spans="1:15">
      <c r="A1138" t="s">
        <v>404</v>
      </c>
      <c r="B1138">
        <v>1920</v>
      </c>
      <c r="C1138" s="1">
        <v>1</v>
      </c>
      <c r="D1138" s="1">
        <v>1</v>
      </c>
      <c r="E1138" s="1">
        <v>1321</v>
      </c>
      <c r="F1138" t="s">
        <v>580</v>
      </c>
      <c r="G1138" t="s">
        <v>14</v>
      </c>
      <c r="H1138" t="s">
        <v>15</v>
      </c>
      <c r="I1138" s="3">
        <v>39</v>
      </c>
      <c r="J1138" t="s">
        <v>581</v>
      </c>
      <c r="K1138" t="s">
        <v>582</v>
      </c>
      <c r="L1138" t="s">
        <v>582</v>
      </c>
      <c r="M1138" s="2">
        <f>SUM(Table1[MAGN_SLAEGT_AFRUNAD])</f>
        <v>463291</v>
      </c>
      <c r="N1138" s="6">
        <f>Table1[[#This Row],[MAGN_SLAEGT_AFRUNAD]]/Table1[[#This Row],[heildarmagn]]</f>
        <v>8.4180353168958607E-5</v>
      </c>
      <c r="O1138" t="str">
        <f>IF(Table1[[#This Row],[Útgerð núna]]=Table1[[#This Row],[Útgerð við löndun]],"","Ný útgerð")</f>
        <v/>
      </c>
    </row>
    <row r="1139" spans="1:15">
      <c r="A1139" t="s">
        <v>563</v>
      </c>
      <c r="B1139">
        <v>1718</v>
      </c>
      <c r="C1139" s="1">
        <v>1</v>
      </c>
      <c r="D1139" s="1">
        <v>1</v>
      </c>
      <c r="E1139" s="1">
        <v>1321</v>
      </c>
      <c r="F1139" t="s">
        <v>580</v>
      </c>
      <c r="G1139" t="s">
        <v>14</v>
      </c>
      <c r="H1139" t="s">
        <v>15</v>
      </c>
      <c r="I1139" s="3">
        <v>39</v>
      </c>
      <c r="J1139" t="s">
        <v>581</v>
      </c>
      <c r="K1139" t="s">
        <v>582</v>
      </c>
      <c r="L1139" t="s">
        <v>582</v>
      </c>
      <c r="M1139" s="2">
        <f>SUM(Table1[MAGN_SLAEGT_AFRUNAD])</f>
        <v>463291</v>
      </c>
      <c r="N1139" s="6">
        <f>Table1[[#This Row],[MAGN_SLAEGT_AFRUNAD]]/Table1[[#This Row],[heildarmagn]]</f>
        <v>8.4180353168958607E-5</v>
      </c>
      <c r="O1139" t="str">
        <f>IF(Table1[[#This Row],[Útgerð núna]]=Table1[[#This Row],[Útgerð við löndun]],"","Ný útgerð")</f>
        <v/>
      </c>
    </row>
    <row r="1140" spans="1:15">
      <c r="A1140" t="s">
        <v>288</v>
      </c>
      <c r="B1140">
        <v>1718</v>
      </c>
      <c r="C1140" s="1">
        <v>1</v>
      </c>
      <c r="D1140" s="1">
        <v>1</v>
      </c>
      <c r="E1140" s="1">
        <v>1321</v>
      </c>
      <c r="F1140" t="s">
        <v>580</v>
      </c>
      <c r="G1140" t="s">
        <v>14</v>
      </c>
      <c r="H1140" t="s">
        <v>15</v>
      </c>
      <c r="I1140" s="3">
        <v>49</v>
      </c>
      <c r="J1140" t="s">
        <v>581</v>
      </c>
      <c r="K1140" t="s">
        <v>582</v>
      </c>
      <c r="L1140" t="s">
        <v>582</v>
      </c>
      <c r="M1140" s="2">
        <f>SUM(Table1[MAGN_SLAEGT_AFRUNAD])</f>
        <v>463291</v>
      </c>
      <c r="N1140" s="6">
        <f>Table1[[#This Row],[MAGN_SLAEGT_AFRUNAD]]/Table1[[#This Row],[heildarmagn]]</f>
        <v>1.0576505910971722E-4</v>
      </c>
      <c r="O1140" t="str">
        <f>IF(Table1[[#This Row],[Útgerð núna]]=Table1[[#This Row],[Útgerð við löndun]],"","Ný útgerð")</f>
        <v/>
      </c>
    </row>
    <row r="1141" spans="1:15">
      <c r="A1141" t="s">
        <v>289</v>
      </c>
      <c r="B1141">
        <v>1718</v>
      </c>
      <c r="C1141" s="1">
        <v>1</v>
      </c>
      <c r="D1141" s="1">
        <v>1</v>
      </c>
      <c r="E1141" s="1">
        <v>1321</v>
      </c>
      <c r="F1141" t="s">
        <v>580</v>
      </c>
      <c r="G1141" t="s">
        <v>14</v>
      </c>
      <c r="H1141" t="s">
        <v>15</v>
      </c>
      <c r="I1141" s="3">
        <v>28</v>
      </c>
      <c r="J1141" t="s">
        <v>581</v>
      </c>
      <c r="K1141" t="s">
        <v>582</v>
      </c>
      <c r="L1141" t="s">
        <v>582</v>
      </c>
      <c r="M1141" s="2">
        <f>SUM(Table1[MAGN_SLAEGT_AFRUNAD])</f>
        <v>463291</v>
      </c>
      <c r="N1141" s="6">
        <f>Table1[[#This Row],[MAGN_SLAEGT_AFRUNAD]]/Table1[[#This Row],[heildarmagn]]</f>
        <v>6.0437176634124127E-5</v>
      </c>
      <c r="O1141" t="str">
        <f>IF(Table1[[#This Row],[Útgerð núna]]=Table1[[#This Row],[Útgerð við löndun]],"","Ný útgerð")</f>
        <v/>
      </c>
    </row>
    <row r="1142" spans="1:15">
      <c r="A1142" t="s">
        <v>290</v>
      </c>
      <c r="B1142">
        <v>1718</v>
      </c>
      <c r="C1142" s="1">
        <v>1</v>
      </c>
      <c r="D1142" s="1">
        <v>1</v>
      </c>
      <c r="E1142" s="1">
        <v>1321</v>
      </c>
      <c r="F1142" t="s">
        <v>580</v>
      </c>
      <c r="G1142" t="s">
        <v>14</v>
      </c>
      <c r="H1142" t="s">
        <v>15</v>
      </c>
      <c r="I1142" s="3">
        <v>68</v>
      </c>
      <c r="J1142" t="s">
        <v>581</v>
      </c>
      <c r="K1142" t="s">
        <v>582</v>
      </c>
      <c r="L1142" t="s">
        <v>582</v>
      </c>
      <c r="M1142" s="2">
        <f>SUM(Table1[MAGN_SLAEGT_AFRUNAD])</f>
        <v>463291</v>
      </c>
      <c r="N1142" s="6">
        <f>Table1[[#This Row],[MAGN_SLAEGT_AFRUNAD]]/Table1[[#This Row],[heildarmagn]]</f>
        <v>1.4677600039715859E-4</v>
      </c>
      <c r="O1142" t="str">
        <f>IF(Table1[[#This Row],[Útgerð núna]]=Table1[[#This Row],[Útgerð við löndun]],"","Ný útgerð")</f>
        <v/>
      </c>
    </row>
    <row r="1143" spans="1:15">
      <c r="A1143" t="s">
        <v>291</v>
      </c>
      <c r="B1143">
        <v>1718</v>
      </c>
      <c r="C1143" s="1">
        <v>1</v>
      </c>
      <c r="D1143" s="1">
        <v>1</v>
      </c>
      <c r="E1143" s="1">
        <v>1321</v>
      </c>
      <c r="F1143" t="s">
        <v>580</v>
      </c>
      <c r="G1143" t="s">
        <v>14</v>
      </c>
      <c r="H1143" t="s">
        <v>15</v>
      </c>
      <c r="I1143" s="3">
        <v>57</v>
      </c>
      <c r="J1143" t="s">
        <v>581</v>
      </c>
      <c r="K1143" t="s">
        <v>582</v>
      </c>
      <c r="L1143" t="s">
        <v>582</v>
      </c>
      <c r="M1143" s="2">
        <f>SUM(Table1[MAGN_SLAEGT_AFRUNAD])</f>
        <v>463291</v>
      </c>
      <c r="N1143" s="6">
        <f>Table1[[#This Row],[MAGN_SLAEGT_AFRUNAD]]/Table1[[#This Row],[heildarmagn]]</f>
        <v>1.2303282386232412E-4</v>
      </c>
      <c r="O1143" t="str">
        <f>IF(Table1[[#This Row],[Útgerð núna]]=Table1[[#This Row],[Útgerð við löndun]],"","Ný útgerð")</f>
        <v/>
      </c>
    </row>
    <row r="1144" spans="1:15">
      <c r="A1144" t="s">
        <v>297</v>
      </c>
      <c r="B1144">
        <v>1718</v>
      </c>
      <c r="C1144" s="1">
        <v>1</v>
      </c>
      <c r="D1144" s="1">
        <v>1</v>
      </c>
      <c r="E1144" s="1">
        <v>1321</v>
      </c>
      <c r="F1144" t="s">
        <v>580</v>
      </c>
      <c r="G1144" t="s">
        <v>14</v>
      </c>
      <c r="H1144" t="s">
        <v>15</v>
      </c>
      <c r="I1144" s="3">
        <v>9</v>
      </c>
      <c r="J1144" t="s">
        <v>581</v>
      </c>
      <c r="K1144" t="s">
        <v>582</v>
      </c>
      <c r="L1144" t="s">
        <v>582</v>
      </c>
      <c r="M1144" s="2">
        <f>SUM(Table1[MAGN_SLAEGT_AFRUNAD])</f>
        <v>463291</v>
      </c>
      <c r="N1144" s="6">
        <f>Table1[[#This Row],[MAGN_SLAEGT_AFRUNAD]]/Table1[[#This Row],[heildarmagn]]</f>
        <v>1.9426235346682755E-5</v>
      </c>
      <c r="O1144" t="str">
        <f>IF(Table1[[#This Row],[Útgerð núna]]=Table1[[#This Row],[Útgerð við löndun]],"","Ný útgerð")</f>
        <v/>
      </c>
    </row>
    <row r="1145" spans="1:15">
      <c r="A1145" t="s">
        <v>268</v>
      </c>
      <c r="B1145">
        <v>1718</v>
      </c>
      <c r="C1145" s="1">
        <v>1</v>
      </c>
      <c r="D1145" s="1">
        <v>1</v>
      </c>
      <c r="E1145" s="1">
        <v>1321</v>
      </c>
      <c r="F1145" t="s">
        <v>580</v>
      </c>
      <c r="G1145" t="s">
        <v>14</v>
      </c>
      <c r="H1145" t="s">
        <v>15</v>
      </c>
      <c r="I1145" s="3">
        <v>15</v>
      </c>
      <c r="J1145" t="s">
        <v>581</v>
      </c>
      <c r="K1145" t="s">
        <v>582</v>
      </c>
      <c r="L1145" t="s">
        <v>582</v>
      </c>
      <c r="M1145" s="2">
        <f>SUM(Table1[MAGN_SLAEGT_AFRUNAD])</f>
        <v>463291</v>
      </c>
      <c r="N1145" s="6">
        <f>Table1[[#This Row],[MAGN_SLAEGT_AFRUNAD]]/Table1[[#This Row],[heildarmagn]]</f>
        <v>3.2377058911137922E-5</v>
      </c>
      <c r="O1145" t="str">
        <f>IF(Table1[[#This Row],[Útgerð núna]]=Table1[[#This Row],[Útgerð við löndun]],"","Ný útgerð")</f>
        <v/>
      </c>
    </row>
    <row r="1146" spans="1:15">
      <c r="A1146" t="s">
        <v>269</v>
      </c>
      <c r="B1146">
        <v>1718</v>
      </c>
      <c r="C1146" s="1">
        <v>1</v>
      </c>
      <c r="D1146" s="1">
        <v>1</v>
      </c>
      <c r="E1146" s="1">
        <v>1321</v>
      </c>
      <c r="F1146" t="s">
        <v>580</v>
      </c>
      <c r="G1146" t="s">
        <v>14</v>
      </c>
      <c r="H1146" t="s">
        <v>15</v>
      </c>
      <c r="I1146" s="3">
        <v>14</v>
      </c>
      <c r="J1146" t="s">
        <v>581</v>
      </c>
      <c r="K1146" t="s">
        <v>582</v>
      </c>
      <c r="L1146" t="s">
        <v>582</v>
      </c>
      <c r="M1146" s="2">
        <f>SUM(Table1[MAGN_SLAEGT_AFRUNAD])</f>
        <v>463291</v>
      </c>
      <c r="N1146" s="6">
        <f>Table1[[#This Row],[MAGN_SLAEGT_AFRUNAD]]/Table1[[#This Row],[heildarmagn]]</f>
        <v>3.0218588317062063E-5</v>
      </c>
      <c r="O1146" t="str">
        <f>IF(Table1[[#This Row],[Útgerð núna]]=Table1[[#This Row],[Útgerð við löndun]],"","Ný útgerð")</f>
        <v/>
      </c>
    </row>
    <row r="1147" spans="1:15">
      <c r="A1147" t="s">
        <v>273</v>
      </c>
      <c r="B1147">
        <v>1718</v>
      </c>
      <c r="C1147" s="1">
        <v>1</v>
      </c>
      <c r="D1147" s="1">
        <v>1</v>
      </c>
      <c r="E1147" s="1">
        <v>1321</v>
      </c>
      <c r="F1147" t="s">
        <v>580</v>
      </c>
      <c r="G1147" t="s">
        <v>14</v>
      </c>
      <c r="H1147" t="s">
        <v>15</v>
      </c>
      <c r="I1147" s="3">
        <v>27</v>
      </c>
      <c r="J1147" t="s">
        <v>581</v>
      </c>
      <c r="K1147" t="s">
        <v>582</v>
      </c>
      <c r="L1147" t="s">
        <v>582</v>
      </c>
      <c r="M1147" s="2">
        <f>SUM(Table1[MAGN_SLAEGT_AFRUNAD])</f>
        <v>463291</v>
      </c>
      <c r="N1147" s="6">
        <f>Table1[[#This Row],[MAGN_SLAEGT_AFRUNAD]]/Table1[[#This Row],[heildarmagn]]</f>
        <v>5.8278706040048265E-5</v>
      </c>
      <c r="O1147" t="str">
        <f>IF(Table1[[#This Row],[Útgerð núna]]=Table1[[#This Row],[Útgerð við löndun]],"","Ný útgerð")</f>
        <v/>
      </c>
    </row>
    <row r="1148" spans="1:15">
      <c r="A1148" t="s">
        <v>566</v>
      </c>
      <c r="B1148">
        <v>1718</v>
      </c>
      <c r="C1148" s="1">
        <v>1</v>
      </c>
      <c r="D1148" s="1">
        <v>1</v>
      </c>
      <c r="E1148" s="1">
        <v>1321</v>
      </c>
      <c r="F1148" t="s">
        <v>580</v>
      </c>
      <c r="G1148" t="s">
        <v>14</v>
      </c>
      <c r="H1148" t="s">
        <v>15</v>
      </c>
      <c r="I1148" s="3">
        <v>12</v>
      </c>
      <c r="J1148" t="s">
        <v>581</v>
      </c>
      <c r="K1148" t="s">
        <v>582</v>
      </c>
      <c r="L1148" t="s">
        <v>582</v>
      </c>
      <c r="M1148" s="2">
        <f>SUM(Table1[MAGN_SLAEGT_AFRUNAD])</f>
        <v>463291</v>
      </c>
      <c r="N1148" s="6">
        <f>Table1[[#This Row],[MAGN_SLAEGT_AFRUNAD]]/Table1[[#This Row],[heildarmagn]]</f>
        <v>2.5901647128910339E-5</v>
      </c>
      <c r="O1148" t="str">
        <f>IF(Table1[[#This Row],[Útgerð núna]]=Table1[[#This Row],[Útgerð við löndun]],"","Ný útgerð")</f>
        <v/>
      </c>
    </row>
    <row r="1149" spans="1:15">
      <c r="A1149" t="s">
        <v>486</v>
      </c>
      <c r="B1149">
        <v>1718</v>
      </c>
      <c r="C1149" s="1">
        <v>1</v>
      </c>
      <c r="D1149" s="1">
        <v>1</v>
      </c>
      <c r="E1149" s="1">
        <v>1321</v>
      </c>
      <c r="F1149" t="s">
        <v>580</v>
      </c>
      <c r="G1149" t="s">
        <v>14</v>
      </c>
      <c r="H1149" t="s">
        <v>15</v>
      </c>
      <c r="I1149" s="3">
        <v>7</v>
      </c>
      <c r="J1149" t="s">
        <v>581</v>
      </c>
      <c r="K1149" t="s">
        <v>582</v>
      </c>
      <c r="L1149" t="s">
        <v>582</v>
      </c>
      <c r="M1149" s="2">
        <f>SUM(Table1[MAGN_SLAEGT_AFRUNAD])</f>
        <v>463291</v>
      </c>
      <c r="N1149" s="6">
        <f>Table1[[#This Row],[MAGN_SLAEGT_AFRUNAD]]/Table1[[#This Row],[heildarmagn]]</f>
        <v>1.5109294158531032E-5</v>
      </c>
      <c r="O1149" t="str">
        <f>IF(Table1[[#This Row],[Útgerð núna]]=Table1[[#This Row],[Útgerð við löndun]],"","Ný útgerð")</f>
        <v/>
      </c>
    </row>
    <row r="1150" spans="1:15">
      <c r="A1150" t="s">
        <v>274</v>
      </c>
      <c r="B1150">
        <v>1718</v>
      </c>
      <c r="C1150" s="1">
        <v>1</v>
      </c>
      <c r="D1150" s="1">
        <v>1</v>
      </c>
      <c r="E1150" s="1">
        <v>1321</v>
      </c>
      <c r="F1150" t="s">
        <v>580</v>
      </c>
      <c r="G1150" t="s">
        <v>14</v>
      </c>
      <c r="H1150" t="s">
        <v>15</v>
      </c>
      <c r="I1150" s="3">
        <v>19</v>
      </c>
      <c r="J1150" t="s">
        <v>581</v>
      </c>
      <c r="K1150" t="s">
        <v>582</v>
      </c>
      <c r="L1150" t="s">
        <v>582</v>
      </c>
      <c r="M1150" s="2">
        <f>SUM(Table1[MAGN_SLAEGT_AFRUNAD])</f>
        <v>463291</v>
      </c>
      <c r="N1150" s="6">
        <f>Table1[[#This Row],[MAGN_SLAEGT_AFRUNAD]]/Table1[[#This Row],[heildarmagn]]</f>
        <v>4.1010941287441372E-5</v>
      </c>
      <c r="O1150" t="str">
        <f>IF(Table1[[#This Row],[Útgerð núna]]=Table1[[#This Row],[Útgerð við löndun]],"","Ný útgerð")</f>
        <v/>
      </c>
    </row>
    <row r="1151" spans="1:15">
      <c r="A1151" t="s">
        <v>275</v>
      </c>
      <c r="B1151">
        <v>1718</v>
      </c>
      <c r="C1151" s="1">
        <v>1</v>
      </c>
      <c r="D1151" s="1">
        <v>1</v>
      </c>
      <c r="E1151" s="1">
        <v>1321</v>
      </c>
      <c r="F1151" t="s">
        <v>580</v>
      </c>
      <c r="G1151" t="s">
        <v>14</v>
      </c>
      <c r="H1151" t="s">
        <v>15</v>
      </c>
      <c r="I1151" s="3">
        <v>17</v>
      </c>
      <c r="J1151" t="s">
        <v>581</v>
      </c>
      <c r="K1151" t="s">
        <v>582</v>
      </c>
      <c r="L1151" t="s">
        <v>582</v>
      </c>
      <c r="M1151" s="2">
        <f>SUM(Table1[MAGN_SLAEGT_AFRUNAD])</f>
        <v>463291</v>
      </c>
      <c r="N1151" s="6">
        <f>Table1[[#This Row],[MAGN_SLAEGT_AFRUNAD]]/Table1[[#This Row],[heildarmagn]]</f>
        <v>3.6694000099289647E-5</v>
      </c>
      <c r="O1151" t="str">
        <f>IF(Table1[[#This Row],[Útgerð núna]]=Table1[[#This Row],[Útgerð við löndun]],"","Ný útgerð")</f>
        <v/>
      </c>
    </row>
    <row r="1152" spans="1:15">
      <c r="A1152" t="s">
        <v>276</v>
      </c>
      <c r="B1152">
        <v>1718</v>
      </c>
      <c r="C1152" s="1">
        <v>1</v>
      </c>
      <c r="D1152" s="1">
        <v>1</v>
      </c>
      <c r="E1152" s="1">
        <v>1321</v>
      </c>
      <c r="F1152" t="s">
        <v>580</v>
      </c>
      <c r="G1152" t="s">
        <v>14</v>
      </c>
      <c r="H1152" t="s">
        <v>15</v>
      </c>
      <c r="I1152" s="3">
        <v>18</v>
      </c>
      <c r="J1152" t="s">
        <v>581</v>
      </c>
      <c r="K1152" t="s">
        <v>582</v>
      </c>
      <c r="L1152" t="s">
        <v>582</v>
      </c>
      <c r="M1152" s="2">
        <f>SUM(Table1[MAGN_SLAEGT_AFRUNAD])</f>
        <v>463291</v>
      </c>
      <c r="N1152" s="6">
        <f>Table1[[#This Row],[MAGN_SLAEGT_AFRUNAD]]/Table1[[#This Row],[heildarmagn]]</f>
        <v>3.885247069336551E-5</v>
      </c>
      <c r="O1152" t="str">
        <f>IF(Table1[[#This Row],[Útgerð núna]]=Table1[[#This Row],[Útgerð við löndun]],"","Ný útgerð")</f>
        <v/>
      </c>
    </row>
    <row r="1153" spans="1:15">
      <c r="A1153" t="s">
        <v>277</v>
      </c>
      <c r="B1153">
        <v>1718</v>
      </c>
      <c r="C1153" s="1">
        <v>1</v>
      </c>
      <c r="D1153" s="1">
        <v>1</v>
      </c>
      <c r="E1153" s="1">
        <v>1321</v>
      </c>
      <c r="F1153" t="s">
        <v>580</v>
      </c>
      <c r="G1153" t="s">
        <v>14</v>
      </c>
      <c r="H1153" t="s">
        <v>15</v>
      </c>
      <c r="I1153" s="3">
        <v>19</v>
      </c>
      <c r="J1153" t="s">
        <v>581</v>
      </c>
      <c r="K1153" t="s">
        <v>582</v>
      </c>
      <c r="L1153" t="s">
        <v>582</v>
      </c>
      <c r="M1153" s="2">
        <f>SUM(Table1[MAGN_SLAEGT_AFRUNAD])</f>
        <v>463291</v>
      </c>
      <c r="N1153" s="6">
        <f>Table1[[#This Row],[MAGN_SLAEGT_AFRUNAD]]/Table1[[#This Row],[heildarmagn]]</f>
        <v>4.1010941287441372E-5</v>
      </c>
      <c r="O1153" t="str">
        <f>IF(Table1[[#This Row],[Útgerð núna]]=Table1[[#This Row],[Útgerð við löndun]],"","Ný útgerð")</f>
        <v/>
      </c>
    </row>
    <row r="1154" spans="1:15">
      <c r="A1154" t="s">
        <v>278</v>
      </c>
      <c r="B1154">
        <v>1718</v>
      </c>
      <c r="C1154" s="1">
        <v>1</v>
      </c>
      <c r="D1154" s="1">
        <v>1</v>
      </c>
      <c r="E1154" s="1">
        <v>1321</v>
      </c>
      <c r="F1154" t="s">
        <v>580</v>
      </c>
      <c r="G1154" t="s">
        <v>14</v>
      </c>
      <c r="H1154" t="s">
        <v>15</v>
      </c>
      <c r="I1154" s="3">
        <v>16</v>
      </c>
      <c r="J1154" t="s">
        <v>581</v>
      </c>
      <c r="K1154" t="s">
        <v>582</v>
      </c>
      <c r="L1154" t="s">
        <v>582</v>
      </c>
      <c r="M1154" s="2">
        <f>SUM(Table1[MAGN_SLAEGT_AFRUNAD])</f>
        <v>463291</v>
      </c>
      <c r="N1154" s="6">
        <f>Table1[[#This Row],[MAGN_SLAEGT_AFRUNAD]]/Table1[[#This Row],[heildarmagn]]</f>
        <v>3.4535529505213785E-5</v>
      </c>
      <c r="O1154" t="str">
        <f>IF(Table1[[#This Row],[Útgerð núna]]=Table1[[#This Row],[Útgerð við löndun]],"","Ný útgerð")</f>
        <v/>
      </c>
    </row>
    <row r="1155" spans="1:15">
      <c r="A1155" t="s">
        <v>279</v>
      </c>
      <c r="B1155">
        <v>1718</v>
      </c>
      <c r="C1155" s="1">
        <v>1</v>
      </c>
      <c r="D1155" s="1">
        <v>1</v>
      </c>
      <c r="E1155" s="1">
        <v>1321</v>
      </c>
      <c r="F1155" t="s">
        <v>580</v>
      </c>
      <c r="G1155" t="s">
        <v>14</v>
      </c>
      <c r="H1155" t="s">
        <v>15</v>
      </c>
      <c r="I1155" s="3">
        <v>31</v>
      </c>
      <c r="J1155" t="s">
        <v>581</v>
      </c>
      <c r="K1155" t="s">
        <v>582</v>
      </c>
      <c r="L1155" t="s">
        <v>582</v>
      </c>
      <c r="M1155" s="2">
        <f>SUM(Table1[MAGN_SLAEGT_AFRUNAD])</f>
        <v>463291</v>
      </c>
      <c r="N1155" s="6">
        <f>Table1[[#This Row],[MAGN_SLAEGT_AFRUNAD]]/Table1[[#This Row],[heildarmagn]]</f>
        <v>6.6912588416351707E-5</v>
      </c>
      <c r="O1155" t="str">
        <f>IF(Table1[[#This Row],[Útgerð núna]]=Table1[[#This Row],[Útgerð við löndun]],"","Ný útgerð")</f>
        <v/>
      </c>
    </row>
    <row r="1156" spans="1:15">
      <c r="A1156" t="s">
        <v>280</v>
      </c>
      <c r="B1156">
        <v>1718</v>
      </c>
      <c r="C1156" s="1">
        <v>1</v>
      </c>
      <c r="D1156" s="1">
        <v>1</v>
      </c>
      <c r="E1156" s="1">
        <v>1321</v>
      </c>
      <c r="F1156" t="s">
        <v>580</v>
      </c>
      <c r="G1156" t="s">
        <v>14</v>
      </c>
      <c r="H1156" t="s">
        <v>15</v>
      </c>
      <c r="I1156" s="3">
        <v>18</v>
      </c>
      <c r="J1156" t="s">
        <v>581</v>
      </c>
      <c r="K1156" t="s">
        <v>582</v>
      </c>
      <c r="L1156" t="s">
        <v>582</v>
      </c>
      <c r="M1156" s="2">
        <f>SUM(Table1[MAGN_SLAEGT_AFRUNAD])</f>
        <v>463291</v>
      </c>
      <c r="N1156" s="6">
        <f>Table1[[#This Row],[MAGN_SLAEGT_AFRUNAD]]/Table1[[#This Row],[heildarmagn]]</f>
        <v>3.885247069336551E-5</v>
      </c>
      <c r="O1156" t="str">
        <f>IF(Table1[[#This Row],[Útgerð núna]]=Table1[[#This Row],[Útgerð við löndun]],"","Ný útgerð")</f>
        <v/>
      </c>
    </row>
    <row r="1157" spans="1:15">
      <c r="A1157" t="s">
        <v>592</v>
      </c>
      <c r="B1157">
        <v>1718</v>
      </c>
      <c r="C1157" s="1">
        <v>1</v>
      </c>
      <c r="D1157" s="1">
        <v>1</v>
      </c>
      <c r="E1157" s="1">
        <v>1321</v>
      </c>
      <c r="F1157" t="s">
        <v>580</v>
      </c>
      <c r="G1157" t="s">
        <v>14</v>
      </c>
      <c r="H1157" t="s">
        <v>15</v>
      </c>
      <c r="I1157" s="3">
        <v>13</v>
      </c>
      <c r="J1157" t="s">
        <v>581</v>
      </c>
      <c r="K1157" t="s">
        <v>582</v>
      </c>
      <c r="L1157" t="s">
        <v>582</v>
      </c>
      <c r="M1157" s="2">
        <f>SUM(Table1[MAGN_SLAEGT_AFRUNAD])</f>
        <v>463291</v>
      </c>
      <c r="N1157" s="6">
        <f>Table1[[#This Row],[MAGN_SLAEGT_AFRUNAD]]/Table1[[#This Row],[heildarmagn]]</f>
        <v>2.8060117722986201E-5</v>
      </c>
      <c r="O1157" t="str">
        <f>IF(Table1[[#This Row],[Útgerð núna]]=Table1[[#This Row],[Útgerð við löndun]],"","Ný útgerð")</f>
        <v/>
      </c>
    </row>
    <row r="1158" spans="1:15">
      <c r="A1158" t="s">
        <v>28</v>
      </c>
      <c r="B1158">
        <v>1718</v>
      </c>
      <c r="C1158" s="1">
        <v>1</v>
      </c>
      <c r="D1158" s="1">
        <v>1</v>
      </c>
      <c r="E1158" s="1">
        <v>1321</v>
      </c>
      <c r="F1158" t="s">
        <v>580</v>
      </c>
      <c r="G1158" t="s">
        <v>14</v>
      </c>
      <c r="H1158" t="s">
        <v>15</v>
      </c>
      <c r="I1158" s="3">
        <v>64</v>
      </c>
      <c r="J1158" t="s">
        <v>581</v>
      </c>
      <c r="K1158" t="s">
        <v>582</v>
      </c>
      <c r="L1158" t="s">
        <v>582</v>
      </c>
      <c r="M1158" s="2">
        <f>SUM(Table1[MAGN_SLAEGT_AFRUNAD])</f>
        <v>463291</v>
      </c>
      <c r="N1158" s="6">
        <f>Table1[[#This Row],[MAGN_SLAEGT_AFRUNAD]]/Table1[[#This Row],[heildarmagn]]</f>
        <v>1.3814211802085514E-4</v>
      </c>
      <c r="O1158" t="str">
        <f>IF(Table1[[#This Row],[Útgerð núna]]=Table1[[#This Row],[Útgerð við löndun]],"","Ný útgerð")</f>
        <v/>
      </c>
    </row>
    <row r="1159" spans="1:15">
      <c r="A1159" t="s">
        <v>282</v>
      </c>
      <c r="B1159">
        <v>1718</v>
      </c>
      <c r="C1159" s="1">
        <v>1</v>
      </c>
      <c r="D1159" s="1">
        <v>1</v>
      </c>
      <c r="E1159" s="1">
        <v>1321</v>
      </c>
      <c r="F1159" t="s">
        <v>580</v>
      </c>
      <c r="G1159" t="s">
        <v>14</v>
      </c>
      <c r="H1159" t="s">
        <v>15</v>
      </c>
      <c r="I1159" s="3">
        <v>63</v>
      </c>
      <c r="J1159" t="s">
        <v>581</v>
      </c>
      <c r="K1159" t="s">
        <v>582</v>
      </c>
      <c r="L1159" t="s">
        <v>582</v>
      </c>
      <c r="M1159" s="2">
        <f>SUM(Table1[MAGN_SLAEGT_AFRUNAD])</f>
        <v>463291</v>
      </c>
      <c r="N1159" s="6">
        <f>Table1[[#This Row],[MAGN_SLAEGT_AFRUNAD]]/Table1[[#This Row],[heildarmagn]]</f>
        <v>1.3598364742677929E-4</v>
      </c>
      <c r="O1159" t="str">
        <f>IF(Table1[[#This Row],[Útgerð núna]]=Table1[[#This Row],[Útgerð við löndun]],"","Ný útgerð")</f>
        <v/>
      </c>
    </row>
    <row r="1160" spans="1:15">
      <c r="A1160" t="s">
        <v>480</v>
      </c>
      <c r="B1160">
        <v>1718</v>
      </c>
      <c r="C1160" s="1">
        <v>1</v>
      </c>
      <c r="D1160" s="1">
        <v>1</v>
      </c>
      <c r="E1160" s="1">
        <v>1321</v>
      </c>
      <c r="F1160" t="s">
        <v>580</v>
      </c>
      <c r="G1160" t="s">
        <v>14</v>
      </c>
      <c r="H1160" t="s">
        <v>15</v>
      </c>
      <c r="I1160" s="3">
        <v>18</v>
      </c>
      <c r="J1160" t="s">
        <v>581</v>
      </c>
      <c r="K1160" t="s">
        <v>582</v>
      </c>
      <c r="L1160" t="s">
        <v>582</v>
      </c>
      <c r="M1160" s="2">
        <f>SUM(Table1[MAGN_SLAEGT_AFRUNAD])</f>
        <v>463291</v>
      </c>
      <c r="N1160" s="6">
        <f>Table1[[#This Row],[MAGN_SLAEGT_AFRUNAD]]/Table1[[#This Row],[heildarmagn]]</f>
        <v>3.885247069336551E-5</v>
      </c>
      <c r="O1160" t="str">
        <f>IF(Table1[[#This Row],[Útgerð núna]]=Table1[[#This Row],[Útgerð við löndun]],"","Ný útgerð")</f>
        <v/>
      </c>
    </row>
    <row r="1161" spans="1:15">
      <c r="A1161" t="s">
        <v>305</v>
      </c>
      <c r="B1161">
        <v>1718</v>
      </c>
      <c r="C1161" s="1">
        <v>1</v>
      </c>
      <c r="D1161" s="1">
        <v>1</v>
      </c>
      <c r="E1161" s="1">
        <v>1321</v>
      </c>
      <c r="F1161" t="s">
        <v>580</v>
      </c>
      <c r="G1161" t="s">
        <v>14</v>
      </c>
      <c r="H1161" t="s">
        <v>15</v>
      </c>
      <c r="I1161" s="3">
        <v>12</v>
      </c>
      <c r="J1161" t="s">
        <v>581</v>
      </c>
      <c r="K1161" t="s">
        <v>582</v>
      </c>
      <c r="L1161" t="s">
        <v>582</v>
      </c>
      <c r="M1161" s="2">
        <f>SUM(Table1[MAGN_SLAEGT_AFRUNAD])</f>
        <v>463291</v>
      </c>
      <c r="N1161" s="6">
        <f>Table1[[#This Row],[MAGN_SLAEGT_AFRUNAD]]/Table1[[#This Row],[heildarmagn]]</f>
        <v>2.5901647128910339E-5</v>
      </c>
      <c r="O1161" t="str">
        <f>IF(Table1[[#This Row],[Útgerð núna]]=Table1[[#This Row],[Útgerð við löndun]],"","Ný útgerð")</f>
        <v/>
      </c>
    </row>
    <row r="1162" spans="1:15">
      <c r="A1162" t="s">
        <v>307</v>
      </c>
      <c r="B1162">
        <v>1718</v>
      </c>
      <c r="C1162" s="1">
        <v>1</v>
      </c>
      <c r="D1162" s="1">
        <v>1</v>
      </c>
      <c r="E1162" s="1">
        <v>1321</v>
      </c>
      <c r="F1162" t="s">
        <v>580</v>
      </c>
      <c r="G1162" t="s">
        <v>14</v>
      </c>
      <c r="H1162" t="s">
        <v>15</v>
      </c>
      <c r="I1162" s="3">
        <v>7</v>
      </c>
      <c r="J1162" t="s">
        <v>581</v>
      </c>
      <c r="K1162" t="s">
        <v>582</v>
      </c>
      <c r="L1162" t="s">
        <v>582</v>
      </c>
      <c r="M1162" s="2">
        <f>SUM(Table1[MAGN_SLAEGT_AFRUNAD])</f>
        <v>463291</v>
      </c>
      <c r="N1162" s="6">
        <f>Table1[[#This Row],[MAGN_SLAEGT_AFRUNAD]]/Table1[[#This Row],[heildarmagn]]</f>
        <v>1.5109294158531032E-5</v>
      </c>
      <c r="O1162" t="str">
        <f>IF(Table1[[#This Row],[Útgerð núna]]=Table1[[#This Row],[Útgerð við löndun]],"","Ný útgerð")</f>
        <v/>
      </c>
    </row>
    <row r="1163" spans="1:15">
      <c r="A1163" t="s">
        <v>593</v>
      </c>
      <c r="B1163">
        <v>1718</v>
      </c>
      <c r="C1163" s="1">
        <v>1</v>
      </c>
      <c r="D1163" s="1">
        <v>1</v>
      </c>
      <c r="E1163" s="1">
        <v>1321</v>
      </c>
      <c r="F1163" t="s">
        <v>580</v>
      </c>
      <c r="G1163" t="s">
        <v>14</v>
      </c>
      <c r="H1163" t="s">
        <v>15</v>
      </c>
      <c r="I1163" s="3">
        <v>10</v>
      </c>
      <c r="J1163" t="s">
        <v>581</v>
      </c>
      <c r="K1163" t="s">
        <v>582</v>
      </c>
      <c r="L1163" t="s">
        <v>582</v>
      </c>
      <c r="M1163" s="2">
        <f>SUM(Table1[MAGN_SLAEGT_AFRUNAD])</f>
        <v>463291</v>
      </c>
      <c r="N1163" s="6">
        <f>Table1[[#This Row],[MAGN_SLAEGT_AFRUNAD]]/Table1[[#This Row],[heildarmagn]]</f>
        <v>2.1584705940758617E-5</v>
      </c>
      <c r="O1163" t="str">
        <f>IF(Table1[[#This Row],[Útgerð núna]]=Table1[[#This Row],[Útgerð við löndun]],"","Ný útgerð")</f>
        <v/>
      </c>
    </row>
    <row r="1164" spans="1:15">
      <c r="A1164" t="s">
        <v>201</v>
      </c>
      <c r="B1164">
        <v>1718</v>
      </c>
      <c r="C1164" s="1">
        <v>1</v>
      </c>
      <c r="D1164" s="1">
        <v>1</v>
      </c>
      <c r="E1164" s="1">
        <v>1321</v>
      </c>
      <c r="F1164" t="s">
        <v>580</v>
      </c>
      <c r="G1164" t="s">
        <v>14</v>
      </c>
      <c r="H1164" t="s">
        <v>15</v>
      </c>
      <c r="I1164" s="3">
        <v>18</v>
      </c>
      <c r="J1164" t="s">
        <v>581</v>
      </c>
      <c r="K1164" t="s">
        <v>582</v>
      </c>
      <c r="L1164" t="s">
        <v>582</v>
      </c>
      <c r="M1164" s="2">
        <f>SUM(Table1[MAGN_SLAEGT_AFRUNAD])</f>
        <v>463291</v>
      </c>
      <c r="N1164" s="6">
        <f>Table1[[#This Row],[MAGN_SLAEGT_AFRUNAD]]/Table1[[#This Row],[heildarmagn]]</f>
        <v>3.885247069336551E-5</v>
      </c>
      <c r="O1164" t="str">
        <f>IF(Table1[[#This Row],[Útgerð núna]]=Table1[[#This Row],[Útgerð við löndun]],"","Ný útgerð")</f>
        <v/>
      </c>
    </row>
    <row r="1165" spans="1:15">
      <c r="A1165" t="s">
        <v>211</v>
      </c>
      <c r="B1165">
        <v>1718</v>
      </c>
      <c r="C1165" s="1">
        <v>1</v>
      </c>
      <c r="D1165" s="1">
        <v>1</v>
      </c>
      <c r="E1165" s="1">
        <v>1321</v>
      </c>
      <c r="F1165" t="s">
        <v>580</v>
      </c>
      <c r="G1165" t="s">
        <v>14</v>
      </c>
      <c r="H1165" t="s">
        <v>15</v>
      </c>
      <c r="I1165" s="3">
        <v>1</v>
      </c>
      <c r="J1165" t="s">
        <v>581</v>
      </c>
      <c r="K1165" t="s">
        <v>582</v>
      </c>
      <c r="L1165" t="s">
        <v>582</v>
      </c>
      <c r="M1165" s="2">
        <f>SUM(Table1[MAGN_SLAEGT_AFRUNAD])</f>
        <v>463291</v>
      </c>
      <c r="N1165" s="6">
        <f>Table1[[#This Row],[MAGN_SLAEGT_AFRUNAD]]/Table1[[#This Row],[heildarmagn]]</f>
        <v>2.1584705940758616E-6</v>
      </c>
      <c r="O1165" t="str">
        <f>IF(Table1[[#This Row],[Útgerð núna]]=Table1[[#This Row],[Útgerð við löndun]],"","Ný útgerð")</f>
        <v/>
      </c>
    </row>
    <row r="1166" spans="1:15">
      <c r="A1166" t="s">
        <v>219</v>
      </c>
      <c r="B1166">
        <v>1718</v>
      </c>
      <c r="C1166" s="1">
        <v>1</v>
      </c>
      <c r="D1166" s="1">
        <v>1</v>
      </c>
      <c r="E1166" s="1">
        <v>1321</v>
      </c>
      <c r="F1166" t="s">
        <v>580</v>
      </c>
      <c r="G1166" t="s">
        <v>14</v>
      </c>
      <c r="H1166" t="s">
        <v>15</v>
      </c>
      <c r="I1166" s="3">
        <v>18</v>
      </c>
      <c r="J1166" t="s">
        <v>581</v>
      </c>
      <c r="K1166" t="s">
        <v>582</v>
      </c>
      <c r="L1166" t="s">
        <v>582</v>
      </c>
      <c r="M1166" s="2">
        <f>SUM(Table1[MAGN_SLAEGT_AFRUNAD])</f>
        <v>463291</v>
      </c>
      <c r="N1166" s="6">
        <f>Table1[[#This Row],[MAGN_SLAEGT_AFRUNAD]]/Table1[[#This Row],[heildarmagn]]</f>
        <v>3.885247069336551E-5</v>
      </c>
      <c r="O1166" t="str">
        <f>IF(Table1[[#This Row],[Útgerð núna]]=Table1[[#This Row],[Útgerð við löndun]],"","Ný útgerð")</f>
        <v/>
      </c>
    </row>
    <row r="1167" spans="1:15">
      <c r="A1167" t="s">
        <v>497</v>
      </c>
      <c r="B1167">
        <v>1718</v>
      </c>
      <c r="C1167" s="1">
        <v>1</v>
      </c>
      <c r="D1167" s="1">
        <v>1</v>
      </c>
      <c r="E1167" s="1">
        <v>1321</v>
      </c>
      <c r="F1167" t="s">
        <v>580</v>
      </c>
      <c r="G1167" t="s">
        <v>14</v>
      </c>
      <c r="H1167" t="s">
        <v>15</v>
      </c>
      <c r="I1167" s="3">
        <v>3</v>
      </c>
      <c r="J1167" t="s">
        <v>581</v>
      </c>
      <c r="K1167" t="s">
        <v>582</v>
      </c>
      <c r="L1167" t="s">
        <v>582</v>
      </c>
      <c r="M1167" s="2">
        <f>SUM(Table1[MAGN_SLAEGT_AFRUNAD])</f>
        <v>463291</v>
      </c>
      <c r="N1167" s="6">
        <f>Table1[[#This Row],[MAGN_SLAEGT_AFRUNAD]]/Table1[[#This Row],[heildarmagn]]</f>
        <v>6.4754117822275847E-6</v>
      </c>
      <c r="O1167" t="str">
        <f>IF(Table1[[#This Row],[Útgerð núna]]=Table1[[#This Row],[Útgerð við löndun]],"","Ný útgerð")</f>
        <v/>
      </c>
    </row>
    <row r="1168" spans="1:15">
      <c r="A1168" t="s">
        <v>316</v>
      </c>
      <c r="B1168">
        <v>1718</v>
      </c>
      <c r="C1168" s="1">
        <v>1</v>
      </c>
      <c r="D1168" s="1">
        <v>1</v>
      </c>
      <c r="E1168" s="1">
        <v>1321</v>
      </c>
      <c r="F1168" t="s">
        <v>580</v>
      </c>
      <c r="G1168" t="s">
        <v>14</v>
      </c>
      <c r="H1168" t="s">
        <v>15</v>
      </c>
      <c r="I1168" s="3">
        <v>14</v>
      </c>
      <c r="J1168" t="s">
        <v>581</v>
      </c>
      <c r="K1168" t="s">
        <v>582</v>
      </c>
      <c r="L1168" t="s">
        <v>582</v>
      </c>
      <c r="M1168" s="2">
        <f>SUM(Table1[MAGN_SLAEGT_AFRUNAD])</f>
        <v>463291</v>
      </c>
      <c r="N1168" s="6">
        <f>Table1[[#This Row],[MAGN_SLAEGT_AFRUNAD]]/Table1[[#This Row],[heildarmagn]]</f>
        <v>3.0218588317062063E-5</v>
      </c>
      <c r="O1168" t="str">
        <f>IF(Table1[[#This Row],[Útgerð núna]]=Table1[[#This Row],[Útgerð við löndun]],"","Ný útgerð")</f>
        <v/>
      </c>
    </row>
    <row r="1169" spans="1:15">
      <c r="A1169" t="s">
        <v>317</v>
      </c>
      <c r="B1169">
        <v>1718</v>
      </c>
      <c r="C1169" s="1">
        <v>1</v>
      </c>
      <c r="D1169" s="1">
        <v>1</v>
      </c>
      <c r="E1169" s="1">
        <v>1321</v>
      </c>
      <c r="F1169" t="s">
        <v>580</v>
      </c>
      <c r="G1169" t="s">
        <v>14</v>
      </c>
      <c r="H1169" t="s">
        <v>15</v>
      </c>
      <c r="I1169" s="3">
        <v>8</v>
      </c>
      <c r="J1169" t="s">
        <v>581</v>
      </c>
      <c r="K1169" t="s">
        <v>582</v>
      </c>
      <c r="L1169" t="s">
        <v>582</v>
      </c>
      <c r="M1169" s="2">
        <f>SUM(Table1[MAGN_SLAEGT_AFRUNAD])</f>
        <v>463291</v>
      </c>
      <c r="N1169" s="6">
        <f>Table1[[#This Row],[MAGN_SLAEGT_AFRUNAD]]/Table1[[#This Row],[heildarmagn]]</f>
        <v>1.7267764752606892E-5</v>
      </c>
      <c r="O1169" t="str">
        <f>IF(Table1[[#This Row],[Útgerð núna]]=Table1[[#This Row],[Útgerð við löndun]],"","Ný útgerð")</f>
        <v/>
      </c>
    </row>
    <row r="1170" spans="1:15">
      <c r="A1170" t="s">
        <v>320</v>
      </c>
      <c r="B1170">
        <v>1718</v>
      </c>
      <c r="C1170" s="1">
        <v>1</v>
      </c>
      <c r="D1170" s="1">
        <v>1</v>
      </c>
      <c r="E1170" s="1">
        <v>1321</v>
      </c>
      <c r="F1170" t="s">
        <v>580</v>
      </c>
      <c r="G1170" t="s">
        <v>14</v>
      </c>
      <c r="H1170" t="s">
        <v>15</v>
      </c>
      <c r="I1170" s="3">
        <v>27</v>
      </c>
      <c r="J1170" t="s">
        <v>581</v>
      </c>
      <c r="K1170" t="s">
        <v>582</v>
      </c>
      <c r="L1170" t="s">
        <v>582</v>
      </c>
      <c r="M1170" s="2">
        <f>SUM(Table1[MAGN_SLAEGT_AFRUNAD])</f>
        <v>463291</v>
      </c>
      <c r="N1170" s="6">
        <f>Table1[[#This Row],[MAGN_SLAEGT_AFRUNAD]]/Table1[[#This Row],[heildarmagn]]</f>
        <v>5.8278706040048265E-5</v>
      </c>
      <c r="O1170" t="str">
        <f>IF(Table1[[#This Row],[Útgerð núna]]=Table1[[#This Row],[Útgerð við löndun]],"","Ný útgerð")</f>
        <v/>
      </c>
    </row>
    <row r="1171" spans="1:15">
      <c r="A1171" t="s">
        <v>258</v>
      </c>
      <c r="B1171">
        <v>1718</v>
      </c>
      <c r="C1171" s="1">
        <v>1</v>
      </c>
      <c r="D1171" s="1">
        <v>1</v>
      </c>
      <c r="E1171" s="1">
        <v>1321</v>
      </c>
      <c r="F1171" t="s">
        <v>580</v>
      </c>
      <c r="G1171" t="s">
        <v>14</v>
      </c>
      <c r="H1171" t="s">
        <v>15</v>
      </c>
      <c r="I1171" s="3">
        <v>13</v>
      </c>
      <c r="J1171" t="s">
        <v>581</v>
      </c>
      <c r="K1171" t="s">
        <v>582</v>
      </c>
      <c r="L1171" t="s">
        <v>582</v>
      </c>
      <c r="M1171" s="2">
        <f>SUM(Table1[MAGN_SLAEGT_AFRUNAD])</f>
        <v>463291</v>
      </c>
      <c r="N1171" s="6">
        <f>Table1[[#This Row],[MAGN_SLAEGT_AFRUNAD]]/Table1[[#This Row],[heildarmagn]]</f>
        <v>2.8060117722986201E-5</v>
      </c>
      <c r="O1171" t="str">
        <f>IF(Table1[[#This Row],[Útgerð núna]]=Table1[[#This Row],[Útgerð við löndun]],"","Ný útgerð")</f>
        <v/>
      </c>
    </row>
    <row r="1172" spans="1:15">
      <c r="A1172" t="s">
        <v>266</v>
      </c>
      <c r="B1172">
        <v>1718</v>
      </c>
      <c r="C1172" s="1">
        <v>1</v>
      </c>
      <c r="D1172" s="1">
        <v>1</v>
      </c>
      <c r="E1172" s="1">
        <v>1321</v>
      </c>
      <c r="F1172" t="s">
        <v>580</v>
      </c>
      <c r="G1172" t="s">
        <v>14</v>
      </c>
      <c r="H1172" t="s">
        <v>15</v>
      </c>
      <c r="I1172" s="3">
        <v>13</v>
      </c>
      <c r="J1172" t="s">
        <v>581</v>
      </c>
      <c r="K1172" t="s">
        <v>582</v>
      </c>
      <c r="L1172" t="s">
        <v>582</v>
      </c>
      <c r="M1172" s="2">
        <f>SUM(Table1[MAGN_SLAEGT_AFRUNAD])</f>
        <v>463291</v>
      </c>
      <c r="N1172" s="6">
        <f>Table1[[#This Row],[MAGN_SLAEGT_AFRUNAD]]/Table1[[#This Row],[heildarmagn]]</f>
        <v>2.8060117722986201E-5</v>
      </c>
      <c r="O1172" t="str">
        <f>IF(Table1[[#This Row],[Útgerð núna]]=Table1[[#This Row],[Útgerð við löndun]],"","Ný útgerð")</f>
        <v/>
      </c>
    </row>
    <row r="1173" spans="1:15">
      <c r="A1173" t="s">
        <v>267</v>
      </c>
      <c r="B1173">
        <v>1718</v>
      </c>
      <c r="C1173" s="1">
        <v>1</v>
      </c>
      <c r="D1173" s="1">
        <v>1</v>
      </c>
      <c r="E1173" s="1">
        <v>1321</v>
      </c>
      <c r="F1173" t="s">
        <v>580</v>
      </c>
      <c r="G1173" t="s">
        <v>14</v>
      </c>
      <c r="H1173" t="s">
        <v>15</v>
      </c>
      <c r="I1173" s="3">
        <v>22</v>
      </c>
      <c r="J1173" t="s">
        <v>581</v>
      </c>
      <c r="K1173" t="s">
        <v>582</v>
      </c>
      <c r="L1173" t="s">
        <v>582</v>
      </c>
      <c r="M1173" s="2">
        <f>SUM(Table1[MAGN_SLAEGT_AFRUNAD])</f>
        <v>463291</v>
      </c>
      <c r="N1173" s="6">
        <f>Table1[[#This Row],[MAGN_SLAEGT_AFRUNAD]]/Table1[[#This Row],[heildarmagn]]</f>
        <v>4.7486353069668953E-5</v>
      </c>
      <c r="O1173" t="str">
        <f>IF(Table1[[#This Row],[Útgerð núna]]=Table1[[#This Row],[Útgerð við löndun]],"","Ný útgerð")</f>
        <v/>
      </c>
    </row>
    <row r="1174" spans="1:15">
      <c r="A1174" t="s">
        <v>342</v>
      </c>
      <c r="B1174">
        <v>1819</v>
      </c>
      <c r="C1174" s="1">
        <v>1</v>
      </c>
      <c r="D1174" s="1">
        <v>1</v>
      </c>
      <c r="E1174" s="1">
        <v>1321</v>
      </c>
      <c r="F1174" t="s">
        <v>580</v>
      </c>
      <c r="G1174" t="s">
        <v>14</v>
      </c>
      <c r="H1174" t="s">
        <v>15</v>
      </c>
      <c r="I1174" s="3">
        <v>46</v>
      </c>
      <c r="J1174" t="s">
        <v>581</v>
      </c>
      <c r="K1174" t="s">
        <v>582</v>
      </c>
      <c r="L1174" t="s">
        <v>582</v>
      </c>
      <c r="M1174" s="2">
        <f>SUM(Table1[MAGN_SLAEGT_AFRUNAD])</f>
        <v>463291</v>
      </c>
      <c r="N1174" s="6">
        <f>Table1[[#This Row],[MAGN_SLAEGT_AFRUNAD]]/Table1[[#This Row],[heildarmagn]]</f>
        <v>9.928964732748963E-5</v>
      </c>
      <c r="O1174" t="str">
        <f>IF(Table1[[#This Row],[Útgerð núna]]=Table1[[#This Row],[Útgerð við löndun]],"","Ný útgerð")</f>
        <v/>
      </c>
    </row>
    <row r="1175" spans="1:15">
      <c r="A1175" t="s">
        <v>152</v>
      </c>
      <c r="B1175">
        <v>1819</v>
      </c>
      <c r="C1175" s="1">
        <v>1</v>
      </c>
      <c r="D1175" s="1">
        <v>1</v>
      </c>
      <c r="E1175" s="1">
        <v>1321</v>
      </c>
      <c r="F1175" t="s">
        <v>580</v>
      </c>
      <c r="G1175" t="s">
        <v>14</v>
      </c>
      <c r="H1175" t="s">
        <v>15</v>
      </c>
      <c r="I1175" s="3">
        <v>45</v>
      </c>
      <c r="J1175" t="s">
        <v>581</v>
      </c>
      <c r="K1175" t="s">
        <v>582</v>
      </c>
      <c r="L1175" t="s">
        <v>582</v>
      </c>
      <c r="M1175" s="2">
        <f>SUM(Table1[MAGN_SLAEGT_AFRUNAD])</f>
        <v>463291</v>
      </c>
      <c r="N1175" s="6">
        <f>Table1[[#This Row],[MAGN_SLAEGT_AFRUNAD]]/Table1[[#This Row],[heildarmagn]]</f>
        <v>9.7131176733413767E-5</v>
      </c>
      <c r="O1175" t="str">
        <f>IF(Table1[[#This Row],[Útgerð núna]]=Table1[[#This Row],[Útgerð við löndun]],"","Ný útgerð")</f>
        <v/>
      </c>
    </row>
    <row r="1176" spans="1:15">
      <c r="A1176" t="s">
        <v>344</v>
      </c>
      <c r="B1176">
        <v>1819</v>
      </c>
      <c r="C1176" s="1">
        <v>1</v>
      </c>
      <c r="D1176" s="1">
        <v>1</v>
      </c>
      <c r="E1176" s="1">
        <v>1321</v>
      </c>
      <c r="F1176" t="s">
        <v>580</v>
      </c>
      <c r="G1176" t="s">
        <v>14</v>
      </c>
      <c r="H1176" t="s">
        <v>15</v>
      </c>
      <c r="I1176" s="3">
        <v>34</v>
      </c>
      <c r="J1176" t="s">
        <v>581</v>
      </c>
      <c r="K1176" t="s">
        <v>582</v>
      </c>
      <c r="L1176" t="s">
        <v>582</v>
      </c>
      <c r="M1176" s="2">
        <f>SUM(Table1[MAGN_SLAEGT_AFRUNAD])</f>
        <v>463291</v>
      </c>
      <c r="N1176" s="6">
        <f>Table1[[#This Row],[MAGN_SLAEGT_AFRUNAD]]/Table1[[#This Row],[heildarmagn]]</f>
        <v>7.3388000198579295E-5</v>
      </c>
      <c r="O1176" t="str">
        <f>IF(Table1[[#This Row],[Útgerð núna]]=Table1[[#This Row],[Útgerð við löndun]],"","Ný útgerð")</f>
        <v/>
      </c>
    </row>
    <row r="1177" spans="1:15">
      <c r="A1177" t="s">
        <v>349</v>
      </c>
      <c r="B1177">
        <v>1819</v>
      </c>
      <c r="C1177" s="1">
        <v>1</v>
      </c>
      <c r="D1177" s="1">
        <v>1</v>
      </c>
      <c r="E1177" s="1">
        <v>1321</v>
      </c>
      <c r="F1177" t="s">
        <v>580</v>
      </c>
      <c r="G1177" t="s">
        <v>14</v>
      </c>
      <c r="H1177" t="s">
        <v>15</v>
      </c>
      <c r="I1177" s="3">
        <v>61</v>
      </c>
      <c r="J1177" t="s">
        <v>581</v>
      </c>
      <c r="K1177" t="s">
        <v>582</v>
      </c>
      <c r="L1177" t="s">
        <v>582</v>
      </c>
      <c r="M1177" s="2">
        <f>SUM(Table1[MAGN_SLAEGT_AFRUNAD])</f>
        <v>463291</v>
      </c>
      <c r="N1177" s="6">
        <f>Table1[[#This Row],[MAGN_SLAEGT_AFRUNAD]]/Table1[[#This Row],[heildarmagn]]</f>
        <v>1.3166670623862757E-4</v>
      </c>
      <c r="O1177" t="str">
        <f>IF(Table1[[#This Row],[Útgerð núna]]=Table1[[#This Row],[Útgerð við löndun]],"","Ný útgerð")</f>
        <v/>
      </c>
    </row>
    <row r="1178" spans="1:15">
      <c r="A1178" t="s">
        <v>159</v>
      </c>
      <c r="B1178">
        <v>1819</v>
      </c>
      <c r="C1178" s="1">
        <v>1</v>
      </c>
      <c r="D1178" s="1">
        <v>1</v>
      </c>
      <c r="E1178" s="1">
        <v>1321</v>
      </c>
      <c r="F1178" t="s">
        <v>580</v>
      </c>
      <c r="G1178" t="s">
        <v>14</v>
      </c>
      <c r="H1178" t="s">
        <v>15</v>
      </c>
      <c r="I1178" s="3">
        <v>17</v>
      </c>
      <c r="J1178" t="s">
        <v>581</v>
      </c>
      <c r="K1178" t="s">
        <v>582</v>
      </c>
      <c r="L1178" t="s">
        <v>582</v>
      </c>
      <c r="M1178" s="2">
        <f>SUM(Table1[MAGN_SLAEGT_AFRUNAD])</f>
        <v>463291</v>
      </c>
      <c r="N1178" s="6">
        <f>Table1[[#This Row],[MAGN_SLAEGT_AFRUNAD]]/Table1[[#This Row],[heildarmagn]]</f>
        <v>3.6694000099289647E-5</v>
      </c>
      <c r="O1178" t="str">
        <f>IF(Table1[[#This Row],[Útgerð núna]]=Table1[[#This Row],[Útgerð við löndun]],"","Ný útgerð")</f>
        <v/>
      </c>
    </row>
    <row r="1179" spans="1:15">
      <c r="A1179" t="s">
        <v>161</v>
      </c>
      <c r="B1179">
        <v>1819</v>
      </c>
      <c r="C1179" s="1">
        <v>1</v>
      </c>
      <c r="D1179" s="1">
        <v>1</v>
      </c>
      <c r="E1179" s="1">
        <v>1321</v>
      </c>
      <c r="F1179" t="s">
        <v>580</v>
      </c>
      <c r="G1179" t="s">
        <v>14</v>
      </c>
      <c r="H1179" t="s">
        <v>15</v>
      </c>
      <c r="I1179" s="3">
        <v>191</v>
      </c>
      <c r="J1179" t="s">
        <v>581</v>
      </c>
      <c r="K1179" t="s">
        <v>582</v>
      </c>
      <c r="L1179" t="s">
        <v>582</v>
      </c>
      <c r="M1179" s="2">
        <f>SUM(Table1[MAGN_SLAEGT_AFRUNAD])</f>
        <v>463291</v>
      </c>
      <c r="N1179" s="6">
        <f>Table1[[#This Row],[MAGN_SLAEGT_AFRUNAD]]/Table1[[#This Row],[heildarmagn]]</f>
        <v>4.1226788346848957E-4</v>
      </c>
      <c r="O1179" t="str">
        <f>IF(Table1[[#This Row],[Útgerð núna]]=Table1[[#This Row],[Útgerð við löndun]],"","Ný útgerð")</f>
        <v/>
      </c>
    </row>
    <row r="1180" spans="1:15">
      <c r="A1180" t="s">
        <v>350</v>
      </c>
      <c r="B1180">
        <v>1819</v>
      </c>
      <c r="C1180" s="1">
        <v>1</v>
      </c>
      <c r="D1180" s="1">
        <v>1</v>
      </c>
      <c r="E1180" s="1">
        <v>1321</v>
      </c>
      <c r="F1180" t="s">
        <v>580</v>
      </c>
      <c r="G1180" t="s">
        <v>14</v>
      </c>
      <c r="H1180" t="s">
        <v>15</v>
      </c>
      <c r="I1180" s="3">
        <v>127</v>
      </c>
      <c r="J1180" t="s">
        <v>581</v>
      </c>
      <c r="K1180" t="s">
        <v>582</v>
      </c>
      <c r="L1180" t="s">
        <v>582</v>
      </c>
      <c r="M1180" s="2">
        <f>SUM(Table1[MAGN_SLAEGT_AFRUNAD])</f>
        <v>463291</v>
      </c>
      <c r="N1180" s="6">
        <f>Table1[[#This Row],[MAGN_SLAEGT_AFRUNAD]]/Table1[[#This Row],[heildarmagn]]</f>
        <v>2.7412576544763443E-4</v>
      </c>
      <c r="O1180" t="str">
        <f>IF(Table1[[#This Row],[Útgerð núna]]=Table1[[#This Row],[Útgerð við löndun]],"","Ný útgerð")</f>
        <v/>
      </c>
    </row>
    <row r="1181" spans="1:15">
      <c r="A1181" t="s">
        <v>352</v>
      </c>
      <c r="B1181">
        <v>1819</v>
      </c>
      <c r="C1181" s="1">
        <v>1</v>
      </c>
      <c r="D1181" s="1">
        <v>1</v>
      </c>
      <c r="E1181" s="1">
        <v>1321</v>
      </c>
      <c r="F1181" t="s">
        <v>580</v>
      </c>
      <c r="G1181" t="s">
        <v>14</v>
      </c>
      <c r="H1181" t="s">
        <v>15</v>
      </c>
      <c r="I1181" s="3">
        <v>253</v>
      </c>
      <c r="J1181" t="s">
        <v>581</v>
      </c>
      <c r="K1181" t="s">
        <v>582</v>
      </c>
      <c r="L1181" t="s">
        <v>582</v>
      </c>
      <c r="M1181" s="2">
        <f>SUM(Table1[MAGN_SLAEGT_AFRUNAD])</f>
        <v>463291</v>
      </c>
      <c r="N1181" s="6">
        <f>Table1[[#This Row],[MAGN_SLAEGT_AFRUNAD]]/Table1[[#This Row],[heildarmagn]]</f>
        <v>5.4609306030119296E-4</v>
      </c>
      <c r="O1181" t="str">
        <f>IF(Table1[[#This Row],[Útgerð núna]]=Table1[[#This Row],[Útgerð við löndun]],"","Ný útgerð")</f>
        <v/>
      </c>
    </row>
    <row r="1182" spans="1:15">
      <c r="A1182" t="s">
        <v>163</v>
      </c>
      <c r="B1182">
        <v>1819</v>
      </c>
      <c r="C1182" s="1">
        <v>1</v>
      </c>
      <c r="D1182" s="1">
        <v>1</v>
      </c>
      <c r="E1182" s="1">
        <v>1321</v>
      </c>
      <c r="F1182" t="s">
        <v>580</v>
      </c>
      <c r="G1182" t="s">
        <v>14</v>
      </c>
      <c r="H1182" t="s">
        <v>15</v>
      </c>
      <c r="I1182" s="3">
        <v>70</v>
      </c>
      <c r="J1182" t="s">
        <v>581</v>
      </c>
      <c r="K1182" t="s">
        <v>582</v>
      </c>
      <c r="L1182" t="s">
        <v>582</v>
      </c>
      <c r="M1182" s="2">
        <f>SUM(Table1[MAGN_SLAEGT_AFRUNAD])</f>
        <v>463291</v>
      </c>
      <c r="N1182" s="6">
        <f>Table1[[#This Row],[MAGN_SLAEGT_AFRUNAD]]/Table1[[#This Row],[heildarmagn]]</f>
        <v>1.5109294158531031E-4</v>
      </c>
      <c r="O1182" t="str">
        <f>IF(Table1[[#This Row],[Útgerð núna]]=Table1[[#This Row],[Útgerð við löndun]],"","Ný útgerð")</f>
        <v/>
      </c>
    </row>
    <row r="1183" spans="1:15">
      <c r="A1183" t="s">
        <v>164</v>
      </c>
      <c r="B1183">
        <v>1819</v>
      </c>
      <c r="C1183" s="1">
        <v>1</v>
      </c>
      <c r="D1183" s="1">
        <v>1</v>
      </c>
      <c r="E1183" s="1">
        <v>1321</v>
      </c>
      <c r="F1183" t="s">
        <v>580</v>
      </c>
      <c r="G1183" t="s">
        <v>14</v>
      </c>
      <c r="H1183" t="s">
        <v>15</v>
      </c>
      <c r="I1183" s="3">
        <v>88</v>
      </c>
      <c r="J1183" t="s">
        <v>581</v>
      </c>
      <c r="K1183" t="s">
        <v>582</v>
      </c>
      <c r="L1183" t="s">
        <v>582</v>
      </c>
      <c r="M1183" s="2">
        <f>SUM(Table1[MAGN_SLAEGT_AFRUNAD])</f>
        <v>463291</v>
      </c>
      <c r="N1183" s="6">
        <f>Table1[[#This Row],[MAGN_SLAEGT_AFRUNAD]]/Table1[[#This Row],[heildarmagn]]</f>
        <v>1.8994541227867581E-4</v>
      </c>
      <c r="O1183" t="str">
        <f>IF(Table1[[#This Row],[Útgerð núna]]=Table1[[#This Row],[Útgerð við löndun]],"","Ný útgerð")</f>
        <v/>
      </c>
    </row>
    <row r="1184" spans="1:15">
      <c r="A1184" t="s">
        <v>487</v>
      </c>
      <c r="B1184">
        <v>1819</v>
      </c>
      <c r="C1184" s="1">
        <v>1</v>
      </c>
      <c r="D1184" s="1">
        <v>1</v>
      </c>
      <c r="E1184" s="1">
        <v>1321</v>
      </c>
      <c r="F1184" t="s">
        <v>580</v>
      </c>
      <c r="G1184" t="s">
        <v>14</v>
      </c>
      <c r="H1184" t="s">
        <v>15</v>
      </c>
      <c r="I1184" s="3">
        <v>117</v>
      </c>
      <c r="J1184" t="s">
        <v>581</v>
      </c>
      <c r="K1184" t="s">
        <v>582</v>
      </c>
      <c r="L1184" t="s">
        <v>582</v>
      </c>
      <c r="M1184" s="2">
        <f>SUM(Table1[MAGN_SLAEGT_AFRUNAD])</f>
        <v>463291</v>
      </c>
      <c r="N1184" s="6">
        <f>Table1[[#This Row],[MAGN_SLAEGT_AFRUNAD]]/Table1[[#This Row],[heildarmagn]]</f>
        <v>2.5254105950687583E-4</v>
      </c>
      <c r="O1184" t="str">
        <f>IF(Table1[[#This Row],[Útgerð núna]]=Table1[[#This Row],[Útgerð við löndun]],"","Ný útgerð")</f>
        <v/>
      </c>
    </row>
    <row r="1185" spans="1:15">
      <c r="A1185" t="s">
        <v>594</v>
      </c>
      <c r="B1185">
        <v>1718</v>
      </c>
      <c r="C1185" s="1">
        <v>1</v>
      </c>
      <c r="D1185" s="1">
        <v>1</v>
      </c>
      <c r="E1185" s="1">
        <v>1321</v>
      </c>
      <c r="F1185" t="s">
        <v>580</v>
      </c>
      <c r="G1185" t="s">
        <v>14</v>
      </c>
      <c r="H1185" t="s">
        <v>15</v>
      </c>
      <c r="I1185" s="3">
        <v>335</v>
      </c>
      <c r="J1185" t="s">
        <v>581</v>
      </c>
      <c r="K1185" t="s">
        <v>582</v>
      </c>
      <c r="L1185" t="s">
        <v>582</v>
      </c>
      <c r="M1185" s="2">
        <f>SUM(Table1[MAGN_SLAEGT_AFRUNAD])</f>
        <v>463291</v>
      </c>
      <c r="N1185" s="6">
        <f>Table1[[#This Row],[MAGN_SLAEGT_AFRUNAD]]/Table1[[#This Row],[heildarmagn]]</f>
        <v>7.2308764901541365E-4</v>
      </c>
      <c r="O1185" t="str">
        <f>IF(Table1[[#This Row],[Útgerð núna]]=Table1[[#This Row],[Útgerð við löndun]],"","Ný útgerð")</f>
        <v/>
      </c>
    </row>
    <row r="1186" spans="1:15">
      <c r="A1186" t="s">
        <v>595</v>
      </c>
      <c r="B1186">
        <v>1718</v>
      </c>
      <c r="C1186" s="1">
        <v>1</v>
      </c>
      <c r="D1186" s="1">
        <v>1</v>
      </c>
      <c r="E1186" s="1">
        <v>1321</v>
      </c>
      <c r="F1186" t="s">
        <v>580</v>
      </c>
      <c r="G1186" t="s">
        <v>14</v>
      </c>
      <c r="H1186" t="s">
        <v>15</v>
      </c>
      <c r="I1186" s="3">
        <v>24</v>
      </c>
      <c r="J1186" t="s">
        <v>581</v>
      </c>
      <c r="K1186" t="s">
        <v>582</v>
      </c>
      <c r="L1186" t="s">
        <v>582</v>
      </c>
      <c r="M1186" s="2">
        <f>SUM(Table1[MAGN_SLAEGT_AFRUNAD])</f>
        <v>463291</v>
      </c>
      <c r="N1186" s="6">
        <f>Table1[[#This Row],[MAGN_SLAEGT_AFRUNAD]]/Table1[[#This Row],[heildarmagn]]</f>
        <v>5.1803294257820677E-5</v>
      </c>
      <c r="O1186" t="str">
        <f>IF(Table1[[#This Row],[Útgerð núna]]=Table1[[#This Row],[Útgerð við löndun]],"","Ný útgerð")</f>
        <v/>
      </c>
    </row>
    <row r="1187" spans="1:15">
      <c r="A1187" t="s">
        <v>596</v>
      </c>
      <c r="B1187">
        <v>1718</v>
      </c>
      <c r="C1187" s="1">
        <v>1</v>
      </c>
      <c r="D1187" s="1">
        <v>1</v>
      </c>
      <c r="E1187" s="1">
        <v>1321</v>
      </c>
      <c r="F1187" t="s">
        <v>580</v>
      </c>
      <c r="G1187" t="s">
        <v>14</v>
      </c>
      <c r="H1187" t="s">
        <v>15</v>
      </c>
      <c r="I1187" s="3">
        <v>6</v>
      </c>
      <c r="J1187" t="s">
        <v>581</v>
      </c>
      <c r="K1187" t="s">
        <v>582</v>
      </c>
      <c r="L1187" t="s">
        <v>582</v>
      </c>
      <c r="M1187" s="2">
        <f>SUM(Table1[MAGN_SLAEGT_AFRUNAD])</f>
        <v>463291</v>
      </c>
      <c r="N1187" s="6">
        <f>Table1[[#This Row],[MAGN_SLAEGT_AFRUNAD]]/Table1[[#This Row],[heildarmagn]]</f>
        <v>1.2950823564455169E-5</v>
      </c>
      <c r="O1187" t="str">
        <f>IF(Table1[[#This Row],[Útgerð núna]]=Table1[[#This Row],[Útgerð við löndun]],"","Ný útgerð")</f>
        <v/>
      </c>
    </row>
    <row r="1188" spans="1:15">
      <c r="A1188" t="s">
        <v>226</v>
      </c>
      <c r="B1188">
        <v>1718</v>
      </c>
      <c r="C1188" s="1">
        <v>1</v>
      </c>
      <c r="D1188" s="1">
        <v>1</v>
      </c>
      <c r="E1188" s="1">
        <v>1321</v>
      </c>
      <c r="F1188" t="s">
        <v>580</v>
      </c>
      <c r="G1188" t="s">
        <v>14</v>
      </c>
      <c r="H1188" t="s">
        <v>15</v>
      </c>
      <c r="I1188" s="3">
        <v>14</v>
      </c>
      <c r="J1188" t="s">
        <v>581</v>
      </c>
      <c r="K1188" t="s">
        <v>582</v>
      </c>
      <c r="L1188" t="s">
        <v>582</v>
      </c>
      <c r="M1188" s="2">
        <f>SUM(Table1[MAGN_SLAEGT_AFRUNAD])</f>
        <v>463291</v>
      </c>
      <c r="N1188" s="6">
        <f>Table1[[#This Row],[MAGN_SLAEGT_AFRUNAD]]/Table1[[#This Row],[heildarmagn]]</f>
        <v>3.0218588317062063E-5</v>
      </c>
      <c r="O1188" t="str">
        <f>IF(Table1[[#This Row],[Útgerð núna]]=Table1[[#This Row],[Útgerð við löndun]],"","Ný útgerð")</f>
        <v/>
      </c>
    </row>
    <row r="1189" spans="1:15">
      <c r="A1189" t="s">
        <v>597</v>
      </c>
      <c r="B1189">
        <v>1718</v>
      </c>
      <c r="C1189" s="1">
        <v>1</v>
      </c>
      <c r="D1189" s="1">
        <v>1</v>
      </c>
      <c r="E1189" s="1">
        <v>1321</v>
      </c>
      <c r="F1189" t="s">
        <v>580</v>
      </c>
      <c r="G1189" t="s">
        <v>14</v>
      </c>
      <c r="H1189" t="s">
        <v>15</v>
      </c>
      <c r="I1189" s="3">
        <v>5</v>
      </c>
      <c r="J1189" t="s">
        <v>581</v>
      </c>
      <c r="K1189" t="s">
        <v>582</v>
      </c>
      <c r="L1189" t="s">
        <v>582</v>
      </c>
      <c r="M1189" s="2">
        <f>SUM(Table1[MAGN_SLAEGT_AFRUNAD])</f>
        <v>463291</v>
      </c>
      <c r="N1189" s="6">
        <f>Table1[[#This Row],[MAGN_SLAEGT_AFRUNAD]]/Table1[[#This Row],[heildarmagn]]</f>
        <v>1.0792352970379309E-5</v>
      </c>
      <c r="O1189" t="str">
        <f>IF(Table1[[#This Row],[Útgerð núna]]=Table1[[#This Row],[Útgerð við löndun]],"","Ný útgerð")</f>
        <v/>
      </c>
    </row>
    <row r="1190" spans="1:15">
      <c r="A1190" t="s">
        <v>55</v>
      </c>
      <c r="B1190">
        <v>1718</v>
      </c>
      <c r="C1190" s="1">
        <v>1</v>
      </c>
      <c r="D1190" s="1">
        <v>1</v>
      </c>
      <c r="E1190" s="1">
        <v>1321</v>
      </c>
      <c r="F1190" t="s">
        <v>580</v>
      </c>
      <c r="G1190" t="s">
        <v>14</v>
      </c>
      <c r="H1190" t="s">
        <v>15</v>
      </c>
      <c r="I1190" s="3">
        <v>21</v>
      </c>
      <c r="J1190" t="s">
        <v>581</v>
      </c>
      <c r="K1190" t="s">
        <v>582</v>
      </c>
      <c r="L1190" t="s">
        <v>582</v>
      </c>
      <c r="M1190" s="2">
        <f>SUM(Table1[MAGN_SLAEGT_AFRUNAD])</f>
        <v>463291</v>
      </c>
      <c r="N1190" s="6">
        <f>Table1[[#This Row],[MAGN_SLAEGT_AFRUNAD]]/Table1[[#This Row],[heildarmagn]]</f>
        <v>4.5327882475593097E-5</v>
      </c>
      <c r="O1190" t="str">
        <f>IF(Table1[[#This Row],[Útgerð núna]]=Table1[[#This Row],[Útgerð við löndun]],"","Ný útgerð")</f>
        <v/>
      </c>
    </row>
    <row r="1191" spans="1:15">
      <c r="A1191" t="s">
        <v>499</v>
      </c>
      <c r="B1191">
        <v>1819</v>
      </c>
      <c r="C1191" s="1">
        <v>1</v>
      </c>
      <c r="D1191" s="1">
        <v>1</v>
      </c>
      <c r="E1191" s="1">
        <v>1321</v>
      </c>
      <c r="F1191" t="s">
        <v>580</v>
      </c>
      <c r="G1191" t="s">
        <v>14</v>
      </c>
      <c r="H1191" t="s">
        <v>15</v>
      </c>
      <c r="I1191" s="3">
        <v>115</v>
      </c>
      <c r="J1191" t="s">
        <v>581</v>
      </c>
      <c r="K1191" t="s">
        <v>582</v>
      </c>
      <c r="L1191" t="s">
        <v>582</v>
      </c>
      <c r="M1191" s="2">
        <f>SUM(Table1[MAGN_SLAEGT_AFRUNAD])</f>
        <v>463291</v>
      </c>
      <c r="N1191" s="6">
        <f>Table1[[#This Row],[MAGN_SLAEGT_AFRUNAD]]/Table1[[#This Row],[heildarmagn]]</f>
        <v>2.4822411831872408E-4</v>
      </c>
      <c r="O1191" t="str">
        <f>IF(Table1[[#This Row],[Útgerð núna]]=Table1[[#This Row],[Útgerð við löndun]],"","Ný útgerð")</f>
        <v/>
      </c>
    </row>
    <row r="1192" spans="1:15">
      <c r="A1192" t="s">
        <v>180</v>
      </c>
      <c r="B1192">
        <v>1819</v>
      </c>
      <c r="C1192" s="1">
        <v>1</v>
      </c>
      <c r="D1192" s="1">
        <v>1</v>
      </c>
      <c r="E1192" s="1">
        <v>1321</v>
      </c>
      <c r="F1192" t="s">
        <v>580</v>
      </c>
      <c r="G1192" t="s">
        <v>14</v>
      </c>
      <c r="H1192" t="s">
        <v>15</v>
      </c>
      <c r="I1192" s="3">
        <v>18</v>
      </c>
      <c r="J1192" t="s">
        <v>581</v>
      </c>
      <c r="K1192" t="s">
        <v>582</v>
      </c>
      <c r="L1192" t="s">
        <v>582</v>
      </c>
      <c r="M1192" s="2">
        <f>SUM(Table1[MAGN_SLAEGT_AFRUNAD])</f>
        <v>463291</v>
      </c>
      <c r="N1192" s="6">
        <f>Table1[[#This Row],[MAGN_SLAEGT_AFRUNAD]]/Table1[[#This Row],[heildarmagn]]</f>
        <v>3.885247069336551E-5</v>
      </c>
      <c r="O1192" t="str">
        <f>IF(Table1[[#This Row],[Útgerð núna]]=Table1[[#This Row],[Útgerð við löndun]],"","Ný útgerð")</f>
        <v/>
      </c>
    </row>
    <row r="1193" spans="1:15">
      <c r="A1193" t="s">
        <v>50</v>
      </c>
      <c r="B1193">
        <v>1819</v>
      </c>
      <c r="C1193" s="1">
        <v>1</v>
      </c>
      <c r="D1193" s="1">
        <v>1</v>
      </c>
      <c r="E1193" s="1">
        <v>1321</v>
      </c>
      <c r="F1193" t="s">
        <v>580</v>
      </c>
      <c r="G1193" t="s">
        <v>14</v>
      </c>
      <c r="H1193" t="s">
        <v>15</v>
      </c>
      <c r="I1193" s="3">
        <v>183</v>
      </c>
      <c r="J1193" t="s">
        <v>581</v>
      </c>
      <c r="K1193" t="s">
        <v>582</v>
      </c>
      <c r="L1193" t="s">
        <v>582</v>
      </c>
      <c r="M1193" s="2">
        <f>SUM(Table1[MAGN_SLAEGT_AFRUNAD])</f>
        <v>463291</v>
      </c>
      <c r="N1193" s="6">
        <f>Table1[[#This Row],[MAGN_SLAEGT_AFRUNAD]]/Table1[[#This Row],[heildarmagn]]</f>
        <v>3.9500011871588267E-4</v>
      </c>
      <c r="O1193" t="str">
        <f>IF(Table1[[#This Row],[Útgerð núna]]=Table1[[#This Row],[Útgerð við löndun]],"","Ný útgerð")</f>
        <v/>
      </c>
    </row>
    <row r="1194" spans="1:15">
      <c r="A1194" t="s">
        <v>183</v>
      </c>
      <c r="B1194">
        <v>1819</v>
      </c>
      <c r="C1194" s="1">
        <v>1</v>
      </c>
      <c r="D1194" s="1">
        <v>1</v>
      </c>
      <c r="E1194" s="1">
        <v>1321</v>
      </c>
      <c r="F1194" t="s">
        <v>580</v>
      </c>
      <c r="G1194" t="s">
        <v>14</v>
      </c>
      <c r="H1194" t="s">
        <v>15</v>
      </c>
      <c r="I1194" s="3">
        <v>61</v>
      </c>
      <c r="J1194" t="s">
        <v>581</v>
      </c>
      <c r="K1194" t="s">
        <v>582</v>
      </c>
      <c r="L1194" t="s">
        <v>582</v>
      </c>
      <c r="M1194" s="2">
        <f>SUM(Table1[MAGN_SLAEGT_AFRUNAD])</f>
        <v>463291</v>
      </c>
      <c r="N1194" s="6">
        <f>Table1[[#This Row],[MAGN_SLAEGT_AFRUNAD]]/Table1[[#This Row],[heildarmagn]]</f>
        <v>1.3166670623862757E-4</v>
      </c>
      <c r="O1194" t="str">
        <f>IF(Table1[[#This Row],[Útgerð núna]]=Table1[[#This Row],[Útgerð við löndun]],"","Ný útgerð")</f>
        <v/>
      </c>
    </row>
    <row r="1195" spans="1:15">
      <c r="A1195" t="s">
        <v>184</v>
      </c>
      <c r="B1195">
        <v>1819</v>
      </c>
      <c r="C1195" s="1">
        <v>1</v>
      </c>
      <c r="D1195" s="1">
        <v>1</v>
      </c>
      <c r="E1195" s="1">
        <v>1321</v>
      </c>
      <c r="F1195" t="s">
        <v>580</v>
      </c>
      <c r="G1195" t="s">
        <v>14</v>
      </c>
      <c r="H1195" t="s">
        <v>15</v>
      </c>
      <c r="I1195" s="3">
        <v>59</v>
      </c>
      <c r="J1195" t="s">
        <v>581</v>
      </c>
      <c r="K1195" t="s">
        <v>582</v>
      </c>
      <c r="L1195" t="s">
        <v>582</v>
      </c>
      <c r="M1195" s="2">
        <f>SUM(Table1[MAGN_SLAEGT_AFRUNAD])</f>
        <v>463291</v>
      </c>
      <c r="N1195" s="6">
        <f>Table1[[#This Row],[MAGN_SLAEGT_AFRUNAD]]/Table1[[#This Row],[heildarmagn]]</f>
        <v>1.2734976505047584E-4</v>
      </c>
      <c r="O1195" t="str">
        <f>IF(Table1[[#This Row],[Útgerð núna]]=Table1[[#This Row],[Útgerð við löndun]],"","Ný útgerð")</f>
        <v/>
      </c>
    </row>
    <row r="1196" spans="1:15">
      <c r="A1196" t="s">
        <v>141</v>
      </c>
      <c r="B1196">
        <v>1819</v>
      </c>
      <c r="C1196" s="1">
        <v>1</v>
      </c>
      <c r="D1196" s="1">
        <v>1</v>
      </c>
      <c r="E1196" s="1">
        <v>1321</v>
      </c>
      <c r="F1196" t="s">
        <v>580</v>
      </c>
      <c r="G1196" t="s">
        <v>14</v>
      </c>
      <c r="H1196" t="s">
        <v>15</v>
      </c>
      <c r="I1196" s="3">
        <v>93</v>
      </c>
      <c r="J1196" t="s">
        <v>581</v>
      </c>
      <c r="K1196" t="s">
        <v>582</v>
      </c>
      <c r="L1196" t="s">
        <v>582</v>
      </c>
      <c r="M1196" s="2">
        <f>SUM(Table1[MAGN_SLAEGT_AFRUNAD])</f>
        <v>463291</v>
      </c>
      <c r="N1196" s="6">
        <f>Table1[[#This Row],[MAGN_SLAEGT_AFRUNAD]]/Table1[[#This Row],[heildarmagn]]</f>
        <v>2.0073776524905514E-4</v>
      </c>
      <c r="O1196" t="str">
        <f>IF(Table1[[#This Row],[Útgerð núna]]=Table1[[#This Row],[Útgerð við löndun]],"","Ný útgerð")</f>
        <v/>
      </c>
    </row>
    <row r="1197" spans="1:15">
      <c r="A1197" t="s">
        <v>336</v>
      </c>
      <c r="B1197">
        <v>1819</v>
      </c>
      <c r="C1197" s="1">
        <v>1</v>
      </c>
      <c r="D1197" s="1">
        <v>1</v>
      </c>
      <c r="E1197" s="1">
        <v>1321</v>
      </c>
      <c r="F1197" t="s">
        <v>580</v>
      </c>
      <c r="G1197" t="s">
        <v>14</v>
      </c>
      <c r="H1197" t="s">
        <v>15</v>
      </c>
      <c r="I1197" s="3">
        <v>347</v>
      </c>
      <c r="J1197" t="s">
        <v>581</v>
      </c>
      <c r="K1197" t="s">
        <v>582</v>
      </c>
      <c r="L1197" t="s">
        <v>582</v>
      </c>
      <c r="M1197" s="2">
        <f>SUM(Table1[MAGN_SLAEGT_AFRUNAD])</f>
        <v>463291</v>
      </c>
      <c r="N1197" s="6">
        <f>Table1[[#This Row],[MAGN_SLAEGT_AFRUNAD]]/Table1[[#This Row],[heildarmagn]]</f>
        <v>7.4898929614432394E-4</v>
      </c>
      <c r="O1197" t="str">
        <f>IF(Table1[[#This Row],[Útgerð núna]]=Table1[[#This Row],[Útgerð við löndun]],"","Ný útgerð")</f>
        <v/>
      </c>
    </row>
    <row r="1198" spans="1:15">
      <c r="A1198" t="s">
        <v>145</v>
      </c>
      <c r="B1198">
        <v>1819</v>
      </c>
      <c r="C1198" s="1">
        <v>1</v>
      </c>
      <c r="D1198" s="1">
        <v>1</v>
      </c>
      <c r="E1198" s="1">
        <v>1321</v>
      </c>
      <c r="F1198" t="s">
        <v>580</v>
      </c>
      <c r="G1198" t="s">
        <v>14</v>
      </c>
      <c r="H1198" t="s">
        <v>15</v>
      </c>
      <c r="I1198" s="3">
        <v>20</v>
      </c>
      <c r="J1198" t="s">
        <v>581</v>
      </c>
      <c r="K1198" t="s">
        <v>582</v>
      </c>
      <c r="L1198" t="s">
        <v>582</v>
      </c>
      <c r="M1198" s="2">
        <f>SUM(Table1[MAGN_SLAEGT_AFRUNAD])</f>
        <v>463291</v>
      </c>
      <c r="N1198" s="6">
        <f>Table1[[#This Row],[MAGN_SLAEGT_AFRUNAD]]/Table1[[#This Row],[heildarmagn]]</f>
        <v>4.3169411881517235E-5</v>
      </c>
      <c r="O1198" t="str">
        <f>IF(Table1[[#This Row],[Útgerð núna]]=Table1[[#This Row],[Útgerð við löndun]],"","Ný útgerð")</f>
        <v/>
      </c>
    </row>
    <row r="1199" spans="1:15">
      <c r="A1199" t="s">
        <v>598</v>
      </c>
      <c r="B1199">
        <v>1819</v>
      </c>
      <c r="C1199" s="1">
        <v>1</v>
      </c>
      <c r="D1199" s="1">
        <v>1</v>
      </c>
      <c r="E1199" s="1">
        <v>1321</v>
      </c>
      <c r="F1199" t="s">
        <v>580</v>
      </c>
      <c r="G1199" t="s">
        <v>14</v>
      </c>
      <c r="H1199" t="s">
        <v>15</v>
      </c>
      <c r="I1199" s="3">
        <v>10</v>
      </c>
      <c r="J1199" t="s">
        <v>581</v>
      </c>
      <c r="K1199" t="s">
        <v>582</v>
      </c>
      <c r="L1199" t="s">
        <v>582</v>
      </c>
      <c r="M1199" s="2">
        <f>SUM(Table1[MAGN_SLAEGT_AFRUNAD])</f>
        <v>463291</v>
      </c>
      <c r="N1199" s="6">
        <f>Table1[[#This Row],[MAGN_SLAEGT_AFRUNAD]]/Table1[[#This Row],[heildarmagn]]</f>
        <v>2.1584705940758617E-5</v>
      </c>
      <c r="O1199" t="str">
        <f>IF(Table1[[#This Row],[Útgerð núna]]=Table1[[#This Row],[Útgerð við löndun]],"","Ný útgerð")</f>
        <v/>
      </c>
    </row>
    <row r="1200" spans="1:15">
      <c r="A1200" t="s">
        <v>338</v>
      </c>
      <c r="B1200">
        <v>1819</v>
      </c>
      <c r="C1200" s="1">
        <v>1</v>
      </c>
      <c r="D1200" s="1">
        <v>1</v>
      </c>
      <c r="E1200" s="1">
        <v>1321</v>
      </c>
      <c r="F1200" t="s">
        <v>580</v>
      </c>
      <c r="G1200" t="s">
        <v>14</v>
      </c>
      <c r="H1200" t="s">
        <v>15</v>
      </c>
      <c r="I1200" s="3">
        <v>158</v>
      </c>
      <c r="J1200" t="s">
        <v>581</v>
      </c>
      <c r="K1200" t="s">
        <v>582</v>
      </c>
      <c r="L1200" t="s">
        <v>582</v>
      </c>
      <c r="M1200" s="2">
        <f>SUM(Table1[MAGN_SLAEGT_AFRUNAD])</f>
        <v>463291</v>
      </c>
      <c r="N1200" s="6">
        <f>Table1[[#This Row],[MAGN_SLAEGT_AFRUNAD]]/Table1[[#This Row],[heildarmagn]]</f>
        <v>3.4103835386398612E-4</v>
      </c>
      <c r="O1200" t="str">
        <f>IF(Table1[[#This Row],[Útgerð núna]]=Table1[[#This Row],[Útgerð við löndun]],"","Ný útgerð")</f>
        <v/>
      </c>
    </row>
    <row r="1201" spans="1:15">
      <c r="A1201" t="s">
        <v>149</v>
      </c>
      <c r="B1201">
        <v>1819</v>
      </c>
      <c r="C1201" s="1">
        <v>1</v>
      </c>
      <c r="D1201" s="1">
        <v>1</v>
      </c>
      <c r="E1201" s="1">
        <v>1321</v>
      </c>
      <c r="F1201" t="s">
        <v>580</v>
      </c>
      <c r="G1201" t="s">
        <v>14</v>
      </c>
      <c r="H1201" t="s">
        <v>15</v>
      </c>
      <c r="I1201" s="3">
        <v>66</v>
      </c>
      <c r="J1201" t="s">
        <v>581</v>
      </c>
      <c r="K1201" t="s">
        <v>582</v>
      </c>
      <c r="L1201" t="s">
        <v>582</v>
      </c>
      <c r="M1201" s="2">
        <f>SUM(Table1[MAGN_SLAEGT_AFRUNAD])</f>
        <v>463291</v>
      </c>
      <c r="N1201" s="6">
        <f>Table1[[#This Row],[MAGN_SLAEGT_AFRUNAD]]/Table1[[#This Row],[heildarmagn]]</f>
        <v>1.4245905920900686E-4</v>
      </c>
      <c r="O1201" t="str">
        <f>IF(Table1[[#This Row],[Útgerð núna]]=Table1[[#This Row],[Útgerð við löndun]],"","Ný útgerð")</f>
        <v/>
      </c>
    </row>
    <row r="1202" spans="1:15">
      <c r="A1202" t="s">
        <v>339</v>
      </c>
      <c r="B1202">
        <v>1819</v>
      </c>
      <c r="C1202" s="1">
        <v>1</v>
      </c>
      <c r="D1202" s="1">
        <v>1</v>
      </c>
      <c r="E1202" s="1">
        <v>1321</v>
      </c>
      <c r="F1202" t="s">
        <v>580</v>
      </c>
      <c r="G1202" t="s">
        <v>14</v>
      </c>
      <c r="H1202" t="s">
        <v>15</v>
      </c>
      <c r="I1202" s="3">
        <v>205</v>
      </c>
      <c r="J1202" t="s">
        <v>581</v>
      </c>
      <c r="K1202" t="s">
        <v>582</v>
      </c>
      <c r="L1202" t="s">
        <v>582</v>
      </c>
      <c r="M1202" s="2">
        <f>SUM(Table1[MAGN_SLAEGT_AFRUNAD])</f>
        <v>463291</v>
      </c>
      <c r="N1202" s="6">
        <f>Table1[[#This Row],[MAGN_SLAEGT_AFRUNAD]]/Table1[[#This Row],[heildarmagn]]</f>
        <v>4.4248647178555162E-4</v>
      </c>
      <c r="O1202" t="str">
        <f>IF(Table1[[#This Row],[Útgerð núna]]=Table1[[#This Row],[Útgerð við löndun]],"","Ný útgerð")</f>
        <v/>
      </c>
    </row>
    <row r="1203" spans="1:15">
      <c r="A1203" t="s">
        <v>286</v>
      </c>
      <c r="B1203">
        <v>1718</v>
      </c>
      <c r="C1203" s="1">
        <v>1</v>
      </c>
      <c r="D1203" s="1">
        <v>1</v>
      </c>
      <c r="E1203" s="1">
        <v>1343</v>
      </c>
      <c r="F1203" t="s">
        <v>599</v>
      </c>
      <c r="G1203" t="s">
        <v>14</v>
      </c>
      <c r="H1203" t="s">
        <v>15</v>
      </c>
      <c r="I1203" s="3">
        <v>212</v>
      </c>
      <c r="J1203" t="s">
        <v>600</v>
      </c>
      <c r="K1203" t="s">
        <v>601</v>
      </c>
      <c r="L1203" t="s">
        <v>601</v>
      </c>
      <c r="M1203" s="2">
        <f>SUM(Table1[MAGN_SLAEGT_AFRUNAD])</f>
        <v>463291</v>
      </c>
      <c r="N1203" s="6">
        <f>Table1[[#This Row],[MAGN_SLAEGT_AFRUNAD]]/Table1[[#This Row],[heildarmagn]]</f>
        <v>4.5759576594408267E-4</v>
      </c>
      <c r="O1203" t="str">
        <f>IF(Table1[[#This Row],[Útgerð núna]]=Table1[[#This Row],[Útgerð við löndun]],"","Ný útgerð")</f>
        <v/>
      </c>
    </row>
    <row r="1204" spans="1:15">
      <c r="A1204" t="s">
        <v>563</v>
      </c>
      <c r="B1204">
        <v>1718</v>
      </c>
      <c r="C1204" s="1">
        <v>1</v>
      </c>
      <c r="D1204" s="1">
        <v>1</v>
      </c>
      <c r="E1204" s="1">
        <v>1343</v>
      </c>
      <c r="F1204" t="s">
        <v>599</v>
      </c>
      <c r="G1204" t="s">
        <v>14</v>
      </c>
      <c r="H1204" t="s">
        <v>15</v>
      </c>
      <c r="I1204" s="3">
        <v>306</v>
      </c>
      <c r="J1204" t="s">
        <v>600</v>
      </c>
      <c r="K1204" t="s">
        <v>601</v>
      </c>
      <c r="L1204" t="s">
        <v>601</v>
      </c>
      <c r="M1204" s="2">
        <f>SUM(Table1[MAGN_SLAEGT_AFRUNAD])</f>
        <v>463291</v>
      </c>
      <c r="N1204" s="6">
        <f>Table1[[#This Row],[MAGN_SLAEGT_AFRUNAD]]/Table1[[#This Row],[heildarmagn]]</f>
        <v>6.6049200178721365E-4</v>
      </c>
      <c r="O1204" t="str">
        <f>IF(Table1[[#This Row],[Útgerð núna]]=Table1[[#This Row],[Útgerð við löndun]],"","Ný útgerð")</f>
        <v/>
      </c>
    </row>
    <row r="1205" spans="1:15">
      <c r="A1205" t="s">
        <v>288</v>
      </c>
      <c r="B1205">
        <v>1718</v>
      </c>
      <c r="C1205" s="1">
        <v>1</v>
      </c>
      <c r="D1205" s="1">
        <v>1</v>
      </c>
      <c r="E1205" s="1">
        <v>1343</v>
      </c>
      <c r="F1205" t="s">
        <v>599</v>
      </c>
      <c r="G1205" t="s">
        <v>14</v>
      </c>
      <c r="H1205" t="s">
        <v>15</v>
      </c>
      <c r="I1205" s="3">
        <v>31</v>
      </c>
      <c r="J1205" t="s">
        <v>600</v>
      </c>
      <c r="K1205" t="s">
        <v>601</v>
      </c>
      <c r="L1205" t="s">
        <v>601</v>
      </c>
      <c r="M1205" s="2">
        <f>SUM(Table1[MAGN_SLAEGT_AFRUNAD])</f>
        <v>463291</v>
      </c>
      <c r="N1205" s="6">
        <f>Table1[[#This Row],[MAGN_SLAEGT_AFRUNAD]]/Table1[[#This Row],[heildarmagn]]</f>
        <v>6.6912588416351707E-5</v>
      </c>
      <c r="O1205" t="str">
        <f>IF(Table1[[#This Row],[Útgerð núna]]=Table1[[#This Row],[Útgerð við löndun]],"","Ný útgerð")</f>
        <v/>
      </c>
    </row>
    <row r="1206" spans="1:15">
      <c r="A1206" t="s">
        <v>290</v>
      </c>
      <c r="B1206">
        <v>1718</v>
      </c>
      <c r="C1206" s="1">
        <v>1</v>
      </c>
      <c r="D1206" s="1">
        <v>1</v>
      </c>
      <c r="E1206" s="1">
        <v>1343</v>
      </c>
      <c r="F1206" t="s">
        <v>599</v>
      </c>
      <c r="G1206" t="s">
        <v>14</v>
      </c>
      <c r="H1206" t="s">
        <v>15</v>
      </c>
      <c r="I1206" s="3">
        <v>248</v>
      </c>
      <c r="J1206" t="s">
        <v>600</v>
      </c>
      <c r="K1206" t="s">
        <v>601</v>
      </c>
      <c r="L1206" t="s">
        <v>601</v>
      </c>
      <c r="M1206" s="2">
        <f>SUM(Table1[MAGN_SLAEGT_AFRUNAD])</f>
        <v>463291</v>
      </c>
      <c r="N1206" s="6">
        <f>Table1[[#This Row],[MAGN_SLAEGT_AFRUNAD]]/Table1[[#This Row],[heildarmagn]]</f>
        <v>5.3530070733081366E-4</v>
      </c>
      <c r="O1206" t="str">
        <f>IF(Table1[[#This Row],[Útgerð núna]]=Table1[[#This Row],[Útgerð við löndun]],"","Ný útgerð")</f>
        <v/>
      </c>
    </row>
    <row r="1207" spans="1:15">
      <c r="A1207" t="s">
        <v>291</v>
      </c>
      <c r="B1207">
        <v>1718</v>
      </c>
      <c r="C1207" s="1">
        <v>1</v>
      </c>
      <c r="D1207" s="1">
        <v>1</v>
      </c>
      <c r="E1207" s="1">
        <v>1343</v>
      </c>
      <c r="F1207" t="s">
        <v>599</v>
      </c>
      <c r="G1207" t="s">
        <v>14</v>
      </c>
      <c r="H1207" t="s">
        <v>15</v>
      </c>
      <c r="I1207" s="3">
        <v>185</v>
      </c>
      <c r="J1207" t="s">
        <v>600</v>
      </c>
      <c r="K1207" t="s">
        <v>601</v>
      </c>
      <c r="L1207" t="s">
        <v>601</v>
      </c>
      <c r="M1207" s="2">
        <f>SUM(Table1[MAGN_SLAEGT_AFRUNAD])</f>
        <v>463291</v>
      </c>
      <c r="N1207" s="6">
        <f>Table1[[#This Row],[MAGN_SLAEGT_AFRUNAD]]/Table1[[#This Row],[heildarmagn]]</f>
        <v>3.9931705990403442E-4</v>
      </c>
      <c r="O1207" t="str">
        <f>IF(Table1[[#This Row],[Útgerð núna]]=Table1[[#This Row],[Útgerð við löndun]],"","Ný útgerð")</f>
        <v/>
      </c>
    </row>
    <row r="1208" spans="1:15">
      <c r="A1208" t="s">
        <v>294</v>
      </c>
      <c r="B1208">
        <v>1718</v>
      </c>
      <c r="C1208" s="1">
        <v>1</v>
      </c>
      <c r="D1208" s="1">
        <v>1</v>
      </c>
      <c r="E1208" s="1">
        <v>1343</v>
      </c>
      <c r="F1208" t="s">
        <v>599</v>
      </c>
      <c r="G1208" t="s">
        <v>14</v>
      </c>
      <c r="H1208" t="s">
        <v>15</v>
      </c>
      <c r="I1208" s="3">
        <v>63</v>
      </c>
      <c r="J1208" t="s">
        <v>600</v>
      </c>
      <c r="K1208" t="s">
        <v>601</v>
      </c>
      <c r="L1208" t="s">
        <v>601</v>
      </c>
      <c r="M1208" s="2">
        <f>SUM(Table1[MAGN_SLAEGT_AFRUNAD])</f>
        <v>463291</v>
      </c>
      <c r="N1208" s="6">
        <f>Table1[[#This Row],[MAGN_SLAEGT_AFRUNAD]]/Table1[[#This Row],[heildarmagn]]</f>
        <v>1.3598364742677929E-4</v>
      </c>
      <c r="O1208" t="str">
        <f>IF(Table1[[#This Row],[Útgerð núna]]=Table1[[#This Row],[Útgerð við löndun]],"","Ný útgerð")</f>
        <v/>
      </c>
    </row>
    <row r="1209" spans="1:15">
      <c r="A1209" t="s">
        <v>295</v>
      </c>
      <c r="B1209">
        <v>1718</v>
      </c>
      <c r="C1209" s="1">
        <v>1</v>
      </c>
      <c r="D1209" s="1">
        <v>1</v>
      </c>
      <c r="E1209" s="1">
        <v>1343</v>
      </c>
      <c r="F1209" t="s">
        <v>599</v>
      </c>
      <c r="G1209" t="s">
        <v>14</v>
      </c>
      <c r="H1209" t="s">
        <v>15</v>
      </c>
      <c r="I1209" s="3">
        <v>24</v>
      </c>
      <c r="J1209" t="s">
        <v>600</v>
      </c>
      <c r="K1209" t="s">
        <v>601</v>
      </c>
      <c r="L1209" t="s">
        <v>601</v>
      </c>
      <c r="M1209" s="2">
        <f>SUM(Table1[MAGN_SLAEGT_AFRUNAD])</f>
        <v>463291</v>
      </c>
      <c r="N1209" s="6">
        <f>Table1[[#This Row],[MAGN_SLAEGT_AFRUNAD]]/Table1[[#This Row],[heildarmagn]]</f>
        <v>5.1803294257820677E-5</v>
      </c>
      <c r="O1209" t="str">
        <f>IF(Table1[[#This Row],[Útgerð núna]]=Table1[[#This Row],[Útgerð við löndun]],"","Ný útgerð")</f>
        <v/>
      </c>
    </row>
    <row r="1210" spans="1:15">
      <c r="A1210" t="s">
        <v>297</v>
      </c>
      <c r="B1210">
        <v>1718</v>
      </c>
      <c r="C1210" s="1">
        <v>1</v>
      </c>
      <c r="D1210" s="1">
        <v>1</v>
      </c>
      <c r="E1210" s="1">
        <v>1343</v>
      </c>
      <c r="F1210" t="s">
        <v>599</v>
      </c>
      <c r="G1210" t="s">
        <v>14</v>
      </c>
      <c r="H1210" t="s">
        <v>15</v>
      </c>
      <c r="I1210" s="3">
        <v>38</v>
      </c>
      <c r="J1210" t="s">
        <v>600</v>
      </c>
      <c r="K1210" t="s">
        <v>601</v>
      </c>
      <c r="L1210" t="s">
        <v>601</v>
      </c>
      <c r="M1210" s="2">
        <f>SUM(Table1[MAGN_SLAEGT_AFRUNAD])</f>
        <v>463291</v>
      </c>
      <c r="N1210" s="6">
        <f>Table1[[#This Row],[MAGN_SLAEGT_AFRUNAD]]/Table1[[#This Row],[heildarmagn]]</f>
        <v>8.2021882574882744E-5</v>
      </c>
      <c r="O1210" t="str">
        <f>IF(Table1[[#This Row],[Útgerð núna]]=Table1[[#This Row],[Útgerð við löndun]],"","Ný útgerð")</f>
        <v/>
      </c>
    </row>
    <row r="1211" spans="1:15">
      <c r="A1211" t="s">
        <v>301</v>
      </c>
      <c r="B1211">
        <v>1718</v>
      </c>
      <c r="C1211" s="1">
        <v>1</v>
      </c>
      <c r="D1211" s="1">
        <v>1</v>
      </c>
      <c r="E1211" s="1">
        <v>1343</v>
      </c>
      <c r="F1211" t="s">
        <v>599</v>
      </c>
      <c r="G1211" t="s">
        <v>14</v>
      </c>
      <c r="H1211" t="s">
        <v>15</v>
      </c>
      <c r="I1211" s="3">
        <v>104</v>
      </c>
      <c r="J1211" t="s">
        <v>600</v>
      </c>
      <c r="K1211" t="s">
        <v>601</v>
      </c>
      <c r="L1211" t="s">
        <v>601</v>
      </c>
      <c r="M1211" s="2">
        <f>SUM(Table1[MAGN_SLAEGT_AFRUNAD])</f>
        <v>463291</v>
      </c>
      <c r="N1211" s="6">
        <f>Table1[[#This Row],[MAGN_SLAEGT_AFRUNAD]]/Table1[[#This Row],[heildarmagn]]</f>
        <v>2.2448094178388961E-4</v>
      </c>
      <c r="O1211" t="str">
        <f>IF(Table1[[#This Row],[Útgerð núna]]=Table1[[#This Row],[Útgerð við löndun]],"","Ný útgerð")</f>
        <v/>
      </c>
    </row>
    <row r="1212" spans="1:15">
      <c r="A1212" t="s">
        <v>602</v>
      </c>
      <c r="B1212">
        <v>1718</v>
      </c>
      <c r="C1212" s="1">
        <v>1</v>
      </c>
      <c r="D1212" s="1">
        <v>1</v>
      </c>
      <c r="E1212" s="1">
        <v>1343</v>
      </c>
      <c r="F1212" t="s">
        <v>599</v>
      </c>
      <c r="G1212" t="s">
        <v>14</v>
      </c>
      <c r="H1212" t="s">
        <v>15</v>
      </c>
      <c r="I1212" s="3">
        <v>63</v>
      </c>
      <c r="J1212" t="s">
        <v>600</v>
      </c>
      <c r="K1212" t="s">
        <v>601</v>
      </c>
      <c r="L1212" t="s">
        <v>601</v>
      </c>
      <c r="M1212" s="2">
        <f>SUM(Table1[MAGN_SLAEGT_AFRUNAD])</f>
        <v>463291</v>
      </c>
      <c r="N1212" s="6">
        <f>Table1[[#This Row],[MAGN_SLAEGT_AFRUNAD]]/Table1[[#This Row],[heildarmagn]]</f>
        <v>1.3598364742677929E-4</v>
      </c>
      <c r="O1212" t="str">
        <f>IF(Table1[[#This Row],[Útgerð núna]]=Table1[[#This Row],[Útgerð við löndun]],"","Ný útgerð")</f>
        <v/>
      </c>
    </row>
    <row r="1213" spans="1:15">
      <c r="A1213" t="s">
        <v>268</v>
      </c>
      <c r="B1213">
        <v>1718</v>
      </c>
      <c r="C1213" s="1">
        <v>1</v>
      </c>
      <c r="D1213" s="1">
        <v>1</v>
      </c>
      <c r="E1213" s="1">
        <v>1343</v>
      </c>
      <c r="F1213" t="s">
        <v>599</v>
      </c>
      <c r="G1213" t="s">
        <v>14</v>
      </c>
      <c r="H1213" t="s">
        <v>15</v>
      </c>
      <c r="I1213" s="3">
        <v>142</v>
      </c>
      <c r="J1213" t="s">
        <v>600</v>
      </c>
      <c r="K1213" t="s">
        <v>601</v>
      </c>
      <c r="L1213" t="s">
        <v>601</v>
      </c>
      <c r="M1213" s="2">
        <f>SUM(Table1[MAGN_SLAEGT_AFRUNAD])</f>
        <v>463291</v>
      </c>
      <c r="N1213" s="6">
        <f>Table1[[#This Row],[MAGN_SLAEGT_AFRUNAD]]/Table1[[#This Row],[heildarmagn]]</f>
        <v>3.0650282435877233E-4</v>
      </c>
      <c r="O1213" t="str">
        <f>IF(Table1[[#This Row],[Útgerð núna]]=Table1[[#This Row],[Útgerð við löndun]],"","Ný útgerð")</f>
        <v/>
      </c>
    </row>
    <row r="1214" spans="1:15">
      <c r="A1214" t="s">
        <v>269</v>
      </c>
      <c r="B1214">
        <v>1718</v>
      </c>
      <c r="C1214" s="1">
        <v>1</v>
      </c>
      <c r="D1214" s="1">
        <v>1</v>
      </c>
      <c r="E1214" s="1">
        <v>1343</v>
      </c>
      <c r="F1214" t="s">
        <v>599</v>
      </c>
      <c r="G1214" t="s">
        <v>14</v>
      </c>
      <c r="H1214" t="s">
        <v>15</v>
      </c>
      <c r="I1214" s="3">
        <v>160</v>
      </c>
      <c r="J1214" t="s">
        <v>600</v>
      </c>
      <c r="K1214" t="s">
        <v>601</v>
      </c>
      <c r="L1214" t="s">
        <v>601</v>
      </c>
      <c r="M1214" s="2">
        <f>SUM(Table1[MAGN_SLAEGT_AFRUNAD])</f>
        <v>463291</v>
      </c>
      <c r="N1214" s="6">
        <f>Table1[[#This Row],[MAGN_SLAEGT_AFRUNAD]]/Table1[[#This Row],[heildarmagn]]</f>
        <v>3.4535529505213788E-4</v>
      </c>
      <c r="O1214" t="str">
        <f>IF(Table1[[#This Row],[Útgerð núna]]=Table1[[#This Row],[Útgerð við löndun]],"","Ný útgerð")</f>
        <v/>
      </c>
    </row>
    <row r="1215" spans="1:15">
      <c r="A1215" t="s">
        <v>484</v>
      </c>
      <c r="B1215">
        <v>1718</v>
      </c>
      <c r="C1215" s="1">
        <v>1</v>
      </c>
      <c r="D1215" s="1">
        <v>1</v>
      </c>
      <c r="E1215" s="1">
        <v>1343</v>
      </c>
      <c r="F1215" t="s">
        <v>599</v>
      </c>
      <c r="G1215" t="s">
        <v>14</v>
      </c>
      <c r="H1215" t="s">
        <v>15</v>
      </c>
      <c r="I1215" s="3">
        <v>232</v>
      </c>
      <c r="J1215" t="s">
        <v>600</v>
      </c>
      <c r="K1215" t="s">
        <v>601</v>
      </c>
      <c r="L1215" t="s">
        <v>601</v>
      </c>
      <c r="M1215" s="2">
        <f>SUM(Table1[MAGN_SLAEGT_AFRUNAD])</f>
        <v>463291</v>
      </c>
      <c r="N1215" s="6">
        <f>Table1[[#This Row],[MAGN_SLAEGT_AFRUNAD]]/Table1[[#This Row],[heildarmagn]]</f>
        <v>5.0076517782559986E-4</v>
      </c>
      <c r="O1215" t="str">
        <f>IF(Table1[[#This Row],[Útgerð núna]]=Table1[[#This Row],[Útgerð við löndun]],"","Ný útgerð")</f>
        <v/>
      </c>
    </row>
    <row r="1216" spans="1:15">
      <c r="A1216" t="s">
        <v>603</v>
      </c>
      <c r="B1216">
        <v>1718</v>
      </c>
      <c r="C1216" s="1">
        <v>1</v>
      </c>
      <c r="D1216" s="1">
        <v>1</v>
      </c>
      <c r="E1216" s="1">
        <v>1343</v>
      </c>
      <c r="F1216" t="s">
        <v>599</v>
      </c>
      <c r="G1216" t="s">
        <v>14</v>
      </c>
      <c r="H1216" t="s">
        <v>15</v>
      </c>
      <c r="I1216" s="3">
        <v>276</v>
      </c>
      <c r="J1216" t="s">
        <v>600</v>
      </c>
      <c r="K1216" t="s">
        <v>601</v>
      </c>
      <c r="L1216" t="s">
        <v>601</v>
      </c>
      <c r="M1216" s="2">
        <f>SUM(Table1[MAGN_SLAEGT_AFRUNAD])</f>
        <v>463291</v>
      </c>
      <c r="N1216" s="6">
        <f>Table1[[#This Row],[MAGN_SLAEGT_AFRUNAD]]/Table1[[#This Row],[heildarmagn]]</f>
        <v>5.9573788396493775E-4</v>
      </c>
      <c r="O1216" t="str">
        <f>IF(Table1[[#This Row],[Útgerð núna]]=Table1[[#This Row],[Útgerð við löndun]],"","Ný útgerð")</f>
        <v/>
      </c>
    </row>
    <row r="1217" spans="1:15">
      <c r="A1217" t="s">
        <v>604</v>
      </c>
      <c r="B1217">
        <v>1718</v>
      </c>
      <c r="C1217" s="1">
        <v>1</v>
      </c>
      <c r="D1217" s="1">
        <v>1</v>
      </c>
      <c r="E1217" s="1">
        <v>1343</v>
      </c>
      <c r="F1217" t="s">
        <v>599</v>
      </c>
      <c r="G1217" t="s">
        <v>14</v>
      </c>
      <c r="H1217" t="s">
        <v>15</v>
      </c>
      <c r="I1217" s="3">
        <v>284</v>
      </c>
      <c r="J1217" t="s">
        <v>600</v>
      </c>
      <c r="K1217" t="s">
        <v>601</v>
      </c>
      <c r="L1217" t="s">
        <v>601</v>
      </c>
      <c r="M1217" s="2">
        <f>SUM(Table1[MAGN_SLAEGT_AFRUNAD])</f>
        <v>463291</v>
      </c>
      <c r="N1217" s="6">
        <f>Table1[[#This Row],[MAGN_SLAEGT_AFRUNAD]]/Table1[[#This Row],[heildarmagn]]</f>
        <v>6.1300564871754465E-4</v>
      </c>
      <c r="O1217" t="str">
        <f>IF(Table1[[#This Row],[Útgerð núna]]=Table1[[#This Row],[Útgerð við löndun]],"","Ný útgerð")</f>
        <v/>
      </c>
    </row>
    <row r="1218" spans="1:15">
      <c r="A1218" t="s">
        <v>605</v>
      </c>
      <c r="B1218">
        <v>1718</v>
      </c>
      <c r="C1218" s="1">
        <v>1</v>
      </c>
      <c r="D1218" s="1">
        <v>1</v>
      </c>
      <c r="E1218" s="1">
        <v>1343</v>
      </c>
      <c r="F1218" t="s">
        <v>599</v>
      </c>
      <c r="G1218" t="s">
        <v>14</v>
      </c>
      <c r="H1218" t="s">
        <v>15</v>
      </c>
      <c r="I1218" s="3">
        <v>258</v>
      </c>
      <c r="J1218" t="s">
        <v>600</v>
      </c>
      <c r="K1218" t="s">
        <v>601</v>
      </c>
      <c r="L1218" t="s">
        <v>601</v>
      </c>
      <c r="M1218" s="2">
        <f>SUM(Table1[MAGN_SLAEGT_AFRUNAD])</f>
        <v>463291</v>
      </c>
      <c r="N1218" s="6">
        <f>Table1[[#This Row],[MAGN_SLAEGT_AFRUNAD]]/Table1[[#This Row],[heildarmagn]]</f>
        <v>5.5688541327157226E-4</v>
      </c>
      <c r="O1218" t="str">
        <f>IF(Table1[[#This Row],[Útgerð núna]]=Table1[[#This Row],[Útgerð við löndun]],"","Ný útgerð")</f>
        <v/>
      </c>
    </row>
    <row r="1219" spans="1:15">
      <c r="A1219" t="s">
        <v>485</v>
      </c>
      <c r="B1219">
        <v>1718</v>
      </c>
      <c r="C1219" s="1">
        <v>1</v>
      </c>
      <c r="D1219" s="1">
        <v>1</v>
      </c>
      <c r="E1219" s="1">
        <v>1343</v>
      </c>
      <c r="F1219" t="s">
        <v>599</v>
      </c>
      <c r="G1219" t="s">
        <v>14</v>
      </c>
      <c r="H1219" t="s">
        <v>15</v>
      </c>
      <c r="I1219" s="3">
        <v>66</v>
      </c>
      <c r="J1219" t="s">
        <v>600</v>
      </c>
      <c r="K1219" t="s">
        <v>601</v>
      </c>
      <c r="L1219" t="s">
        <v>601</v>
      </c>
      <c r="M1219" s="2">
        <f>SUM(Table1[MAGN_SLAEGT_AFRUNAD])</f>
        <v>463291</v>
      </c>
      <c r="N1219" s="6">
        <f>Table1[[#This Row],[MAGN_SLAEGT_AFRUNAD]]/Table1[[#This Row],[heildarmagn]]</f>
        <v>1.4245905920900686E-4</v>
      </c>
      <c r="O1219" t="str">
        <f>IF(Table1[[#This Row],[Útgerð núna]]=Table1[[#This Row],[Útgerð við löndun]],"","Ný útgerð")</f>
        <v/>
      </c>
    </row>
    <row r="1220" spans="1:15">
      <c r="A1220" t="s">
        <v>273</v>
      </c>
      <c r="B1220">
        <v>1718</v>
      </c>
      <c r="C1220" s="1">
        <v>1</v>
      </c>
      <c r="D1220" s="1">
        <v>1</v>
      </c>
      <c r="E1220" s="1">
        <v>1343</v>
      </c>
      <c r="F1220" t="s">
        <v>599</v>
      </c>
      <c r="G1220" t="s">
        <v>14</v>
      </c>
      <c r="H1220" t="s">
        <v>15</v>
      </c>
      <c r="I1220" s="3">
        <v>184</v>
      </c>
      <c r="J1220" t="s">
        <v>600</v>
      </c>
      <c r="K1220" t="s">
        <v>601</v>
      </c>
      <c r="L1220" t="s">
        <v>601</v>
      </c>
      <c r="M1220" s="2">
        <f>SUM(Table1[MAGN_SLAEGT_AFRUNAD])</f>
        <v>463291</v>
      </c>
      <c r="N1220" s="6">
        <f>Table1[[#This Row],[MAGN_SLAEGT_AFRUNAD]]/Table1[[#This Row],[heildarmagn]]</f>
        <v>3.9715858930995852E-4</v>
      </c>
      <c r="O1220" t="str">
        <f>IF(Table1[[#This Row],[Útgerð núna]]=Table1[[#This Row],[Útgerð við löndun]],"","Ný útgerð")</f>
        <v/>
      </c>
    </row>
    <row r="1221" spans="1:15">
      <c r="A1221" t="s">
        <v>566</v>
      </c>
      <c r="B1221">
        <v>1718</v>
      </c>
      <c r="C1221" s="1">
        <v>1</v>
      </c>
      <c r="D1221" s="1">
        <v>1</v>
      </c>
      <c r="E1221" s="1">
        <v>1343</v>
      </c>
      <c r="F1221" t="s">
        <v>599</v>
      </c>
      <c r="G1221" t="s">
        <v>14</v>
      </c>
      <c r="H1221" t="s">
        <v>15</v>
      </c>
      <c r="I1221" s="3">
        <v>279</v>
      </c>
      <c r="J1221" t="s">
        <v>600</v>
      </c>
      <c r="K1221" t="s">
        <v>601</v>
      </c>
      <c r="L1221" t="s">
        <v>601</v>
      </c>
      <c r="M1221" s="2">
        <f>SUM(Table1[MAGN_SLAEGT_AFRUNAD])</f>
        <v>463291</v>
      </c>
      <c r="N1221" s="6">
        <f>Table1[[#This Row],[MAGN_SLAEGT_AFRUNAD]]/Table1[[#This Row],[heildarmagn]]</f>
        <v>6.0221329574716535E-4</v>
      </c>
      <c r="O1221" t="str">
        <f>IF(Table1[[#This Row],[Útgerð núna]]=Table1[[#This Row],[Útgerð við löndun]],"","Ný útgerð")</f>
        <v/>
      </c>
    </row>
    <row r="1222" spans="1:15">
      <c r="A1222" t="s">
        <v>486</v>
      </c>
      <c r="B1222">
        <v>1718</v>
      </c>
      <c r="C1222" s="1">
        <v>1</v>
      </c>
      <c r="D1222" s="1">
        <v>1</v>
      </c>
      <c r="E1222" s="1">
        <v>1343</v>
      </c>
      <c r="F1222" t="s">
        <v>599</v>
      </c>
      <c r="G1222" t="s">
        <v>14</v>
      </c>
      <c r="H1222" t="s">
        <v>15</v>
      </c>
      <c r="I1222" s="3">
        <v>72</v>
      </c>
      <c r="J1222" t="s">
        <v>600</v>
      </c>
      <c r="K1222" t="s">
        <v>601</v>
      </c>
      <c r="L1222" t="s">
        <v>601</v>
      </c>
      <c r="M1222" s="2">
        <f>SUM(Table1[MAGN_SLAEGT_AFRUNAD])</f>
        <v>463291</v>
      </c>
      <c r="N1222" s="6">
        <f>Table1[[#This Row],[MAGN_SLAEGT_AFRUNAD]]/Table1[[#This Row],[heildarmagn]]</f>
        <v>1.5540988277346204E-4</v>
      </c>
      <c r="O1222" t="str">
        <f>IF(Table1[[#This Row],[Útgerð núna]]=Table1[[#This Row],[Útgerð við löndun]],"","Ný útgerð")</f>
        <v/>
      </c>
    </row>
    <row r="1223" spans="1:15">
      <c r="A1223" t="s">
        <v>274</v>
      </c>
      <c r="B1223">
        <v>1718</v>
      </c>
      <c r="C1223" s="1">
        <v>1</v>
      </c>
      <c r="D1223" s="1">
        <v>1</v>
      </c>
      <c r="E1223" s="1">
        <v>1343</v>
      </c>
      <c r="F1223" t="s">
        <v>599</v>
      </c>
      <c r="G1223" t="s">
        <v>14</v>
      </c>
      <c r="H1223" t="s">
        <v>15</v>
      </c>
      <c r="I1223" s="3">
        <v>363</v>
      </c>
      <c r="J1223" t="s">
        <v>600</v>
      </c>
      <c r="K1223" t="s">
        <v>601</v>
      </c>
      <c r="L1223" t="s">
        <v>601</v>
      </c>
      <c r="M1223" s="2">
        <f>SUM(Table1[MAGN_SLAEGT_AFRUNAD])</f>
        <v>463291</v>
      </c>
      <c r="N1223" s="6">
        <f>Table1[[#This Row],[MAGN_SLAEGT_AFRUNAD]]/Table1[[#This Row],[heildarmagn]]</f>
        <v>7.8352482564953774E-4</v>
      </c>
      <c r="O1223" t="str">
        <f>IF(Table1[[#This Row],[Útgerð núna]]=Table1[[#This Row],[Útgerð við löndun]],"","Ný útgerð")</f>
        <v/>
      </c>
    </row>
    <row r="1224" spans="1:15">
      <c r="A1224" t="s">
        <v>275</v>
      </c>
      <c r="B1224">
        <v>1718</v>
      </c>
      <c r="C1224" s="1">
        <v>1</v>
      </c>
      <c r="D1224" s="1">
        <v>1</v>
      </c>
      <c r="E1224" s="1">
        <v>1343</v>
      </c>
      <c r="F1224" t="s">
        <v>599</v>
      </c>
      <c r="G1224" t="s">
        <v>14</v>
      </c>
      <c r="H1224" t="s">
        <v>15</v>
      </c>
      <c r="I1224" s="3">
        <v>392</v>
      </c>
      <c r="J1224" t="s">
        <v>600</v>
      </c>
      <c r="K1224" t="s">
        <v>601</v>
      </c>
      <c r="L1224" t="s">
        <v>601</v>
      </c>
      <c r="M1224" s="2">
        <f>SUM(Table1[MAGN_SLAEGT_AFRUNAD])</f>
        <v>463291</v>
      </c>
      <c r="N1224" s="6">
        <f>Table1[[#This Row],[MAGN_SLAEGT_AFRUNAD]]/Table1[[#This Row],[heildarmagn]]</f>
        <v>8.4612047287773774E-4</v>
      </c>
      <c r="O1224" t="str">
        <f>IF(Table1[[#This Row],[Útgerð núna]]=Table1[[#This Row],[Útgerð við löndun]],"","Ný útgerð")</f>
        <v/>
      </c>
    </row>
    <row r="1225" spans="1:15">
      <c r="A1225" t="s">
        <v>276</v>
      </c>
      <c r="B1225">
        <v>1718</v>
      </c>
      <c r="C1225" s="1">
        <v>1</v>
      </c>
      <c r="D1225" s="1">
        <v>1</v>
      </c>
      <c r="E1225" s="1">
        <v>1343</v>
      </c>
      <c r="F1225" t="s">
        <v>599</v>
      </c>
      <c r="G1225" t="s">
        <v>14</v>
      </c>
      <c r="H1225" t="s">
        <v>15</v>
      </c>
      <c r="I1225" s="3">
        <v>413</v>
      </c>
      <c r="J1225" t="s">
        <v>600</v>
      </c>
      <c r="K1225" t="s">
        <v>601</v>
      </c>
      <c r="L1225" t="s">
        <v>601</v>
      </c>
      <c r="M1225" s="2">
        <f>SUM(Table1[MAGN_SLAEGT_AFRUNAD])</f>
        <v>463291</v>
      </c>
      <c r="N1225" s="6">
        <f>Table1[[#This Row],[MAGN_SLAEGT_AFRUNAD]]/Table1[[#This Row],[heildarmagn]]</f>
        <v>8.9144835535333083E-4</v>
      </c>
      <c r="O1225" t="str">
        <f>IF(Table1[[#This Row],[Útgerð núna]]=Table1[[#This Row],[Útgerð við löndun]],"","Ný útgerð")</f>
        <v/>
      </c>
    </row>
    <row r="1226" spans="1:15">
      <c r="A1226" t="s">
        <v>277</v>
      </c>
      <c r="B1226">
        <v>1718</v>
      </c>
      <c r="C1226" s="1">
        <v>1</v>
      </c>
      <c r="D1226" s="1">
        <v>1</v>
      </c>
      <c r="E1226" s="1">
        <v>1343</v>
      </c>
      <c r="F1226" t="s">
        <v>599</v>
      </c>
      <c r="G1226" t="s">
        <v>14</v>
      </c>
      <c r="H1226" t="s">
        <v>15</v>
      </c>
      <c r="I1226" s="3">
        <v>669</v>
      </c>
      <c r="J1226" t="s">
        <v>600</v>
      </c>
      <c r="K1226" t="s">
        <v>601</v>
      </c>
      <c r="L1226" t="s">
        <v>601</v>
      </c>
      <c r="M1226" s="2">
        <f>SUM(Table1[MAGN_SLAEGT_AFRUNAD])</f>
        <v>463291</v>
      </c>
      <c r="N1226" s="6">
        <f>Table1[[#This Row],[MAGN_SLAEGT_AFRUNAD]]/Table1[[#This Row],[heildarmagn]]</f>
        <v>1.4440168274367515E-3</v>
      </c>
      <c r="O1226" t="str">
        <f>IF(Table1[[#This Row],[Útgerð núna]]=Table1[[#This Row],[Útgerð við löndun]],"","Ný útgerð")</f>
        <v/>
      </c>
    </row>
    <row r="1227" spans="1:15">
      <c r="A1227" t="s">
        <v>278</v>
      </c>
      <c r="B1227">
        <v>1718</v>
      </c>
      <c r="C1227" s="1">
        <v>1</v>
      </c>
      <c r="D1227" s="1">
        <v>1</v>
      </c>
      <c r="E1227" s="1">
        <v>1343</v>
      </c>
      <c r="F1227" t="s">
        <v>599</v>
      </c>
      <c r="G1227" t="s">
        <v>14</v>
      </c>
      <c r="H1227" t="s">
        <v>15</v>
      </c>
      <c r="I1227" s="3">
        <v>609</v>
      </c>
      <c r="J1227" t="s">
        <v>600</v>
      </c>
      <c r="K1227" t="s">
        <v>601</v>
      </c>
      <c r="L1227" t="s">
        <v>601</v>
      </c>
      <c r="M1227" s="2">
        <f>SUM(Table1[MAGN_SLAEGT_AFRUNAD])</f>
        <v>463291</v>
      </c>
      <c r="N1227" s="6">
        <f>Table1[[#This Row],[MAGN_SLAEGT_AFRUNAD]]/Table1[[#This Row],[heildarmagn]]</f>
        <v>1.3145085917921997E-3</v>
      </c>
      <c r="O1227" t="str">
        <f>IF(Table1[[#This Row],[Útgerð núna]]=Table1[[#This Row],[Útgerð við löndun]],"","Ný útgerð")</f>
        <v/>
      </c>
    </row>
    <row r="1228" spans="1:15">
      <c r="A1228" t="s">
        <v>279</v>
      </c>
      <c r="B1228">
        <v>1718</v>
      </c>
      <c r="C1228" s="1">
        <v>1</v>
      </c>
      <c r="D1228" s="1">
        <v>1</v>
      </c>
      <c r="E1228" s="1">
        <v>1343</v>
      </c>
      <c r="F1228" t="s">
        <v>599</v>
      </c>
      <c r="G1228" t="s">
        <v>14</v>
      </c>
      <c r="H1228" t="s">
        <v>15</v>
      </c>
      <c r="I1228" s="3">
        <v>543</v>
      </c>
      <c r="J1228" t="s">
        <v>600</v>
      </c>
      <c r="K1228" t="s">
        <v>601</v>
      </c>
      <c r="L1228" t="s">
        <v>601</v>
      </c>
      <c r="M1228" s="2">
        <f>SUM(Table1[MAGN_SLAEGT_AFRUNAD])</f>
        <v>463291</v>
      </c>
      <c r="N1228" s="6">
        <f>Table1[[#This Row],[MAGN_SLAEGT_AFRUNAD]]/Table1[[#This Row],[heildarmagn]]</f>
        <v>1.1720495325831929E-3</v>
      </c>
      <c r="O1228" t="str">
        <f>IF(Table1[[#This Row],[Útgerð núna]]=Table1[[#This Row],[Útgerð við löndun]],"","Ný útgerð")</f>
        <v/>
      </c>
    </row>
    <row r="1229" spans="1:15">
      <c r="A1229" t="s">
        <v>280</v>
      </c>
      <c r="B1229">
        <v>1718</v>
      </c>
      <c r="C1229" s="1">
        <v>1</v>
      </c>
      <c r="D1229" s="1">
        <v>1</v>
      </c>
      <c r="E1229" s="1">
        <v>1343</v>
      </c>
      <c r="F1229" t="s">
        <v>599</v>
      </c>
      <c r="G1229" t="s">
        <v>14</v>
      </c>
      <c r="H1229" t="s">
        <v>15</v>
      </c>
      <c r="I1229" s="3">
        <v>731</v>
      </c>
      <c r="J1229" t="s">
        <v>600</v>
      </c>
      <c r="K1229" t="s">
        <v>601</v>
      </c>
      <c r="L1229" t="s">
        <v>601</v>
      </c>
      <c r="M1229" s="2">
        <f>SUM(Table1[MAGN_SLAEGT_AFRUNAD])</f>
        <v>463291</v>
      </c>
      <c r="N1229" s="6">
        <f>Table1[[#This Row],[MAGN_SLAEGT_AFRUNAD]]/Table1[[#This Row],[heildarmagn]]</f>
        <v>1.5778420042694549E-3</v>
      </c>
      <c r="O1229" t="str">
        <f>IF(Table1[[#This Row],[Útgerð núna]]=Table1[[#This Row],[Útgerð við löndun]],"","Ný útgerð")</f>
        <v/>
      </c>
    </row>
    <row r="1230" spans="1:15">
      <c r="A1230" t="s">
        <v>28</v>
      </c>
      <c r="B1230">
        <v>1718</v>
      </c>
      <c r="C1230" s="1">
        <v>1</v>
      </c>
      <c r="D1230" s="1">
        <v>1</v>
      </c>
      <c r="E1230" s="1">
        <v>1343</v>
      </c>
      <c r="F1230" t="s">
        <v>599</v>
      </c>
      <c r="G1230" t="s">
        <v>14</v>
      </c>
      <c r="H1230" t="s">
        <v>15</v>
      </c>
      <c r="I1230" s="3">
        <v>345</v>
      </c>
      <c r="J1230" t="s">
        <v>600</v>
      </c>
      <c r="K1230" t="s">
        <v>601</v>
      </c>
      <c r="L1230" t="s">
        <v>601</v>
      </c>
      <c r="M1230" s="2">
        <f>SUM(Table1[MAGN_SLAEGT_AFRUNAD])</f>
        <v>463291</v>
      </c>
      <c r="N1230" s="6">
        <f>Table1[[#This Row],[MAGN_SLAEGT_AFRUNAD]]/Table1[[#This Row],[heildarmagn]]</f>
        <v>7.4467235495617224E-4</v>
      </c>
      <c r="O1230" t="str">
        <f>IF(Table1[[#This Row],[Útgerð núna]]=Table1[[#This Row],[Útgerð við löndun]],"","Ný útgerð")</f>
        <v/>
      </c>
    </row>
    <row r="1231" spans="1:15">
      <c r="A1231" t="s">
        <v>606</v>
      </c>
      <c r="B1231">
        <v>1718</v>
      </c>
      <c r="C1231" s="1">
        <v>1</v>
      </c>
      <c r="D1231" s="1">
        <v>1</v>
      </c>
      <c r="E1231" s="1">
        <v>1343</v>
      </c>
      <c r="F1231" t="s">
        <v>599</v>
      </c>
      <c r="G1231" t="s">
        <v>14</v>
      </c>
      <c r="H1231" t="s">
        <v>15</v>
      </c>
      <c r="I1231" s="3">
        <v>369</v>
      </c>
      <c r="J1231" t="s">
        <v>600</v>
      </c>
      <c r="K1231" t="s">
        <v>601</v>
      </c>
      <c r="L1231" t="s">
        <v>601</v>
      </c>
      <c r="M1231" s="2">
        <f>SUM(Table1[MAGN_SLAEGT_AFRUNAD])</f>
        <v>463291</v>
      </c>
      <c r="N1231" s="6">
        <f>Table1[[#This Row],[MAGN_SLAEGT_AFRUNAD]]/Table1[[#This Row],[heildarmagn]]</f>
        <v>7.9647564921399294E-4</v>
      </c>
      <c r="O1231" t="str">
        <f>IF(Table1[[#This Row],[Útgerð núna]]=Table1[[#This Row],[Útgerð við löndun]],"","Ný útgerð")</f>
        <v/>
      </c>
    </row>
    <row r="1232" spans="1:15">
      <c r="A1232" t="s">
        <v>607</v>
      </c>
      <c r="B1232">
        <v>1718</v>
      </c>
      <c r="C1232" s="1">
        <v>1</v>
      </c>
      <c r="D1232" s="1">
        <v>1</v>
      </c>
      <c r="E1232" s="1">
        <v>1343</v>
      </c>
      <c r="F1232" t="s">
        <v>599</v>
      </c>
      <c r="G1232" t="s">
        <v>14</v>
      </c>
      <c r="H1232" t="s">
        <v>15</v>
      </c>
      <c r="I1232" s="3">
        <v>42</v>
      </c>
      <c r="J1232" t="s">
        <v>600</v>
      </c>
      <c r="K1232" t="s">
        <v>601</v>
      </c>
      <c r="L1232" t="s">
        <v>601</v>
      </c>
      <c r="M1232" s="2">
        <f>SUM(Table1[MAGN_SLAEGT_AFRUNAD])</f>
        <v>463291</v>
      </c>
      <c r="N1232" s="6">
        <f>Table1[[#This Row],[MAGN_SLAEGT_AFRUNAD]]/Table1[[#This Row],[heildarmagn]]</f>
        <v>9.0655764951186194E-5</v>
      </c>
      <c r="O1232" t="str">
        <f>IF(Table1[[#This Row],[Útgerð núna]]=Table1[[#This Row],[Útgerð við löndun]],"","Ný útgerð")</f>
        <v/>
      </c>
    </row>
    <row r="1233" spans="1:15">
      <c r="A1233" t="s">
        <v>608</v>
      </c>
      <c r="B1233">
        <v>1718</v>
      </c>
      <c r="C1233" s="1">
        <v>1</v>
      </c>
      <c r="D1233" s="1">
        <v>1</v>
      </c>
      <c r="E1233" s="1">
        <v>1343</v>
      </c>
      <c r="F1233" t="s">
        <v>599</v>
      </c>
      <c r="G1233" t="s">
        <v>14</v>
      </c>
      <c r="H1233" t="s">
        <v>15</v>
      </c>
      <c r="I1233" s="3">
        <v>52</v>
      </c>
      <c r="J1233" t="s">
        <v>600</v>
      </c>
      <c r="K1233" t="s">
        <v>601</v>
      </c>
      <c r="L1233" t="s">
        <v>601</v>
      </c>
      <c r="M1233" s="2">
        <f>SUM(Table1[MAGN_SLAEGT_AFRUNAD])</f>
        <v>463291</v>
      </c>
      <c r="N1233" s="6">
        <f>Table1[[#This Row],[MAGN_SLAEGT_AFRUNAD]]/Table1[[#This Row],[heildarmagn]]</f>
        <v>1.122404708919448E-4</v>
      </c>
      <c r="O1233" t="str">
        <f>IF(Table1[[#This Row],[Útgerð núna]]=Table1[[#This Row],[Útgerð við löndun]],"","Ný útgerð")</f>
        <v/>
      </c>
    </row>
    <row r="1234" spans="1:15">
      <c r="A1234" t="s">
        <v>609</v>
      </c>
      <c r="B1234">
        <v>1718</v>
      </c>
      <c r="C1234" s="1">
        <v>1</v>
      </c>
      <c r="D1234" s="1">
        <v>1</v>
      </c>
      <c r="E1234" s="1">
        <v>1343</v>
      </c>
      <c r="F1234" t="s">
        <v>599</v>
      </c>
      <c r="G1234" t="s">
        <v>14</v>
      </c>
      <c r="H1234" t="s">
        <v>15</v>
      </c>
      <c r="I1234" s="3">
        <v>99</v>
      </c>
      <c r="J1234" t="s">
        <v>600</v>
      </c>
      <c r="K1234" t="s">
        <v>601</v>
      </c>
      <c r="L1234" t="s">
        <v>601</v>
      </c>
      <c r="M1234" s="2">
        <f>SUM(Table1[MAGN_SLAEGT_AFRUNAD])</f>
        <v>463291</v>
      </c>
      <c r="N1234" s="6">
        <f>Table1[[#This Row],[MAGN_SLAEGT_AFRUNAD]]/Table1[[#This Row],[heildarmagn]]</f>
        <v>2.1368858881351031E-4</v>
      </c>
      <c r="O1234" t="str">
        <f>IF(Table1[[#This Row],[Útgerð núna]]=Table1[[#This Row],[Útgerð við löndun]],"","Ný útgerð")</f>
        <v/>
      </c>
    </row>
    <row r="1235" spans="1:15">
      <c r="A1235" t="s">
        <v>285</v>
      </c>
      <c r="B1235">
        <v>1718</v>
      </c>
      <c r="C1235" s="1">
        <v>1</v>
      </c>
      <c r="D1235" s="1">
        <v>1</v>
      </c>
      <c r="E1235" s="1">
        <v>1343</v>
      </c>
      <c r="F1235" t="s">
        <v>599</v>
      </c>
      <c r="G1235" t="s">
        <v>14</v>
      </c>
      <c r="H1235" t="s">
        <v>15</v>
      </c>
      <c r="I1235" s="3">
        <v>67</v>
      </c>
      <c r="J1235" t="s">
        <v>600</v>
      </c>
      <c r="K1235" t="s">
        <v>601</v>
      </c>
      <c r="L1235" t="s">
        <v>601</v>
      </c>
      <c r="M1235" s="2">
        <f>SUM(Table1[MAGN_SLAEGT_AFRUNAD])</f>
        <v>463291</v>
      </c>
      <c r="N1235" s="6">
        <f>Table1[[#This Row],[MAGN_SLAEGT_AFRUNAD]]/Table1[[#This Row],[heildarmagn]]</f>
        <v>1.4461752980308274E-4</v>
      </c>
      <c r="O1235" t="str">
        <f>IF(Table1[[#This Row],[Útgerð núna]]=Table1[[#This Row],[Útgerð við löndun]],"","Ný útgerð")</f>
        <v/>
      </c>
    </row>
    <row r="1236" spans="1:15">
      <c r="A1236" t="s">
        <v>326</v>
      </c>
      <c r="B1236">
        <v>1718</v>
      </c>
      <c r="C1236" s="1">
        <v>1</v>
      </c>
      <c r="D1236" s="1">
        <v>1</v>
      </c>
      <c r="E1236" s="1">
        <v>1343</v>
      </c>
      <c r="F1236" t="s">
        <v>599</v>
      </c>
      <c r="G1236" t="s">
        <v>14</v>
      </c>
      <c r="H1236" t="s">
        <v>15</v>
      </c>
      <c r="I1236" s="3">
        <v>55</v>
      </c>
      <c r="J1236" t="s">
        <v>600</v>
      </c>
      <c r="K1236" t="s">
        <v>601</v>
      </c>
      <c r="L1236" t="s">
        <v>601</v>
      </c>
      <c r="M1236" s="2">
        <f>SUM(Table1[MAGN_SLAEGT_AFRUNAD])</f>
        <v>463291</v>
      </c>
      <c r="N1236" s="6">
        <f>Table1[[#This Row],[MAGN_SLAEGT_AFRUNAD]]/Table1[[#This Row],[heildarmagn]]</f>
        <v>1.1871588267417239E-4</v>
      </c>
      <c r="O1236" t="str">
        <f>IF(Table1[[#This Row],[Útgerð núna]]=Table1[[#This Row],[Útgerð við löndun]],"","Ný útgerð")</f>
        <v/>
      </c>
    </row>
    <row r="1237" spans="1:15">
      <c r="A1237" t="s">
        <v>244</v>
      </c>
      <c r="B1237">
        <v>1718</v>
      </c>
      <c r="C1237" s="1">
        <v>1</v>
      </c>
      <c r="D1237" s="1">
        <v>1</v>
      </c>
      <c r="E1237" s="1">
        <v>1343</v>
      </c>
      <c r="F1237" t="s">
        <v>599</v>
      </c>
      <c r="G1237" t="s">
        <v>14</v>
      </c>
      <c r="H1237" t="s">
        <v>15</v>
      </c>
      <c r="I1237" s="3">
        <v>33</v>
      </c>
      <c r="J1237" t="s">
        <v>600</v>
      </c>
      <c r="K1237" t="s">
        <v>601</v>
      </c>
      <c r="L1237" t="s">
        <v>601</v>
      </c>
      <c r="M1237" s="2">
        <f>SUM(Table1[MAGN_SLAEGT_AFRUNAD])</f>
        <v>463291</v>
      </c>
      <c r="N1237" s="6">
        <f>Table1[[#This Row],[MAGN_SLAEGT_AFRUNAD]]/Table1[[#This Row],[heildarmagn]]</f>
        <v>7.1229529604503432E-5</v>
      </c>
      <c r="O1237" t="str">
        <f>IF(Table1[[#This Row],[Útgerð núna]]=Table1[[#This Row],[Útgerð við löndun]],"","Ný útgerð")</f>
        <v/>
      </c>
    </row>
    <row r="1238" spans="1:15">
      <c r="A1238" t="s">
        <v>327</v>
      </c>
      <c r="B1238">
        <v>1718</v>
      </c>
      <c r="C1238" s="1">
        <v>1</v>
      </c>
      <c r="D1238" s="1">
        <v>1</v>
      </c>
      <c r="E1238" s="1">
        <v>1343</v>
      </c>
      <c r="F1238" t="s">
        <v>599</v>
      </c>
      <c r="G1238" t="s">
        <v>14</v>
      </c>
      <c r="H1238" t="s">
        <v>15</v>
      </c>
      <c r="I1238" s="3">
        <v>33</v>
      </c>
      <c r="J1238" t="s">
        <v>600</v>
      </c>
      <c r="K1238" t="s">
        <v>601</v>
      </c>
      <c r="L1238" t="s">
        <v>601</v>
      </c>
      <c r="M1238" s="2">
        <f>SUM(Table1[MAGN_SLAEGT_AFRUNAD])</f>
        <v>463291</v>
      </c>
      <c r="N1238" s="6">
        <f>Table1[[#This Row],[MAGN_SLAEGT_AFRUNAD]]/Table1[[#This Row],[heildarmagn]]</f>
        <v>7.1229529604503432E-5</v>
      </c>
      <c r="O1238" t="str">
        <f>IF(Table1[[#This Row],[Útgerð núna]]=Table1[[#This Row],[Útgerð við löndun]],"","Ný útgerð")</f>
        <v/>
      </c>
    </row>
    <row r="1239" spans="1:15">
      <c r="A1239" t="s">
        <v>330</v>
      </c>
      <c r="B1239">
        <v>1718</v>
      </c>
      <c r="C1239" s="1">
        <v>1</v>
      </c>
      <c r="D1239" s="1">
        <v>1</v>
      </c>
      <c r="E1239" s="1">
        <v>1343</v>
      </c>
      <c r="F1239" t="s">
        <v>599</v>
      </c>
      <c r="G1239" t="s">
        <v>14</v>
      </c>
      <c r="H1239" t="s">
        <v>15</v>
      </c>
      <c r="I1239" s="3">
        <v>78</v>
      </c>
      <c r="J1239" t="s">
        <v>600</v>
      </c>
      <c r="K1239" t="s">
        <v>601</v>
      </c>
      <c r="L1239" t="s">
        <v>601</v>
      </c>
      <c r="M1239" s="2">
        <f>SUM(Table1[MAGN_SLAEGT_AFRUNAD])</f>
        <v>463291</v>
      </c>
      <c r="N1239" s="6">
        <f>Table1[[#This Row],[MAGN_SLAEGT_AFRUNAD]]/Table1[[#This Row],[heildarmagn]]</f>
        <v>1.6836070633791721E-4</v>
      </c>
      <c r="O1239" t="str">
        <f>IF(Table1[[#This Row],[Útgerð núna]]=Table1[[#This Row],[Útgerð við löndun]],"","Ný útgerð")</f>
        <v/>
      </c>
    </row>
    <row r="1240" spans="1:15">
      <c r="A1240" t="s">
        <v>331</v>
      </c>
      <c r="B1240">
        <v>1718</v>
      </c>
      <c r="C1240" s="1">
        <v>1</v>
      </c>
      <c r="D1240" s="1">
        <v>1</v>
      </c>
      <c r="E1240" s="1">
        <v>1343</v>
      </c>
      <c r="F1240" t="s">
        <v>599</v>
      </c>
      <c r="G1240" t="s">
        <v>14</v>
      </c>
      <c r="H1240" t="s">
        <v>15</v>
      </c>
      <c r="I1240" s="3">
        <v>21</v>
      </c>
      <c r="J1240" t="s">
        <v>600</v>
      </c>
      <c r="K1240" t="s">
        <v>601</v>
      </c>
      <c r="L1240" t="s">
        <v>601</v>
      </c>
      <c r="M1240" s="2">
        <f>SUM(Table1[MAGN_SLAEGT_AFRUNAD])</f>
        <v>463291</v>
      </c>
      <c r="N1240" s="6">
        <f>Table1[[#This Row],[MAGN_SLAEGT_AFRUNAD]]/Table1[[#This Row],[heildarmagn]]</f>
        <v>4.5327882475593097E-5</v>
      </c>
      <c r="O1240" t="str">
        <f>IF(Table1[[#This Row],[Útgerð núna]]=Table1[[#This Row],[Útgerð við löndun]],"","Ný útgerð")</f>
        <v/>
      </c>
    </row>
    <row r="1241" spans="1:15">
      <c r="A1241" t="s">
        <v>332</v>
      </c>
      <c r="B1241">
        <v>1718</v>
      </c>
      <c r="C1241" s="1">
        <v>1</v>
      </c>
      <c r="D1241" s="1">
        <v>1</v>
      </c>
      <c r="E1241" s="1">
        <v>1343</v>
      </c>
      <c r="F1241" t="s">
        <v>599</v>
      </c>
      <c r="G1241" t="s">
        <v>14</v>
      </c>
      <c r="H1241" t="s">
        <v>15</v>
      </c>
      <c r="I1241" s="3">
        <v>38</v>
      </c>
      <c r="J1241" t="s">
        <v>600</v>
      </c>
      <c r="K1241" t="s">
        <v>601</v>
      </c>
      <c r="L1241" t="s">
        <v>601</v>
      </c>
      <c r="M1241" s="2">
        <f>SUM(Table1[MAGN_SLAEGT_AFRUNAD])</f>
        <v>463291</v>
      </c>
      <c r="N1241" s="6">
        <f>Table1[[#This Row],[MAGN_SLAEGT_AFRUNAD]]/Table1[[#This Row],[heildarmagn]]</f>
        <v>8.2021882574882744E-5</v>
      </c>
      <c r="O1241" t="str">
        <f>IF(Table1[[#This Row],[Útgerð núna]]=Table1[[#This Row],[Útgerð við löndun]],"","Ný útgerð")</f>
        <v/>
      </c>
    </row>
    <row r="1242" spans="1:15">
      <c r="A1242" t="s">
        <v>245</v>
      </c>
      <c r="B1242">
        <v>1718</v>
      </c>
      <c r="C1242" s="1">
        <v>1</v>
      </c>
      <c r="D1242" s="1">
        <v>1</v>
      </c>
      <c r="E1242" s="1">
        <v>1343</v>
      </c>
      <c r="F1242" t="s">
        <v>599</v>
      </c>
      <c r="G1242" t="s">
        <v>14</v>
      </c>
      <c r="H1242" t="s">
        <v>15</v>
      </c>
      <c r="I1242" s="3">
        <v>35</v>
      </c>
      <c r="J1242" t="s">
        <v>600</v>
      </c>
      <c r="K1242" t="s">
        <v>601</v>
      </c>
      <c r="L1242" t="s">
        <v>601</v>
      </c>
      <c r="M1242" s="2">
        <f>SUM(Table1[MAGN_SLAEGT_AFRUNAD])</f>
        <v>463291</v>
      </c>
      <c r="N1242" s="6">
        <f>Table1[[#This Row],[MAGN_SLAEGT_AFRUNAD]]/Table1[[#This Row],[heildarmagn]]</f>
        <v>7.5546470792655157E-5</v>
      </c>
      <c r="O1242" t="str">
        <f>IF(Table1[[#This Row],[Útgerð núna]]=Table1[[#This Row],[Útgerð við löndun]],"","Ný útgerð")</f>
        <v/>
      </c>
    </row>
    <row r="1243" spans="1:15">
      <c r="A1243" t="s">
        <v>136</v>
      </c>
      <c r="B1243">
        <v>1718</v>
      </c>
      <c r="C1243" s="1">
        <v>1</v>
      </c>
      <c r="D1243" s="1">
        <v>1</v>
      </c>
      <c r="E1243" s="1">
        <v>1343</v>
      </c>
      <c r="F1243" t="s">
        <v>599</v>
      </c>
      <c r="G1243" t="s">
        <v>14</v>
      </c>
      <c r="H1243" t="s">
        <v>15</v>
      </c>
      <c r="I1243" s="3">
        <v>24</v>
      </c>
      <c r="J1243" t="s">
        <v>600</v>
      </c>
      <c r="K1243" t="s">
        <v>601</v>
      </c>
      <c r="L1243" t="s">
        <v>601</v>
      </c>
      <c r="M1243" s="2">
        <f>SUM(Table1[MAGN_SLAEGT_AFRUNAD])</f>
        <v>463291</v>
      </c>
      <c r="N1243" s="6">
        <f>Table1[[#This Row],[MAGN_SLAEGT_AFRUNAD]]/Table1[[#This Row],[heildarmagn]]</f>
        <v>5.1803294257820677E-5</v>
      </c>
      <c r="O1243" t="str">
        <f>IF(Table1[[#This Row],[Útgerð núna]]=Table1[[#This Row],[Útgerð við löndun]],"","Ný útgerð")</f>
        <v/>
      </c>
    </row>
    <row r="1244" spans="1:15">
      <c r="A1244" t="s">
        <v>22</v>
      </c>
      <c r="B1244">
        <v>1718</v>
      </c>
      <c r="C1244" s="1">
        <v>1</v>
      </c>
      <c r="D1244" s="1">
        <v>1</v>
      </c>
      <c r="E1244" s="1">
        <v>1343</v>
      </c>
      <c r="F1244" t="s">
        <v>599</v>
      </c>
      <c r="G1244" t="s">
        <v>14</v>
      </c>
      <c r="H1244" t="s">
        <v>15</v>
      </c>
      <c r="I1244" s="3">
        <v>25</v>
      </c>
      <c r="J1244" t="s">
        <v>600</v>
      </c>
      <c r="K1244" t="s">
        <v>601</v>
      </c>
      <c r="L1244" t="s">
        <v>601</v>
      </c>
      <c r="M1244" s="2">
        <f>SUM(Table1[MAGN_SLAEGT_AFRUNAD])</f>
        <v>463291</v>
      </c>
      <c r="N1244" s="6">
        <f>Table1[[#This Row],[MAGN_SLAEGT_AFRUNAD]]/Table1[[#This Row],[heildarmagn]]</f>
        <v>5.396176485189654E-5</v>
      </c>
      <c r="O1244" t="str">
        <f>IF(Table1[[#This Row],[Útgerð núna]]=Table1[[#This Row],[Útgerð við löndun]],"","Ný útgerð")</f>
        <v/>
      </c>
    </row>
    <row r="1245" spans="1:15">
      <c r="A1245" t="s">
        <v>495</v>
      </c>
      <c r="B1245">
        <v>1718</v>
      </c>
      <c r="C1245" s="1">
        <v>1</v>
      </c>
      <c r="D1245" s="1">
        <v>1</v>
      </c>
      <c r="E1245" s="1">
        <v>1343</v>
      </c>
      <c r="F1245" t="s">
        <v>599</v>
      </c>
      <c r="G1245" t="s">
        <v>14</v>
      </c>
      <c r="H1245" t="s">
        <v>15</v>
      </c>
      <c r="I1245" s="3">
        <v>27</v>
      </c>
      <c r="J1245" t="s">
        <v>600</v>
      </c>
      <c r="K1245" t="s">
        <v>601</v>
      </c>
      <c r="L1245" t="s">
        <v>601</v>
      </c>
      <c r="M1245" s="2">
        <f>SUM(Table1[MAGN_SLAEGT_AFRUNAD])</f>
        <v>463291</v>
      </c>
      <c r="N1245" s="6">
        <f>Table1[[#This Row],[MAGN_SLAEGT_AFRUNAD]]/Table1[[#This Row],[heildarmagn]]</f>
        <v>5.8278706040048265E-5</v>
      </c>
      <c r="O1245" t="str">
        <f>IF(Table1[[#This Row],[Útgerð núna]]=Table1[[#This Row],[Útgerð við löndun]],"","Ný útgerð")</f>
        <v/>
      </c>
    </row>
    <row r="1246" spans="1:15">
      <c r="A1246" t="s">
        <v>303</v>
      </c>
      <c r="B1246">
        <v>1718</v>
      </c>
      <c r="C1246" s="1">
        <v>1</v>
      </c>
      <c r="D1246" s="1">
        <v>1</v>
      </c>
      <c r="E1246" s="1">
        <v>1343</v>
      </c>
      <c r="F1246" t="s">
        <v>599</v>
      </c>
      <c r="G1246" t="s">
        <v>14</v>
      </c>
      <c r="H1246" t="s">
        <v>15</v>
      </c>
      <c r="I1246" s="3">
        <v>2</v>
      </c>
      <c r="J1246" t="s">
        <v>600</v>
      </c>
      <c r="K1246" t="s">
        <v>601</v>
      </c>
      <c r="L1246" t="s">
        <v>601</v>
      </c>
      <c r="M1246" s="2">
        <f>SUM(Table1[MAGN_SLAEGT_AFRUNAD])</f>
        <v>463291</v>
      </c>
      <c r="N1246" s="6">
        <f>Table1[[#This Row],[MAGN_SLAEGT_AFRUNAD]]/Table1[[#This Row],[heildarmagn]]</f>
        <v>4.3169411881517231E-6</v>
      </c>
      <c r="O1246" t="str">
        <f>IF(Table1[[#This Row],[Útgerð núna]]=Table1[[#This Row],[Útgerð við löndun]],"","Ný útgerð")</f>
        <v/>
      </c>
    </row>
    <row r="1247" spans="1:15">
      <c r="A1247" t="s">
        <v>195</v>
      </c>
      <c r="B1247">
        <v>1718</v>
      </c>
      <c r="C1247" s="1">
        <v>1</v>
      </c>
      <c r="D1247" s="1">
        <v>1</v>
      </c>
      <c r="E1247" s="1">
        <v>1343</v>
      </c>
      <c r="F1247" t="s">
        <v>599</v>
      </c>
      <c r="G1247" t="s">
        <v>14</v>
      </c>
      <c r="H1247" t="s">
        <v>15</v>
      </c>
      <c r="I1247" s="3">
        <v>1</v>
      </c>
      <c r="J1247" t="s">
        <v>600</v>
      </c>
      <c r="K1247" t="s">
        <v>601</v>
      </c>
      <c r="L1247" t="s">
        <v>601</v>
      </c>
      <c r="M1247" s="2">
        <f>SUM(Table1[MAGN_SLAEGT_AFRUNAD])</f>
        <v>463291</v>
      </c>
      <c r="N1247" s="6">
        <f>Table1[[#This Row],[MAGN_SLAEGT_AFRUNAD]]/Table1[[#This Row],[heildarmagn]]</f>
        <v>2.1584705940758616E-6</v>
      </c>
      <c r="O1247" t="str">
        <f>IF(Table1[[#This Row],[Útgerð núna]]=Table1[[#This Row],[Útgerð við löndun]],"","Ný útgerð")</f>
        <v/>
      </c>
    </row>
    <row r="1248" spans="1:15">
      <c r="A1248" t="s">
        <v>196</v>
      </c>
      <c r="B1248">
        <v>1718</v>
      </c>
      <c r="C1248" s="1">
        <v>1</v>
      </c>
      <c r="D1248" s="1">
        <v>1</v>
      </c>
      <c r="E1248" s="1">
        <v>1343</v>
      </c>
      <c r="F1248" t="s">
        <v>599</v>
      </c>
      <c r="G1248" t="s">
        <v>14</v>
      </c>
      <c r="H1248" t="s">
        <v>15</v>
      </c>
      <c r="I1248" s="3">
        <v>48</v>
      </c>
      <c r="J1248" t="s">
        <v>600</v>
      </c>
      <c r="K1248" t="s">
        <v>601</v>
      </c>
      <c r="L1248" t="s">
        <v>601</v>
      </c>
      <c r="M1248" s="2">
        <f>SUM(Table1[MAGN_SLAEGT_AFRUNAD])</f>
        <v>463291</v>
      </c>
      <c r="N1248" s="6">
        <f>Table1[[#This Row],[MAGN_SLAEGT_AFRUNAD]]/Table1[[#This Row],[heildarmagn]]</f>
        <v>1.0360658851564135E-4</v>
      </c>
      <c r="O1248" t="str">
        <f>IF(Table1[[#This Row],[Útgerð núna]]=Table1[[#This Row],[Útgerð við löndun]],"","Ný útgerð")</f>
        <v/>
      </c>
    </row>
    <row r="1249" spans="1:15">
      <c r="A1249" t="s">
        <v>480</v>
      </c>
      <c r="B1249">
        <v>1718</v>
      </c>
      <c r="C1249" s="1">
        <v>1</v>
      </c>
      <c r="D1249" s="1">
        <v>1</v>
      </c>
      <c r="E1249" s="1">
        <v>1343</v>
      </c>
      <c r="F1249" t="s">
        <v>599</v>
      </c>
      <c r="G1249" t="s">
        <v>14</v>
      </c>
      <c r="H1249" t="s">
        <v>15</v>
      </c>
      <c r="I1249" s="3">
        <v>60</v>
      </c>
      <c r="J1249" t="s">
        <v>600</v>
      </c>
      <c r="K1249" t="s">
        <v>601</v>
      </c>
      <c r="L1249" t="s">
        <v>601</v>
      </c>
      <c r="M1249" s="2">
        <f>SUM(Table1[MAGN_SLAEGT_AFRUNAD])</f>
        <v>463291</v>
      </c>
      <c r="N1249" s="6">
        <f>Table1[[#This Row],[MAGN_SLAEGT_AFRUNAD]]/Table1[[#This Row],[heildarmagn]]</f>
        <v>1.2950823564455169E-4</v>
      </c>
      <c r="O1249" t="str">
        <f>IF(Table1[[#This Row],[Útgerð núna]]=Table1[[#This Row],[Útgerð við löndun]],"","Ný útgerð")</f>
        <v/>
      </c>
    </row>
    <row r="1250" spans="1:15">
      <c r="A1250" t="s">
        <v>305</v>
      </c>
      <c r="B1250">
        <v>1718</v>
      </c>
      <c r="C1250" s="1">
        <v>1</v>
      </c>
      <c r="D1250" s="1">
        <v>1</v>
      </c>
      <c r="E1250" s="1">
        <v>1343</v>
      </c>
      <c r="F1250" t="s">
        <v>599</v>
      </c>
      <c r="G1250" t="s">
        <v>14</v>
      </c>
      <c r="H1250" t="s">
        <v>15</v>
      </c>
      <c r="I1250" s="3">
        <v>4</v>
      </c>
      <c r="J1250" t="s">
        <v>600</v>
      </c>
      <c r="K1250" t="s">
        <v>601</v>
      </c>
      <c r="L1250" t="s">
        <v>601</v>
      </c>
      <c r="M1250" s="2">
        <f>SUM(Table1[MAGN_SLAEGT_AFRUNAD])</f>
        <v>463291</v>
      </c>
      <c r="N1250" s="6">
        <f>Table1[[#This Row],[MAGN_SLAEGT_AFRUNAD]]/Table1[[#This Row],[heildarmagn]]</f>
        <v>8.6338823763034462E-6</v>
      </c>
      <c r="O1250" t="str">
        <f>IF(Table1[[#This Row],[Útgerð núna]]=Table1[[#This Row],[Útgerð við löndun]],"","Ný útgerð")</f>
        <v/>
      </c>
    </row>
    <row r="1251" spans="1:15">
      <c r="A1251" t="s">
        <v>306</v>
      </c>
      <c r="B1251">
        <v>1718</v>
      </c>
      <c r="C1251" s="1">
        <v>1</v>
      </c>
      <c r="D1251" s="1">
        <v>1</v>
      </c>
      <c r="E1251" s="1">
        <v>1343</v>
      </c>
      <c r="F1251" t="s">
        <v>599</v>
      </c>
      <c r="G1251" t="s">
        <v>14</v>
      </c>
      <c r="H1251" t="s">
        <v>15</v>
      </c>
      <c r="I1251" s="3">
        <v>88</v>
      </c>
      <c r="J1251" t="s">
        <v>600</v>
      </c>
      <c r="K1251" t="s">
        <v>601</v>
      </c>
      <c r="L1251" t="s">
        <v>601</v>
      </c>
      <c r="M1251" s="2">
        <f>SUM(Table1[MAGN_SLAEGT_AFRUNAD])</f>
        <v>463291</v>
      </c>
      <c r="N1251" s="6">
        <f>Table1[[#This Row],[MAGN_SLAEGT_AFRUNAD]]/Table1[[#This Row],[heildarmagn]]</f>
        <v>1.8994541227867581E-4</v>
      </c>
      <c r="O1251" t="str">
        <f>IF(Table1[[#This Row],[Útgerð núna]]=Table1[[#This Row],[Útgerð við löndun]],"","Ný útgerð")</f>
        <v/>
      </c>
    </row>
    <row r="1252" spans="1:15">
      <c r="A1252" t="s">
        <v>307</v>
      </c>
      <c r="B1252">
        <v>1718</v>
      </c>
      <c r="C1252" s="1">
        <v>1</v>
      </c>
      <c r="D1252" s="1">
        <v>1</v>
      </c>
      <c r="E1252" s="1">
        <v>1343</v>
      </c>
      <c r="F1252" t="s">
        <v>599</v>
      </c>
      <c r="G1252" t="s">
        <v>14</v>
      </c>
      <c r="H1252" t="s">
        <v>15</v>
      </c>
      <c r="I1252" s="3">
        <v>69</v>
      </c>
      <c r="J1252" t="s">
        <v>600</v>
      </c>
      <c r="K1252" t="s">
        <v>601</v>
      </c>
      <c r="L1252" t="s">
        <v>601</v>
      </c>
      <c r="M1252" s="2">
        <f>SUM(Table1[MAGN_SLAEGT_AFRUNAD])</f>
        <v>463291</v>
      </c>
      <c r="N1252" s="6">
        <f>Table1[[#This Row],[MAGN_SLAEGT_AFRUNAD]]/Table1[[#This Row],[heildarmagn]]</f>
        <v>1.4893447099123444E-4</v>
      </c>
      <c r="O1252" t="str">
        <f>IF(Table1[[#This Row],[Útgerð núna]]=Table1[[#This Row],[Útgerð við löndun]],"","Ný útgerð")</f>
        <v/>
      </c>
    </row>
    <row r="1253" spans="1:15">
      <c r="A1253" t="s">
        <v>308</v>
      </c>
      <c r="B1253">
        <v>1718</v>
      </c>
      <c r="C1253" s="1">
        <v>1</v>
      </c>
      <c r="D1253" s="1">
        <v>1</v>
      </c>
      <c r="E1253" s="1">
        <v>1343</v>
      </c>
      <c r="F1253" t="s">
        <v>599</v>
      </c>
      <c r="G1253" t="s">
        <v>14</v>
      </c>
      <c r="H1253" t="s">
        <v>15</v>
      </c>
      <c r="I1253" s="3">
        <v>31</v>
      </c>
      <c r="J1253" t="s">
        <v>600</v>
      </c>
      <c r="K1253" t="s">
        <v>601</v>
      </c>
      <c r="L1253" t="s">
        <v>601</v>
      </c>
      <c r="M1253" s="2">
        <f>SUM(Table1[MAGN_SLAEGT_AFRUNAD])</f>
        <v>463291</v>
      </c>
      <c r="N1253" s="6">
        <f>Table1[[#This Row],[MAGN_SLAEGT_AFRUNAD]]/Table1[[#This Row],[heildarmagn]]</f>
        <v>6.6912588416351707E-5</v>
      </c>
      <c r="O1253" t="str">
        <f>IF(Table1[[#This Row],[Útgerð núna]]=Table1[[#This Row],[Útgerð við löndun]],"","Ný útgerð")</f>
        <v/>
      </c>
    </row>
    <row r="1254" spans="1:15">
      <c r="A1254" t="s">
        <v>197</v>
      </c>
      <c r="B1254">
        <v>1718</v>
      </c>
      <c r="C1254" s="1">
        <v>1</v>
      </c>
      <c r="D1254" s="1">
        <v>1</v>
      </c>
      <c r="E1254" s="1">
        <v>1343</v>
      </c>
      <c r="F1254" t="s">
        <v>599</v>
      </c>
      <c r="G1254" t="s">
        <v>14</v>
      </c>
      <c r="H1254" t="s">
        <v>15</v>
      </c>
      <c r="I1254" s="3">
        <v>30</v>
      </c>
      <c r="J1254" t="s">
        <v>600</v>
      </c>
      <c r="K1254" t="s">
        <v>601</v>
      </c>
      <c r="L1254" t="s">
        <v>601</v>
      </c>
      <c r="M1254" s="2">
        <f>SUM(Table1[MAGN_SLAEGT_AFRUNAD])</f>
        <v>463291</v>
      </c>
      <c r="N1254" s="6">
        <f>Table1[[#This Row],[MAGN_SLAEGT_AFRUNAD]]/Table1[[#This Row],[heildarmagn]]</f>
        <v>6.4754117822275845E-5</v>
      </c>
      <c r="O1254" t="str">
        <f>IF(Table1[[#This Row],[Útgerð núna]]=Table1[[#This Row],[Útgerð við löndun]],"","Ný útgerð")</f>
        <v/>
      </c>
    </row>
    <row r="1255" spans="1:15">
      <c r="A1255" t="s">
        <v>199</v>
      </c>
      <c r="B1255">
        <v>1718</v>
      </c>
      <c r="C1255" s="1">
        <v>1</v>
      </c>
      <c r="D1255" s="1">
        <v>1</v>
      </c>
      <c r="E1255" s="1">
        <v>1343</v>
      </c>
      <c r="F1255" t="s">
        <v>599</v>
      </c>
      <c r="G1255" t="s">
        <v>14</v>
      </c>
      <c r="H1255" t="s">
        <v>15</v>
      </c>
      <c r="I1255" s="3">
        <v>145</v>
      </c>
      <c r="J1255" t="s">
        <v>600</v>
      </c>
      <c r="K1255" t="s">
        <v>601</v>
      </c>
      <c r="L1255" t="s">
        <v>601</v>
      </c>
      <c r="M1255" s="2">
        <f>SUM(Table1[MAGN_SLAEGT_AFRUNAD])</f>
        <v>463291</v>
      </c>
      <c r="N1255" s="6">
        <f>Table1[[#This Row],[MAGN_SLAEGT_AFRUNAD]]/Table1[[#This Row],[heildarmagn]]</f>
        <v>3.1297823614099993E-4</v>
      </c>
      <c r="O1255" t="str">
        <f>IF(Table1[[#This Row],[Útgerð núna]]=Table1[[#This Row],[Útgerð við löndun]],"","Ný útgerð")</f>
        <v/>
      </c>
    </row>
    <row r="1256" spans="1:15">
      <c r="A1256" t="s">
        <v>200</v>
      </c>
      <c r="B1256">
        <v>1718</v>
      </c>
      <c r="C1256" s="1">
        <v>1</v>
      </c>
      <c r="D1256" s="1">
        <v>1</v>
      </c>
      <c r="E1256" s="1">
        <v>1343</v>
      </c>
      <c r="F1256" t="s">
        <v>599</v>
      </c>
      <c r="G1256" t="s">
        <v>14</v>
      </c>
      <c r="H1256" t="s">
        <v>15</v>
      </c>
      <c r="I1256" s="3">
        <v>30</v>
      </c>
      <c r="J1256" t="s">
        <v>600</v>
      </c>
      <c r="K1256" t="s">
        <v>601</v>
      </c>
      <c r="L1256" t="s">
        <v>601</v>
      </c>
      <c r="M1256" s="2">
        <f>SUM(Table1[MAGN_SLAEGT_AFRUNAD])</f>
        <v>463291</v>
      </c>
      <c r="N1256" s="6">
        <f>Table1[[#This Row],[MAGN_SLAEGT_AFRUNAD]]/Table1[[#This Row],[heildarmagn]]</f>
        <v>6.4754117822275845E-5</v>
      </c>
      <c r="O1256" t="str">
        <f>IF(Table1[[#This Row],[Útgerð núna]]=Table1[[#This Row],[Útgerð við löndun]],"","Ný útgerð")</f>
        <v/>
      </c>
    </row>
    <row r="1257" spans="1:15">
      <c r="A1257" t="s">
        <v>309</v>
      </c>
      <c r="B1257">
        <v>1718</v>
      </c>
      <c r="C1257" s="1">
        <v>1</v>
      </c>
      <c r="D1257" s="1">
        <v>1</v>
      </c>
      <c r="E1257" s="1">
        <v>1343</v>
      </c>
      <c r="F1257" t="s">
        <v>599</v>
      </c>
      <c r="G1257" t="s">
        <v>14</v>
      </c>
      <c r="H1257" t="s">
        <v>15</v>
      </c>
      <c r="I1257" s="3">
        <v>25</v>
      </c>
      <c r="J1257" t="s">
        <v>600</v>
      </c>
      <c r="K1257" t="s">
        <v>601</v>
      </c>
      <c r="L1257" t="s">
        <v>601</v>
      </c>
      <c r="M1257" s="2">
        <f>SUM(Table1[MAGN_SLAEGT_AFRUNAD])</f>
        <v>463291</v>
      </c>
      <c r="N1257" s="6">
        <f>Table1[[#This Row],[MAGN_SLAEGT_AFRUNAD]]/Table1[[#This Row],[heildarmagn]]</f>
        <v>5.396176485189654E-5</v>
      </c>
      <c r="O1257" t="str">
        <f>IF(Table1[[#This Row],[Útgerð núna]]=Table1[[#This Row],[Útgerð við löndun]],"","Ný útgerð")</f>
        <v/>
      </c>
    </row>
    <row r="1258" spans="1:15">
      <c r="A1258" t="s">
        <v>496</v>
      </c>
      <c r="B1258">
        <v>1718</v>
      </c>
      <c r="C1258" s="1">
        <v>1</v>
      </c>
      <c r="D1258" s="1">
        <v>1</v>
      </c>
      <c r="E1258" s="1">
        <v>1343</v>
      </c>
      <c r="F1258" t="s">
        <v>599</v>
      </c>
      <c r="G1258" t="s">
        <v>14</v>
      </c>
      <c r="H1258" t="s">
        <v>15</v>
      </c>
      <c r="I1258" s="3">
        <v>6</v>
      </c>
      <c r="J1258" t="s">
        <v>600</v>
      </c>
      <c r="K1258" t="s">
        <v>601</v>
      </c>
      <c r="L1258" t="s">
        <v>601</v>
      </c>
      <c r="M1258" s="2">
        <f>SUM(Table1[MAGN_SLAEGT_AFRUNAD])</f>
        <v>463291</v>
      </c>
      <c r="N1258" s="6">
        <f>Table1[[#This Row],[MAGN_SLAEGT_AFRUNAD]]/Table1[[#This Row],[heildarmagn]]</f>
        <v>1.2950823564455169E-5</v>
      </c>
      <c r="O1258" t="str">
        <f>IF(Table1[[#This Row],[Útgerð núna]]=Table1[[#This Row],[Útgerð við löndun]],"","Ný útgerð")</f>
        <v/>
      </c>
    </row>
    <row r="1259" spans="1:15">
      <c r="A1259" t="s">
        <v>205</v>
      </c>
      <c r="B1259">
        <v>1718</v>
      </c>
      <c r="C1259" s="1">
        <v>1</v>
      </c>
      <c r="D1259" s="1">
        <v>1</v>
      </c>
      <c r="E1259" s="1">
        <v>1343</v>
      </c>
      <c r="F1259" t="s">
        <v>599</v>
      </c>
      <c r="G1259" t="s">
        <v>14</v>
      </c>
      <c r="H1259" t="s">
        <v>15</v>
      </c>
      <c r="I1259" s="3">
        <v>34</v>
      </c>
      <c r="J1259" t="s">
        <v>600</v>
      </c>
      <c r="K1259" t="s">
        <v>601</v>
      </c>
      <c r="L1259" t="s">
        <v>601</v>
      </c>
      <c r="M1259" s="2">
        <f>SUM(Table1[MAGN_SLAEGT_AFRUNAD])</f>
        <v>463291</v>
      </c>
      <c r="N1259" s="6">
        <f>Table1[[#This Row],[MAGN_SLAEGT_AFRUNAD]]/Table1[[#This Row],[heildarmagn]]</f>
        <v>7.3388000198579295E-5</v>
      </c>
      <c r="O1259" t="str">
        <f>IF(Table1[[#This Row],[Útgerð núna]]=Table1[[#This Row],[Útgerð við löndun]],"","Ný útgerð")</f>
        <v/>
      </c>
    </row>
    <row r="1260" spans="1:15">
      <c r="A1260" t="s">
        <v>207</v>
      </c>
      <c r="B1260">
        <v>1718</v>
      </c>
      <c r="C1260" s="1">
        <v>1</v>
      </c>
      <c r="D1260" s="1">
        <v>1</v>
      </c>
      <c r="E1260" s="1">
        <v>1343</v>
      </c>
      <c r="F1260" t="s">
        <v>599</v>
      </c>
      <c r="G1260" t="s">
        <v>14</v>
      </c>
      <c r="H1260" t="s">
        <v>15</v>
      </c>
      <c r="I1260" s="3">
        <v>71</v>
      </c>
      <c r="J1260" t="s">
        <v>600</v>
      </c>
      <c r="K1260" t="s">
        <v>601</v>
      </c>
      <c r="L1260" t="s">
        <v>601</v>
      </c>
      <c r="M1260" s="2">
        <f>SUM(Table1[MAGN_SLAEGT_AFRUNAD])</f>
        <v>463291</v>
      </c>
      <c r="N1260" s="6">
        <f>Table1[[#This Row],[MAGN_SLAEGT_AFRUNAD]]/Table1[[#This Row],[heildarmagn]]</f>
        <v>1.5325141217938616E-4</v>
      </c>
      <c r="O1260" t="str">
        <f>IF(Table1[[#This Row],[Útgerð núna]]=Table1[[#This Row],[Útgerð við löndun]],"","Ný útgerð")</f>
        <v/>
      </c>
    </row>
    <row r="1261" spans="1:15">
      <c r="A1261" t="s">
        <v>610</v>
      </c>
      <c r="B1261">
        <v>1718</v>
      </c>
      <c r="C1261" s="1">
        <v>1</v>
      </c>
      <c r="D1261" s="1">
        <v>1</v>
      </c>
      <c r="E1261" s="1">
        <v>1343</v>
      </c>
      <c r="F1261" t="s">
        <v>599</v>
      </c>
      <c r="G1261" t="s">
        <v>14</v>
      </c>
      <c r="H1261" t="s">
        <v>15</v>
      </c>
      <c r="I1261" s="3">
        <v>14</v>
      </c>
      <c r="J1261" t="s">
        <v>600</v>
      </c>
      <c r="K1261" t="s">
        <v>601</v>
      </c>
      <c r="L1261" t="s">
        <v>601</v>
      </c>
      <c r="M1261" s="2">
        <f>SUM(Table1[MAGN_SLAEGT_AFRUNAD])</f>
        <v>463291</v>
      </c>
      <c r="N1261" s="6">
        <f>Table1[[#This Row],[MAGN_SLAEGT_AFRUNAD]]/Table1[[#This Row],[heildarmagn]]</f>
        <v>3.0218588317062063E-5</v>
      </c>
      <c r="O1261" t="str">
        <f>IF(Table1[[#This Row],[Útgerð núna]]=Table1[[#This Row],[Útgerð við löndun]],"","Ný útgerð")</f>
        <v/>
      </c>
    </row>
    <row r="1262" spans="1:15">
      <c r="A1262" t="s">
        <v>208</v>
      </c>
      <c r="B1262">
        <v>1718</v>
      </c>
      <c r="C1262" s="1">
        <v>1</v>
      </c>
      <c r="D1262" s="1">
        <v>1</v>
      </c>
      <c r="E1262" s="1">
        <v>1343</v>
      </c>
      <c r="F1262" t="s">
        <v>599</v>
      </c>
      <c r="G1262" t="s">
        <v>14</v>
      </c>
      <c r="H1262" t="s">
        <v>15</v>
      </c>
      <c r="I1262" s="3">
        <v>31</v>
      </c>
      <c r="J1262" t="s">
        <v>600</v>
      </c>
      <c r="K1262" t="s">
        <v>601</v>
      </c>
      <c r="L1262" t="s">
        <v>601</v>
      </c>
      <c r="M1262" s="2">
        <f>SUM(Table1[MAGN_SLAEGT_AFRUNAD])</f>
        <v>463291</v>
      </c>
      <c r="N1262" s="6">
        <f>Table1[[#This Row],[MAGN_SLAEGT_AFRUNAD]]/Table1[[#This Row],[heildarmagn]]</f>
        <v>6.6912588416351707E-5</v>
      </c>
      <c r="O1262" t="str">
        <f>IF(Table1[[#This Row],[Útgerð núna]]=Table1[[#This Row],[Útgerð við löndun]],"","Ný útgerð")</f>
        <v/>
      </c>
    </row>
    <row r="1263" spans="1:15">
      <c r="A1263" t="s">
        <v>210</v>
      </c>
      <c r="B1263">
        <v>1718</v>
      </c>
      <c r="C1263" s="1">
        <v>1</v>
      </c>
      <c r="D1263" s="1">
        <v>1</v>
      </c>
      <c r="E1263" s="1">
        <v>1343</v>
      </c>
      <c r="F1263" t="s">
        <v>599</v>
      </c>
      <c r="G1263" t="s">
        <v>14</v>
      </c>
      <c r="H1263" t="s">
        <v>15</v>
      </c>
      <c r="I1263" s="3">
        <v>6</v>
      </c>
      <c r="J1263" t="s">
        <v>600</v>
      </c>
      <c r="K1263" t="s">
        <v>601</v>
      </c>
      <c r="L1263" t="s">
        <v>601</v>
      </c>
      <c r="M1263" s="2">
        <f>SUM(Table1[MAGN_SLAEGT_AFRUNAD])</f>
        <v>463291</v>
      </c>
      <c r="N1263" s="6">
        <f>Table1[[#This Row],[MAGN_SLAEGT_AFRUNAD]]/Table1[[#This Row],[heildarmagn]]</f>
        <v>1.2950823564455169E-5</v>
      </c>
      <c r="O1263" t="str">
        <f>IF(Table1[[#This Row],[Útgerð núna]]=Table1[[#This Row],[Útgerð við löndun]],"","Ný útgerð")</f>
        <v/>
      </c>
    </row>
    <row r="1264" spans="1:15">
      <c r="A1264" t="s">
        <v>213</v>
      </c>
      <c r="B1264">
        <v>1718</v>
      </c>
      <c r="C1264" s="1">
        <v>1</v>
      </c>
      <c r="D1264" s="1">
        <v>1</v>
      </c>
      <c r="E1264" s="1">
        <v>1343</v>
      </c>
      <c r="F1264" t="s">
        <v>599</v>
      </c>
      <c r="G1264" t="s">
        <v>14</v>
      </c>
      <c r="H1264" t="s">
        <v>15</v>
      </c>
      <c r="I1264" s="3">
        <v>56</v>
      </c>
      <c r="J1264" t="s">
        <v>600</v>
      </c>
      <c r="K1264" t="s">
        <v>601</v>
      </c>
      <c r="L1264" t="s">
        <v>601</v>
      </c>
      <c r="M1264" s="2">
        <f>SUM(Table1[MAGN_SLAEGT_AFRUNAD])</f>
        <v>463291</v>
      </c>
      <c r="N1264" s="6">
        <f>Table1[[#This Row],[MAGN_SLAEGT_AFRUNAD]]/Table1[[#This Row],[heildarmagn]]</f>
        <v>1.2087435326824825E-4</v>
      </c>
      <c r="O1264" t="str">
        <f>IF(Table1[[#This Row],[Útgerð núna]]=Table1[[#This Row],[Útgerð við löndun]],"","Ný útgerð")</f>
        <v/>
      </c>
    </row>
    <row r="1265" spans="1:15">
      <c r="A1265" t="s">
        <v>611</v>
      </c>
      <c r="B1265">
        <v>1718</v>
      </c>
      <c r="C1265" s="1">
        <v>1</v>
      </c>
      <c r="D1265" s="1">
        <v>1</v>
      </c>
      <c r="E1265" s="1">
        <v>1343</v>
      </c>
      <c r="F1265" t="s">
        <v>599</v>
      </c>
      <c r="G1265" t="s">
        <v>14</v>
      </c>
      <c r="H1265" t="s">
        <v>15</v>
      </c>
      <c r="I1265" s="3">
        <v>32</v>
      </c>
      <c r="J1265" t="s">
        <v>600</v>
      </c>
      <c r="K1265" t="s">
        <v>601</v>
      </c>
      <c r="L1265" t="s">
        <v>601</v>
      </c>
      <c r="M1265" s="2">
        <f>SUM(Table1[MAGN_SLAEGT_AFRUNAD])</f>
        <v>463291</v>
      </c>
      <c r="N1265" s="6">
        <f>Table1[[#This Row],[MAGN_SLAEGT_AFRUNAD]]/Table1[[#This Row],[heildarmagn]]</f>
        <v>6.907105901042757E-5</v>
      </c>
      <c r="O1265" t="str">
        <f>IF(Table1[[#This Row],[Útgerð núna]]=Table1[[#This Row],[Útgerð við löndun]],"","Ný útgerð")</f>
        <v/>
      </c>
    </row>
    <row r="1266" spans="1:15">
      <c r="A1266" t="s">
        <v>313</v>
      </c>
      <c r="B1266">
        <v>1718</v>
      </c>
      <c r="C1266" s="1">
        <v>1</v>
      </c>
      <c r="D1266" s="1">
        <v>1</v>
      </c>
      <c r="E1266" s="1">
        <v>1343</v>
      </c>
      <c r="F1266" t="s">
        <v>599</v>
      </c>
      <c r="G1266" t="s">
        <v>14</v>
      </c>
      <c r="H1266" t="s">
        <v>15</v>
      </c>
      <c r="I1266" s="3">
        <v>94</v>
      </c>
      <c r="J1266" t="s">
        <v>600</v>
      </c>
      <c r="K1266" t="s">
        <v>601</v>
      </c>
      <c r="L1266" t="s">
        <v>601</v>
      </c>
      <c r="M1266" s="2">
        <f>SUM(Table1[MAGN_SLAEGT_AFRUNAD])</f>
        <v>463291</v>
      </c>
      <c r="N1266" s="6">
        <f>Table1[[#This Row],[MAGN_SLAEGT_AFRUNAD]]/Table1[[#This Row],[heildarmagn]]</f>
        <v>2.0289623584313098E-4</v>
      </c>
      <c r="O1266" t="str">
        <f>IF(Table1[[#This Row],[Útgerð núna]]=Table1[[#This Row],[Útgerð við löndun]],"","Ný útgerð")</f>
        <v/>
      </c>
    </row>
    <row r="1267" spans="1:15">
      <c r="A1267" t="s">
        <v>612</v>
      </c>
      <c r="B1267">
        <v>1718</v>
      </c>
      <c r="C1267" s="1">
        <v>1</v>
      </c>
      <c r="D1267" s="1">
        <v>1</v>
      </c>
      <c r="E1267" s="1">
        <v>1343</v>
      </c>
      <c r="F1267" t="s">
        <v>599</v>
      </c>
      <c r="G1267" t="s">
        <v>14</v>
      </c>
      <c r="H1267" t="s">
        <v>15</v>
      </c>
      <c r="I1267" s="3">
        <v>116</v>
      </c>
      <c r="J1267" t="s">
        <v>600</v>
      </c>
      <c r="K1267" t="s">
        <v>601</v>
      </c>
      <c r="L1267" t="s">
        <v>601</v>
      </c>
      <c r="M1267" s="2">
        <f>SUM(Table1[MAGN_SLAEGT_AFRUNAD])</f>
        <v>463291</v>
      </c>
      <c r="N1267" s="6">
        <f>Table1[[#This Row],[MAGN_SLAEGT_AFRUNAD]]/Table1[[#This Row],[heildarmagn]]</f>
        <v>2.5038258891279993E-4</v>
      </c>
      <c r="O1267" t="str">
        <f>IF(Table1[[#This Row],[Útgerð núna]]=Table1[[#This Row],[Útgerð við löndun]],"","Ný útgerð")</f>
        <v/>
      </c>
    </row>
    <row r="1268" spans="1:15">
      <c r="A1268" t="s">
        <v>219</v>
      </c>
      <c r="B1268">
        <v>1718</v>
      </c>
      <c r="C1268" s="1">
        <v>1</v>
      </c>
      <c r="D1268" s="1">
        <v>1</v>
      </c>
      <c r="E1268" s="1">
        <v>1343</v>
      </c>
      <c r="F1268" t="s">
        <v>599</v>
      </c>
      <c r="G1268" t="s">
        <v>14</v>
      </c>
      <c r="H1268" t="s">
        <v>15</v>
      </c>
      <c r="I1268" s="3">
        <v>46</v>
      </c>
      <c r="J1268" t="s">
        <v>600</v>
      </c>
      <c r="K1268" t="s">
        <v>601</v>
      </c>
      <c r="L1268" t="s">
        <v>601</v>
      </c>
      <c r="M1268" s="2">
        <f>SUM(Table1[MAGN_SLAEGT_AFRUNAD])</f>
        <v>463291</v>
      </c>
      <c r="N1268" s="6">
        <f>Table1[[#This Row],[MAGN_SLAEGT_AFRUNAD]]/Table1[[#This Row],[heildarmagn]]</f>
        <v>9.928964732748963E-5</v>
      </c>
      <c r="O1268" t="str">
        <f>IF(Table1[[#This Row],[Útgerð núna]]=Table1[[#This Row],[Útgerð við löndun]],"","Ný útgerð")</f>
        <v/>
      </c>
    </row>
    <row r="1269" spans="1:15">
      <c r="A1269" t="s">
        <v>613</v>
      </c>
      <c r="B1269">
        <v>1718</v>
      </c>
      <c r="C1269" s="1">
        <v>1</v>
      </c>
      <c r="D1269" s="1">
        <v>1</v>
      </c>
      <c r="E1269" s="1">
        <v>1343</v>
      </c>
      <c r="F1269" t="s">
        <v>599</v>
      </c>
      <c r="G1269" t="s">
        <v>14</v>
      </c>
      <c r="H1269" t="s">
        <v>15</v>
      </c>
      <c r="I1269" s="3">
        <v>32</v>
      </c>
      <c r="J1269" t="s">
        <v>600</v>
      </c>
      <c r="K1269" t="s">
        <v>601</v>
      </c>
      <c r="L1269" t="s">
        <v>601</v>
      </c>
      <c r="M1269" s="2">
        <f>SUM(Table1[MAGN_SLAEGT_AFRUNAD])</f>
        <v>463291</v>
      </c>
      <c r="N1269" s="6">
        <f>Table1[[#This Row],[MAGN_SLAEGT_AFRUNAD]]/Table1[[#This Row],[heildarmagn]]</f>
        <v>6.907105901042757E-5</v>
      </c>
      <c r="O1269" t="str">
        <f>IF(Table1[[#This Row],[Útgerð núna]]=Table1[[#This Row],[Útgerð við löndun]],"","Ný útgerð")</f>
        <v/>
      </c>
    </row>
    <row r="1270" spans="1:15">
      <c r="A1270" t="s">
        <v>614</v>
      </c>
      <c r="B1270">
        <v>1718</v>
      </c>
      <c r="C1270" s="1">
        <v>1</v>
      </c>
      <c r="D1270" s="1">
        <v>1</v>
      </c>
      <c r="E1270" s="1">
        <v>1343</v>
      </c>
      <c r="F1270" t="s">
        <v>599</v>
      </c>
      <c r="G1270" t="s">
        <v>14</v>
      </c>
      <c r="H1270" t="s">
        <v>15</v>
      </c>
      <c r="I1270" s="3">
        <v>100</v>
      </c>
      <c r="J1270" t="s">
        <v>600</v>
      </c>
      <c r="K1270" t="s">
        <v>601</v>
      </c>
      <c r="L1270" t="s">
        <v>601</v>
      </c>
      <c r="M1270" s="2">
        <f>SUM(Table1[MAGN_SLAEGT_AFRUNAD])</f>
        <v>463291</v>
      </c>
      <c r="N1270" s="6">
        <f>Table1[[#This Row],[MAGN_SLAEGT_AFRUNAD]]/Table1[[#This Row],[heildarmagn]]</f>
        <v>2.1584705940758616E-4</v>
      </c>
      <c r="O1270" t="str">
        <f>IF(Table1[[#This Row],[Útgerð núna]]=Table1[[#This Row],[Útgerð við löndun]],"","Ný útgerð")</f>
        <v/>
      </c>
    </row>
    <row r="1271" spans="1:15">
      <c r="A1271" t="s">
        <v>497</v>
      </c>
      <c r="B1271">
        <v>1718</v>
      </c>
      <c r="C1271" s="1">
        <v>1</v>
      </c>
      <c r="D1271" s="1">
        <v>1</v>
      </c>
      <c r="E1271" s="1">
        <v>1343</v>
      </c>
      <c r="F1271" t="s">
        <v>599</v>
      </c>
      <c r="G1271" t="s">
        <v>14</v>
      </c>
      <c r="H1271" t="s">
        <v>15</v>
      </c>
      <c r="I1271" s="3">
        <v>22</v>
      </c>
      <c r="J1271" t="s">
        <v>600</v>
      </c>
      <c r="K1271" t="s">
        <v>601</v>
      </c>
      <c r="L1271" t="s">
        <v>601</v>
      </c>
      <c r="M1271" s="2">
        <f>SUM(Table1[MAGN_SLAEGT_AFRUNAD])</f>
        <v>463291</v>
      </c>
      <c r="N1271" s="6">
        <f>Table1[[#This Row],[MAGN_SLAEGT_AFRUNAD]]/Table1[[#This Row],[heildarmagn]]</f>
        <v>4.7486353069668953E-5</v>
      </c>
      <c r="O1271" t="str">
        <f>IF(Table1[[#This Row],[Útgerð núna]]=Table1[[#This Row],[Útgerð við löndun]],"","Ný útgerð")</f>
        <v/>
      </c>
    </row>
    <row r="1272" spans="1:15">
      <c r="A1272" t="s">
        <v>457</v>
      </c>
      <c r="B1272">
        <v>1718</v>
      </c>
      <c r="C1272" s="1">
        <v>1</v>
      </c>
      <c r="D1272" s="1">
        <v>1</v>
      </c>
      <c r="E1272" s="1">
        <v>1343</v>
      </c>
      <c r="F1272" t="s">
        <v>599</v>
      </c>
      <c r="G1272" t="s">
        <v>14</v>
      </c>
      <c r="H1272" t="s">
        <v>15</v>
      </c>
      <c r="I1272" s="3">
        <v>4</v>
      </c>
      <c r="J1272" t="s">
        <v>600</v>
      </c>
      <c r="K1272" t="s">
        <v>601</v>
      </c>
      <c r="L1272" t="s">
        <v>601</v>
      </c>
      <c r="M1272" s="2">
        <f>SUM(Table1[MAGN_SLAEGT_AFRUNAD])</f>
        <v>463291</v>
      </c>
      <c r="N1272" s="6">
        <f>Table1[[#This Row],[MAGN_SLAEGT_AFRUNAD]]/Table1[[#This Row],[heildarmagn]]</f>
        <v>8.6338823763034462E-6</v>
      </c>
      <c r="O1272" t="str">
        <f>IF(Table1[[#This Row],[Útgerð núna]]=Table1[[#This Row],[Útgerð við löndun]],"","Ný útgerð")</f>
        <v/>
      </c>
    </row>
    <row r="1273" spans="1:15">
      <c r="A1273" t="s">
        <v>615</v>
      </c>
      <c r="B1273">
        <v>1718</v>
      </c>
      <c r="C1273" s="1">
        <v>1</v>
      </c>
      <c r="D1273" s="1">
        <v>1</v>
      </c>
      <c r="E1273" s="1">
        <v>1343</v>
      </c>
      <c r="F1273" t="s">
        <v>599</v>
      </c>
      <c r="G1273" t="s">
        <v>14</v>
      </c>
      <c r="H1273" t="s">
        <v>15</v>
      </c>
      <c r="I1273" s="3">
        <v>3</v>
      </c>
      <c r="J1273" t="s">
        <v>600</v>
      </c>
      <c r="K1273" t="s">
        <v>601</v>
      </c>
      <c r="L1273" t="s">
        <v>601</v>
      </c>
      <c r="M1273" s="2">
        <f>SUM(Table1[MAGN_SLAEGT_AFRUNAD])</f>
        <v>463291</v>
      </c>
      <c r="N1273" s="6">
        <f>Table1[[#This Row],[MAGN_SLAEGT_AFRUNAD]]/Table1[[#This Row],[heildarmagn]]</f>
        <v>6.4754117822275847E-6</v>
      </c>
      <c r="O1273" t="str">
        <f>IF(Table1[[#This Row],[Útgerð núna]]=Table1[[#This Row],[Útgerð við löndun]],"","Ný útgerð")</f>
        <v/>
      </c>
    </row>
    <row r="1274" spans="1:15">
      <c r="A1274" t="s">
        <v>319</v>
      </c>
      <c r="B1274">
        <v>1718</v>
      </c>
      <c r="C1274" s="1">
        <v>1</v>
      </c>
      <c r="D1274" s="1">
        <v>1</v>
      </c>
      <c r="E1274" s="1">
        <v>1343</v>
      </c>
      <c r="F1274" t="s">
        <v>599</v>
      </c>
      <c r="G1274" t="s">
        <v>14</v>
      </c>
      <c r="H1274" t="s">
        <v>15</v>
      </c>
      <c r="I1274" s="3">
        <v>11</v>
      </c>
      <c r="J1274" t="s">
        <v>600</v>
      </c>
      <c r="K1274" t="s">
        <v>601</v>
      </c>
      <c r="L1274" t="s">
        <v>601</v>
      </c>
      <c r="M1274" s="2">
        <f>SUM(Table1[MAGN_SLAEGT_AFRUNAD])</f>
        <v>463291</v>
      </c>
      <c r="N1274" s="6">
        <f>Table1[[#This Row],[MAGN_SLAEGT_AFRUNAD]]/Table1[[#This Row],[heildarmagn]]</f>
        <v>2.3743176534834476E-5</v>
      </c>
      <c r="O1274" t="str">
        <f>IF(Table1[[#This Row],[Útgerð núna]]=Table1[[#This Row],[Útgerð við löndun]],"","Ný útgerð")</f>
        <v/>
      </c>
    </row>
    <row r="1275" spans="1:15">
      <c r="A1275" t="s">
        <v>258</v>
      </c>
      <c r="B1275">
        <v>1718</v>
      </c>
      <c r="C1275" s="1">
        <v>1</v>
      </c>
      <c r="D1275" s="1">
        <v>1</v>
      </c>
      <c r="E1275" s="1">
        <v>1343</v>
      </c>
      <c r="F1275" t="s">
        <v>599</v>
      </c>
      <c r="G1275" t="s">
        <v>14</v>
      </c>
      <c r="H1275" t="s">
        <v>15</v>
      </c>
      <c r="I1275" s="3">
        <v>1</v>
      </c>
      <c r="J1275" t="s">
        <v>600</v>
      </c>
      <c r="K1275" t="s">
        <v>601</v>
      </c>
      <c r="L1275" t="s">
        <v>601</v>
      </c>
      <c r="M1275" s="2">
        <f>SUM(Table1[MAGN_SLAEGT_AFRUNAD])</f>
        <v>463291</v>
      </c>
      <c r="N1275" s="6">
        <f>Table1[[#This Row],[MAGN_SLAEGT_AFRUNAD]]/Table1[[#This Row],[heildarmagn]]</f>
        <v>2.1584705940758616E-6</v>
      </c>
      <c r="O1275" t="str">
        <f>IF(Table1[[#This Row],[Útgerð núna]]=Table1[[#This Row],[Útgerð við löndun]],"","Ný útgerð")</f>
        <v/>
      </c>
    </row>
    <row r="1276" spans="1:15">
      <c r="A1276" t="s">
        <v>616</v>
      </c>
      <c r="B1276">
        <v>1718</v>
      </c>
      <c r="C1276" s="1">
        <v>1</v>
      </c>
      <c r="D1276" s="1">
        <v>1</v>
      </c>
      <c r="E1276" s="1">
        <v>1343</v>
      </c>
      <c r="F1276" t="s">
        <v>599</v>
      </c>
      <c r="G1276" t="s">
        <v>14</v>
      </c>
      <c r="H1276" t="s">
        <v>15</v>
      </c>
      <c r="I1276" s="3">
        <v>20</v>
      </c>
      <c r="J1276" t="s">
        <v>600</v>
      </c>
      <c r="K1276" t="s">
        <v>601</v>
      </c>
      <c r="L1276" t="s">
        <v>601</v>
      </c>
      <c r="M1276" s="2">
        <f>SUM(Table1[MAGN_SLAEGT_AFRUNAD])</f>
        <v>463291</v>
      </c>
      <c r="N1276" s="6">
        <f>Table1[[#This Row],[MAGN_SLAEGT_AFRUNAD]]/Table1[[#This Row],[heildarmagn]]</f>
        <v>4.3169411881517235E-5</v>
      </c>
      <c r="O1276" t="str">
        <f>IF(Table1[[#This Row],[Útgerð núna]]=Table1[[#This Row],[Útgerð við löndun]],"","Ný útgerð")</f>
        <v/>
      </c>
    </row>
    <row r="1277" spans="1:15">
      <c r="A1277" t="s">
        <v>617</v>
      </c>
      <c r="B1277">
        <v>1718</v>
      </c>
      <c r="C1277" s="1">
        <v>1</v>
      </c>
      <c r="D1277" s="1">
        <v>1</v>
      </c>
      <c r="E1277" s="1">
        <v>1343</v>
      </c>
      <c r="F1277" t="s">
        <v>599</v>
      </c>
      <c r="G1277" t="s">
        <v>14</v>
      </c>
      <c r="H1277" t="s">
        <v>15</v>
      </c>
      <c r="I1277" s="3">
        <v>31</v>
      </c>
      <c r="J1277" t="s">
        <v>600</v>
      </c>
      <c r="K1277" t="s">
        <v>601</v>
      </c>
      <c r="L1277" t="s">
        <v>601</v>
      </c>
      <c r="M1277" s="2">
        <f>SUM(Table1[MAGN_SLAEGT_AFRUNAD])</f>
        <v>463291</v>
      </c>
      <c r="N1277" s="6">
        <f>Table1[[#This Row],[MAGN_SLAEGT_AFRUNAD]]/Table1[[#This Row],[heildarmagn]]</f>
        <v>6.6912588416351707E-5</v>
      </c>
      <c r="O1277" t="str">
        <f>IF(Table1[[#This Row],[Útgerð núna]]=Table1[[#This Row],[Útgerð við löndun]],"","Ný útgerð")</f>
        <v/>
      </c>
    </row>
    <row r="1278" spans="1:15">
      <c r="A1278" t="s">
        <v>265</v>
      </c>
      <c r="B1278">
        <v>1718</v>
      </c>
      <c r="C1278" s="1">
        <v>1</v>
      </c>
      <c r="D1278" s="1">
        <v>1</v>
      </c>
      <c r="E1278" s="1">
        <v>1343</v>
      </c>
      <c r="F1278" t="s">
        <v>599</v>
      </c>
      <c r="G1278" t="s">
        <v>14</v>
      </c>
      <c r="H1278" t="s">
        <v>15</v>
      </c>
      <c r="I1278" s="3">
        <v>9</v>
      </c>
      <c r="J1278" t="s">
        <v>600</v>
      </c>
      <c r="K1278" t="s">
        <v>601</v>
      </c>
      <c r="L1278" t="s">
        <v>601</v>
      </c>
      <c r="M1278" s="2">
        <f>SUM(Table1[MAGN_SLAEGT_AFRUNAD])</f>
        <v>463291</v>
      </c>
      <c r="N1278" s="6">
        <f>Table1[[#This Row],[MAGN_SLAEGT_AFRUNAD]]/Table1[[#This Row],[heildarmagn]]</f>
        <v>1.9426235346682755E-5</v>
      </c>
      <c r="O1278" t="str">
        <f>IF(Table1[[#This Row],[Útgerð núna]]=Table1[[#This Row],[Útgerð við löndun]],"","Ný útgerð")</f>
        <v/>
      </c>
    </row>
    <row r="1279" spans="1:15">
      <c r="A1279" t="s">
        <v>346</v>
      </c>
      <c r="B1279">
        <v>1819</v>
      </c>
      <c r="C1279" s="1">
        <v>1</v>
      </c>
      <c r="D1279" s="1">
        <v>1</v>
      </c>
      <c r="E1279" s="1">
        <v>1343</v>
      </c>
      <c r="F1279" t="s">
        <v>599</v>
      </c>
      <c r="G1279" t="s">
        <v>14</v>
      </c>
      <c r="H1279" t="s">
        <v>15</v>
      </c>
      <c r="I1279" s="3">
        <v>487</v>
      </c>
      <c r="J1279" t="s">
        <v>600</v>
      </c>
      <c r="K1279" t="s">
        <v>601</v>
      </c>
      <c r="L1279" t="s">
        <v>601</v>
      </c>
      <c r="M1279" s="2">
        <f>SUM(Table1[MAGN_SLAEGT_AFRUNAD])</f>
        <v>463291</v>
      </c>
      <c r="N1279" s="6">
        <f>Table1[[#This Row],[MAGN_SLAEGT_AFRUNAD]]/Table1[[#This Row],[heildarmagn]]</f>
        <v>1.0511751793149445E-3</v>
      </c>
      <c r="O1279" t="str">
        <f>IF(Table1[[#This Row],[Útgerð núna]]=Table1[[#This Row],[Útgerð við löndun]],"","Ný útgerð")</f>
        <v/>
      </c>
    </row>
    <row r="1280" spans="1:15">
      <c r="A1280" t="s">
        <v>153</v>
      </c>
      <c r="B1280">
        <v>1819</v>
      </c>
      <c r="C1280" s="1">
        <v>1</v>
      </c>
      <c r="D1280" s="1">
        <v>1</v>
      </c>
      <c r="E1280" s="1">
        <v>1343</v>
      </c>
      <c r="F1280" t="s">
        <v>599</v>
      </c>
      <c r="G1280" t="s">
        <v>14</v>
      </c>
      <c r="H1280" t="s">
        <v>15</v>
      </c>
      <c r="I1280" s="3">
        <v>717</v>
      </c>
      <c r="J1280" t="s">
        <v>600</v>
      </c>
      <c r="K1280" t="s">
        <v>601</v>
      </c>
      <c r="L1280" t="s">
        <v>601</v>
      </c>
      <c r="M1280" s="2">
        <f>SUM(Table1[MAGN_SLAEGT_AFRUNAD])</f>
        <v>463291</v>
      </c>
      <c r="N1280" s="6">
        <f>Table1[[#This Row],[MAGN_SLAEGT_AFRUNAD]]/Table1[[#This Row],[heildarmagn]]</f>
        <v>1.5476234159523927E-3</v>
      </c>
      <c r="O1280" t="str">
        <f>IF(Table1[[#This Row],[Útgerð núna]]=Table1[[#This Row],[Útgerð við löndun]],"","Ný útgerð")</f>
        <v/>
      </c>
    </row>
    <row r="1281" spans="1:15">
      <c r="A1281" t="s">
        <v>154</v>
      </c>
      <c r="B1281">
        <v>1819</v>
      </c>
      <c r="C1281" s="1">
        <v>1</v>
      </c>
      <c r="D1281" s="1">
        <v>1</v>
      </c>
      <c r="E1281" s="1">
        <v>1343</v>
      </c>
      <c r="F1281" t="s">
        <v>599</v>
      </c>
      <c r="G1281" t="s">
        <v>14</v>
      </c>
      <c r="H1281" t="s">
        <v>15</v>
      </c>
      <c r="I1281" s="3">
        <v>403</v>
      </c>
      <c r="J1281" t="s">
        <v>600</v>
      </c>
      <c r="K1281" t="s">
        <v>601</v>
      </c>
      <c r="L1281" t="s">
        <v>601</v>
      </c>
      <c r="M1281" s="2">
        <f>SUM(Table1[MAGN_SLAEGT_AFRUNAD])</f>
        <v>463291</v>
      </c>
      <c r="N1281" s="6">
        <f>Table1[[#This Row],[MAGN_SLAEGT_AFRUNAD]]/Table1[[#This Row],[heildarmagn]]</f>
        <v>8.6986364941257224E-4</v>
      </c>
      <c r="O1281" t="str">
        <f>IF(Table1[[#This Row],[Útgerð núna]]=Table1[[#This Row],[Útgerð við löndun]],"","Ný útgerð")</f>
        <v/>
      </c>
    </row>
    <row r="1282" spans="1:15">
      <c r="A1282" t="s">
        <v>155</v>
      </c>
      <c r="B1282">
        <v>1819</v>
      </c>
      <c r="C1282" s="1">
        <v>1</v>
      </c>
      <c r="D1282" s="1">
        <v>1</v>
      </c>
      <c r="E1282" s="1">
        <v>1343</v>
      </c>
      <c r="F1282" t="s">
        <v>599</v>
      </c>
      <c r="G1282" t="s">
        <v>14</v>
      </c>
      <c r="H1282" t="s">
        <v>15</v>
      </c>
      <c r="I1282" s="3">
        <v>797</v>
      </c>
      <c r="J1282" t="s">
        <v>600</v>
      </c>
      <c r="K1282" t="s">
        <v>601</v>
      </c>
      <c r="L1282" t="s">
        <v>601</v>
      </c>
      <c r="M1282" s="2">
        <f>SUM(Table1[MAGN_SLAEGT_AFRUNAD])</f>
        <v>463291</v>
      </c>
      <c r="N1282" s="6">
        <f>Table1[[#This Row],[MAGN_SLAEGT_AFRUNAD]]/Table1[[#This Row],[heildarmagn]]</f>
        <v>1.7203010634784617E-3</v>
      </c>
      <c r="O1282" t="str">
        <f>IF(Table1[[#This Row],[Útgerð núna]]=Table1[[#This Row],[Útgerð við löndun]],"","Ný útgerð")</f>
        <v/>
      </c>
    </row>
    <row r="1283" spans="1:15">
      <c r="A1283" t="s">
        <v>156</v>
      </c>
      <c r="B1283">
        <v>1819</v>
      </c>
      <c r="C1283" s="1">
        <v>1</v>
      </c>
      <c r="D1283" s="1">
        <v>1</v>
      </c>
      <c r="E1283" s="1">
        <v>1343</v>
      </c>
      <c r="F1283" t="s">
        <v>599</v>
      </c>
      <c r="G1283" t="s">
        <v>14</v>
      </c>
      <c r="H1283" t="s">
        <v>15</v>
      </c>
      <c r="I1283" s="3">
        <v>886</v>
      </c>
      <c r="J1283" t="s">
        <v>600</v>
      </c>
      <c r="K1283" t="s">
        <v>601</v>
      </c>
      <c r="L1283" t="s">
        <v>601</v>
      </c>
      <c r="M1283" s="2">
        <f>SUM(Table1[MAGN_SLAEGT_AFRUNAD])</f>
        <v>463291</v>
      </c>
      <c r="N1283" s="6">
        <f>Table1[[#This Row],[MAGN_SLAEGT_AFRUNAD]]/Table1[[#This Row],[heildarmagn]]</f>
        <v>1.9124049463512135E-3</v>
      </c>
      <c r="O1283" t="str">
        <f>IF(Table1[[#This Row],[Útgerð núna]]=Table1[[#This Row],[Útgerð við löndun]],"","Ný útgerð")</f>
        <v/>
      </c>
    </row>
    <row r="1284" spans="1:15">
      <c r="A1284" t="s">
        <v>157</v>
      </c>
      <c r="B1284">
        <v>1819</v>
      </c>
      <c r="C1284" s="1">
        <v>1</v>
      </c>
      <c r="D1284" s="1">
        <v>1</v>
      </c>
      <c r="E1284" s="1">
        <v>1343</v>
      </c>
      <c r="F1284" t="s">
        <v>599</v>
      </c>
      <c r="G1284" t="s">
        <v>14</v>
      </c>
      <c r="H1284" t="s">
        <v>15</v>
      </c>
      <c r="I1284" s="3">
        <v>1013</v>
      </c>
      <c r="J1284" t="s">
        <v>600</v>
      </c>
      <c r="K1284" t="s">
        <v>601</v>
      </c>
      <c r="L1284" t="s">
        <v>601</v>
      </c>
      <c r="M1284" s="2">
        <f>SUM(Table1[MAGN_SLAEGT_AFRUNAD])</f>
        <v>463291</v>
      </c>
      <c r="N1284" s="6">
        <f>Table1[[#This Row],[MAGN_SLAEGT_AFRUNAD]]/Table1[[#This Row],[heildarmagn]]</f>
        <v>2.1865307117988476E-3</v>
      </c>
      <c r="O1284" t="str">
        <f>IF(Table1[[#This Row],[Útgerð núna]]=Table1[[#This Row],[Útgerð við löndun]],"","Ný útgerð")</f>
        <v/>
      </c>
    </row>
    <row r="1285" spans="1:15">
      <c r="A1285" t="s">
        <v>158</v>
      </c>
      <c r="B1285">
        <v>1819</v>
      </c>
      <c r="C1285" s="1">
        <v>1</v>
      </c>
      <c r="D1285" s="1">
        <v>1</v>
      </c>
      <c r="E1285" s="1">
        <v>1343</v>
      </c>
      <c r="F1285" t="s">
        <v>599</v>
      </c>
      <c r="G1285" t="s">
        <v>14</v>
      </c>
      <c r="H1285" t="s">
        <v>15</v>
      </c>
      <c r="I1285" s="3">
        <v>785</v>
      </c>
      <c r="J1285" t="s">
        <v>600</v>
      </c>
      <c r="K1285" t="s">
        <v>601</v>
      </c>
      <c r="L1285" t="s">
        <v>601</v>
      </c>
      <c r="M1285" s="2">
        <f>SUM(Table1[MAGN_SLAEGT_AFRUNAD])</f>
        <v>463291</v>
      </c>
      <c r="N1285" s="6">
        <f>Table1[[#This Row],[MAGN_SLAEGT_AFRUNAD]]/Table1[[#This Row],[heildarmagn]]</f>
        <v>1.6943994163495513E-3</v>
      </c>
      <c r="O1285" t="str">
        <f>IF(Table1[[#This Row],[Útgerð núna]]=Table1[[#This Row],[Útgerð við löndun]],"","Ný útgerð")</f>
        <v/>
      </c>
    </row>
    <row r="1286" spans="1:15">
      <c r="A1286" t="s">
        <v>347</v>
      </c>
      <c r="B1286">
        <v>1819</v>
      </c>
      <c r="C1286" s="1">
        <v>1</v>
      </c>
      <c r="D1286" s="1">
        <v>1</v>
      </c>
      <c r="E1286" s="1">
        <v>1343</v>
      </c>
      <c r="F1286" t="s">
        <v>599</v>
      </c>
      <c r="G1286" t="s">
        <v>14</v>
      </c>
      <c r="H1286" t="s">
        <v>15</v>
      </c>
      <c r="I1286" s="3">
        <v>874</v>
      </c>
      <c r="J1286" t="s">
        <v>600</v>
      </c>
      <c r="K1286" t="s">
        <v>601</v>
      </c>
      <c r="L1286" t="s">
        <v>601</v>
      </c>
      <c r="M1286" s="2">
        <f>SUM(Table1[MAGN_SLAEGT_AFRUNAD])</f>
        <v>463291</v>
      </c>
      <c r="N1286" s="6">
        <f>Table1[[#This Row],[MAGN_SLAEGT_AFRUNAD]]/Table1[[#This Row],[heildarmagn]]</f>
        <v>1.8865032992223031E-3</v>
      </c>
      <c r="O1286" t="str">
        <f>IF(Table1[[#This Row],[Útgerð núna]]=Table1[[#This Row],[Útgerð við löndun]],"","Ný útgerð")</f>
        <v/>
      </c>
    </row>
    <row r="1287" spans="1:15">
      <c r="A1287" t="s">
        <v>348</v>
      </c>
      <c r="B1287">
        <v>1819</v>
      </c>
      <c r="C1287" s="1">
        <v>1</v>
      </c>
      <c r="D1287" s="1">
        <v>1</v>
      </c>
      <c r="E1287" s="1">
        <v>1343</v>
      </c>
      <c r="F1287" t="s">
        <v>599</v>
      </c>
      <c r="G1287" t="s">
        <v>14</v>
      </c>
      <c r="H1287" t="s">
        <v>15</v>
      </c>
      <c r="I1287" s="3">
        <v>135</v>
      </c>
      <c r="J1287" t="s">
        <v>600</v>
      </c>
      <c r="K1287" t="s">
        <v>601</v>
      </c>
      <c r="L1287" t="s">
        <v>601</v>
      </c>
      <c r="M1287" s="2">
        <f>SUM(Table1[MAGN_SLAEGT_AFRUNAD])</f>
        <v>463291</v>
      </c>
      <c r="N1287" s="6">
        <f>Table1[[#This Row],[MAGN_SLAEGT_AFRUNAD]]/Table1[[#This Row],[heildarmagn]]</f>
        <v>2.9139353020024133E-4</v>
      </c>
      <c r="O1287" t="str">
        <f>IF(Table1[[#This Row],[Útgerð núna]]=Table1[[#This Row],[Útgerð við löndun]],"","Ný útgerð")</f>
        <v/>
      </c>
    </row>
    <row r="1288" spans="1:15">
      <c r="A1288" t="s">
        <v>349</v>
      </c>
      <c r="B1288">
        <v>1819</v>
      </c>
      <c r="C1288" s="1">
        <v>1</v>
      </c>
      <c r="D1288" s="1">
        <v>1</v>
      </c>
      <c r="E1288" s="1">
        <v>1343</v>
      </c>
      <c r="F1288" t="s">
        <v>599</v>
      </c>
      <c r="G1288" t="s">
        <v>14</v>
      </c>
      <c r="H1288" t="s">
        <v>15</v>
      </c>
      <c r="I1288" s="3">
        <v>38</v>
      </c>
      <c r="J1288" t="s">
        <v>600</v>
      </c>
      <c r="K1288" t="s">
        <v>601</v>
      </c>
      <c r="L1288" t="s">
        <v>601</v>
      </c>
      <c r="M1288" s="2">
        <f>SUM(Table1[MAGN_SLAEGT_AFRUNAD])</f>
        <v>463291</v>
      </c>
      <c r="N1288" s="6">
        <f>Table1[[#This Row],[MAGN_SLAEGT_AFRUNAD]]/Table1[[#This Row],[heildarmagn]]</f>
        <v>8.2021882574882744E-5</v>
      </c>
      <c r="O1288" t="str">
        <f>IF(Table1[[#This Row],[Útgerð núna]]=Table1[[#This Row],[Útgerð við löndun]],"","Ný útgerð")</f>
        <v/>
      </c>
    </row>
    <row r="1289" spans="1:15">
      <c r="A1289" t="s">
        <v>159</v>
      </c>
      <c r="B1289">
        <v>1819</v>
      </c>
      <c r="C1289" s="1">
        <v>1</v>
      </c>
      <c r="D1289" s="1">
        <v>1</v>
      </c>
      <c r="E1289" s="1">
        <v>1343</v>
      </c>
      <c r="F1289" t="s">
        <v>599</v>
      </c>
      <c r="G1289" t="s">
        <v>14</v>
      </c>
      <c r="H1289" t="s">
        <v>15</v>
      </c>
      <c r="I1289" s="3">
        <v>240</v>
      </c>
      <c r="J1289" t="s">
        <v>600</v>
      </c>
      <c r="K1289" t="s">
        <v>601</v>
      </c>
      <c r="L1289" t="s">
        <v>601</v>
      </c>
      <c r="M1289" s="2">
        <f>SUM(Table1[MAGN_SLAEGT_AFRUNAD])</f>
        <v>463291</v>
      </c>
      <c r="N1289" s="6">
        <f>Table1[[#This Row],[MAGN_SLAEGT_AFRUNAD]]/Table1[[#This Row],[heildarmagn]]</f>
        <v>5.1803294257820676E-4</v>
      </c>
      <c r="O1289" t="str">
        <f>IF(Table1[[#This Row],[Útgerð núna]]=Table1[[#This Row],[Útgerð við löndun]],"","Ný útgerð")</f>
        <v/>
      </c>
    </row>
    <row r="1290" spans="1:15">
      <c r="A1290" t="s">
        <v>162</v>
      </c>
      <c r="B1290">
        <v>1819</v>
      </c>
      <c r="C1290" s="1">
        <v>1</v>
      </c>
      <c r="D1290" s="1">
        <v>1</v>
      </c>
      <c r="E1290" s="1">
        <v>1343</v>
      </c>
      <c r="F1290" t="s">
        <v>599</v>
      </c>
      <c r="G1290" t="s">
        <v>14</v>
      </c>
      <c r="H1290" t="s">
        <v>15</v>
      </c>
      <c r="I1290" s="3">
        <v>396</v>
      </c>
      <c r="J1290" t="s">
        <v>600</v>
      </c>
      <c r="K1290" t="s">
        <v>601</v>
      </c>
      <c r="L1290" t="s">
        <v>601</v>
      </c>
      <c r="M1290" s="2">
        <f>SUM(Table1[MAGN_SLAEGT_AFRUNAD])</f>
        <v>463291</v>
      </c>
      <c r="N1290" s="6">
        <f>Table1[[#This Row],[MAGN_SLAEGT_AFRUNAD]]/Table1[[#This Row],[heildarmagn]]</f>
        <v>8.5475435525404124E-4</v>
      </c>
      <c r="O1290" t="str">
        <f>IF(Table1[[#This Row],[Útgerð núna]]=Table1[[#This Row],[Útgerð við löndun]],"","Ný útgerð")</f>
        <v/>
      </c>
    </row>
    <row r="1291" spans="1:15">
      <c r="A1291" t="s">
        <v>618</v>
      </c>
      <c r="B1291">
        <v>1819</v>
      </c>
      <c r="C1291" s="1">
        <v>1</v>
      </c>
      <c r="D1291" s="1">
        <v>1</v>
      </c>
      <c r="E1291" s="1">
        <v>1343</v>
      </c>
      <c r="F1291" t="s">
        <v>599</v>
      </c>
      <c r="G1291" t="s">
        <v>14</v>
      </c>
      <c r="H1291" t="s">
        <v>15</v>
      </c>
      <c r="I1291" s="3">
        <v>211</v>
      </c>
      <c r="J1291" t="s">
        <v>600</v>
      </c>
      <c r="K1291" t="s">
        <v>601</v>
      </c>
      <c r="L1291" t="s">
        <v>601</v>
      </c>
      <c r="M1291" s="2">
        <f>SUM(Table1[MAGN_SLAEGT_AFRUNAD])</f>
        <v>463291</v>
      </c>
      <c r="N1291" s="6">
        <f>Table1[[#This Row],[MAGN_SLAEGT_AFRUNAD]]/Table1[[#This Row],[heildarmagn]]</f>
        <v>4.5543729535000682E-4</v>
      </c>
      <c r="O1291" t="str">
        <f>IF(Table1[[#This Row],[Útgerð núna]]=Table1[[#This Row],[Útgerð við löndun]],"","Ný útgerð")</f>
        <v/>
      </c>
    </row>
    <row r="1292" spans="1:15">
      <c r="A1292" t="s">
        <v>350</v>
      </c>
      <c r="B1292">
        <v>1819</v>
      </c>
      <c r="C1292" s="1">
        <v>1</v>
      </c>
      <c r="D1292" s="1">
        <v>1</v>
      </c>
      <c r="E1292" s="1">
        <v>1343</v>
      </c>
      <c r="F1292" t="s">
        <v>599</v>
      </c>
      <c r="G1292" t="s">
        <v>14</v>
      </c>
      <c r="H1292" t="s">
        <v>15</v>
      </c>
      <c r="I1292" s="3">
        <v>539</v>
      </c>
      <c r="J1292" t="s">
        <v>600</v>
      </c>
      <c r="K1292" t="s">
        <v>601</v>
      </c>
      <c r="L1292" t="s">
        <v>601</v>
      </c>
      <c r="M1292" s="2">
        <f>SUM(Table1[MAGN_SLAEGT_AFRUNAD])</f>
        <v>463291</v>
      </c>
      <c r="N1292" s="6">
        <f>Table1[[#This Row],[MAGN_SLAEGT_AFRUNAD]]/Table1[[#This Row],[heildarmagn]]</f>
        <v>1.1634156502068893E-3</v>
      </c>
      <c r="O1292" t="str">
        <f>IF(Table1[[#This Row],[Útgerð núna]]=Table1[[#This Row],[Útgerð við löndun]],"","Ný útgerð")</f>
        <v/>
      </c>
    </row>
    <row r="1293" spans="1:15">
      <c r="A1293" t="s">
        <v>352</v>
      </c>
      <c r="B1293">
        <v>1819</v>
      </c>
      <c r="C1293" s="1">
        <v>1</v>
      </c>
      <c r="D1293" s="1">
        <v>1</v>
      </c>
      <c r="E1293" s="1">
        <v>1343</v>
      </c>
      <c r="F1293" t="s">
        <v>599</v>
      </c>
      <c r="G1293" t="s">
        <v>14</v>
      </c>
      <c r="H1293" t="s">
        <v>15</v>
      </c>
      <c r="I1293" s="3">
        <v>309</v>
      </c>
      <c r="J1293" t="s">
        <v>600</v>
      </c>
      <c r="K1293" t="s">
        <v>601</v>
      </c>
      <c r="L1293" t="s">
        <v>601</v>
      </c>
      <c r="M1293" s="2">
        <f>SUM(Table1[MAGN_SLAEGT_AFRUNAD])</f>
        <v>463291</v>
      </c>
      <c r="N1293" s="6">
        <f>Table1[[#This Row],[MAGN_SLAEGT_AFRUNAD]]/Table1[[#This Row],[heildarmagn]]</f>
        <v>6.6696741356944125E-4</v>
      </c>
      <c r="O1293" t="str">
        <f>IF(Table1[[#This Row],[Útgerð núna]]=Table1[[#This Row],[Útgerð við löndun]],"","Ný útgerð")</f>
        <v/>
      </c>
    </row>
    <row r="1294" spans="1:15">
      <c r="A1294" t="s">
        <v>163</v>
      </c>
      <c r="B1294">
        <v>1819</v>
      </c>
      <c r="C1294" s="1">
        <v>1</v>
      </c>
      <c r="D1294" s="1">
        <v>1</v>
      </c>
      <c r="E1294" s="1">
        <v>1343</v>
      </c>
      <c r="F1294" t="s">
        <v>599</v>
      </c>
      <c r="G1294" t="s">
        <v>14</v>
      </c>
      <c r="H1294" t="s">
        <v>15</v>
      </c>
      <c r="I1294" s="3">
        <v>440</v>
      </c>
      <c r="J1294" t="s">
        <v>600</v>
      </c>
      <c r="K1294" t="s">
        <v>601</v>
      </c>
      <c r="L1294" t="s">
        <v>601</v>
      </c>
      <c r="M1294" s="2">
        <f>SUM(Table1[MAGN_SLAEGT_AFRUNAD])</f>
        <v>463291</v>
      </c>
      <c r="N1294" s="6">
        <f>Table1[[#This Row],[MAGN_SLAEGT_AFRUNAD]]/Table1[[#This Row],[heildarmagn]]</f>
        <v>9.4972706139337913E-4</v>
      </c>
      <c r="O1294" t="str">
        <f>IF(Table1[[#This Row],[Útgerð núna]]=Table1[[#This Row],[Útgerð við löndun]],"","Ný útgerð")</f>
        <v/>
      </c>
    </row>
    <row r="1295" spans="1:15">
      <c r="A1295" t="s">
        <v>164</v>
      </c>
      <c r="B1295">
        <v>1819</v>
      </c>
      <c r="C1295" s="1">
        <v>1</v>
      </c>
      <c r="D1295" s="1">
        <v>1</v>
      </c>
      <c r="E1295" s="1">
        <v>1343</v>
      </c>
      <c r="F1295" t="s">
        <v>599</v>
      </c>
      <c r="G1295" t="s">
        <v>14</v>
      </c>
      <c r="H1295" t="s">
        <v>15</v>
      </c>
      <c r="I1295" s="3">
        <v>213</v>
      </c>
      <c r="J1295" t="s">
        <v>600</v>
      </c>
      <c r="K1295" t="s">
        <v>601</v>
      </c>
      <c r="L1295" t="s">
        <v>601</v>
      </c>
      <c r="M1295" s="2">
        <f>SUM(Table1[MAGN_SLAEGT_AFRUNAD])</f>
        <v>463291</v>
      </c>
      <c r="N1295" s="6">
        <f>Table1[[#This Row],[MAGN_SLAEGT_AFRUNAD]]/Table1[[#This Row],[heildarmagn]]</f>
        <v>4.5975423653815852E-4</v>
      </c>
      <c r="O1295" t="str">
        <f>IF(Table1[[#This Row],[Útgerð núna]]=Table1[[#This Row],[Útgerð við löndun]],"","Ný útgerð")</f>
        <v/>
      </c>
    </row>
    <row r="1296" spans="1:15">
      <c r="A1296" t="s">
        <v>487</v>
      </c>
      <c r="B1296">
        <v>1819</v>
      </c>
      <c r="C1296" s="1">
        <v>1</v>
      </c>
      <c r="D1296" s="1">
        <v>1</v>
      </c>
      <c r="E1296" s="1">
        <v>1343</v>
      </c>
      <c r="F1296" t="s">
        <v>599</v>
      </c>
      <c r="G1296" t="s">
        <v>14</v>
      </c>
      <c r="H1296" t="s">
        <v>15</v>
      </c>
      <c r="I1296" s="3">
        <v>636</v>
      </c>
      <c r="J1296" t="s">
        <v>600</v>
      </c>
      <c r="K1296" t="s">
        <v>601</v>
      </c>
      <c r="L1296" t="s">
        <v>601</v>
      </c>
      <c r="M1296" s="2">
        <f>SUM(Table1[MAGN_SLAEGT_AFRUNAD])</f>
        <v>463291</v>
      </c>
      <c r="N1296" s="6">
        <f>Table1[[#This Row],[MAGN_SLAEGT_AFRUNAD]]/Table1[[#This Row],[heildarmagn]]</f>
        <v>1.3727872978322479E-3</v>
      </c>
      <c r="O1296" t="str">
        <f>IF(Table1[[#This Row],[Útgerð núna]]=Table1[[#This Row],[Útgerð við löndun]],"","Ný útgerð")</f>
        <v/>
      </c>
    </row>
    <row r="1297" spans="1:15">
      <c r="A1297" t="s">
        <v>220</v>
      </c>
      <c r="B1297">
        <v>1819</v>
      </c>
      <c r="C1297" s="1">
        <v>1</v>
      </c>
      <c r="D1297" s="1">
        <v>1</v>
      </c>
      <c r="E1297" s="1">
        <v>1343</v>
      </c>
      <c r="F1297" t="s">
        <v>599</v>
      </c>
      <c r="G1297" t="s">
        <v>14</v>
      </c>
      <c r="H1297" t="s">
        <v>15</v>
      </c>
      <c r="I1297" s="3">
        <v>499</v>
      </c>
      <c r="J1297" t="s">
        <v>600</v>
      </c>
      <c r="K1297" t="s">
        <v>601</v>
      </c>
      <c r="L1297" t="s">
        <v>601</v>
      </c>
      <c r="M1297" s="2">
        <f>SUM(Table1[MAGN_SLAEGT_AFRUNAD])</f>
        <v>463291</v>
      </c>
      <c r="N1297" s="6">
        <f>Table1[[#This Row],[MAGN_SLAEGT_AFRUNAD]]/Table1[[#This Row],[heildarmagn]]</f>
        <v>1.0770768264438549E-3</v>
      </c>
      <c r="O1297" t="str">
        <f>IF(Table1[[#This Row],[Útgerð núna]]=Table1[[#This Row],[Útgerð við löndun]],"","Ný útgerð")</f>
        <v/>
      </c>
    </row>
    <row r="1298" spans="1:15">
      <c r="A1298" t="s">
        <v>324</v>
      </c>
      <c r="B1298">
        <v>1819</v>
      </c>
      <c r="C1298" s="1">
        <v>1</v>
      </c>
      <c r="D1298" s="1">
        <v>1</v>
      </c>
      <c r="E1298" s="1">
        <v>1343</v>
      </c>
      <c r="F1298" t="s">
        <v>599</v>
      </c>
      <c r="G1298" t="s">
        <v>14</v>
      </c>
      <c r="H1298" t="s">
        <v>15</v>
      </c>
      <c r="I1298" s="3">
        <v>98</v>
      </c>
      <c r="J1298" t="s">
        <v>600</v>
      </c>
      <c r="K1298" t="s">
        <v>601</v>
      </c>
      <c r="L1298" t="s">
        <v>601</v>
      </c>
      <c r="M1298" s="2">
        <f>SUM(Table1[MAGN_SLAEGT_AFRUNAD])</f>
        <v>463291</v>
      </c>
      <c r="N1298" s="6">
        <f>Table1[[#This Row],[MAGN_SLAEGT_AFRUNAD]]/Table1[[#This Row],[heildarmagn]]</f>
        <v>2.1153011821943443E-4</v>
      </c>
      <c r="O1298" t="str">
        <f>IF(Table1[[#This Row],[Útgerð núna]]=Table1[[#This Row],[Útgerð við löndun]],"","Ný útgerð")</f>
        <v/>
      </c>
    </row>
    <row r="1299" spans="1:15">
      <c r="A1299" t="s">
        <v>221</v>
      </c>
      <c r="B1299">
        <v>1819</v>
      </c>
      <c r="C1299" s="1">
        <v>1</v>
      </c>
      <c r="D1299" s="1">
        <v>1</v>
      </c>
      <c r="E1299" s="1">
        <v>1343</v>
      </c>
      <c r="F1299" t="s">
        <v>599</v>
      </c>
      <c r="G1299" t="s">
        <v>14</v>
      </c>
      <c r="H1299" t="s">
        <v>15</v>
      </c>
      <c r="I1299" s="3">
        <v>396</v>
      </c>
      <c r="J1299" t="s">
        <v>600</v>
      </c>
      <c r="K1299" t="s">
        <v>601</v>
      </c>
      <c r="L1299" t="s">
        <v>601</v>
      </c>
      <c r="M1299" s="2">
        <f>SUM(Table1[MAGN_SLAEGT_AFRUNAD])</f>
        <v>463291</v>
      </c>
      <c r="N1299" s="6">
        <f>Table1[[#This Row],[MAGN_SLAEGT_AFRUNAD]]/Table1[[#This Row],[heildarmagn]]</f>
        <v>8.5475435525404124E-4</v>
      </c>
      <c r="O1299" t="str">
        <f>IF(Table1[[#This Row],[Útgerð núna]]=Table1[[#This Row],[Útgerð við löndun]],"","Ný útgerð")</f>
        <v/>
      </c>
    </row>
    <row r="1300" spans="1:15">
      <c r="A1300" t="s">
        <v>222</v>
      </c>
      <c r="B1300">
        <v>1819</v>
      </c>
      <c r="C1300" s="1">
        <v>1</v>
      </c>
      <c r="D1300" s="1">
        <v>1</v>
      </c>
      <c r="E1300" s="1">
        <v>1343</v>
      </c>
      <c r="F1300" t="s">
        <v>599</v>
      </c>
      <c r="G1300" t="s">
        <v>14</v>
      </c>
      <c r="H1300" t="s">
        <v>15</v>
      </c>
      <c r="I1300" s="3">
        <v>285</v>
      </c>
      <c r="J1300" t="s">
        <v>600</v>
      </c>
      <c r="K1300" t="s">
        <v>601</v>
      </c>
      <c r="L1300" t="s">
        <v>601</v>
      </c>
      <c r="M1300" s="2">
        <f>SUM(Table1[MAGN_SLAEGT_AFRUNAD])</f>
        <v>463291</v>
      </c>
      <c r="N1300" s="6">
        <f>Table1[[#This Row],[MAGN_SLAEGT_AFRUNAD]]/Table1[[#This Row],[heildarmagn]]</f>
        <v>6.1516411931162055E-4</v>
      </c>
      <c r="O1300" t="str">
        <f>IF(Table1[[#This Row],[Útgerð núna]]=Table1[[#This Row],[Útgerð við löndun]],"","Ný útgerð")</f>
        <v/>
      </c>
    </row>
    <row r="1301" spans="1:15">
      <c r="A1301" t="s">
        <v>325</v>
      </c>
      <c r="B1301">
        <v>1819</v>
      </c>
      <c r="C1301" s="1">
        <v>1</v>
      </c>
      <c r="D1301" s="1">
        <v>1</v>
      </c>
      <c r="E1301" s="1">
        <v>1343</v>
      </c>
      <c r="F1301" t="s">
        <v>599</v>
      </c>
      <c r="G1301" t="s">
        <v>14</v>
      </c>
      <c r="H1301" t="s">
        <v>15</v>
      </c>
      <c r="I1301" s="3">
        <v>426</v>
      </c>
      <c r="J1301" t="s">
        <v>600</v>
      </c>
      <c r="K1301" t="s">
        <v>601</v>
      </c>
      <c r="L1301" t="s">
        <v>601</v>
      </c>
      <c r="M1301" s="2">
        <f>SUM(Table1[MAGN_SLAEGT_AFRUNAD])</f>
        <v>463291</v>
      </c>
      <c r="N1301" s="6">
        <f>Table1[[#This Row],[MAGN_SLAEGT_AFRUNAD]]/Table1[[#This Row],[heildarmagn]]</f>
        <v>9.1950847307631703E-4</v>
      </c>
      <c r="O1301" t="str">
        <f>IF(Table1[[#This Row],[Útgerð núna]]=Table1[[#This Row],[Útgerð við löndun]],"","Ný útgerð")</f>
        <v/>
      </c>
    </row>
    <row r="1302" spans="1:15">
      <c r="A1302" t="s">
        <v>619</v>
      </c>
      <c r="B1302">
        <v>1718</v>
      </c>
      <c r="C1302" s="1">
        <v>1</v>
      </c>
      <c r="D1302" s="1">
        <v>1</v>
      </c>
      <c r="E1302" s="1">
        <v>1343</v>
      </c>
      <c r="F1302" t="s">
        <v>599</v>
      </c>
      <c r="G1302" t="s">
        <v>14</v>
      </c>
      <c r="H1302" t="s">
        <v>15</v>
      </c>
      <c r="I1302" s="3">
        <v>87</v>
      </c>
      <c r="J1302" t="s">
        <v>600</v>
      </c>
      <c r="K1302" t="s">
        <v>601</v>
      </c>
      <c r="L1302" t="s">
        <v>601</v>
      </c>
      <c r="M1302" s="2">
        <f>SUM(Table1[MAGN_SLAEGT_AFRUNAD])</f>
        <v>463291</v>
      </c>
      <c r="N1302" s="6">
        <f>Table1[[#This Row],[MAGN_SLAEGT_AFRUNAD]]/Table1[[#This Row],[heildarmagn]]</f>
        <v>1.8778694168459996E-4</v>
      </c>
      <c r="O1302" t="str">
        <f>IF(Table1[[#This Row],[Útgerð núna]]=Table1[[#This Row],[Útgerð við löndun]],"","Ný útgerð")</f>
        <v/>
      </c>
    </row>
    <row r="1303" spans="1:15">
      <c r="A1303" t="s">
        <v>594</v>
      </c>
      <c r="B1303">
        <v>1718</v>
      </c>
      <c r="C1303" s="1">
        <v>1</v>
      </c>
      <c r="D1303" s="1">
        <v>1</v>
      </c>
      <c r="E1303" s="1">
        <v>1343</v>
      </c>
      <c r="F1303" t="s">
        <v>599</v>
      </c>
      <c r="G1303" t="s">
        <v>14</v>
      </c>
      <c r="H1303" t="s">
        <v>15</v>
      </c>
      <c r="I1303" s="3">
        <v>254</v>
      </c>
      <c r="J1303" t="s">
        <v>600</v>
      </c>
      <c r="K1303" t="s">
        <v>601</v>
      </c>
      <c r="L1303" t="s">
        <v>601</v>
      </c>
      <c r="M1303" s="2">
        <f>SUM(Table1[MAGN_SLAEGT_AFRUNAD])</f>
        <v>463291</v>
      </c>
      <c r="N1303" s="6">
        <f>Table1[[#This Row],[MAGN_SLAEGT_AFRUNAD]]/Table1[[#This Row],[heildarmagn]]</f>
        <v>5.4825153089526886E-4</v>
      </c>
      <c r="O1303" t="str">
        <f>IF(Table1[[#This Row],[Útgerð núna]]=Table1[[#This Row],[Útgerð við löndun]],"","Ný útgerð")</f>
        <v/>
      </c>
    </row>
    <row r="1304" spans="1:15">
      <c r="A1304" t="s">
        <v>595</v>
      </c>
      <c r="B1304">
        <v>1718</v>
      </c>
      <c r="C1304" s="1">
        <v>1</v>
      </c>
      <c r="D1304" s="1">
        <v>1</v>
      </c>
      <c r="E1304" s="1">
        <v>1343</v>
      </c>
      <c r="F1304" t="s">
        <v>599</v>
      </c>
      <c r="G1304" t="s">
        <v>14</v>
      </c>
      <c r="H1304" t="s">
        <v>15</v>
      </c>
      <c r="I1304" s="3">
        <v>292</v>
      </c>
      <c r="J1304" t="s">
        <v>600</v>
      </c>
      <c r="K1304" t="s">
        <v>601</v>
      </c>
      <c r="L1304" t="s">
        <v>601</v>
      </c>
      <c r="M1304" s="2">
        <f>SUM(Table1[MAGN_SLAEGT_AFRUNAD])</f>
        <v>463291</v>
      </c>
      <c r="N1304" s="6">
        <f>Table1[[#This Row],[MAGN_SLAEGT_AFRUNAD]]/Table1[[#This Row],[heildarmagn]]</f>
        <v>6.3027341347015155E-4</v>
      </c>
      <c r="O1304" t="str">
        <f>IF(Table1[[#This Row],[Útgerð núna]]=Table1[[#This Row],[Útgerð við löndun]],"","Ný útgerð")</f>
        <v/>
      </c>
    </row>
    <row r="1305" spans="1:15">
      <c r="A1305" t="s">
        <v>235</v>
      </c>
      <c r="B1305">
        <v>1718</v>
      </c>
      <c r="C1305" s="1">
        <v>1</v>
      </c>
      <c r="D1305" s="1">
        <v>1</v>
      </c>
      <c r="E1305" s="1">
        <v>1343</v>
      </c>
      <c r="F1305" t="s">
        <v>599</v>
      </c>
      <c r="G1305" t="s">
        <v>14</v>
      </c>
      <c r="H1305" t="s">
        <v>15</v>
      </c>
      <c r="I1305" s="3">
        <v>41</v>
      </c>
      <c r="J1305" t="s">
        <v>600</v>
      </c>
      <c r="K1305" t="s">
        <v>601</v>
      </c>
      <c r="L1305" t="s">
        <v>601</v>
      </c>
      <c r="M1305" s="2">
        <f>SUM(Table1[MAGN_SLAEGT_AFRUNAD])</f>
        <v>463291</v>
      </c>
      <c r="N1305" s="6">
        <f>Table1[[#This Row],[MAGN_SLAEGT_AFRUNAD]]/Table1[[#This Row],[heildarmagn]]</f>
        <v>8.8497294357110331E-5</v>
      </c>
      <c r="O1305" t="str">
        <f>IF(Table1[[#This Row],[Útgerð núna]]=Table1[[#This Row],[Útgerð við löndun]],"","Ný útgerð")</f>
        <v/>
      </c>
    </row>
    <row r="1306" spans="1:15">
      <c r="A1306" t="s">
        <v>236</v>
      </c>
      <c r="B1306">
        <v>1718</v>
      </c>
      <c r="C1306" s="1">
        <v>1</v>
      </c>
      <c r="D1306" s="1">
        <v>1</v>
      </c>
      <c r="E1306" s="1">
        <v>1343</v>
      </c>
      <c r="F1306" t="s">
        <v>599</v>
      </c>
      <c r="G1306" t="s">
        <v>14</v>
      </c>
      <c r="H1306" t="s">
        <v>15</v>
      </c>
      <c r="I1306" s="3">
        <v>77</v>
      </c>
      <c r="J1306" t="s">
        <v>600</v>
      </c>
      <c r="K1306" t="s">
        <v>601</v>
      </c>
      <c r="L1306" t="s">
        <v>601</v>
      </c>
      <c r="M1306" s="2">
        <f>SUM(Table1[MAGN_SLAEGT_AFRUNAD])</f>
        <v>463291</v>
      </c>
      <c r="N1306" s="6">
        <f>Table1[[#This Row],[MAGN_SLAEGT_AFRUNAD]]/Table1[[#This Row],[heildarmagn]]</f>
        <v>1.6620223574384134E-4</v>
      </c>
      <c r="O1306" t="str">
        <f>IF(Table1[[#This Row],[Útgerð núna]]=Table1[[#This Row],[Útgerð við löndun]],"","Ný útgerð")</f>
        <v/>
      </c>
    </row>
    <row r="1307" spans="1:15">
      <c r="A1307" t="s">
        <v>620</v>
      </c>
      <c r="B1307">
        <v>1718</v>
      </c>
      <c r="C1307" s="1">
        <v>1</v>
      </c>
      <c r="D1307" s="1">
        <v>1</v>
      </c>
      <c r="E1307" s="1">
        <v>1343</v>
      </c>
      <c r="F1307" t="s">
        <v>599</v>
      </c>
      <c r="G1307" t="s">
        <v>14</v>
      </c>
      <c r="H1307" t="s">
        <v>15</v>
      </c>
      <c r="I1307" s="3">
        <v>131</v>
      </c>
      <c r="J1307" t="s">
        <v>600</v>
      </c>
      <c r="K1307" t="s">
        <v>601</v>
      </c>
      <c r="L1307" t="s">
        <v>601</v>
      </c>
      <c r="M1307" s="2">
        <f>SUM(Table1[MAGN_SLAEGT_AFRUNAD])</f>
        <v>463291</v>
      </c>
      <c r="N1307" s="6">
        <f>Table1[[#This Row],[MAGN_SLAEGT_AFRUNAD]]/Table1[[#This Row],[heildarmagn]]</f>
        <v>2.8275964782393788E-4</v>
      </c>
      <c r="O1307" t="str">
        <f>IF(Table1[[#This Row],[Útgerð núna]]=Table1[[#This Row],[Útgerð við löndun]],"","Ný útgerð")</f>
        <v/>
      </c>
    </row>
    <row r="1308" spans="1:15">
      <c r="A1308" t="s">
        <v>239</v>
      </c>
      <c r="B1308">
        <v>1718</v>
      </c>
      <c r="C1308" s="1">
        <v>1</v>
      </c>
      <c r="D1308" s="1">
        <v>1</v>
      </c>
      <c r="E1308" s="1">
        <v>1343</v>
      </c>
      <c r="F1308" t="s">
        <v>599</v>
      </c>
      <c r="G1308" t="s">
        <v>14</v>
      </c>
      <c r="H1308" t="s">
        <v>15</v>
      </c>
      <c r="I1308" s="3">
        <v>41</v>
      </c>
      <c r="J1308" t="s">
        <v>600</v>
      </c>
      <c r="K1308" t="s">
        <v>601</v>
      </c>
      <c r="L1308" t="s">
        <v>601</v>
      </c>
      <c r="M1308" s="2">
        <f>SUM(Table1[MAGN_SLAEGT_AFRUNAD])</f>
        <v>463291</v>
      </c>
      <c r="N1308" s="6">
        <f>Table1[[#This Row],[MAGN_SLAEGT_AFRUNAD]]/Table1[[#This Row],[heildarmagn]]</f>
        <v>8.8497294357110331E-5</v>
      </c>
      <c r="O1308" t="str">
        <f>IF(Table1[[#This Row],[Útgerð núna]]=Table1[[#This Row],[Útgerð við löndun]],"","Ný útgerð")</f>
        <v/>
      </c>
    </row>
    <row r="1309" spans="1:15">
      <c r="A1309" t="s">
        <v>241</v>
      </c>
      <c r="B1309">
        <v>1718</v>
      </c>
      <c r="C1309" s="1">
        <v>1</v>
      </c>
      <c r="D1309" s="1">
        <v>1</v>
      </c>
      <c r="E1309" s="1">
        <v>1343</v>
      </c>
      <c r="F1309" t="s">
        <v>599</v>
      </c>
      <c r="G1309" t="s">
        <v>14</v>
      </c>
      <c r="H1309" t="s">
        <v>15</v>
      </c>
      <c r="I1309" s="3">
        <v>10</v>
      </c>
      <c r="J1309" t="s">
        <v>600</v>
      </c>
      <c r="K1309" t="s">
        <v>601</v>
      </c>
      <c r="L1309" t="s">
        <v>601</v>
      </c>
      <c r="M1309" s="2">
        <f>SUM(Table1[MAGN_SLAEGT_AFRUNAD])</f>
        <v>463291</v>
      </c>
      <c r="N1309" s="6">
        <f>Table1[[#This Row],[MAGN_SLAEGT_AFRUNAD]]/Table1[[#This Row],[heildarmagn]]</f>
        <v>2.1584705940758617E-5</v>
      </c>
      <c r="O1309" t="str">
        <f>IF(Table1[[#This Row],[Útgerð núna]]=Table1[[#This Row],[Útgerð við löndun]],"","Ný útgerð")</f>
        <v/>
      </c>
    </row>
    <row r="1310" spans="1:15">
      <c r="A1310" t="s">
        <v>243</v>
      </c>
      <c r="B1310">
        <v>1718</v>
      </c>
      <c r="C1310" s="1">
        <v>1</v>
      </c>
      <c r="D1310" s="1">
        <v>1</v>
      </c>
      <c r="E1310" s="1">
        <v>1343</v>
      </c>
      <c r="F1310" t="s">
        <v>599</v>
      </c>
      <c r="G1310" t="s">
        <v>14</v>
      </c>
      <c r="H1310" t="s">
        <v>15</v>
      </c>
      <c r="I1310" s="3">
        <v>23</v>
      </c>
      <c r="J1310" t="s">
        <v>600</v>
      </c>
      <c r="K1310" t="s">
        <v>601</v>
      </c>
      <c r="L1310" t="s">
        <v>601</v>
      </c>
      <c r="M1310" s="2">
        <f>SUM(Table1[MAGN_SLAEGT_AFRUNAD])</f>
        <v>463291</v>
      </c>
      <c r="N1310" s="6">
        <f>Table1[[#This Row],[MAGN_SLAEGT_AFRUNAD]]/Table1[[#This Row],[heildarmagn]]</f>
        <v>4.9644823663744815E-5</v>
      </c>
      <c r="O1310" t="str">
        <f>IF(Table1[[#This Row],[Útgerð núna]]=Table1[[#This Row],[Útgerð við löndun]],"","Ný útgerð")</f>
        <v/>
      </c>
    </row>
    <row r="1311" spans="1:15">
      <c r="A1311" t="s">
        <v>494</v>
      </c>
      <c r="B1311">
        <v>1718</v>
      </c>
      <c r="C1311" s="1">
        <v>1</v>
      </c>
      <c r="D1311" s="1">
        <v>1</v>
      </c>
      <c r="E1311" s="1">
        <v>1343</v>
      </c>
      <c r="F1311" t="s">
        <v>599</v>
      </c>
      <c r="G1311" t="s">
        <v>14</v>
      </c>
      <c r="H1311" t="s">
        <v>15</v>
      </c>
      <c r="I1311" s="3">
        <v>10</v>
      </c>
      <c r="J1311" t="s">
        <v>600</v>
      </c>
      <c r="K1311" t="s">
        <v>601</v>
      </c>
      <c r="L1311" t="s">
        <v>601</v>
      </c>
      <c r="M1311" s="2">
        <f>SUM(Table1[MAGN_SLAEGT_AFRUNAD])</f>
        <v>463291</v>
      </c>
      <c r="N1311" s="6">
        <f>Table1[[#This Row],[MAGN_SLAEGT_AFRUNAD]]/Table1[[#This Row],[heildarmagn]]</f>
        <v>2.1584705940758617E-5</v>
      </c>
      <c r="O1311" t="str">
        <f>IF(Table1[[#This Row],[Útgerð núna]]=Table1[[#This Row],[Útgerð við löndun]],"","Ný útgerð")</f>
        <v/>
      </c>
    </row>
    <row r="1312" spans="1:15">
      <c r="A1312" t="s">
        <v>621</v>
      </c>
      <c r="B1312">
        <v>1819</v>
      </c>
      <c r="C1312" s="1">
        <v>1</v>
      </c>
      <c r="D1312" s="1">
        <v>1</v>
      </c>
      <c r="E1312" s="1">
        <v>1343</v>
      </c>
      <c r="F1312" t="s">
        <v>599</v>
      </c>
      <c r="G1312" t="s">
        <v>14</v>
      </c>
      <c r="H1312" t="s">
        <v>15</v>
      </c>
      <c r="I1312" s="3">
        <v>206</v>
      </c>
      <c r="J1312" t="s">
        <v>600</v>
      </c>
      <c r="K1312" t="s">
        <v>601</v>
      </c>
      <c r="L1312" t="s">
        <v>601</v>
      </c>
      <c r="M1312" s="2">
        <f>SUM(Table1[MAGN_SLAEGT_AFRUNAD])</f>
        <v>463291</v>
      </c>
      <c r="N1312" s="6">
        <f>Table1[[#This Row],[MAGN_SLAEGT_AFRUNAD]]/Table1[[#This Row],[heildarmagn]]</f>
        <v>4.4464494237962747E-4</v>
      </c>
      <c r="O1312" t="str">
        <f>IF(Table1[[#This Row],[Útgerð núna]]=Table1[[#This Row],[Útgerð við löndun]],"","Ný útgerð")</f>
        <v/>
      </c>
    </row>
    <row r="1313" spans="1:15">
      <c r="A1313" t="s">
        <v>48</v>
      </c>
      <c r="B1313">
        <v>1819</v>
      </c>
      <c r="C1313" s="1">
        <v>1</v>
      </c>
      <c r="D1313" s="1">
        <v>1</v>
      </c>
      <c r="E1313" s="1">
        <v>1343</v>
      </c>
      <c r="F1313" t="s">
        <v>599</v>
      </c>
      <c r="G1313" t="s">
        <v>14</v>
      </c>
      <c r="H1313" t="s">
        <v>15</v>
      </c>
      <c r="I1313" s="3">
        <v>71</v>
      </c>
      <c r="J1313" t="s">
        <v>600</v>
      </c>
      <c r="K1313" t="s">
        <v>601</v>
      </c>
      <c r="L1313" t="s">
        <v>601</v>
      </c>
      <c r="M1313" s="2">
        <f>SUM(Table1[MAGN_SLAEGT_AFRUNAD])</f>
        <v>463291</v>
      </c>
      <c r="N1313" s="6">
        <f>Table1[[#This Row],[MAGN_SLAEGT_AFRUNAD]]/Table1[[#This Row],[heildarmagn]]</f>
        <v>1.5325141217938616E-4</v>
      </c>
      <c r="O1313" t="str">
        <f>IF(Table1[[#This Row],[Útgerð núna]]=Table1[[#This Row],[Útgerð við löndun]],"","Ný útgerð")</f>
        <v/>
      </c>
    </row>
    <row r="1314" spans="1:15">
      <c r="A1314" t="s">
        <v>49</v>
      </c>
      <c r="B1314">
        <v>1819</v>
      </c>
      <c r="C1314" s="1">
        <v>1</v>
      </c>
      <c r="D1314" s="1">
        <v>1</v>
      </c>
      <c r="E1314" s="1">
        <v>1343</v>
      </c>
      <c r="F1314" t="s">
        <v>599</v>
      </c>
      <c r="G1314" t="s">
        <v>14</v>
      </c>
      <c r="H1314" t="s">
        <v>15</v>
      </c>
      <c r="I1314" s="3">
        <v>100</v>
      </c>
      <c r="J1314" t="s">
        <v>600</v>
      </c>
      <c r="K1314" t="s">
        <v>601</v>
      </c>
      <c r="L1314" t="s">
        <v>601</v>
      </c>
      <c r="M1314" s="2">
        <f>SUM(Table1[MAGN_SLAEGT_AFRUNAD])</f>
        <v>463291</v>
      </c>
      <c r="N1314" s="6">
        <f>Table1[[#This Row],[MAGN_SLAEGT_AFRUNAD]]/Table1[[#This Row],[heildarmagn]]</f>
        <v>2.1584705940758616E-4</v>
      </c>
      <c r="O1314" t="str">
        <f>IF(Table1[[#This Row],[Útgerð núna]]=Table1[[#This Row],[Útgerð við löndun]],"","Ný útgerð")</f>
        <v/>
      </c>
    </row>
    <row r="1315" spans="1:15">
      <c r="A1315" t="s">
        <v>50</v>
      </c>
      <c r="B1315">
        <v>1819</v>
      </c>
      <c r="C1315" s="1">
        <v>1</v>
      </c>
      <c r="D1315" s="1">
        <v>1</v>
      </c>
      <c r="E1315" s="1">
        <v>1343</v>
      </c>
      <c r="F1315" t="s">
        <v>599</v>
      </c>
      <c r="G1315" t="s">
        <v>14</v>
      </c>
      <c r="H1315" t="s">
        <v>15</v>
      </c>
      <c r="I1315" s="3">
        <v>57</v>
      </c>
      <c r="J1315" t="s">
        <v>600</v>
      </c>
      <c r="K1315" t="s">
        <v>601</v>
      </c>
      <c r="L1315" t="s">
        <v>601</v>
      </c>
      <c r="M1315" s="2">
        <f>SUM(Table1[MAGN_SLAEGT_AFRUNAD])</f>
        <v>463291</v>
      </c>
      <c r="N1315" s="6">
        <f>Table1[[#This Row],[MAGN_SLAEGT_AFRUNAD]]/Table1[[#This Row],[heildarmagn]]</f>
        <v>1.2303282386232412E-4</v>
      </c>
      <c r="O1315" t="str">
        <f>IF(Table1[[#This Row],[Útgerð núna]]=Table1[[#This Row],[Útgerð við löndun]],"","Ný útgerð")</f>
        <v/>
      </c>
    </row>
    <row r="1316" spans="1:15">
      <c r="A1316" t="s">
        <v>368</v>
      </c>
      <c r="B1316">
        <v>1819</v>
      </c>
      <c r="C1316" s="1">
        <v>1</v>
      </c>
      <c r="D1316" s="1">
        <v>1</v>
      </c>
      <c r="E1316" s="1">
        <v>1343</v>
      </c>
      <c r="F1316" t="s">
        <v>599</v>
      </c>
      <c r="G1316" t="s">
        <v>14</v>
      </c>
      <c r="H1316" t="s">
        <v>15</v>
      </c>
      <c r="I1316" s="3">
        <v>21</v>
      </c>
      <c r="J1316" t="s">
        <v>600</v>
      </c>
      <c r="K1316" t="s">
        <v>601</v>
      </c>
      <c r="L1316" t="s">
        <v>601</v>
      </c>
      <c r="M1316" s="2">
        <f>SUM(Table1[MAGN_SLAEGT_AFRUNAD])</f>
        <v>463291</v>
      </c>
      <c r="N1316" s="6">
        <f>Table1[[#This Row],[MAGN_SLAEGT_AFRUNAD]]/Table1[[#This Row],[heildarmagn]]</f>
        <v>4.5327882475593097E-5</v>
      </c>
      <c r="O1316" t="str">
        <f>IF(Table1[[#This Row],[Útgerð núna]]=Table1[[#This Row],[Útgerð við löndun]],"","Ný útgerð")</f>
        <v/>
      </c>
    </row>
    <row r="1317" spans="1:15">
      <c r="A1317" t="s">
        <v>622</v>
      </c>
      <c r="B1317">
        <v>1819</v>
      </c>
      <c r="C1317" s="1">
        <v>1</v>
      </c>
      <c r="D1317" s="1">
        <v>1</v>
      </c>
      <c r="E1317" s="1">
        <v>1343</v>
      </c>
      <c r="F1317" t="s">
        <v>599</v>
      </c>
      <c r="G1317" t="s">
        <v>14</v>
      </c>
      <c r="H1317" t="s">
        <v>15</v>
      </c>
      <c r="I1317" s="3">
        <v>57</v>
      </c>
      <c r="J1317" t="s">
        <v>600</v>
      </c>
      <c r="K1317" t="s">
        <v>601</v>
      </c>
      <c r="L1317" t="s">
        <v>601</v>
      </c>
      <c r="M1317" s="2">
        <f>SUM(Table1[MAGN_SLAEGT_AFRUNAD])</f>
        <v>463291</v>
      </c>
      <c r="N1317" s="6">
        <f>Table1[[#This Row],[MAGN_SLAEGT_AFRUNAD]]/Table1[[#This Row],[heildarmagn]]</f>
        <v>1.2303282386232412E-4</v>
      </c>
      <c r="O1317" t="str">
        <f>IF(Table1[[#This Row],[Útgerð núna]]=Table1[[#This Row],[Útgerð við löndun]],"","Ný útgerð")</f>
        <v/>
      </c>
    </row>
    <row r="1318" spans="1:15">
      <c r="A1318" t="s">
        <v>183</v>
      </c>
      <c r="B1318">
        <v>1819</v>
      </c>
      <c r="C1318" s="1">
        <v>1</v>
      </c>
      <c r="D1318" s="1">
        <v>1</v>
      </c>
      <c r="E1318" s="1">
        <v>1343</v>
      </c>
      <c r="F1318" t="s">
        <v>599</v>
      </c>
      <c r="G1318" t="s">
        <v>14</v>
      </c>
      <c r="H1318" t="s">
        <v>15</v>
      </c>
      <c r="I1318" s="3">
        <v>49</v>
      </c>
      <c r="J1318" t="s">
        <v>600</v>
      </c>
      <c r="K1318" t="s">
        <v>601</v>
      </c>
      <c r="L1318" t="s">
        <v>601</v>
      </c>
      <c r="M1318" s="2">
        <f>SUM(Table1[MAGN_SLAEGT_AFRUNAD])</f>
        <v>463291</v>
      </c>
      <c r="N1318" s="6">
        <f>Table1[[#This Row],[MAGN_SLAEGT_AFRUNAD]]/Table1[[#This Row],[heildarmagn]]</f>
        <v>1.0576505910971722E-4</v>
      </c>
      <c r="O1318" t="str">
        <f>IF(Table1[[#This Row],[Útgerð núna]]=Table1[[#This Row],[Útgerð við löndun]],"","Ný útgerð")</f>
        <v/>
      </c>
    </row>
    <row r="1319" spans="1:15">
      <c r="A1319" t="s">
        <v>184</v>
      </c>
      <c r="B1319">
        <v>1819</v>
      </c>
      <c r="C1319" s="1">
        <v>1</v>
      </c>
      <c r="D1319" s="1">
        <v>1</v>
      </c>
      <c r="E1319" s="1">
        <v>1343</v>
      </c>
      <c r="F1319" t="s">
        <v>599</v>
      </c>
      <c r="G1319" t="s">
        <v>14</v>
      </c>
      <c r="H1319" t="s">
        <v>15</v>
      </c>
      <c r="I1319" s="3">
        <v>174</v>
      </c>
      <c r="J1319" t="s">
        <v>600</v>
      </c>
      <c r="K1319" t="s">
        <v>601</v>
      </c>
      <c r="L1319" t="s">
        <v>601</v>
      </c>
      <c r="M1319" s="2">
        <f>SUM(Table1[MAGN_SLAEGT_AFRUNAD])</f>
        <v>463291</v>
      </c>
      <c r="N1319" s="6">
        <f>Table1[[#This Row],[MAGN_SLAEGT_AFRUNAD]]/Table1[[#This Row],[heildarmagn]]</f>
        <v>3.7557388336919992E-4</v>
      </c>
      <c r="O1319" t="str">
        <f>IF(Table1[[#This Row],[Útgerð núna]]=Table1[[#This Row],[Útgerð við löndun]],"","Ný útgerð")</f>
        <v/>
      </c>
    </row>
    <row r="1320" spans="1:15">
      <c r="A1320" t="s">
        <v>370</v>
      </c>
      <c r="B1320">
        <v>1819</v>
      </c>
      <c r="C1320" s="1">
        <v>1</v>
      </c>
      <c r="D1320" s="1">
        <v>1</v>
      </c>
      <c r="E1320" s="1">
        <v>1343</v>
      </c>
      <c r="F1320" t="s">
        <v>599</v>
      </c>
      <c r="G1320" t="s">
        <v>14</v>
      </c>
      <c r="H1320" t="s">
        <v>15</v>
      </c>
      <c r="I1320" s="3">
        <v>118</v>
      </c>
      <c r="J1320" t="s">
        <v>600</v>
      </c>
      <c r="K1320" t="s">
        <v>601</v>
      </c>
      <c r="L1320" t="s">
        <v>601</v>
      </c>
      <c r="M1320" s="2">
        <f>SUM(Table1[MAGN_SLAEGT_AFRUNAD])</f>
        <v>463291</v>
      </c>
      <c r="N1320" s="6">
        <f>Table1[[#This Row],[MAGN_SLAEGT_AFRUNAD]]/Table1[[#This Row],[heildarmagn]]</f>
        <v>2.5469953010095168E-4</v>
      </c>
      <c r="O1320" t="str">
        <f>IF(Table1[[#This Row],[Útgerð núna]]=Table1[[#This Row],[Útgerð við löndun]],"","Ný útgerð")</f>
        <v/>
      </c>
    </row>
    <row r="1321" spans="1:15">
      <c r="A1321" t="s">
        <v>334</v>
      </c>
      <c r="B1321">
        <v>1819</v>
      </c>
      <c r="C1321" s="1">
        <v>1</v>
      </c>
      <c r="D1321" s="1">
        <v>1</v>
      </c>
      <c r="E1321" s="1">
        <v>1343</v>
      </c>
      <c r="F1321" t="s">
        <v>599</v>
      </c>
      <c r="G1321" t="s">
        <v>14</v>
      </c>
      <c r="H1321" t="s">
        <v>15</v>
      </c>
      <c r="I1321" s="3">
        <v>5</v>
      </c>
      <c r="J1321" t="s">
        <v>600</v>
      </c>
      <c r="K1321" t="s">
        <v>601</v>
      </c>
      <c r="L1321" t="s">
        <v>601</v>
      </c>
      <c r="M1321" s="2">
        <f>SUM(Table1[MAGN_SLAEGT_AFRUNAD])</f>
        <v>463291</v>
      </c>
      <c r="N1321" s="6">
        <f>Table1[[#This Row],[MAGN_SLAEGT_AFRUNAD]]/Table1[[#This Row],[heildarmagn]]</f>
        <v>1.0792352970379309E-5</v>
      </c>
      <c r="O1321" t="str">
        <f>IF(Table1[[#This Row],[Útgerð núna]]=Table1[[#This Row],[Útgerð við löndun]],"","Ný útgerð")</f>
        <v/>
      </c>
    </row>
    <row r="1322" spans="1:15">
      <c r="A1322" t="s">
        <v>469</v>
      </c>
      <c r="B1322">
        <v>1819</v>
      </c>
      <c r="C1322" s="1">
        <v>1</v>
      </c>
      <c r="D1322" s="1">
        <v>1</v>
      </c>
      <c r="E1322" s="1">
        <v>1343</v>
      </c>
      <c r="F1322" t="s">
        <v>599</v>
      </c>
      <c r="G1322" t="s">
        <v>14</v>
      </c>
      <c r="H1322" t="s">
        <v>15</v>
      </c>
      <c r="I1322" s="3">
        <v>21</v>
      </c>
      <c r="J1322" t="s">
        <v>600</v>
      </c>
      <c r="K1322" t="s">
        <v>601</v>
      </c>
      <c r="L1322" t="s">
        <v>601</v>
      </c>
      <c r="M1322" s="2">
        <f>SUM(Table1[MAGN_SLAEGT_AFRUNAD])</f>
        <v>463291</v>
      </c>
      <c r="N1322" s="6">
        <f>Table1[[#This Row],[MAGN_SLAEGT_AFRUNAD]]/Table1[[#This Row],[heildarmagn]]</f>
        <v>4.5327882475593097E-5</v>
      </c>
      <c r="O1322" t="str">
        <f>IF(Table1[[#This Row],[Útgerð núna]]=Table1[[#This Row],[Útgerð við löndun]],"","Ný útgerð")</f>
        <v/>
      </c>
    </row>
    <row r="1323" spans="1:15">
      <c r="A1323" t="s">
        <v>335</v>
      </c>
      <c r="B1323">
        <v>1819</v>
      </c>
      <c r="C1323" s="1">
        <v>1</v>
      </c>
      <c r="D1323" s="1">
        <v>1</v>
      </c>
      <c r="E1323" s="1">
        <v>1343</v>
      </c>
      <c r="F1323" t="s">
        <v>599</v>
      </c>
      <c r="G1323" t="s">
        <v>14</v>
      </c>
      <c r="H1323" t="s">
        <v>15</v>
      </c>
      <c r="I1323" s="3">
        <v>78</v>
      </c>
      <c r="J1323" t="s">
        <v>600</v>
      </c>
      <c r="K1323" t="s">
        <v>601</v>
      </c>
      <c r="L1323" t="s">
        <v>601</v>
      </c>
      <c r="M1323" s="2">
        <f>SUM(Table1[MAGN_SLAEGT_AFRUNAD])</f>
        <v>463291</v>
      </c>
      <c r="N1323" s="6">
        <f>Table1[[#This Row],[MAGN_SLAEGT_AFRUNAD]]/Table1[[#This Row],[heildarmagn]]</f>
        <v>1.6836070633791721E-4</v>
      </c>
      <c r="O1323" t="str">
        <f>IF(Table1[[#This Row],[Útgerð núna]]=Table1[[#This Row],[Útgerð við löndun]],"","Ný útgerð")</f>
        <v/>
      </c>
    </row>
    <row r="1324" spans="1:15">
      <c r="A1324" t="s">
        <v>141</v>
      </c>
      <c r="B1324">
        <v>1819</v>
      </c>
      <c r="C1324" s="1">
        <v>1</v>
      </c>
      <c r="D1324" s="1">
        <v>1</v>
      </c>
      <c r="E1324" s="1">
        <v>1343</v>
      </c>
      <c r="F1324" t="s">
        <v>599</v>
      </c>
      <c r="G1324" t="s">
        <v>14</v>
      </c>
      <c r="H1324" t="s">
        <v>15</v>
      </c>
      <c r="I1324" s="3">
        <v>35</v>
      </c>
      <c r="J1324" t="s">
        <v>600</v>
      </c>
      <c r="K1324" t="s">
        <v>601</v>
      </c>
      <c r="L1324" t="s">
        <v>601</v>
      </c>
      <c r="M1324" s="2">
        <f>SUM(Table1[MAGN_SLAEGT_AFRUNAD])</f>
        <v>463291</v>
      </c>
      <c r="N1324" s="6">
        <f>Table1[[#This Row],[MAGN_SLAEGT_AFRUNAD]]/Table1[[#This Row],[heildarmagn]]</f>
        <v>7.5546470792655157E-5</v>
      </c>
      <c r="O1324" t="str">
        <f>IF(Table1[[#This Row],[Útgerð núna]]=Table1[[#This Row],[Útgerð við löndun]],"","Ný útgerð")</f>
        <v/>
      </c>
    </row>
    <row r="1325" spans="1:15">
      <c r="A1325" t="s">
        <v>336</v>
      </c>
      <c r="B1325">
        <v>1819</v>
      </c>
      <c r="C1325" s="1">
        <v>1</v>
      </c>
      <c r="D1325" s="1">
        <v>1</v>
      </c>
      <c r="E1325" s="1">
        <v>1343</v>
      </c>
      <c r="F1325" t="s">
        <v>599</v>
      </c>
      <c r="G1325" t="s">
        <v>14</v>
      </c>
      <c r="H1325" t="s">
        <v>15</v>
      </c>
      <c r="I1325" s="3">
        <v>273</v>
      </c>
      <c r="J1325" t="s">
        <v>600</v>
      </c>
      <c r="K1325" t="s">
        <v>601</v>
      </c>
      <c r="L1325" t="s">
        <v>601</v>
      </c>
      <c r="M1325" s="2">
        <f>SUM(Table1[MAGN_SLAEGT_AFRUNAD])</f>
        <v>463291</v>
      </c>
      <c r="N1325" s="6">
        <f>Table1[[#This Row],[MAGN_SLAEGT_AFRUNAD]]/Table1[[#This Row],[heildarmagn]]</f>
        <v>5.8926247218271026E-4</v>
      </c>
      <c r="O1325" t="str">
        <f>IF(Table1[[#This Row],[Útgerð núna]]=Table1[[#This Row],[Útgerð við löndun]],"","Ný útgerð")</f>
        <v/>
      </c>
    </row>
    <row r="1326" spans="1:15">
      <c r="A1326" t="s">
        <v>52</v>
      </c>
      <c r="B1326">
        <v>1819</v>
      </c>
      <c r="C1326" s="1">
        <v>1</v>
      </c>
      <c r="D1326" s="1">
        <v>1</v>
      </c>
      <c r="E1326" s="1">
        <v>1343</v>
      </c>
      <c r="F1326" t="s">
        <v>599</v>
      </c>
      <c r="G1326" t="s">
        <v>14</v>
      </c>
      <c r="H1326" t="s">
        <v>15</v>
      </c>
      <c r="I1326" s="3">
        <v>137</v>
      </c>
      <c r="J1326" t="s">
        <v>600</v>
      </c>
      <c r="K1326" t="s">
        <v>601</v>
      </c>
      <c r="L1326" t="s">
        <v>601</v>
      </c>
      <c r="M1326" s="2">
        <f>SUM(Table1[MAGN_SLAEGT_AFRUNAD])</f>
        <v>463291</v>
      </c>
      <c r="N1326" s="6">
        <f>Table1[[#This Row],[MAGN_SLAEGT_AFRUNAD]]/Table1[[#This Row],[heildarmagn]]</f>
        <v>2.9571047138839303E-4</v>
      </c>
      <c r="O1326" t="str">
        <f>IF(Table1[[#This Row],[Útgerð núna]]=Table1[[#This Row],[Útgerð við löndun]],"","Ný útgerð")</f>
        <v/>
      </c>
    </row>
    <row r="1327" spans="1:15">
      <c r="A1327" t="s">
        <v>500</v>
      </c>
      <c r="B1327">
        <v>1819</v>
      </c>
      <c r="C1327" s="1">
        <v>1</v>
      </c>
      <c r="D1327" s="1">
        <v>1</v>
      </c>
      <c r="E1327" s="1">
        <v>1343</v>
      </c>
      <c r="F1327" t="s">
        <v>599</v>
      </c>
      <c r="G1327" t="s">
        <v>14</v>
      </c>
      <c r="H1327" t="s">
        <v>15</v>
      </c>
      <c r="I1327" s="3">
        <v>318</v>
      </c>
      <c r="J1327" t="s">
        <v>600</v>
      </c>
      <c r="K1327" t="s">
        <v>601</v>
      </c>
      <c r="L1327" t="s">
        <v>601</v>
      </c>
      <c r="M1327" s="2">
        <f>SUM(Table1[MAGN_SLAEGT_AFRUNAD])</f>
        <v>463291</v>
      </c>
      <c r="N1327" s="6">
        <f>Table1[[#This Row],[MAGN_SLAEGT_AFRUNAD]]/Table1[[#This Row],[heildarmagn]]</f>
        <v>6.8639364891612395E-4</v>
      </c>
      <c r="O1327" t="str">
        <f>IF(Table1[[#This Row],[Útgerð núna]]=Table1[[#This Row],[Útgerð við löndun]],"","Ný útgerð")</f>
        <v/>
      </c>
    </row>
    <row r="1328" spans="1:15">
      <c r="A1328" t="s">
        <v>337</v>
      </c>
      <c r="B1328">
        <v>1819</v>
      </c>
      <c r="C1328" s="1">
        <v>1</v>
      </c>
      <c r="D1328" s="1">
        <v>1</v>
      </c>
      <c r="E1328" s="1">
        <v>1343</v>
      </c>
      <c r="F1328" t="s">
        <v>599</v>
      </c>
      <c r="G1328" t="s">
        <v>14</v>
      </c>
      <c r="H1328" t="s">
        <v>15</v>
      </c>
      <c r="I1328" s="3">
        <v>558</v>
      </c>
      <c r="J1328" t="s">
        <v>600</v>
      </c>
      <c r="K1328" t="s">
        <v>601</v>
      </c>
      <c r="L1328" t="s">
        <v>601</v>
      </c>
      <c r="M1328" s="2">
        <f>SUM(Table1[MAGN_SLAEGT_AFRUNAD])</f>
        <v>463291</v>
      </c>
      <c r="N1328" s="6">
        <f>Table1[[#This Row],[MAGN_SLAEGT_AFRUNAD]]/Table1[[#This Row],[heildarmagn]]</f>
        <v>1.2044265914943307E-3</v>
      </c>
      <c r="O1328" t="str">
        <f>IF(Table1[[#This Row],[Útgerð núna]]=Table1[[#This Row],[Útgerð við löndun]],"","Ný útgerð")</f>
        <v/>
      </c>
    </row>
    <row r="1329" spans="1:15">
      <c r="A1329" t="s">
        <v>338</v>
      </c>
      <c r="B1329">
        <v>1819</v>
      </c>
      <c r="C1329" s="1">
        <v>1</v>
      </c>
      <c r="D1329" s="1">
        <v>1</v>
      </c>
      <c r="E1329" s="1">
        <v>1343</v>
      </c>
      <c r="F1329" t="s">
        <v>599</v>
      </c>
      <c r="G1329" t="s">
        <v>14</v>
      </c>
      <c r="H1329" t="s">
        <v>15</v>
      </c>
      <c r="I1329" s="3">
        <v>251</v>
      </c>
      <c r="J1329" t="s">
        <v>600</v>
      </c>
      <c r="K1329" t="s">
        <v>601</v>
      </c>
      <c r="L1329" t="s">
        <v>601</v>
      </c>
      <c r="M1329" s="2">
        <f>SUM(Table1[MAGN_SLAEGT_AFRUNAD])</f>
        <v>463291</v>
      </c>
      <c r="N1329" s="6">
        <f>Table1[[#This Row],[MAGN_SLAEGT_AFRUNAD]]/Table1[[#This Row],[heildarmagn]]</f>
        <v>5.4177611911304126E-4</v>
      </c>
      <c r="O1329" t="str">
        <f>IF(Table1[[#This Row],[Útgerð núna]]=Table1[[#This Row],[Útgerð við löndun]],"","Ný útgerð")</f>
        <v/>
      </c>
    </row>
    <row r="1330" spans="1:15">
      <c r="A1330" t="s">
        <v>501</v>
      </c>
      <c r="B1330">
        <v>1819</v>
      </c>
      <c r="C1330" s="1">
        <v>1</v>
      </c>
      <c r="D1330" s="1">
        <v>1</v>
      </c>
      <c r="E1330" s="1">
        <v>1343</v>
      </c>
      <c r="F1330" t="s">
        <v>599</v>
      </c>
      <c r="G1330" t="s">
        <v>14</v>
      </c>
      <c r="H1330" t="s">
        <v>15</v>
      </c>
      <c r="I1330" s="3">
        <v>260</v>
      </c>
      <c r="J1330" t="s">
        <v>600</v>
      </c>
      <c r="K1330" t="s">
        <v>601</v>
      </c>
      <c r="L1330" t="s">
        <v>601</v>
      </c>
      <c r="M1330" s="2">
        <f>SUM(Table1[MAGN_SLAEGT_AFRUNAD])</f>
        <v>463291</v>
      </c>
      <c r="N1330" s="6">
        <f>Table1[[#This Row],[MAGN_SLAEGT_AFRUNAD]]/Table1[[#This Row],[heildarmagn]]</f>
        <v>5.6120235445972406E-4</v>
      </c>
      <c r="O1330" t="str">
        <f>IF(Table1[[#This Row],[Útgerð núna]]=Table1[[#This Row],[Útgerð við löndun]],"","Ný útgerð")</f>
        <v/>
      </c>
    </row>
    <row r="1331" spans="1:15">
      <c r="A1331" t="s">
        <v>148</v>
      </c>
      <c r="B1331">
        <v>1819</v>
      </c>
      <c r="C1331" s="1">
        <v>1</v>
      </c>
      <c r="D1331" s="1">
        <v>1</v>
      </c>
      <c r="E1331" s="1">
        <v>1343</v>
      </c>
      <c r="F1331" t="s">
        <v>599</v>
      </c>
      <c r="G1331" t="s">
        <v>14</v>
      </c>
      <c r="H1331" t="s">
        <v>15</v>
      </c>
      <c r="I1331" s="3">
        <v>472</v>
      </c>
      <c r="J1331" t="s">
        <v>600</v>
      </c>
      <c r="K1331" t="s">
        <v>601</v>
      </c>
      <c r="L1331" t="s">
        <v>601</v>
      </c>
      <c r="M1331" s="2">
        <f>SUM(Table1[MAGN_SLAEGT_AFRUNAD])</f>
        <v>463291</v>
      </c>
      <c r="N1331" s="6">
        <f>Table1[[#This Row],[MAGN_SLAEGT_AFRUNAD]]/Table1[[#This Row],[heildarmagn]]</f>
        <v>1.0187981204038067E-3</v>
      </c>
      <c r="O1331" t="str">
        <f>IF(Table1[[#This Row],[Útgerð núna]]=Table1[[#This Row],[Útgerð við löndun]],"","Ný útgerð")</f>
        <v/>
      </c>
    </row>
    <row r="1332" spans="1:15">
      <c r="A1332" t="s">
        <v>149</v>
      </c>
      <c r="B1332">
        <v>1819</v>
      </c>
      <c r="C1332" s="1">
        <v>1</v>
      </c>
      <c r="D1332" s="1">
        <v>1</v>
      </c>
      <c r="E1332" s="1">
        <v>1343</v>
      </c>
      <c r="F1332" t="s">
        <v>599</v>
      </c>
      <c r="G1332" t="s">
        <v>14</v>
      </c>
      <c r="H1332" t="s">
        <v>15</v>
      </c>
      <c r="I1332" s="3">
        <v>679</v>
      </c>
      <c r="J1332" t="s">
        <v>600</v>
      </c>
      <c r="K1332" t="s">
        <v>601</v>
      </c>
      <c r="L1332" t="s">
        <v>601</v>
      </c>
      <c r="M1332" s="2">
        <f>SUM(Table1[MAGN_SLAEGT_AFRUNAD])</f>
        <v>463291</v>
      </c>
      <c r="N1332" s="6">
        <f>Table1[[#This Row],[MAGN_SLAEGT_AFRUNAD]]/Table1[[#This Row],[heildarmagn]]</f>
        <v>1.4656015333775101E-3</v>
      </c>
      <c r="O1332" t="str">
        <f>IF(Table1[[#This Row],[Útgerð núna]]=Table1[[#This Row],[Útgerð við löndun]],"","Ný útgerð")</f>
        <v/>
      </c>
    </row>
    <row r="1333" spans="1:15">
      <c r="A1333" t="s">
        <v>339</v>
      </c>
      <c r="B1333">
        <v>1819</v>
      </c>
      <c r="C1333" s="1">
        <v>1</v>
      </c>
      <c r="D1333" s="1">
        <v>1</v>
      </c>
      <c r="E1333" s="1">
        <v>1343</v>
      </c>
      <c r="F1333" t="s">
        <v>599</v>
      </c>
      <c r="G1333" t="s">
        <v>14</v>
      </c>
      <c r="H1333" t="s">
        <v>15</v>
      </c>
      <c r="I1333" s="3">
        <v>451</v>
      </c>
      <c r="J1333" t="s">
        <v>600</v>
      </c>
      <c r="K1333" t="s">
        <v>601</v>
      </c>
      <c r="L1333" t="s">
        <v>601</v>
      </c>
      <c r="M1333" s="2">
        <f>SUM(Table1[MAGN_SLAEGT_AFRUNAD])</f>
        <v>463291</v>
      </c>
      <c r="N1333" s="6">
        <f>Table1[[#This Row],[MAGN_SLAEGT_AFRUNAD]]/Table1[[#This Row],[heildarmagn]]</f>
        <v>9.7347023792821363E-4</v>
      </c>
      <c r="O1333" t="str">
        <f>IF(Table1[[#This Row],[Útgerð núna]]=Table1[[#This Row],[Útgerð við löndun]],"","Ný útgerð")</f>
        <v/>
      </c>
    </row>
    <row r="1334" spans="1:15">
      <c r="A1334" t="s">
        <v>340</v>
      </c>
      <c r="B1334">
        <v>1819</v>
      </c>
      <c r="C1334" s="1">
        <v>1</v>
      </c>
      <c r="D1334" s="1">
        <v>1</v>
      </c>
      <c r="E1334" s="1">
        <v>1343</v>
      </c>
      <c r="F1334" t="s">
        <v>599</v>
      </c>
      <c r="G1334" t="s">
        <v>14</v>
      </c>
      <c r="H1334" t="s">
        <v>15</v>
      </c>
      <c r="I1334" s="3">
        <v>916</v>
      </c>
      <c r="J1334" t="s">
        <v>600</v>
      </c>
      <c r="K1334" t="s">
        <v>601</v>
      </c>
      <c r="L1334" t="s">
        <v>601</v>
      </c>
      <c r="M1334" s="2">
        <f>SUM(Table1[MAGN_SLAEGT_AFRUNAD])</f>
        <v>463291</v>
      </c>
      <c r="N1334" s="6">
        <f>Table1[[#This Row],[MAGN_SLAEGT_AFRUNAD]]/Table1[[#This Row],[heildarmagn]]</f>
        <v>1.977159064173489E-3</v>
      </c>
      <c r="O1334" t="str">
        <f>IF(Table1[[#This Row],[Útgerð núna]]=Table1[[#This Row],[Útgerð við löndun]],"","Ný útgerð")</f>
        <v/>
      </c>
    </row>
    <row r="1335" spans="1:15">
      <c r="A1335" t="s">
        <v>586</v>
      </c>
      <c r="B1335">
        <v>1819</v>
      </c>
      <c r="C1335" s="1">
        <v>1</v>
      </c>
      <c r="D1335" s="1">
        <v>1</v>
      </c>
      <c r="E1335" s="1">
        <v>1343</v>
      </c>
      <c r="F1335" t="s">
        <v>599</v>
      </c>
      <c r="G1335" t="s">
        <v>14</v>
      </c>
      <c r="H1335" t="s">
        <v>15</v>
      </c>
      <c r="I1335" s="3">
        <v>4</v>
      </c>
      <c r="J1335" t="s">
        <v>600</v>
      </c>
      <c r="K1335" t="s">
        <v>601</v>
      </c>
      <c r="L1335" t="s">
        <v>601</v>
      </c>
      <c r="M1335" s="2">
        <f>SUM(Table1[MAGN_SLAEGT_AFRUNAD])</f>
        <v>463291</v>
      </c>
      <c r="N1335" s="6">
        <f>Table1[[#This Row],[MAGN_SLAEGT_AFRUNAD]]/Table1[[#This Row],[heildarmagn]]</f>
        <v>8.6338823763034462E-6</v>
      </c>
      <c r="O1335" t="str">
        <f>IF(Table1[[#This Row],[Útgerð núna]]=Table1[[#This Row],[Útgerð við löndun]],"","Ný útgerð")</f>
        <v/>
      </c>
    </row>
    <row r="1336" spans="1:15">
      <c r="A1336" t="s">
        <v>623</v>
      </c>
      <c r="B1336">
        <v>1819</v>
      </c>
      <c r="C1336" s="1">
        <v>1</v>
      </c>
      <c r="D1336" s="1">
        <v>1</v>
      </c>
      <c r="E1336" s="1">
        <v>1343</v>
      </c>
      <c r="F1336" t="s">
        <v>599</v>
      </c>
      <c r="G1336" t="s">
        <v>14</v>
      </c>
      <c r="H1336" t="s">
        <v>15</v>
      </c>
      <c r="I1336" s="3">
        <v>46</v>
      </c>
      <c r="J1336" t="s">
        <v>600</v>
      </c>
      <c r="K1336" t="s">
        <v>601</v>
      </c>
      <c r="L1336" t="s">
        <v>601</v>
      </c>
      <c r="M1336" s="2">
        <f>SUM(Table1[MAGN_SLAEGT_AFRUNAD])</f>
        <v>463291</v>
      </c>
      <c r="N1336" s="6">
        <f>Table1[[#This Row],[MAGN_SLAEGT_AFRUNAD]]/Table1[[#This Row],[heildarmagn]]</f>
        <v>9.928964732748963E-5</v>
      </c>
      <c r="O1336" t="str">
        <f>IF(Table1[[#This Row],[Útgerð núna]]=Table1[[#This Row],[Útgerð við löndun]],"","Ný útgerð")</f>
        <v/>
      </c>
    </row>
    <row r="1337" spans="1:15">
      <c r="A1337" t="s">
        <v>523</v>
      </c>
      <c r="B1337">
        <v>1819</v>
      </c>
      <c r="C1337" s="1">
        <v>1</v>
      </c>
      <c r="D1337" s="1">
        <v>1</v>
      </c>
      <c r="E1337" s="1">
        <v>1343</v>
      </c>
      <c r="F1337" t="s">
        <v>599</v>
      </c>
      <c r="G1337" t="s">
        <v>14</v>
      </c>
      <c r="H1337" t="s">
        <v>15</v>
      </c>
      <c r="I1337" s="3">
        <v>75</v>
      </c>
      <c r="J1337" t="s">
        <v>600</v>
      </c>
      <c r="K1337" t="s">
        <v>601</v>
      </c>
      <c r="L1337" t="s">
        <v>601</v>
      </c>
      <c r="M1337" s="2">
        <f>SUM(Table1[MAGN_SLAEGT_AFRUNAD])</f>
        <v>463291</v>
      </c>
      <c r="N1337" s="6">
        <f>Table1[[#This Row],[MAGN_SLAEGT_AFRUNAD]]/Table1[[#This Row],[heildarmagn]]</f>
        <v>1.6188529455568961E-4</v>
      </c>
      <c r="O1337" t="str">
        <f>IF(Table1[[#This Row],[Útgerð núna]]=Table1[[#This Row],[Útgerð við löndun]],"","Ný útgerð")</f>
        <v/>
      </c>
    </row>
    <row r="1338" spans="1:15">
      <c r="A1338" t="s">
        <v>65</v>
      </c>
      <c r="B1338">
        <v>1819</v>
      </c>
      <c r="C1338" s="1">
        <v>1</v>
      </c>
      <c r="D1338" s="1">
        <v>1</v>
      </c>
      <c r="E1338" s="1">
        <v>1343</v>
      </c>
      <c r="F1338" t="s">
        <v>599</v>
      </c>
      <c r="G1338" t="s">
        <v>14</v>
      </c>
      <c r="H1338" t="s">
        <v>15</v>
      </c>
      <c r="I1338" s="3">
        <v>129</v>
      </c>
      <c r="J1338" t="s">
        <v>600</v>
      </c>
      <c r="K1338" t="s">
        <v>601</v>
      </c>
      <c r="L1338" t="s">
        <v>601</v>
      </c>
      <c r="M1338" s="2">
        <f>SUM(Table1[MAGN_SLAEGT_AFRUNAD])</f>
        <v>463291</v>
      </c>
      <c r="N1338" s="6">
        <f>Table1[[#This Row],[MAGN_SLAEGT_AFRUNAD]]/Table1[[#This Row],[heildarmagn]]</f>
        <v>2.7844270663578613E-4</v>
      </c>
      <c r="O1338" t="str">
        <f>IF(Table1[[#This Row],[Útgerð núna]]=Table1[[#This Row],[Útgerð við löndun]],"","Ný útgerð")</f>
        <v/>
      </c>
    </row>
    <row r="1339" spans="1:15">
      <c r="A1339" t="s">
        <v>395</v>
      </c>
      <c r="B1339">
        <v>1819</v>
      </c>
      <c r="C1339" s="1">
        <v>1</v>
      </c>
      <c r="D1339" s="1">
        <v>1</v>
      </c>
      <c r="E1339" s="1">
        <v>1343</v>
      </c>
      <c r="F1339" t="s">
        <v>599</v>
      </c>
      <c r="G1339" t="s">
        <v>14</v>
      </c>
      <c r="H1339" t="s">
        <v>15</v>
      </c>
      <c r="I1339" s="3">
        <v>126</v>
      </c>
      <c r="J1339" t="s">
        <v>600</v>
      </c>
      <c r="K1339" t="s">
        <v>601</v>
      </c>
      <c r="L1339" t="s">
        <v>601</v>
      </c>
      <c r="M1339" s="2">
        <f>SUM(Table1[MAGN_SLAEGT_AFRUNAD])</f>
        <v>463291</v>
      </c>
      <c r="N1339" s="6">
        <f>Table1[[#This Row],[MAGN_SLAEGT_AFRUNAD]]/Table1[[#This Row],[heildarmagn]]</f>
        <v>2.7196729485355858E-4</v>
      </c>
      <c r="O1339" t="str">
        <f>IF(Table1[[#This Row],[Útgerð núna]]=Table1[[#This Row],[Útgerð við löndun]],"","Ný útgerð")</f>
        <v/>
      </c>
    </row>
    <row r="1340" spans="1:15">
      <c r="A1340" t="s">
        <v>90</v>
      </c>
      <c r="B1340">
        <v>1819</v>
      </c>
      <c r="C1340" s="1">
        <v>1</v>
      </c>
      <c r="D1340" s="1">
        <v>1</v>
      </c>
      <c r="E1340" s="1">
        <v>1343</v>
      </c>
      <c r="F1340" t="s">
        <v>599</v>
      </c>
      <c r="G1340" t="s">
        <v>14</v>
      </c>
      <c r="H1340" t="s">
        <v>15</v>
      </c>
      <c r="I1340" s="3">
        <v>82</v>
      </c>
      <c r="J1340" t="s">
        <v>600</v>
      </c>
      <c r="K1340" t="s">
        <v>601</v>
      </c>
      <c r="L1340" t="s">
        <v>601</v>
      </c>
      <c r="M1340" s="2">
        <f>SUM(Table1[MAGN_SLAEGT_AFRUNAD])</f>
        <v>463291</v>
      </c>
      <c r="N1340" s="6">
        <f>Table1[[#This Row],[MAGN_SLAEGT_AFRUNAD]]/Table1[[#This Row],[heildarmagn]]</f>
        <v>1.7699458871422066E-4</v>
      </c>
      <c r="O1340" t="str">
        <f>IF(Table1[[#This Row],[Útgerð núna]]=Table1[[#This Row],[Útgerð við löndun]],"","Ný útgerð")</f>
        <v/>
      </c>
    </row>
    <row r="1341" spans="1:15">
      <c r="A1341" t="s">
        <v>91</v>
      </c>
      <c r="B1341">
        <v>1819</v>
      </c>
      <c r="C1341" s="1">
        <v>1</v>
      </c>
      <c r="D1341" s="1">
        <v>1</v>
      </c>
      <c r="E1341" s="1">
        <v>1343</v>
      </c>
      <c r="F1341" t="s">
        <v>599</v>
      </c>
      <c r="G1341" t="s">
        <v>14</v>
      </c>
      <c r="H1341" t="s">
        <v>15</v>
      </c>
      <c r="I1341" s="3">
        <v>114</v>
      </c>
      <c r="J1341" t="s">
        <v>600</v>
      </c>
      <c r="K1341" t="s">
        <v>601</v>
      </c>
      <c r="L1341" t="s">
        <v>601</v>
      </c>
      <c r="M1341" s="2">
        <f>SUM(Table1[MAGN_SLAEGT_AFRUNAD])</f>
        <v>463291</v>
      </c>
      <c r="N1341" s="6">
        <f>Table1[[#This Row],[MAGN_SLAEGT_AFRUNAD]]/Table1[[#This Row],[heildarmagn]]</f>
        <v>2.4606564772464823E-4</v>
      </c>
      <c r="O1341" t="str">
        <f>IF(Table1[[#This Row],[Útgerð núna]]=Table1[[#This Row],[Útgerð við löndun]],"","Ný útgerð")</f>
        <v/>
      </c>
    </row>
    <row r="1342" spans="1:15">
      <c r="A1342" t="s">
        <v>93</v>
      </c>
      <c r="B1342">
        <v>1819</v>
      </c>
      <c r="C1342" s="1">
        <v>1</v>
      </c>
      <c r="D1342" s="1">
        <v>1</v>
      </c>
      <c r="E1342" s="1">
        <v>1343</v>
      </c>
      <c r="F1342" t="s">
        <v>599</v>
      </c>
      <c r="G1342" t="s">
        <v>14</v>
      </c>
      <c r="H1342" t="s">
        <v>15</v>
      </c>
      <c r="I1342" s="3">
        <v>69</v>
      </c>
      <c r="J1342" t="s">
        <v>600</v>
      </c>
      <c r="K1342" t="s">
        <v>601</v>
      </c>
      <c r="L1342" t="s">
        <v>601</v>
      </c>
      <c r="M1342" s="2">
        <f>SUM(Table1[MAGN_SLAEGT_AFRUNAD])</f>
        <v>463291</v>
      </c>
      <c r="N1342" s="6">
        <f>Table1[[#This Row],[MAGN_SLAEGT_AFRUNAD]]/Table1[[#This Row],[heildarmagn]]</f>
        <v>1.4893447099123444E-4</v>
      </c>
      <c r="O1342" t="str">
        <f>IF(Table1[[#This Row],[Útgerð núna]]=Table1[[#This Row],[Útgerð við löndun]],"","Ný útgerð")</f>
        <v/>
      </c>
    </row>
    <row r="1343" spans="1:15">
      <c r="A1343" t="s">
        <v>94</v>
      </c>
      <c r="B1343">
        <v>1819</v>
      </c>
      <c r="C1343" s="1">
        <v>1</v>
      </c>
      <c r="D1343" s="1">
        <v>1</v>
      </c>
      <c r="E1343" s="1">
        <v>1343</v>
      </c>
      <c r="F1343" t="s">
        <v>599</v>
      </c>
      <c r="G1343" t="s">
        <v>14</v>
      </c>
      <c r="H1343" t="s">
        <v>15</v>
      </c>
      <c r="I1343" s="3">
        <v>58</v>
      </c>
      <c r="J1343" t="s">
        <v>600</v>
      </c>
      <c r="K1343" t="s">
        <v>601</v>
      </c>
      <c r="L1343" t="s">
        <v>601</v>
      </c>
      <c r="M1343" s="2">
        <f>SUM(Table1[MAGN_SLAEGT_AFRUNAD])</f>
        <v>463291</v>
      </c>
      <c r="N1343" s="6">
        <f>Table1[[#This Row],[MAGN_SLAEGT_AFRUNAD]]/Table1[[#This Row],[heildarmagn]]</f>
        <v>1.2519129445639997E-4</v>
      </c>
      <c r="O1343" t="str">
        <f>IF(Table1[[#This Row],[Útgerð núna]]=Table1[[#This Row],[Útgerð við löndun]],"","Ný útgerð")</f>
        <v/>
      </c>
    </row>
    <row r="1344" spans="1:15">
      <c r="A1344" t="s">
        <v>63</v>
      </c>
      <c r="B1344">
        <v>1819</v>
      </c>
      <c r="C1344" s="1">
        <v>1</v>
      </c>
      <c r="D1344" s="1">
        <v>1</v>
      </c>
      <c r="E1344" s="1">
        <v>1343</v>
      </c>
      <c r="F1344" t="s">
        <v>599</v>
      </c>
      <c r="G1344" t="s">
        <v>14</v>
      </c>
      <c r="H1344" t="s">
        <v>15</v>
      </c>
      <c r="I1344" s="3">
        <v>69</v>
      </c>
      <c r="J1344" t="s">
        <v>600</v>
      </c>
      <c r="K1344" t="s">
        <v>601</v>
      </c>
      <c r="L1344" t="s">
        <v>601</v>
      </c>
      <c r="M1344" s="2">
        <f>SUM(Table1[MAGN_SLAEGT_AFRUNAD])</f>
        <v>463291</v>
      </c>
      <c r="N1344" s="6">
        <f>Table1[[#This Row],[MAGN_SLAEGT_AFRUNAD]]/Table1[[#This Row],[heildarmagn]]</f>
        <v>1.4893447099123444E-4</v>
      </c>
      <c r="O1344" t="str">
        <f>IF(Table1[[#This Row],[Útgerð núna]]=Table1[[#This Row],[Útgerð við löndun]],"","Ný útgerð")</f>
        <v/>
      </c>
    </row>
    <row r="1345" spans="1:15">
      <c r="A1345" t="s">
        <v>95</v>
      </c>
      <c r="B1345">
        <v>1819</v>
      </c>
      <c r="C1345" s="1">
        <v>1</v>
      </c>
      <c r="D1345" s="1">
        <v>1</v>
      </c>
      <c r="E1345" s="1">
        <v>1343</v>
      </c>
      <c r="F1345" t="s">
        <v>599</v>
      </c>
      <c r="G1345" t="s">
        <v>14</v>
      </c>
      <c r="H1345" t="s">
        <v>15</v>
      </c>
      <c r="I1345" s="3">
        <v>78</v>
      </c>
      <c r="J1345" t="s">
        <v>600</v>
      </c>
      <c r="K1345" t="s">
        <v>601</v>
      </c>
      <c r="L1345" t="s">
        <v>601</v>
      </c>
      <c r="M1345" s="2">
        <f>SUM(Table1[MAGN_SLAEGT_AFRUNAD])</f>
        <v>463291</v>
      </c>
      <c r="N1345" s="6">
        <f>Table1[[#This Row],[MAGN_SLAEGT_AFRUNAD]]/Table1[[#This Row],[heildarmagn]]</f>
        <v>1.6836070633791721E-4</v>
      </c>
      <c r="O1345" t="str">
        <f>IF(Table1[[#This Row],[Útgerð núna]]=Table1[[#This Row],[Útgerð við löndun]],"","Ný útgerð")</f>
        <v/>
      </c>
    </row>
    <row r="1346" spans="1:15">
      <c r="A1346" t="s">
        <v>624</v>
      </c>
      <c r="B1346">
        <v>1819</v>
      </c>
      <c r="C1346" s="1">
        <v>1</v>
      </c>
      <c r="D1346" s="1">
        <v>1</v>
      </c>
      <c r="E1346" s="1">
        <v>1343</v>
      </c>
      <c r="F1346" t="s">
        <v>599</v>
      </c>
      <c r="G1346" t="s">
        <v>14</v>
      </c>
      <c r="H1346" t="s">
        <v>15</v>
      </c>
      <c r="I1346" s="3">
        <v>309</v>
      </c>
      <c r="J1346" t="s">
        <v>600</v>
      </c>
      <c r="K1346" t="s">
        <v>601</v>
      </c>
      <c r="L1346" t="s">
        <v>601</v>
      </c>
      <c r="M1346" s="2">
        <f>SUM(Table1[MAGN_SLAEGT_AFRUNAD])</f>
        <v>463291</v>
      </c>
      <c r="N1346" s="6">
        <f>Table1[[#This Row],[MAGN_SLAEGT_AFRUNAD]]/Table1[[#This Row],[heildarmagn]]</f>
        <v>6.6696741356944125E-4</v>
      </c>
      <c r="O1346" t="str">
        <f>IF(Table1[[#This Row],[Útgerð núna]]=Table1[[#This Row],[Útgerð við löndun]],"","Ný útgerð")</f>
        <v/>
      </c>
    </row>
    <row r="1347" spans="1:15">
      <c r="A1347" t="s">
        <v>498</v>
      </c>
      <c r="B1347">
        <v>1819</v>
      </c>
      <c r="C1347" s="1">
        <v>1</v>
      </c>
      <c r="D1347" s="1">
        <v>1</v>
      </c>
      <c r="E1347" s="1">
        <v>1343</v>
      </c>
      <c r="F1347" t="s">
        <v>599</v>
      </c>
      <c r="G1347" t="s">
        <v>14</v>
      </c>
      <c r="H1347" t="s">
        <v>15</v>
      </c>
      <c r="I1347" s="3">
        <v>409</v>
      </c>
      <c r="J1347" t="s">
        <v>600</v>
      </c>
      <c r="K1347" t="s">
        <v>601</v>
      </c>
      <c r="L1347" t="s">
        <v>601</v>
      </c>
      <c r="M1347" s="2">
        <f>SUM(Table1[MAGN_SLAEGT_AFRUNAD])</f>
        <v>463291</v>
      </c>
      <c r="N1347" s="6">
        <f>Table1[[#This Row],[MAGN_SLAEGT_AFRUNAD]]/Table1[[#This Row],[heildarmagn]]</f>
        <v>8.8281447297702744E-4</v>
      </c>
      <c r="O1347" t="str">
        <f>IF(Table1[[#This Row],[Útgerð núna]]=Table1[[#This Row],[Útgerð við löndun]],"","Ný útgerð")</f>
        <v/>
      </c>
    </row>
    <row r="1348" spans="1:15">
      <c r="A1348" t="s">
        <v>57</v>
      </c>
      <c r="B1348">
        <v>1819</v>
      </c>
      <c r="C1348" s="1">
        <v>1</v>
      </c>
      <c r="D1348" s="1">
        <v>1</v>
      </c>
      <c r="E1348" s="1">
        <v>1343</v>
      </c>
      <c r="F1348" t="s">
        <v>599</v>
      </c>
      <c r="G1348" t="s">
        <v>14</v>
      </c>
      <c r="H1348" t="s">
        <v>15</v>
      </c>
      <c r="I1348" s="3">
        <v>11</v>
      </c>
      <c r="J1348" t="s">
        <v>600</v>
      </c>
      <c r="K1348" t="s">
        <v>601</v>
      </c>
      <c r="L1348" t="s">
        <v>601</v>
      </c>
      <c r="M1348" s="2">
        <f>SUM(Table1[MAGN_SLAEGT_AFRUNAD])</f>
        <v>463291</v>
      </c>
      <c r="N1348" s="6">
        <f>Table1[[#This Row],[MAGN_SLAEGT_AFRUNAD]]/Table1[[#This Row],[heildarmagn]]</f>
        <v>2.3743176534834476E-5</v>
      </c>
      <c r="O1348" t="str">
        <f>IF(Table1[[#This Row],[Útgerð núna]]=Table1[[#This Row],[Útgerð við löndun]],"","Ný útgerð")</f>
        <v/>
      </c>
    </row>
    <row r="1349" spans="1:15">
      <c r="A1349" t="s">
        <v>588</v>
      </c>
      <c r="B1349">
        <v>1819</v>
      </c>
      <c r="C1349" s="1">
        <v>1</v>
      </c>
      <c r="D1349" s="1">
        <v>1</v>
      </c>
      <c r="E1349" s="1">
        <v>1343</v>
      </c>
      <c r="F1349" t="s">
        <v>599</v>
      </c>
      <c r="G1349" t="s">
        <v>14</v>
      </c>
      <c r="H1349" t="s">
        <v>15</v>
      </c>
      <c r="I1349" s="3">
        <v>26</v>
      </c>
      <c r="J1349" t="s">
        <v>600</v>
      </c>
      <c r="K1349" t="s">
        <v>601</v>
      </c>
      <c r="L1349" t="s">
        <v>601</v>
      </c>
      <c r="M1349" s="2">
        <f>SUM(Table1[MAGN_SLAEGT_AFRUNAD])</f>
        <v>463291</v>
      </c>
      <c r="N1349" s="6">
        <f>Table1[[#This Row],[MAGN_SLAEGT_AFRUNAD]]/Table1[[#This Row],[heildarmagn]]</f>
        <v>5.6120235445972402E-5</v>
      </c>
      <c r="O1349" t="str">
        <f>IF(Table1[[#This Row],[Útgerð núna]]=Table1[[#This Row],[Útgerð við löndun]],"","Ný útgerð")</f>
        <v/>
      </c>
    </row>
    <row r="1350" spans="1:15">
      <c r="A1350" t="s">
        <v>625</v>
      </c>
      <c r="B1350">
        <v>1819</v>
      </c>
      <c r="C1350" s="1">
        <v>1</v>
      </c>
      <c r="D1350" s="1">
        <v>1</v>
      </c>
      <c r="E1350" s="1">
        <v>1343</v>
      </c>
      <c r="F1350" t="s">
        <v>599</v>
      </c>
      <c r="G1350" t="s">
        <v>14</v>
      </c>
      <c r="H1350" t="s">
        <v>15</v>
      </c>
      <c r="I1350" s="3">
        <v>19</v>
      </c>
      <c r="J1350" t="s">
        <v>600</v>
      </c>
      <c r="K1350" t="s">
        <v>601</v>
      </c>
      <c r="L1350" t="s">
        <v>601</v>
      </c>
      <c r="M1350" s="2">
        <f>SUM(Table1[MAGN_SLAEGT_AFRUNAD])</f>
        <v>463291</v>
      </c>
      <c r="N1350" s="6">
        <f>Table1[[#This Row],[MAGN_SLAEGT_AFRUNAD]]/Table1[[#This Row],[heildarmagn]]</f>
        <v>4.1010941287441372E-5</v>
      </c>
      <c r="O1350" t="str">
        <f>IF(Table1[[#This Row],[Útgerð núna]]=Table1[[#This Row],[Útgerð við löndun]],"","Ný útgerð")</f>
        <v/>
      </c>
    </row>
    <row r="1351" spans="1:15">
      <c r="A1351" t="s">
        <v>62</v>
      </c>
      <c r="B1351">
        <v>1819</v>
      </c>
      <c r="C1351" s="1">
        <v>1</v>
      </c>
      <c r="D1351" s="1">
        <v>1</v>
      </c>
      <c r="E1351" s="1">
        <v>1343</v>
      </c>
      <c r="F1351" t="s">
        <v>599</v>
      </c>
      <c r="G1351" t="s">
        <v>14</v>
      </c>
      <c r="H1351" t="s">
        <v>15</v>
      </c>
      <c r="I1351" s="3">
        <v>30</v>
      </c>
      <c r="J1351" t="s">
        <v>600</v>
      </c>
      <c r="K1351" t="s">
        <v>601</v>
      </c>
      <c r="L1351" t="s">
        <v>601</v>
      </c>
      <c r="M1351" s="2">
        <f>SUM(Table1[MAGN_SLAEGT_AFRUNAD])</f>
        <v>463291</v>
      </c>
      <c r="N1351" s="6">
        <f>Table1[[#This Row],[MAGN_SLAEGT_AFRUNAD]]/Table1[[#This Row],[heildarmagn]]</f>
        <v>6.4754117822275845E-5</v>
      </c>
      <c r="O1351" t="str">
        <f>IF(Table1[[#This Row],[Útgerð núna]]=Table1[[#This Row],[Útgerð við löndun]],"","Ný útgerð")</f>
        <v/>
      </c>
    </row>
    <row r="1352" spans="1:15">
      <c r="A1352" t="s">
        <v>356</v>
      </c>
      <c r="B1352">
        <v>1819</v>
      </c>
      <c r="C1352" s="1">
        <v>1</v>
      </c>
      <c r="D1352" s="1">
        <v>1</v>
      </c>
      <c r="E1352" s="1">
        <v>1343</v>
      </c>
      <c r="F1352" t="s">
        <v>599</v>
      </c>
      <c r="G1352" t="s">
        <v>14</v>
      </c>
      <c r="H1352" t="s">
        <v>15</v>
      </c>
      <c r="I1352" s="3">
        <v>59</v>
      </c>
      <c r="J1352" t="s">
        <v>600</v>
      </c>
      <c r="K1352" t="s">
        <v>601</v>
      </c>
      <c r="L1352" t="s">
        <v>601</v>
      </c>
      <c r="M1352" s="2">
        <f>SUM(Table1[MAGN_SLAEGT_AFRUNAD])</f>
        <v>463291</v>
      </c>
      <c r="N1352" s="6">
        <f>Table1[[#This Row],[MAGN_SLAEGT_AFRUNAD]]/Table1[[#This Row],[heildarmagn]]</f>
        <v>1.2734976505047584E-4</v>
      </c>
      <c r="O1352" t="str">
        <f>IF(Table1[[#This Row],[Útgerð núna]]=Table1[[#This Row],[Útgerð við löndun]],"","Ný útgerð")</f>
        <v/>
      </c>
    </row>
    <row r="1353" spans="1:15">
      <c r="A1353" t="s">
        <v>357</v>
      </c>
      <c r="B1353">
        <v>1819</v>
      </c>
      <c r="C1353" s="1">
        <v>1</v>
      </c>
      <c r="D1353" s="1">
        <v>1</v>
      </c>
      <c r="E1353" s="1">
        <v>1343</v>
      </c>
      <c r="F1353" t="s">
        <v>599</v>
      </c>
      <c r="G1353" t="s">
        <v>14</v>
      </c>
      <c r="H1353" t="s">
        <v>15</v>
      </c>
      <c r="I1353" s="3">
        <v>96</v>
      </c>
      <c r="J1353" t="s">
        <v>600</v>
      </c>
      <c r="K1353" t="s">
        <v>601</v>
      </c>
      <c r="L1353" t="s">
        <v>601</v>
      </c>
      <c r="M1353" s="2">
        <f>SUM(Table1[MAGN_SLAEGT_AFRUNAD])</f>
        <v>463291</v>
      </c>
      <c r="N1353" s="6">
        <f>Table1[[#This Row],[MAGN_SLAEGT_AFRUNAD]]/Table1[[#This Row],[heildarmagn]]</f>
        <v>2.0721317703128271E-4</v>
      </c>
      <c r="O1353" t="str">
        <f>IF(Table1[[#This Row],[Útgerð núna]]=Table1[[#This Row],[Útgerð við löndun]],"","Ný útgerð")</f>
        <v/>
      </c>
    </row>
    <row r="1354" spans="1:15">
      <c r="A1354" t="s">
        <v>626</v>
      </c>
      <c r="B1354">
        <v>1819</v>
      </c>
      <c r="C1354" s="1">
        <v>1</v>
      </c>
      <c r="D1354" s="1">
        <v>1</v>
      </c>
      <c r="E1354" s="1">
        <v>1343</v>
      </c>
      <c r="F1354" t="s">
        <v>599</v>
      </c>
      <c r="G1354" t="s">
        <v>14</v>
      </c>
      <c r="H1354" t="s">
        <v>15</v>
      </c>
      <c r="I1354" s="3">
        <v>169</v>
      </c>
      <c r="J1354" t="s">
        <v>600</v>
      </c>
      <c r="K1354" t="s">
        <v>601</v>
      </c>
      <c r="L1354" t="s">
        <v>601</v>
      </c>
      <c r="M1354" s="2">
        <f>SUM(Table1[MAGN_SLAEGT_AFRUNAD])</f>
        <v>463291</v>
      </c>
      <c r="N1354" s="6">
        <f>Table1[[#This Row],[MAGN_SLAEGT_AFRUNAD]]/Table1[[#This Row],[heildarmagn]]</f>
        <v>3.6478153039882062E-4</v>
      </c>
      <c r="O1354" t="str">
        <f>IF(Table1[[#This Row],[Útgerð núna]]=Table1[[#This Row],[Útgerð við löndun]],"","Ný útgerð")</f>
        <v/>
      </c>
    </row>
    <row r="1355" spans="1:15">
      <c r="A1355" t="s">
        <v>165</v>
      </c>
      <c r="B1355">
        <v>1819</v>
      </c>
      <c r="C1355" s="1">
        <v>1</v>
      </c>
      <c r="D1355" s="1">
        <v>1</v>
      </c>
      <c r="E1355" s="1">
        <v>1343</v>
      </c>
      <c r="F1355" t="s">
        <v>599</v>
      </c>
      <c r="G1355" t="s">
        <v>14</v>
      </c>
      <c r="H1355" t="s">
        <v>15</v>
      </c>
      <c r="I1355" s="3">
        <v>41</v>
      </c>
      <c r="J1355" t="s">
        <v>600</v>
      </c>
      <c r="K1355" t="s">
        <v>601</v>
      </c>
      <c r="L1355" t="s">
        <v>601</v>
      </c>
      <c r="M1355" s="2">
        <f>SUM(Table1[MAGN_SLAEGT_AFRUNAD])</f>
        <v>463291</v>
      </c>
      <c r="N1355" s="6">
        <f>Table1[[#This Row],[MAGN_SLAEGT_AFRUNAD]]/Table1[[#This Row],[heildarmagn]]</f>
        <v>8.8497294357110331E-5</v>
      </c>
      <c r="O1355" t="str">
        <f>IF(Table1[[#This Row],[Útgerð núna]]=Table1[[#This Row],[Útgerð við löndun]],"","Ný útgerð")</f>
        <v/>
      </c>
    </row>
    <row r="1356" spans="1:15">
      <c r="A1356" t="s">
        <v>166</v>
      </c>
      <c r="B1356">
        <v>1819</v>
      </c>
      <c r="C1356" s="1">
        <v>1</v>
      </c>
      <c r="D1356" s="1">
        <v>1</v>
      </c>
      <c r="E1356" s="1">
        <v>1343</v>
      </c>
      <c r="F1356" t="s">
        <v>599</v>
      </c>
      <c r="G1356" t="s">
        <v>14</v>
      </c>
      <c r="H1356" t="s">
        <v>15</v>
      </c>
      <c r="I1356" s="3">
        <v>22</v>
      </c>
      <c r="J1356" t="s">
        <v>600</v>
      </c>
      <c r="K1356" t="s">
        <v>601</v>
      </c>
      <c r="L1356" t="s">
        <v>601</v>
      </c>
      <c r="M1356" s="2">
        <f>SUM(Table1[MAGN_SLAEGT_AFRUNAD])</f>
        <v>463291</v>
      </c>
      <c r="N1356" s="6">
        <f>Table1[[#This Row],[MAGN_SLAEGT_AFRUNAD]]/Table1[[#This Row],[heildarmagn]]</f>
        <v>4.7486353069668953E-5</v>
      </c>
      <c r="O1356" t="str">
        <f>IF(Table1[[#This Row],[Útgerð núna]]=Table1[[#This Row],[Útgerð við löndun]],"","Ný útgerð")</f>
        <v/>
      </c>
    </row>
    <row r="1357" spans="1:15">
      <c r="A1357" t="s">
        <v>64</v>
      </c>
      <c r="B1357">
        <v>1819</v>
      </c>
      <c r="C1357" s="1">
        <v>1</v>
      </c>
      <c r="D1357" s="1">
        <v>1</v>
      </c>
      <c r="E1357" s="1">
        <v>1343</v>
      </c>
      <c r="F1357" t="s">
        <v>599</v>
      </c>
      <c r="G1357" t="s">
        <v>14</v>
      </c>
      <c r="H1357" t="s">
        <v>15</v>
      </c>
      <c r="I1357" s="3">
        <v>10</v>
      </c>
      <c r="J1357" t="s">
        <v>600</v>
      </c>
      <c r="K1357" t="s">
        <v>601</v>
      </c>
      <c r="L1357" t="s">
        <v>601</v>
      </c>
      <c r="M1357" s="2">
        <f>SUM(Table1[MAGN_SLAEGT_AFRUNAD])</f>
        <v>463291</v>
      </c>
      <c r="N1357" s="6">
        <f>Table1[[#This Row],[MAGN_SLAEGT_AFRUNAD]]/Table1[[#This Row],[heildarmagn]]</f>
        <v>2.1584705940758617E-5</v>
      </c>
      <c r="O1357" t="str">
        <f>IF(Table1[[#This Row],[Útgerð núna]]=Table1[[#This Row],[Útgerð við löndun]],"","Ný útgerð")</f>
        <v/>
      </c>
    </row>
    <row r="1358" spans="1:15">
      <c r="A1358" t="s">
        <v>169</v>
      </c>
      <c r="B1358">
        <v>1819</v>
      </c>
      <c r="C1358" s="1">
        <v>1</v>
      </c>
      <c r="D1358" s="1">
        <v>1</v>
      </c>
      <c r="E1358" s="1">
        <v>1343</v>
      </c>
      <c r="F1358" t="s">
        <v>599</v>
      </c>
      <c r="G1358" t="s">
        <v>14</v>
      </c>
      <c r="H1358" t="s">
        <v>15</v>
      </c>
      <c r="I1358" s="3">
        <v>3</v>
      </c>
      <c r="J1358" t="s">
        <v>600</v>
      </c>
      <c r="K1358" t="s">
        <v>601</v>
      </c>
      <c r="L1358" t="s">
        <v>601</v>
      </c>
      <c r="M1358" s="2">
        <f>SUM(Table1[MAGN_SLAEGT_AFRUNAD])</f>
        <v>463291</v>
      </c>
      <c r="N1358" s="6">
        <f>Table1[[#This Row],[MAGN_SLAEGT_AFRUNAD]]/Table1[[#This Row],[heildarmagn]]</f>
        <v>6.4754117822275847E-6</v>
      </c>
      <c r="O1358" t="str">
        <f>IF(Table1[[#This Row],[Útgerð núna]]=Table1[[#This Row],[Útgerð við löndun]],"","Ný útgerð")</f>
        <v/>
      </c>
    </row>
    <row r="1359" spans="1:15">
      <c r="A1359" t="s">
        <v>170</v>
      </c>
      <c r="B1359">
        <v>1819</v>
      </c>
      <c r="C1359" s="1">
        <v>1</v>
      </c>
      <c r="D1359" s="1">
        <v>1</v>
      </c>
      <c r="E1359" s="1">
        <v>1343</v>
      </c>
      <c r="F1359" t="s">
        <v>599</v>
      </c>
      <c r="G1359" t="s">
        <v>14</v>
      </c>
      <c r="H1359" t="s">
        <v>15</v>
      </c>
      <c r="I1359" s="3">
        <v>10</v>
      </c>
      <c r="J1359" t="s">
        <v>600</v>
      </c>
      <c r="K1359" t="s">
        <v>601</v>
      </c>
      <c r="L1359" t="s">
        <v>601</v>
      </c>
      <c r="M1359" s="2">
        <f>SUM(Table1[MAGN_SLAEGT_AFRUNAD])</f>
        <v>463291</v>
      </c>
      <c r="N1359" s="6">
        <f>Table1[[#This Row],[MAGN_SLAEGT_AFRUNAD]]/Table1[[#This Row],[heildarmagn]]</f>
        <v>2.1584705940758617E-5</v>
      </c>
      <c r="O1359" t="str">
        <f>IF(Table1[[#This Row],[Útgerð núna]]=Table1[[#This Row],[Útgerð við löndun]],"","Ný útgerð")</f>
        <v/>
      </c>
    </row>
    <row r="1360" spans="1:15">
      <c r="A1360" t="s">
        <v>172</v>
      </c>
      <c r="B1360">
        <v>1819</v>
      </c>
      <c r="C1360" s="1">
        <v>1</v>
      </c>
      <c r="D1360" s="1">
        <v>1</v>
      </c>
      <c r="E1360" s="1">
        <v>1343</v>
      </c>
      <c r="F1360" t="s">
        <v>599</v>
      </c>
      <c r="G1360" t="s">
        <v>14</v>
      </c>
      <c r="H1360" t="s">
        <v>15</v>
      </c>
      <c r="I1360" s="3">
        <v>38</v>
      </c>
      <c r="J1360" t="s">
        <v>600</v>
      </c>
      <c r="K1360" t="s">
        <v>601</v>
      </c>
      <c r="L1360" t="s">
        <v>601</v>
      </c>
      <c r="M1360" s="2">
        <f>SUM(Table1[MAGN_SLAEGT_AFRUNAD])</f>
        <v>463291</v>
      </c>
      <c r="N1360" s="6">
        <f>Table1[[#This Row],[MAGN_SLAEGT_AFRUNAD]]/Table1[[#This Row],[heildarmagn]]</f>
        <v>8.2021882574882744E-5</v>
      </c>
      <c r="O1360" t="str">
        <f>IF(Table1[[#This Row],[Útgerð núna]]=Table1[[#This Row],[Útgerð við löndun]],"","Ný útgerð")</f>
        <v/>
      </c>
    </row>
    <row r="1361" spans="1:15">
      <c r="A1361" t="s">
        <v>173</v>
      </c>
      <c r="B1361">
        <v>1819</v>
      </c>
      <c r="C1361" s="1">
        <v>1</v>
      </c>
      <c r="D1361" s="1">
        <v>1</v>
      </c>
      <c r="E1361" s="1">
        <v>1343</v>
      </c>
      <c r="F1361" t="s">
        <v>599</v>
      </c>
      <c r="G1361" t="s">
        <v>14</v>
      </c>
      <c r="H1361" t="s">
        <v>15</v>
      </c>
      <c r="I1361" s="3">
        <v>43</v>
      </c>
      <c r="J1361" t="s">
        <v>600</v>
      </c>
      <c r="K1361" t="s">
        <v>601</v>
      </c>
      <c r="L1361" t="s">
        <v>601</v>
      </c>
      <c r="M1361" s="2">
        <f>SUM(Table1[MAGN_SLAEGT_AFRUNAD])</f>
        <v>463291</v>
      </c>
      <c r="N1361" s="6">
        <f>Table1[[#This Row],[MAGN_SLAEGT_AFRUNAD]]/Table1[[#This Row],[heildarmagn]]</f>
        <v>9.2814235545262043E-5</v>
      </c>
      <c r="O1361" t="str">
        <f>IF(Table1[[#This Row],[Útgerð núna]]=Table1[[#This Row],[Útgerð við löndun]],"","Ný útgerð")</f>
        <v/>
      </c>
    </row>
    <row r="1362" spans="1:15">
      <c r="A1362" t="s">
        <v>12</v>
      </c>
      <c r="B1362">
        <v>1819</v>
      </c>
      <c r="C1362" s="1">
        <v>1</v>
      </c>
      <c r="D1362" s="1">
        <v>1</v>
      </c>
      <c r="E1362" s="1">
        <v>1343</v>
      </c>
      <c r="F1362" t="s">
        <v>599</v>
      </c>
      <c r="G1362" t="s">
        <v>14</v>
      </c>
      <c r="H1362" t="s">
        <v>15</v>
      </c>
      <c r="I1362" s="3">
        <v>40</v>
      </c>
      <c r="J1362" t="s">
        <v>600</v>
      </c>
      <c r="K1362" t="s">
        <v>601</v>
      </c>
      <c r="L1362" t="s">
        <v>601</v>
      </c>
      <c r="M1362" s="2">
        <f>SUM(Table1[MAGN_SLAEGT_AFRUNAD])</f>
        <v>463291</v>
      </c>
      <c r="N1362" s="6">
        <f>Table1[[#This Row],[MAGN_SLAEGT_AFRUNAD]]/Table1[[#This Row],[heildarmagn]]</f>
        <v>8.6338823763034469E-5</v>
      </c>
      <c r="O1362" t="str">
        <f>IF(Table1[[#This Row],[Útgerð núna]]=Table1[[#This Row],[Útgerð við löndun]],"","Ný útgerð")</f>
        <v/>
      </c>
    </row>
    <row r="1363" spans="1:15">
      <c r="A1363" t="s">
        <v>627</v>
      </c>
      <c r="B1363">
        <v>1819</v>
      </c>
      <c r="C1363" s="1">
        <v>1</v>
      </c>
      <c r="D1363" s="1">
        <v>1</v>
      </c>
      <c r="E1363" s="1">
        <v>1343</v>
      </c>
      <c r="F1363" t="s">
        <v>599</v>
      </c>
      <c r="G1363" t="s">
        <v>14</v>
      </c>
      <c r="H1363" t="s">
        <v>15</v>
      </c>
      <c r="I1363" s="3">
        <v>15</v>
      </c>
      <c r="J1363" t="s">
        <v>600</v>
      </c>
      <c r="K1363" t="s">
        <v>601</v>
      </c>
      <c r="L1363" t="s">
        <v>601</v>
      </c>
      <c r="M1363" s="2">
        <f>SUM(Table1[MAGN_SLAEGT_AFRUNAD])</f>
        <v>463291</v>
      </c>
      <c r="N1363" s="6">
        <f>Table1[[#This Row],[MAGN_SLAEGT_AFRUNAD]]/Table1[[#This Row],[heildarmagn]]</f>
        <v>3.2377058911137922E-5</v>
      </c>
      <c r="O1363" t="str">
        <f>IF(Table1[[#This Row],[Útgerð núna]]=Table1[[#This Row],[Útgerð við löndun]],"","Ný útgerð")</f>
        <v/>
      </c>
    </row>
    <row r="1364" spans="1:15">
      <c r="A1364" t="s">
        <v>628</v>
      </c>
      <c r="B1364">
        <v>1819</v>
      </c>
      <c r="C1364" s="1">
        <v>1</v>
      </c>
      <c r="D1364" s="1">
        <v>1</v>
      </c>
      <c r="E1364" s="1">
        <v>1343</v>
      </c>
      <c r="F1364" t="s">
        <v>599</v>
      </c>
      <c r="G1364" t="s">
        <v>14</v>
      </c>
      <c r="H1364" t="s">
        <v>15</v>
      </c>
      <c r="I1364" s="3">
        <v>65</v>
      </c>
      <c r="J1364" t="s">
        <v>600</v>
      </c>
      <c r="K1364" t="s">
        <v>601</v>
      </c>
      <c r="L1364" t="s">
        <v>601</v>
      </c>
      <c r="M1364" s="2">
        <f>SUM(Table1[MAGN_SLAEGT_AFRUNAD])</f>
        <v>463291</v>
      </c>
      <c r="N1364" s="6">
        <f>Table1[[#This Row],[MAGN_SLAEGT_AFRUNAD]]/Table1[[#This Row],[heildarmagn]]</f>
        <v>1.4030058861493102E-4</v>
      </c>
      <c r="O1364" t="str">
        <f>IF(Table1[[#This Row],[Útgerð núna]]=Table1[[#This Row],[Útgerð við löndun]],"","Ný útgerð")</f>
        <v/>
      </c>
    </row>
    <row r="1365" spans="1:15">
      <c r="A1365" t="s">
        <v>176</v>
      </c>
      <c r="B1365">
        <v>1819</v>
      </c>
      <c r="C1365" s="1">
        <v>1</v>
      </c>
      <c r="D1365" s="1">
        <v>1</v>
      </c>
      <c r="E1365" s="1">
        <v>1343</v>
      </c>
      <c r="F1365" t="s">
        <v>599</v>
      </c>
      <c r="G1365" t="s">
        <v>14</v>
      </c>
      <c r="H1365" t="s">
        <v>15</v>
      </c>
      <c r="I1365" s="3">
        <v>16</v>
      </c>
      <c r="J1365" t="s">
        <v>600</v>
      </c>
      <c r="K1365" t="s">
        <v>601</v>
      </c>
      <c r="L1365" t="s">
        <v>601</v>
      </c>
      <c r="M1365" s="2">
        <f>SUM(Table1[MAGN_SLAEGT_AFRUNAD])</f>
        <v>463291</v>
      </c>
      <c r="N1365" s="6">
        <f>Table1[[#This Row],[MAGN_SLAEGT_AFRUNAD]]/Table1[[#This Row],[heildarmagn]]</f>
        <v>3.4535529505213785E-5</v>
      </c>
      <c r="O1365" t="str">
        <f>IF(Table1[[#This Row],[Útgerð núna]]=Table1[[#This Row],[Útgerð við löndun]],"","Ný útgerð")</f>
        <v/>
      </c>
    </row>
    <row r="1366" spans="1:15">
      <c r="A1366" t="s">
        <v>365</v>
      </c>
      <c r="B1366">
        <v>1819</v>
      </c>
      <c r="C1366" s="1">
        <v>1</v>
      </c>
      <c r="D1366" s="1">
        <v>1</v>
      </c>
      <c r="E1366" s="1">
        <v>1343</v>
      </c>
      <c r="F1366" t="s">
        <v>599</v>
      </c>
      <c r="G1366" t="s">
        <v>14</v>
      </c>
      <c r="H1366" t="s">
        <v>15</v>
      </c>
      <c r="I1366" s="3">
        <v>17</v>
      </c>
      <c r="J1366" t="s">
        <v>600</v>
      </c>
      <c r="K1366" t="s">
        <v>601</v>
      </c>
      <c r="L1366" t="s">
        <v>601</v>
      </c>
      <c r="M1366" s="2">
        <f>SUM(Table1[MAGN_SLAEGT_AFRUNAD])</f>
        <v>463291</v>
      </c>
      <c r="N1366" s="6">
        <f>Table1[[#This Row],[MAGN_SLAEGT_AFRUNAD]]/Table1[[#This Row],[heildarmagn]]</f>
        <v>3.6694000099289647E-5</v>
      </c>
      <c r="O1366" t="str">
        <f>IF(Table1[[#This Row],[Útgerð núna]]=Table1[[#This Row],[Útgerð við löndun]],"","Ný útgerð")</f>
        <v/>
      </c>
    </row>
    <row r="1367" spans="1:15">
      <c r="A1367" t="s">
        <v>629</v>
      </c>
      <c r="B1367">
        <v>1819</v>
      </c>
      <c r="C1367" s="1">
        <v>1</v>
      </c>
      <c r="D1367" s="1">
        <v>1</v>
      </c>
      <c r="E1367" s="1">
        <v>1343</v>
      </c>
      <c r="F1367" t="s">
        <v>599</v>
      </c>
      <c r="G1367" t="s">
        <v>14</v>
      </c>
      <c r="H1367" t="s">
        <v>15</v>
      </c>
      <c r="I1367" s="3">
        <v>48</v>
      </c>
      <c r="J1367" t="s">
        <v>600</v>
      </c>
      <c r="K1367" t="s">
        <v>601</v>
      </c>
      <c r="L1367" t="s">
        <v>601</v>
      </c>
      <c r="M1367" s="2">
        <f>SUM(Table1[MAGN_SLAEGT_AFRUNAD])</f>
        <v>463291</v>
      </c>
      <c r="N1367" s="6">
        <f>Table1[[#This Row],[MAGN_SLAEGT_AFRUNAD]]/Table1[[#This Row],[heildarmagn]]</f>
        <v>1.0360658851564135E-4</v>
      </c>
      <c r="O1367" t="str">
        <f>IF(Table1[[#This Row],[Útgerð núna]]=Table1[[#This Row],[Útgerð við löndun]],"","Ný útgerð")</f>
        <v/>
      </c>
    </row>
    <row r="1368" spans="1:15">
      <c r="A1368" t="s">
        <v>178</v>
      </c>
      <c r="B1368">
        <v>1819</v>
      </c>
      <c r="C1368" s="1">
        <v>1</v>
      </c>
      <c r="D1368" s="1">
        <v>1</v>
      </c>
      <c r="E1368" s="1">
        <v>1343</v>
      </c>
      <c r="F1368" t="s">
        <v>599</v>
      </c>
      <c r="G1368" t="s">
        <v>14</v>
      </c>
      <c r="H1368" t="s">
        <v>15</v>
      </c>
      <c r="I1368" s="3">
        <v>13</v>
      </c>
      <c r="J1368" t="s">
        <v>600</v>
      </c>
      <c r="K1368" t="s">
        <v>601</v>
      </c>
      <c r="L1368" t="s">
        <v>601</v>
      </c>
      <c r="M1368" s="2">
        <f>SUM(Table1[MAGN_SLAEGT_AFRUNAD])</f>
        <v>463291</v>
      </c>
      <c r="N1368" s="6">
        <f>Table1[[#This Row],[MAGN_SLAEGT_AFRUNAD]]/Table1[[#This Row],[heildarmagn]]</f>
        <v>2.8060117722986201E-5</v>
      </c>
      <c r="O1368" t="str">
        <f>IF(Table1[[#This Row],[Útgerð núna]]=Table1[[#This Row],[Útgerð við löndun]],"","Ný útgerð")</f>
        <v/>
      </c>
    </row>
    <row r="1369" spans="1:15">
      <c r="A1369" t="s">
        <v>380</v>
      </c>
      <c r="B1369">
        <v>1920</v>
      </c>
      <c r="C1369" s="1">
        <v>1</v>
      </c>
      <c r="D1369" s="1">
        <v>1</v>
      </c>
      <c r="E1369" s="1">
        <v>1343</v>
      </c>
      <c r="F1369" t="s">
        <v>599</v>
      </c>
      <c r="G1369" t="s">
        <v>14</v>
      </c>
      <c r="H1369" t="s">
        <v>15</v>
      </c>
      <c r="I1369" s="3">
        <v>924</v>
      </c>
      <c r="J1369" t="s">
        <v>600</v>
      </c>
      <c r="K1369" t="s">
        <v>601</v>
      </c>
      <c r="L1369" t="s">
        <v>601</v>
      </c>
      <c r="M1369" s="2">
        <f>SUM(Table1[MAGN_SLAEGT_AFRUNAD])</f>
        <v>463291</v>
      </c>
      <c r="N1369" s="6">
        <f>Table1[[#This Row],[MAGN_SLAEGT_AFRUNAD]]/Table1[[#This Row],[heildarmagn]]</f>
        <v>1.9944268289260963E-3</v>
      </c>
      <c r="O1369" t="str">
        <f>IF(Table1[[#This Row],[Útgerð núna]]=Table1[[#This Row],[Útgerð við löndun]],"","Ný útgerð")</f>
        <v/>
      </c>
    </row>
    <row r="1370" spans="1:15">
      <c r="A1370" t="s">
        <v>381</v>
      </c>
      <c r="B1370">
        <v>1920</v>
      </c>
      <c r="C1370" s="1">
        <v>1</v>
      </c>
      <c r="D1370" s="1">
        <v>1</v>
      </c>
      <c r="E1370" s="1">
        <v>1343</v>
      </c>
      <c r="F1370" t="s">
        <v>599</v>
      </c>
      <c r="G1370" t="s">
        <v>14</v>
      </c>
      <c r="H1370" t="s">
        <v>15</v>
      </c>
      <c r="I1370" s="3">
        <v>248</v>
      </c>
      <c r="J1370" t="s">
        <v>600</v>
      </c>
      <c r="K1370" t="s">
        <v>601</v>
      </c>
      <c r="L1370" t="s">
        <v>601</v>
      </c>
      <c r="M1370" s="2">
        <f>SUM(Table1[MAGN_SLAEGT_AFRUNAD])</f>
        <v>463291</v>
      </c>
      <c r="N1370" s="6">
        <f>Table1[[#This Row],[MAGN_SLAEGT_AFRUNAD]]/Table1[[#This Row],[heildarmagn]]</f>
        <v>5.3530070733081366E-4</v>
      </c>
      <c r="O1370" t="str">
        <f>IF(Table1[[#This Row],[Útgerð núna]]=Table1[[#This Row],[Útgerð við löndun]],"","Ný útgerð")</f>
        <v/>
      </c>
    </row>
    <row r="1371" spans="1:15">
      <c r="A1371" t="s">
        <v>382</v>
      </c>
      <c r="B1371">
        <v>1920</v>
      </c>
      <c r="C1371" s="1">
        <v>1</v>
      </c>
      <c r="D1371" s="1">
        <v>1</v>
      </c>
      <c r="E1371" s="1">
        <v>1343</v>
      </c>
      <c r="F1371" t="s">
        <v>599</v>
      </c>
      <c r="G1371" t="s">
        <v>14</v>
      </c>
      <c r="H1371" t="s">
        <v>15</v>
      </c>
      <c r="I1371" s="3">
        <v>593</v>
      </c>
      <c r="J1371" t="s">
        <v>600</v>
      </c>
      <c r="K1371" t="s">
        <v>601</v>
      </c>
      <c r="L1371" t="s">
        <v>601</v>
      </c>
      <c r="M1371" s="2">
        <f>SUM(Table1[MAGN_SLAEGT_AFRUNAD])</f>
        <v>463291</v>
      </c>
      <c r="N1371" s="6">
        <f>Table1[[#This Row],[MAGN_SLAEGT_AFRUNAD]]/Table1[[#This Row],[heildarmagn]]</f>
        <v>1.2799730622869859E-3</v>
      </c>
      <c r="O1371" t="str">
        <f>IF(Table1[[#This Row],[Útgerð núna]]=Table1[[#This Row],[Útgerð við löndun]],"","Ný útgerð")</f>
        <v/>
      </c>
    </row>
    <row r="1372" spans="1:15">
      <c r="A1372" t="s">
        <v>384</v>
      </c>
      <c r="B1372">
        <v>1920</v>
      </c>
      <c r="C1372" s="1">
        <v>1</v>
      </c>
      <c r="D1372" s="1">
        <v>1</v>
      </c>
      <c r="E1372" s="1">
        <v>1343</v>
      </c>
      <c r="F1372" t="s">
        <v>599</v>
      </c>
      <c r="G1372" t="s">
        <v>14</v>
      </c>
      <c r="H1372" t="s">
        <v>15</v>
      </c>
      <c r="I1372" s="3">
        <v>396</v>
      </c>
      <c r="J1372" t="s">
        <v>600</v>
      </c>
      <c r="K1372" t="s">
        <v>601</v>
      </c>
      <c r="L1372" t="s">
        <v>601</v>
      </c>
      <c r="M1372" s="2">
        <f>SUM(Table1[MAGN_SLAEGT_AFRUNAD])</f>
        <v>463291</v>
      </c>
      <c r="N1372" s="6">
        <f>Table1[[#This Row],[MAGN_SLAEGT_AFRUNAD]]/Table1[[#This Row],[heildarmagn]]</f>
        <v>8.5475435525404124E-4</v>
      </c>
      <c r="O1372" t="str">
        <f>IF(Table1[[#This Row],[Útgerð núna]]=Table1[[#This Row],[Útgerð við löndun]],"","Ný útgerð")</f>
        <v/>
      </c>
    </row>
    <row r="1373" spans="1:15">
      <c r="A1373" t="s">
        <v>189</v>
      </c>
      <c r="B1373">
        <v>1920</v>
      </c>
      <c r="C1373" s="1">
        <v>1</v>
      </c>
      <c r="D1373" s="1">
        <v>1</v>
      </c>
      <c r="E1373" s="1">
        <v>1343</v>
      </c>
      <c r="F1373" t="s">
        <v>599</v>
      </c>
      <c r="G1373" t="s">
        <v>14</v>
      </c>
      <c r="H1373" t="s">
        <v>15</v>
      </c>
      <c r="I1373" s="3">
        <v>719</v>
      </c>
      <c r="J1373" t="s">
        <v>600</v>
      </c>
      <c r="K1373" t="s">
        <v>601</v>
      </c>
      <c r="L1373" t="s">
        <v>601</v>
      </c>
      <c r="M1373" s="2">
        <f>SUM(Table1[MAGN_SLAEGT_AFRUNAD])</f>
        <v>463291</v>
      </c>
      <c r="N1373" s="6">
        <f>Table1[[#This Row],[MAGN_SLAEGT_AFRUNAD]]/Table1[[#This Row],[heildarmagn]]</f>
        <v>1.5519403571405445E-3</v>
      </c>
      <c r="O1373" t="str">
        <f>IF(Table1[[#This Row],[Útgerð núna]]=Table1[[#This Row],[Útgerð við löndun]],"","Ný útgerð")</f>
        <v/>
      </c>
    </row>
    <row r="1374" spans="1:15">
      <c r="A1374" t="s">
        <v>555</v>
      </c>
      <c r="B1374">
        <v>1920</v>
      </c>
      <c r="C1374" s="1">
        <v>1</v>
      </c>
      <c r="D1374" s="1">
        <v>1</v>
      </c>
      <c r="E1374" s="1">
        <v>1343</v>
      </c>
      <c r="F1374" t="s">
        <v>599</v>
      </c>
      <c r="G1374" t="s">
        <v>14</v>
      </c>
      <c r="H1374" t="s">
        <v>15</v>
      </c>
      <c r="I1374" s="3">
        <v>191</v>
      </c>
      <c r="J1374" t="s">
        <v>600</v>
      </c>
      <c r="K1374" t="s">
        <v>601</v>
      </c>
      <c r="L1374" t="s">
        <v>601</v>
      </c>
      <c r="M1374" s="2">
        <f>SUM(Table1[MAGN_SLAEGT_AFRUNAD])</f>
        <v>463291</v>
      </c>
      <c r="N1374" s="6">
        <f>Table1[[#This Row],[MAGN_SLAEGT_AFRUNAD]]/Table1[[#This Row],[heildarmagn]]</f>
        <v>4.1226788346848957E-4</v>
      </c>
      <c r="O1374" t="str">
        <f>IF(Table1[[#This Row],[Útgerð núna]]=Table1[[#This Row],[Útgerð við löndun]],"","Ný útgerð")</f>
        <v/>
      </c>
    </row>
    <row r="1375" spans="1:15">
      <c r="A1375" t="s">
        <v>556</v>
      </c>
      <c r="B1375">
        <v>1920</v>
      </c>
      <c r="C1375" s="1">
        <v>1</v>
      </c>
      <c r="D1375" s="1">
        <v>1</v>
      </c>
      <c r="E1375" s="1">
        <v>1343</v>
      </c>
      <c r="F1375" t="s">
        <v>599</v>
      </c>
      <c r="G1375" t="s">
        <v>14</v>
      </c>
      <c r="H1375" t="s">
        <v>15</v>
      </c>
      <c r="I1375" s="3">
        <v>303</v>
      </c>
      <c r="J1375" t="s">
        <v>600</v>
      </c>
      <c r="K1375" t="s">
        <v>601</v>
      </c>
      <c r="L1375" t="s">
        <v>601</v>
      </c>
      <c r="M1375" s="2">
        <f>SUM(Table1[MAGN_SLAEGT_AFRUNAD])</f>
        <v>463291</v>
      </c>
      <c r="N1375" s="6">
        <f>Table1[[#This Row],[MAGN_SLAEGT_AFRUNAD]]/Table1[[#This Row],[heildarmagn]]</f>
        <v>6.5401659000498605E-4</v>
      </c>
      <c r="O1375" t="str">
        <f>IF(Table1[[#This Row],[Útgerð núna]]=Table1[[#This Row],[Útgerð við löndun]],"","Ný útgerð")</f>
        <v/>
      </c>
    </row>
    <row r="1376" spans="1:15">
      <c r="A1376" t="s">
        <v>82</v>
      </c>
      <c r="B1376">
        <v>1819</v>
      </c>
      <c r="C1376" s="1">
        <v>1</v>
      </c>
      <c r="D1376" s="1">
        <v>1</v>
      </c>
      <c r="E1376" s="1">
        <v>1343</v>
      </c>
      <c r="F1376" t="s">
        <v>599</v>
      </c>
      <c r="G1376" t="s">
        <v>14</v>
      </c>
      <c r="H1376" t="s">
        <v>15</v>
      </c>
      <c r="I1376" s="3">
        <v>33</v>
      </c>
      <c r="J1376" t="s">
        <v>600</v>
      </c>
      <c r="K1376" t="s">
        <v>601</v>
      </c>
      <c r="L1376" t="s">
        <v>601</v>
      </c>
      <c r="M1376" s="2">
        <f>SUM(Table1[MAGN_SLAEGT_AFRUNAD])</f>
        <v>463291</v>
      </c>
      <c r="N1376" s="6">
        <f>Table1[[#This Row],[MAGN_SLAEGT_AFRUNAD]]/Table1[[#This Row],[heildarmagn]]</f>
        <v>7.1229529604503432E-5</v>
      </c>
      <c r="O1376" t="str">
        <f>IF(Table1[[#This Row],[Útgerð núna]]=Table1[[#This Row],[Útgerð við löndun]],"","Ný útgerð")</f>
        <v/>
      </c>
    </row>
    <row r="1377" spans="1:15">
      <c r="A1377" t="s">
        <v>385</v>
      </c>
      <c r="B1377">
        <v>1819</v>
      </c>
      <c r="C1377" s="1">
        <v>1</v>
      </c>
      <c r="D1377" s="1">
        <v>1</v>
      </c>
      <c r="E1377" s="1">
        <v>1343</v>
      </c>
      <c r="F1377" t="s">
        <v>599</v>
      </c>
      <c r="G1377" t="s">
        <v>14</v>
      </c>
      <c r="H1377" t="s">
        <v>15</v>
      </c>
      <c r="I1377" s="3">
        <v>33</v>
      </c>
      <c r="J1377" t="s">
        <v>600</v>
      </c>
      <c r="K1377" t="s">
        <v>601</v>
      </c>
      <c r="L1377" t="s">
        <v>601</v>
      </c>
      <c r="M1377" s="2">
        <f>SUM(Table1[MAGN_SLAEGT_AFRUNAD])</f>
        <v>463291</v>
      </c>
      <c r="N1377" s="6">
        <f>Table1[[#This Row],[MAGN_SLAEGT_AFRUNAD]]/Table1[[#This Row],[heildarmagn]]</f>
        <v>7.1229529604503432E-5</v>
      </c>
      <c r="O1377" t="str">
        <f>IF(Table1[[#This Row],[Útgerð núna]]=Table1[[#This Row],[Útgerð við löndun]],"","Ný útgerð")</f>
        <v/>
      </c>
    </row>
    <row r="1378" spans="1:15">
      <c r="A1378" t="s">
        <v>83</v>
      </c>
      <c r="B1378">
        <v>1819</v>
      </c>
      <c r="C1378" s="1">
        <v>1</v>
      </c>
      <c r="D1378" s="1">
        <v>1</v>
      </c>
      <c r="E1378" s="1">
        <v>1343</v>
      </c>
      <c r="F1378" t="s">
        <v>599</v>
      </c>
      <c r="G1378" t="s">
        <v>14</v>
      </c>
      <c r="H1378" t="s">
        <v>15</v>
      </c>
      <c r="I1378" s="3">
        <v>6</v>
      </c>
      <c r="J1378" t="s">
        <v>600</v>
      </c>
      <c r="K1378" t="s">
        <v>601</v>
      </c>
      <c r="L1378" t="s">
        <v>601</v>
      </c>
      <c r="M1378" s="2">
        <f>SUM(Table1[MAGN_SLAEGT_AFRUNAD])</f>
        <v>463291</v>
      </c>
      <c r="N1378" s="6">
        <f>Table1[[#This Row],[MAGN_SLAEGT_AFRUNAD]]/Table1[[#This Row],[heildarmagn]]</f>
        <v>1.2950823564455169E-5</v>
      </c>
      <c r="O1378" t="str">
        <f>IF(Table1[[#This Row],[Útgerð núna]]=Table1[[#This Row],[Útgerð við löndun]],"","Ný útgerð")</f>
        <v/>
      </c>
    </row>
    <row r="1379" spans="1:15">
      <c r="A1379" t="s">
        <v>630</v>
      </c>
      <c r="B1379">
        <v>1819</v>
      </c>
      <c r="C1379" s="1">
        <v>1</v>
      </c>
      <c r="D1379" s="1">
        <v>1</v>
      </c>
      <c r="E1379" s="1">
        <v>1343</v>
      </c>
      <c r="F1379" t="s">
        <v>599</v>
      </c>
      <c r="G1379" t="s">
        <v>14</v>
      </c>
      <c r="H1379" t="s">
        <v>15</v>
      </c>
      <c r="I1379" s="3">
        <v>5</v>
      </c>
      <c r="J1379" t="s">
        <v>600</v>
      </c>
      <c r="K1379" t="s">
        <v>601</v>
      </c>
      <c r="L1379" t="s">
        <v>601</v>
      </c>
      <c r="M1379" s="2">
        <f>SUM(Table1[MAGN_SLAEGT_AFRUNAD])</f>
        <v>463291</v>
      </c>
      <c r="N1379" s="6">
        <f>Table1[[#This Row],[MAGN_SLAEGT_AFRUNAD]]/Table1[[#This Row],[heildarmagn]]</f>
        <v>1.0792352970379309E-5</v>
      </c>
      <c r="O1379" t="str">
        <f>IF(Table1[[#This Row],[Útgerð núna]]=Table1[[#This Row],[Útgerð við löndun]],"","Ný útgerð")</f>
        <v/>
      </c>
    </row>
    <row r="1380" spans="1:15">
      <c r="A1380" t="s">
        <v>85</v>
      </c>
      <c r="B1380">
        <v>1819</v>
      </c>
      <c r="C1380" s="1">
        <v>1</v>
      </c>
      <c r="D1380" s="1">
        <v>1</v>
      </c>
      <c r="E1380" s="1">
        <v>1343</v>
      </c>
      <c r="F1380" t="s">
        <v>599</v>
      </c>
      <c r="G1380" t="s">
        <v>14</v>
      </c>
      <c r="H1380" t="s">
        <v>15</v>
      </c>
      <c r="I1380" s="3">
        <v>107</v>
      </c>
      <c r="J1380" t="s">
        <v>600</v>
      </c>
      <c r="K1380" t="s">
        <v>601</v>
      </c>
      <c r="L1380" t="s">
        <v>601</v>
      </c>
      <c r="M1380" s="2">
        <f>SUM(Table1[MAGN_SLAEGT_AFRUNAD])</f>
        <v>463291</v>
      </c>
      <c r="N1380" s="6">
        <f>Table1[[#This Row],[MAGN_SLAEGT_AFRUNAD]]/Table1[[#This Row],[heildarmagn]]</f>
        <v>2.3095635356611718E-4</v>
      </c>
      <c r="O1380" t="str">
        <f>IF(Table1[[#This Row],[Útgerð núna]]=Table1[[#This Row],[Útgerð við löndun]],"","Ný útgerð")</f>
        <v/>
      </c>
    </row>
    <row r="1381" spans="1:15">
      <c r="A1381" t="s">
        <v>86</v>
      </c>
      <c r="B1381">
        <v>1819</v>
      </c>
      <c r="C1381" s="1">
        <v>1</v>
      </c>
      <c r="D1381" s="1">
        <v>1</v>
      </c>
      <c r="E1381" s="1">
        <v>1343</v>
      </c>
      <c r="F1381" t="s">
        <v>599</v>
      </c>
      <c r="G1381" t="s">
        <v>14</v>
      </c>
      <c r="H1381" t="s">
        <v>15</v>
      </c>
      <c r="I1381" s="3">
        <v>110</v>
      </c>
      <c r="J1381" t="s">
        <v>600</v>
      </c>
      <c r="K1381" t="s">
        <v>601</v>
      </c>
      <c r="L1381" t="s">
        <v>601</v>
      </c>
      <c r="M1381" s="2">
        <f>SUM(Table1[MAGN_SLAEGT_AFRUNAD])</f>
        <v>463291</v>
      </c>
      <c r="N1381" s="6">
        <f>Table1[[#This Row],[MAGN_SLAEGT_AFRUNAD]]/Table1[[#This Row],[heildarmagn]]</f>
        <v>2.3743176534834478E-4</v>
      </c>
      <c r="O1381" t="str">
        <f>IF(Table1[[#This Row],[Útgerð núna]]=Table1[[#This Row],[Útgerð við löndun]],"","Ný útgerð")</f>
        <v/>
      </c>
    </row>
    <row r="1382" spans="1:15">
      <c r="A1382" t="s">
        <v>87</v>
      </c>
      <c r="B1382">
        <v>1819</v>
      </c>
      <c r="C1382" s="1">
        <v>1</v>
      </c>
      <c r="D1382" s="1">
        <v>1</v>
      </c>
      <c r="E1382" s="1">
        <v>1343</v>
      </c>
      <c r="F1382" t="s">
        <v>599</v>
      </c>
      <c r="G1382" t="s">
        <v>14</v>
      </c>
      <c r="H1382" t="s">
        <v>15</v>
      </c>
      <c r="I1382" s="3">
        <v>46</v>
      </c>
      <c r="J1382" t="s">
        <v>600</v>
      </c>
      <c r="K1382" t="s">
        <v>601</v>
      </c>
      <c r="L1382" t="s">
        <v>601</v>
      </c>
      <c r="M1382" s="2">
        <f>SUM(Table1[MAGN_SLAEGT_AFRUNAD])</f>
        <v>463291</v>
      </c>
      <c r="N1382" s="6">
        <f>Table1[[#This Row],[MAGN_SLAEGT_AFRUNAD]]/Table1[[#This Row],[heildarmagn]]</f>
        <v>9.928964732748963E-5</v>
      </c>
      <c r="O1382" t="str">
        <f>IF(Table1[[#This Row],[Útgerð núna]]=Table1[[#This Row],[Útgerð við löndun]],"","Ný útgerð")</f>
        <v/>
      </c>
    </row>
    <row r="1383" spans="1:15">
      <c r="A1383" t="s">
        <v>89</v>
      </c>
      <c r="B1383">
        <v>1819</v>
      </c>
      <c r="C1383" s="1">
        <v>1</v>
      </c>
      <c r="D1383" s="1">
        <v>1</v>
      </c>
      <c r="E1383" s="1">
        <v>1343</v>
      </c>
      <c r="F1383" t="s">
        <v>599</v>
      </c>
      <c r="G1383" t="s">
        <v>14</v>
      </c>
      <c r="H1383" t="s">
        <v>15</v>
      </c>
      <c r="I1383" s="3">
        <v>60</v>
      </c>
      <c r="J1383" t="s">
        <v>600</v>
      </c>
      <c r="K1383" t="s">
        <v>601</v>
      </c>
      <c r="L1383" t="s">
        <v>601</v>
      </c>
      <c r="M1383" s="2">
        <f>SUM(Table1[MAGN_SLAEGT_AFRUNAD])</f>
        <v>463291</v>
      </c>
      <c r="N1383" s="6">
        <f>Table1[[#This Row],[MAGN_SLAEGT_AFRUNAD]]/Table1[[#This Row],[heildarmagn]]</f>
        <v>1.2950823564455169E-4</v>
      </c>
      <c r="O1383" t="str">
        <f>IF(Table1[[#This Row],[Útgerð núna]]=Table1[[#This Row],[Útgerð við löndun]],"","Ný útgerð")</f>
        <v/>
      </c>
    </row>
    <row r="1384" spans="1:15">
      <c r="A1384" t="s">
        <v>387</v>
      </c>
      <c r="B1384">
        <v>1819</v>
      </c>
      <c r="C1384" s="1">
        <v>1</v>
      </c>
      <c r="D1384" s="1">
        <v>1</v>
      </c>
      <c r="E1384" s="1">
        <v>1343</v>
      </c>
      <c r="F1384" t="s">
        <v>599</v>
      </c>
      <c r="G1384" t="s">
        <v>14</v>
      </c>
      <c r="H1384" t="s">
        <v>15</v>
      </c>
      <c r="I1384" s="3">
        <v>18</v>
      </c>
      <c r="J1384" t="s">
        <v>600</v>
      </c>
      <c r="K1384" t="s">
        <v>601</v>
      </c>
      <c r="L1384" t="s">
        <v>601</v>
      </c>
      <c r="M1384" s="2">
        <f>SUM(Table1[MAGN_SLAEGT_AFRUNAD])</f>
        <v>463291</v>
      </c>
      <c r="N1384" s="6">
        <f>Table1[[#This Row],[MAGN_SLAEGT_AFRUNAD]]/Table1[[#This Row],[heildarmagn]]</f>
        <v>3.885247069336551E-5</v>
      </c>
      <c r="O1384" t="str">
        <f>IF(Table1[[#This Row],[Útgerð núna]]=Table1[[#This Row],[Útgerð við löndun]],"","Ný útgerð")</f>
        <v/>
      </c>
    </row>
    <row r="1385" spans="1:15">
      <c r="A1385" t="s">
        <v>520</v>
      </c>
      <c r="B1385">
        <v>1819</v>
      </c>
      <c r="C1385" s="1">
        <v>1</v>
      </c>
      <c r="D1385" s="1">
        <v>1</v>
      </c>
      <c r="E1385" s="1">
        <v>1343</v>
      </c>
      <c r="F1385" t="s">
        <v>599</v>
      </c>
      <c r="G1385" t="s">
        <v>14</v>
      </c>
      <c r="H1385" t="s">
        <v>15</v>
      </c>
      <c r="I1385" s="3">
        <v>45</v>
      </c>
      <c r="J1385" t="s">
        <v>600</v>
      </c>
      <c r="K1385" t="s">
        <v>601</v>
      </c>
      <c r="L1385" t="s">
        <v>601</v>
      </c>
      <c r="M1385" s="2">
        <f>SUM(Table1[MAGN_SLAEGT_AFRUNAD])</f>
        <v>463291</v>
      </c>
      <c r="N1385" s="6">
        <f>Table1[[#This Row],[MAGN_SLAEGT_AFRUNAD]]/Table1[[#This Row],[heildarmagn]]</f>
        <v>9.7131176733413767E-5</v>
      </c>
      <c r="O1385" t="str">
        <f>IF(Table1[[#This Row],[Útgerð núna]]=Table1[[#This Row],[Útgerð við löndun]],"","Ný útgerð")</f>
        <v/>
      </c>
    </row>
    <row r="1386" spans="1:15">
      <c r="A1386" t="s">
        <v>388</v>
      </c>
      <c r="B1386">
        <v>1819</v>
      </c>
      <c r="C1386" s="1">
        <v>1</v>
      </c>
      <c r="D1386" s="1">
        <v>1</v>
      </c>
      <c r="E1386" s="1">
        <v>1343</v>
      </c>
      <c r="F1386" t="s">
        <v>599</v>
      </c>
      <c r="G1386" t="s">
        <v>14</v>
      </c>
      <c r="H1386" t="s">
        <v>15</v>
      </c>
      <c r="I1386" s="3">
        <v>2</v>
      </c>
      <c r="J1386" t="s">
        <v>600</v>
      </c>
      <c r="K1386" t="s">
        <v>601</v>
      </c>
      <c r="L1386" t="s">
        <v>601</v>
      </c>
      <c r="M1386" s="2">
        <f>SUM(Table1[MAGN_SLAEGT_AFRUNAD])</f>
        <v>463291</v>
      </c>
      <c r="N1386" s="6">
        <f>Table1[[#This Row],[MAGN_SLAEGT_AFRUNAD]]/Table1[[#This Row],[heildarmagn]]</f>
        <v>4.3169411881517231E-6</v>
      </c>
      <c r="O1386" t="str">
        <f>IF(Table1[[#This Row],[Útgerð núna]]=Table1[[#This Row],[Útgerð við löndun]],"","Ný útgerð")</f>
        <v/>
      </c>
    </row>
    <row r="1387" spans="1:15">
      <c r="A1387" t="s">
        <v>391</v>
      </c>
      <c r="B1387">
        <v>1819</v>
      </c>
      <c r="C1387" s="1">
        <v>1</v>
      </c>
      <c r="D1387" s="1">
        <v>1</v>
      </c>
      <c r="E1387" s="1">
        <v>1343</v>
      </c>
      <c r="F1387" t="s">
        <v>599</v>
      </c>
      <c r="G1387" t="s">
        <v>14</v>
      </c>
      <c r="H1387" t="s">
        <v>15</v>
      </c>
      <c r="I1387" s="3">
        <v>17</v>
      </c>
      <c r="J1387" t="s">
        <v>600</v>
      </c>
      <c r="K1387" t="s">
        <v>601</v>
      </c>
      <c r="L1387" t="s">
        <v>601</v>
      </c>
      <c r="M1387" s="2">
        <f>SUM(Table1[MAGN_SLAEGT_AFRUNAD])</f>
        <v>463291</v>
      </c>
      <c r="N1387" s="6">
        <f>Table1[[#This Row],[MAGN_SLAEGT_AFRUNAD]]/Table1[[#This Row],[heildarmagn]]</f>
        <v>3.6694000099289647E-5</v>
      </c>
      <c r="O1387" t="str">
        <f>IF(Table1[[#This Row],[Útgerð núna]]=Table1[[#This Row],[Útgerð við löndun]],"","Ný útgerð")</f>
        <v/>
      </c>
    </row>
    <row r="1388" spans="1:15">
      <c r="A1388" t="s">
        <v>392</v>
      </c>
      <c r="B1388">
        <v>1819</v>
      </c>
      <c r="C1388" s="1">
        <v>1</v>
      </c>
      <c r="D1388" s="1">
        <v>1</v>
      </c>
      <c r="E1388" s="1">
        <v>1343</v>
      </c>
      <c r="F1388" t="s">
        <v>599</v>
      </c>
      <c r="G1388" t="s">
        <v>14</v>
      </c>
      <c r="H1388" t="s">
        <v>15</v>
      </c>
      <c r="I1388" s="3">
        <v>63</v>
      </c>
      <c r="J1388" t="s">
        <v>600</v>
      </c>
      <c r="K1388" t="s">
        <v>601</v>
      </c>
      <c r="L1388" t="s">
        <v>601</v>
      </c>
      <c r="M1388" s="2">
        <f>SUM(Table1[MAGN_SLAEGT_AFRUNAD])</f>
        <v>463291</v>
      </c>
      <c r="N1388" s="6">
        <f>Table1[[#This Row],[MAGN_SLAEGT_AFRUNAD]]/Table1[[#This Row],[heildarmagn]]</f>
        <v>1.3598364742677929E-4</v>
      </c>
      <c r="O1388" t="str">
        <f>IF(Table1[[#This Row],[Útgerð núna]]=Table1[[#This Row],[Útgerð við löndun]],"","Ný útgerð")</f>
        <v/>
      </c>
    </row>
    <row r="1389" spans="1:15">
      <c r="A1389" t="s">
        <v>631</v>
      </c>
      <c r="B1389">
        <v>1819</v>
      </c>
      <c r="C1389" s="1">
        <v>1</v>
      </c>
      <c r="D1389" s="1">
        <v>1</v>
      </c>
      <c r="E1389" s="1">
        <v>1343</v>
      </c>
      <c r="F1389" t="s">
        <v>599</v>
      </c>
      <c r="G1389" t="s">
        <v>14</v>
      </c>
      <c r="H1389" t="s">
        <v>15</v>
      </c>
      <c r="I1389" s="3">
        <v>26</v>
      </c>
      <c r="J1389" t="s">
        <v>600</v>
      </c>
      <c r="K1389" t="s">
        <v>601</v>
      </c>
      <c r="L1389" t="s">
        <v>601</v>
      </c>
      <c r="M1389" s="2">
        <f>SUM(Table1[MAGN_SLAEGT_AFRUNAD])</f>
        <v>463291</v>
      </c>
      <c r="N1389" s="6">
        <f>Table1[[#This Row],[MAGN_SLAEGT_AFRUNAD]]/Table1[[#This Row],[heildarmagn]]</f>
        <v>5.6120235445972402E-5</v>
      </c>
      <c r="O1389" t="str">
        <f>IF(Table1[[#This Row],[Útgerð núna]]=Table1[[#This Row],[Útgerð við löndun]],"","Ný útgerð")</f>
        <v/>
      </c>
    </row>
    <row r="1390" spans="1:15">
      <c r="A1390" t="s">
        <v>632</v>
      </c>
      <c r="B1390">
        <v>1819</v>
      </c>
      <c r="C1390" s="1">
        <v>1</v>
      </c>
      <c r="D1390" s="1">
        <v>1</v>
      </c>
      <c r="E1390" s="1">
        <v>1343</v>
      </c>
      <c r="F1390" t="s">
        <v>599</v>
      </c>
      <c r="G1390" t="s">
        <v>14</v>
      </c>
      <c r="H1390" t="s">
        <v>15</v>
      </c>
      <c r="I1390" s="3">
        <v>52</v>
      </c>
      <c r="J1390" t="s">
        <v>600</v>
      </c>
      <c r="K1390" t="s">
        <v>601</v>
      </c>
      <c r="L1390" t="s">
        <v>601</v>
      </c>
      <c r="M1390" s="2">
        <f>SUM(Table1[MAGN_SLAEGT_AFRUNAD])</f>
        <v>463291</v>
      </c>
      <c r="N1390" s="6">
        <f>Table1[[#This Row],[MAGN_SLAEGT_AFRUNAD]]/Table1[[#This Row],[heildarmagn]]</f>
        <v>1.122404708919448E-4</v>
      </c>
      <c r="O1390" t="str">
        <f>IF(Table1[[#This Row],[Útgerð núna]]=Table1[[#This Row],[Útgerð við löndun]],"","Ný útgerð")</f>
        <v/>
      </c>
    </row>
    <row r="1391" spans="1:15">
      <c r="A1391" t="s">
        <v>633</v>
      </c>
      <c r="B1391">
        <v>1819</v>
      </c>
      <c r="C1391" s="1">
        <v>1</v>
      </c>
      <c r="D1391" s="1">
        <v>1</v>
      </c>
      <c r="E1391" s="1">
        <v>1343</v>
      </c>
      <c r="F1391" t="s">
        <v>599</v>
      </c>
      <c r="G1391" t="s">
        <v>14</v>
      </c>
      <c r="H1391" t="s">
        <v>15</v>
      </c>
      <c r="I1391" s="3">
        <v>64</v>
      </c>
      <c r="J1391" t="s">
        <v>600</v>
      </c>
      <c r="K1391" t="s">
        <v>601</v>
      </c>
      <c r="L1391" t="s">
        <v>601</v>
      </c>
      <c r="M1391" s="2">
        <f>SUM(Table1[MAGN_SLAEGT_AFRUNAD])</f>
        <v>463291</v>
      </c>
      <c r="N1391" s="6">
        <f>Table1[[#This Row],[MAGN_SLAEGT_AFRUNAD]]/Table1[[#This Row],[heildarmagn]]</f>
        <v>1.3814211802085514E-4</v>
      </c>
      <c r="O1391" t="str">
        <f>IF(Table1[[#This Row],[Útgerð núna]]=Table1[[#This Row],[Útgerð við löndun]],"","Ný útgerð")</f>
        <v/>
      </c>
    </row>
    <row r="1392" spans="1:15">
      <c r="A1392" t="s">
        <v>634</v>
      </c>
      <c r="B1392">
        <v>1819</v>
      </c>
      <c r="C1392" s="1">
        <v>1</v>
      </c>
      <c r="D1392" s="1">
        <v>1</v>
      </c>
      <c r="E1392" s="1">
        <v>1343</v>
      </c>
      <c r="F1392" t="s">
        <v>599</v>
      </c>
      <c r="G1392" t="s">
        <v>14</v>
      </c>
      <c r="H1392" t="s">
        <v>15</v>
      </c>
      <c r="I1392" s="3">
        <v>68</v>
      </c>
      <c r="J1392" t="s">
        <v>600</v>
      </c>
      <c r="K1392" t="s">
        <v>601</v>
      </c>
      <c r="L1392" t="s">
        <v>601</v>
      </c>
      <c r="M1392" s="2">
        <f>SUM(Table1[MAGN_SLAEGT_AFRUNAD])</f>
        <v>463291</v>
      </c>
      <c r="N1392" s="6">
        <f>Table1[[#This Row],[MAGN_SLAEGT_AFRUNAD]]/Table1[[#This Row],[heildarmagn]]</f>
        <v>1.4677600039715859E-4</v>
      </c>
      <c r="O1392" t="str">
        <f>IF(Table1[[#This Row],[Útgerð núna]]=Table1[[#This Row],[Útgerð við löndun]],"","Ný útgerð")</f>
        <v/>
      </c>
    </row>
    <row r="1393" spans="1:15">
      <c r="A1393" t="s">
        <v>579</v>
      </c>
      <c r="B1393">
        <v>1819</v>
      </c>
      <c r="C1393" s="1">
        <v>1</v>
      </c>
      <c r="D1393" s="1">
        <v>1</v>
      </c>
      <c r="E1393" s="1">
        <v>1343</v>
      </c>
      <c r="F1393" t="s">
        <v>599</v>
      </c>
      <c r="G1393" t="s">
        <v>14</v>
      </c>
      <c r="H1393" t="s">
        <v>15</v>
      </c>
      <c r="I1393" s="3">
        <v>7</v>
      </c>
      <c r="J1393" t="s">
        <v>600</v>
      </c>
      <c r="K1393" t="s">
        <v>601</v>
      </c>
      <c r="L1393" t="s">
        <v>601</v>
      </c>
      <c r="M1393" s="2">
        <f>SUM(Table1[MAGN_SLAEGT_AFRUNAD])</f>
        <v>463291</v>
      </c>
      <c r="N1393" s="6">
        <f>Table1[[#This Row],[MAGN_SLAEGT_AFRUNAD]]/Table1[[#This Row],[heildarmagn]]</f>
        <v>1.5109294158531032E-5</v>
      </c>
      <c r="O1393" t="str">
        <f>IF(Table1[[#This Row],[Útgerð núna]]=Table1[[#This Row],[Útgerð við löndun]],"","Ný útgerð")</f>
        <v/>
      </c>
    </row>
    <row r="1394" spans="1:15">
      <c r="A1394" t="s">
        <v>635</v>
      </c>
      <c r="B1394">
        <v>1819</v>
      </c>
      <c r="C1394" s="1">
        <v>1</v>
      </c>
      <c r="D1394" s="1">
        <v>1</v>
      </c>
      <c r="E1394" s="1">
        <v>1343</v>
      </c>
      <c r="F1394" t="s">
        <v>599</v>
      </c>
      <c r="G1394" t="s">
        <v>14</v>
      </c>
      <c r="H1394" t="s">
        <v>15</v>
      </c>
      <c r="I1394" s="3">
        <v>17</v>
      </c>
      <c r="J1394" t="s">
        <v>600</v>
      </c>
      <c r="K1394" t="s">
        <v>601</v>
      </c>
      <c r="L1394" t="s">
        <v>601</v>
      </c>
      <c r="M1394" s="2">
        <f>SUM(Table1[MAGN_SLAEGT_AFRUNAD])</f>
        <v>463291</v>
      </c>
      <c r="N1394" s="6">
        <f>Table1[[#This Row],[MAGN_SLAEGT_AFRUNAD]]/Table1[[#This Row],[heildarmagn]]</f>
        <v>3.6694000099289647E-5</v>
      </c>
      <c r="O1394" t="str">
        <f>IF(Table1[[#This Row],[Útgerð núna]]=Table1[[#This Row],[Útgerð við löndun]],"","Ný útgerð")</f>
        <v/>
      </c>
    </row>
    <row r="1395" spans="1:15">
      <c r="A1395" t="s">
        <v>636</v>
      </c>
      <c r="B1395">
        <v>1819</v>
      </c>
      <c r="C1395" s="1">
        <v>1</v>
      </c>
      <c r="D1395" s="1">
        <v>1</v>
      </c>
      <c r="E1395" s="1">
        <v>1343</v>
      </c>
      <c r="F1395" t="s">
        <v>599</v>
      </c>
      <c r="G1395" t="s">
        <v>14</v>
      </c>
      <c r="H1395" t="s">
        <v>15</v>
      </c>
      <c r="I1395" s="3">
        <v>11</v>
      </c>
      <c r="J1395" t="s">
        <v>600</v>
      </c>
      <c r="K1395" t="s">
        <v>601</v>
      </c>
      <c r="L1395" t="s">
        <v>601</v>
      </c>
      <c r="M1395" s="2">
        <f>SUM(Table1[MAGN_SLAEGT_AFRUNAD])</f>
        <v>463291</v>
      </c>
      <c r="N1395" s="6">
        <f>Table1[[#This Row],[MAGN_SLAEGT_AFRUNAD]]/Table1[[#This Row],[heildarmagn]]</f>
        <v>2.3743176534834476E-5</v>
      </c>
      <c r="O1395" t="str">
        <f>IF(Table1[[#This Row],[Útgerð núna]]=Table1[[#This Row],[Útgerð við löndun]],"","Ný útgerð")</f>
        <v/>
      </c>
    </row>
    <row r="1396" spans="1:15">
      <c r="A1396" t="s">
        <v>637</v>
      </c>
      <c r="B1396">
        <v>1819</v>
      </c>
      <c r="C1396" s="1">
        <v>1</v>
      </c>
      <c r="D1396" s="1">
        <v>1</v>
      </c>
      <c r="E1396" s="1">
        <v>1343</v>
      </c>
      <c r="F1396" t="s">
        <v>599</v>
      </c>
      <c r="G1396" t="s">
        <v>14</v>
      </c>
      <c r="H1396" t="s">
        <v>15</v>
      </c>
      <c r="I1396" s="3">
        <v>13</v>
      </c>
      <c r="J1396" t="s">
        <v>600</v>
      </c>
      <c r="K1396" t="s">
        <v>601</v>
      </c>
      <c r="L1396" t="s">
        <v>601</v>
      </c>
      <c r="M1396" s="2">
        <f>SUM(Table1[MAGN_SLAEGT_AFRUNAD])</f>
        <v>463291</v>
      </c>
      <c r="N1396" s="6">
        <f>Table1[[#This Row],[MAGN_SLAEGT_AFRUNAD]]/Table1[[#This Row],[heildarmagn]]</f>
        <v>2.8060117722986201E-5</v>
      </c>
      <c r="O1396" t="str">
        <f>IF(Table1[[#This Row],[Útgerð núna]]=Table1[[#This Row],[Útgerð við löndun]],"","Ný útgerð")</f>
        <v/>
      </c>
    </row>
    <row r="1397" spans="1:15">
      <c r="A1397" t="s">
        <v>638</v>
      </c>
      <c r="B1397">
        <v>1819</v>
      </c>
      <c r="C1397" s="1">
        <v>1</v>
      </c>
      <c r="D1397" s="1">
        <v>1</v>
      </c>
      <c r="E1397" s="1">
        <v>1343</v>
      </c>
      <c r="F1397" t="s">
        <v>599</v>
      </c>
      <c r="G1397" t="s">
        <v>14</v>
      </c>
      <c r="H1397" t="s">
        <v>15</v>
      </c>
      <c r="I1397" s="3">
        <v>118</v>
      </c>
      <c r="J1397" t="s">
        <v>600</v>
      </c>
      <c r="K1397" t="s">
        <v>601</v>
      </c>
      <c r="L1397" t="s">
        <v>601</v>
      </c>
      <c r="M1397" s="2">
        <f>SUM(Table1[MAGN_SLAEGT_AFRUNAD])</f>
        <v>463291</v>
      </c>
      <c r="N1397" s="6">
        <f>Table1[[#This Row],[MAGN_SLAEGT_AFRUNAD]]/Table1[[#This Row],[heildarmagn]]</f>
        <v>2.5469953010095168E-4</v>
      </c>
      <c r="O1397" t="str">
        <f>IF(Table1[[#This Row],[Útgerð núna]]=Table1[[#This Row],[Útgerð við löndun]],"","Ný útgerð")</f>
        <v/>
      </c>
    </row>
    <row r="1398" spans="1:15">
      <c r="A1398" t="s">
        <v>574</v>
      </c>
      <c r="B1398">
        <v>1819</v>
      </c>
      <c r="C1398" s="1">
        <v>1</v>
      </c>
      <c r="D1398" s="1">
        <v>1</v>
      </c>
      <c r="E1398" s="1">
        <v>1343</v>
      </c>
      <c r="F1398" t="s">
        <v>599</v>
      </c>
      <c r="G1398" t="s">
        <v>14</v>
      </c>
      <c r="H1398" t="s">
        <v>15</v>
      </c>
      <c r="I1398" s="3">
        <v>11</v>
      </c>
      <c r="J1398" t="s">
        <v>600</v>
      </c>
      <c r="K1398" t="s">
        <v>601</v>
      </c>
      <c r="L1398" t="s">
        <v>601</v>
      </c>
      <c r="M1398" s="2">
        <f>SUM(Table1[MAGN_SLAEGT_AFRUNAD])</f>
        <v>463291</v>
      </c>
      <c r="N1398" s="6">
        <f>Table1[[#This Row],[MAGN_SLAEGT_AFRUNAD]]/Table1[[#This Row],[heildarmagn]]</f>
        <v>2.3743176534834476E-5</v>
      </c>
      <c r="O1398" t="str">
        <f>IF(Table1[[#This Row],[Útgerð núna]]=Table1[[#This Row],[Útgerð við löndun]],"","Ný útgerð")</f>
        <v/>
      </c>
    </row>
    <row r="1399" spans="1:15">
      <c r="A1399" t="s">
        <v>639</v>
      </c>
      <c r="B1399">
        <v>1819</v>
      </c>
      <c r="C1399" s="1">
        <v>1</v>
      </c>
      <c r="D1399" s="1">
        <v>1</v>
      </c>
      <c r="E1399" s="1">
        <v>1343</v>
      </c>
      <c r="F1399" t="s">
        <v>599</v>
      </c>
      <c r="G1399" t="s">
        <v>14</v>
      </c>
      <c r="H1399" t="s">
        <v>15</v>
      </c>
      <c r="I1399" s="3">
        <v>48</v>
      </c>
      <c r="J1399" t="s">
        <v>600</v>
      </c>
      <c r="K1399" t="s">
        <v>601</v>
      </c>
      <c r="L1399" t="s">
        <v>601</v>
      </c>
      <c r="M1399" s="2">
        <f>SUM(Table1[MAGN_SLAEGT_AFRUNAD])</f>
        <v>463291</v>
      </c>
      <c r="N1399" s="6">
        <f>Table1[[#This Row],[MAGN_SLAEGT_AFRUNAD]]/Table1[[#This Row],[heildarmagn]]</f>
        <v>1.0360658851564135E-4</v>
      </c>
      <c r="O1399" t="str">
        <f>IF(Table1[[#This Row],[Útgerð núna]]=Table1[[#This Row],[Útgerð við löndun]],"","Ný útgerð")</f>
        <v/>
      </c>
    </row>
    <row r="1400" spans="1:15">
      <c r="A1400" t="s">
        <v>116</v>
      </c>
      <c r="B1400">
        <v>1920</v>
      </c>
      <c r="C1400" s="1">
        <v>1</v>
      </c>
      <c r="D1400" s="1">
        <v>1</v>
      </c>
      <c r="E1400" s="1">
        <v>1343</v>
      </c>
      <c r="F1400" t="s">
        <v>599</v>
      </c>
      <c r="G1400" t="s">
        <v>14</v>
      </c>
      <c r="H1400" t="s">
        <v>15</v>
      </c>
      <c r="I1400" s="3">
        <v>183</v>
      </c>
      <c r="J1400" t="s">
        <v>600</v>
      </c>
      <c r="K1400" t="s">
        <v>601</v>
      </c>
      <c r="L1400" t="s">
        <v>601</v>
      </c>
      <c r="M1400" s="2">
        <f>SUM(Table1[MAGN_SLAEGT_AFRUNAD])</f>
        <v>463291</v>
      </c>
      <c r="N1400" s="6">
        <f>Table1[[#This Row],[MAGN_SLAEGT_AFRUNAD]]/Table1[[#This Row],[heildarmagn]]</f>
        <v>3.9500011871588267E-4</v>
      </c>
      <c r="O1400" t="str">
        <f>IF(Table1[[#This Row],[Útgerð núna]]=Table1[[#This Row],[Útgerð við löndun]],"","Ný útgerð")</f>
        <v/>
      </c>
    </row>
    <row r="1401" spans="1:15">
      <c r="A1401" t="s">
        <v>412</v>
      </c>
      <c r="B1401">
        <v>1920</v>
      </c>
      <c r="C1401" s="1">
        <v>1</v>
      </c>
      <c r="D1401" s="1">
        <v>1</v>
      </c>
      <c r="E1401" s="1">
        <v>1343</v>
      </c>
      <c r="F1401" t="s">
        <v>599</v>
      </c>
      <c r="G1401" t="s">
        <v>14</v>
      </c>
      <c r="H1401" t="s">
        <v>15</v>
      </c>
      <c r="I1401" s="3">
        <v>1465</v>
      </c>
      <c r="J1401" t="s">
        <v>600</v>
      </c>
      <c r="K1401" t="s">
        <v>601</v>
      </c>
      <c r="L1401" t="s">
        <v>601</v>
      </c>
      <c r="M1401" s="2">
        <f>SUM(Table1[MAGN_SLAEGT_AFRUNAD])</f>
        <v>463291</v>
      </c>
      <c r="N1401" s="6">
        <f>Table1[[#This Row],[MAGN_SLAEGT_AFRUNAD]]/Table1[[#This Row],[heildarmagn]]</f>
        <v>3.1621594203211372E-3</v>
      </c>
      <c r="O1401" t="str">
        <f>IF(Table1[[#This Row],[Útgerð núna]]=Table1[[#This Row],[Útgerð við löndun]],"","Ný útgerð")</f>
        <v/>
      </c>
    </row>
    <row r="1402" spans="1:15">
      <c r="A1402" t="s">
        <v>505</v>
      </c>
      <c r="B1402">
        <v>1920</v>
      </c>
      <c r="C1402" s="1">
        <v>1</v>
      </c>
      <c r="D1402" s="1">
        <v>1</v>
      </c>
      <c r="E1402" s="1">
        <v>1343</v>
      </c>
      <c r="F1402" t="s">
        <v>599</v>
      </c>
      <c r="G1402" t="s">
        <v>14</v>
      </c>
      <c r="H1402" t="s">
        <v>15</v>
      </c>
      <c r="I1402" s="3">
        <v>428</v>
      </c>
      <c r="J1402" t="s">
        <v>600</v>
      </c>
      <c r="K1402" t="s">
        <v>601</v>
      </c>
      <c r="L1402" t="s">
        <v>601</v>
      </c>
      <c r="M1402" s="2">
        <f>SUM(Table1[MAGN_SLAEGT_AFRUNAD])</f>
        <v>463291</v>
      </c>
      <c r="N1402" s="6">
        <f>Table1[[#This Row],[MAGN_SLAEGT_AFRUNAD]]/Table1[[#This Row],[heildarmagn]]</f>
        <v>9.2382541426446873E-4</v>
      </c>
      <c r="O1402" t="str">
        <f>IF(Table1[[#This Row],[Útgerð núna]]=Table1[[#This Row],[Útgerð við löndun]],"","Ný útgerð")</f>
        <v/>
      </c>
    </row>
    <row r="1403" spans="1:15">
      <c r="A1403" t="s">
        <v>415</v>
      </c>
      <c r="B1403">
        <v>1920</v>
      </c>
      <c r="C1403" s="1">
        <v>1</v>
      </c>
      <c r="D1403" s="1">
        <v>1</v>
      </c>
      <c r="E1403" s="1">
        <v>1343</v>
      </c>
      <c r="F1403" t="s">
        <v>599</v>
      </c>
      <c r="G1403" t="s">
        <v>14</v>
      </c>
      <c r="H1403" t="s">
        <v>15</v>
      </c>
      <c r="I1403" s="3">
        <v>1078</v>
      </c>
      <c r="J1403" t="s">
        <v>600</v>
      </c>
      <c r="K1403" t="s">
        <v>601</v>
      </c>
      <c r="L1403" t="s">
        <v>601</v>
      </c>
      <c r="M1403" s="2">
        <f>SUM(Table1[MAGN_SLAEGT_AFRUNAD])</f>
        <v>463291</v>
      </c>
      <c r="N1403" s="6">
        <f>Table1[[#This Row],[MAGN_SLAEGT_AFRUNAD]]/Table1[[#This Row],[heildarmagn]]</f>
        <v>2.3268313004137786E-3</v>
      </c>
      <c r="O1403" t="str">
        <f>IF(Table1[[#This Row],[Útgerð núna]]=Table1[[#This Row],[Útgerð við löndun]],"","Ný útgerð")</f>
        <v/>
      </c>
    </row>
    <row r="1404" spans="1:15">
      <c r="A1404" t="s">
        <v>416</v>
      </c>
      <c r="B1404">
        <v>1920</v>
      </c>
      <c r="C1404" s="1">
        <v>1</v>
      </c>
      <c r="D1404" s="1">
        <v>1</v>
      </c>
      <c r="E1404" s="1">
        <v>1343</v>
      </c>
      <c r="F1404" t="s">
        <v>599</v>
      </c>
      <c r="G1404" t="s">
        <v>14</v>
      </c>
      <c r="H1404" t="s">
        <v>15</v>
      </c>
      <c r="I1404" s="3">
        <v>779</v>
      </c>
      <c r="J1404" t="s">
        <v>600</v>
      </c>
      <c r="K1404" t="s">
        <v>601</v>
      </c>
      <c r="L1404" t="s">
        <v>601</v>
      </c>
      <c r="M1404" s="2">
        <f>SUM(Table1[MAGN_SLAEGT_AFRUNAD])</f>
        <v>463291</v>
      </c>
      <c r="N1404" s="6">
        <f>Table1[[#This Row],[MAGN_SLAEGT_AFRUNAD]]/Table1[[#This Row],[heildarmagn]]</f>
        <v>1.6814485927850963E-3</v>
      </c>
      <c r="O1404" t="str">
        <f>IF(Table1[[#This Row],[Útgerð núna]]=Table1[[#This Row],[Útgerð við löndun]],"","Ný útgerð")</f>
        <v/>
      </c>
    </row>
    <row r="1405" spans="1:15">
      <c r="A1405" t="s">
        <v>557</v>
      </c>
      <c r="B1405">
        <v>1920</v>
      </c>
      <c r="C1405" s="1">
        <v>1</v>
      </c>
      <c r="D1405" s="1">
        <v>1</v>
      </c>
      <c r="E1405" s="1">
        <v>1343</v>
      </c>
      <c r="F1405" t="s">
        <v>599</v>
      </c>
      <c r="G1405" t="s">
        <v>14</v>
      </c>
      <c r="H1405" t="s">
        <v>15</v>
      </c>
      <c r="I1405" s="3">
        <v>427</v>
      </c>
      <c r="J1405" t="s">
        <v>600</v>
      </c>
      <c r="K1405" t="s">
        <v>601</v>
      </c>
      <c r="L1405" t="s">
        <v>601</v>
      </c>
      <c r="M1405" s="2">
        <f>SUM(Table1[MAGN_SLAEGT_AFRUNAD])</f>
        <v>463291</v>
      </c>
      <c r="N1405" s="6">
        <f>Table1[[#This Row],[MAGN_SLAEGT_AFRUNAD]]/Table1[[#This Row],[heildarmagn]]</f>
        <v>9.2166694367039293E-4</v>
      </c>
      <c r="O1405" t="str">
        <f>IF(Table1[[#This Row],[Útgerð núna]]=Table1[[#This Row],[Útgerð við löndun]],"","Ný útgerð")</f>
        <v/>
      </c>
    </row>
    <row r="1406" spans="1:15">
      <c r="A1406" t="s">
        <v>640</v>
      </c>
      <c r="B1406">
        <v>1920</v>
      </c>
      <c r="C1406" s="1">
        <v>1</v>
      </c>
      <c r="D1406" s="1">
        <v>1</v>
      </c>
      <c r="E1406" s="1">
        <v>1343</v>
      </c>
      <c r="F1406" t="s">
        <v>599</v>
      </c>
      <c r="G1406" t="s">
        <v>14</v>
      </c>
      <c r="H1406" t="s">
        <v>15</v>
      </c>
      <c r="I1406" s="3">
        <v>426</v>
      </c>
      <c r="J1406" t="s">
        <v>600</v>
      </c>
      <c r="K1406" t="s">
        <v>601</v>
      </c>
      <c r="L1406" t="s">
        <v>601</v>
      </c>
      <c r="M1406" s="2">
        <f>SUM(Table1[MAGN_SLAEGT_AFRUNAD])</f>
        <v>463291</v>
      </c>
      <c r="N1406" s="6">
        <f>Table1[[#This Row],[MAGN_SLAEGT_AFRUNAD]]/Table1[[#This Row],[heildarmagn]]</f>
        <v>9.1950847307631703E-4</v>
      </c>
      <c r="O1406" t="str">
        <f>IF(Table1[[#This Row],[Útgerð núna]]=Table1[[#This Row],[Útgerð við löndun]],"","Ný útgerð")</f>
        <v/>
      </c>
    </row>
    <row r="1407" spans="1:15">
      <c r="A1407" t="s">
        <v>641</v>
      </c>
      <c r="B1407">
        <v>1920</v>
      </c>
      <c r="C1407" s="1">
        <v>1</v>
      </c>
      <c r="D1407" s="1">
        <v>1</v>
      </c>
      <c r="E1407" s="1">
        <v>1343</v>
      </c>
      <c r="F1407" t="s">
        <v>599</v>
      </c>
      <c r="G1407" t="s">
        <v>14</v>
      </c>
      <c r="H1407" t="s">
        <v>15</v>
      </c>
      <c r="I1407" s="3">
        <v>235</v>
      </c>
      <c r="J1407" t="s">
        <v>600</v>
      </c>
      <c r="K1407" t="s">
        <v>601</v>
      </c>
      <c r="L1407" t="s">
        <v>601</v>
      </c>
      <c r="M1407" s="2">
        <f>SUM(Table1[MAGN_SLAEGT_AFRUNAD])</f>
        <v>463291</v>
      </c>
      <c r="N1407" s="6">
        <f>Table1[[#This Row],[MAGN_SLAEGT_AFRUNAD]]/Table1[[#This Row],[heildarmagn]]</f>
        <v>5.0724058960782746E-4</v>
      </c>
      <c r="O1407" t="str">
        <f>IF(Table1[[#This Row],[Útgerð núna]]=Table1[[#This Row],[Útgerð við löndun]],"","Ný útgerð")</f>
        <v/>
      </c>
    </row>
    <row r="1408" spans="1:15">
      <c r="A1408" t="s">
        <v>642</v>
      </c>
      <c r="B1408">
        <v>1920</v>
      </c>
      <c r="C1408" s="1">
        <v>1</v>
      </c>
      <c r="D1408" s="1">
        <v>1</v>
      </c>
      <c r="E1408" s="1">
        <v>1343</v>
      </c>
      <c r="F1408" t="s">
        <v>599</v>
      </c>
      <c r="G1408" t="s">
        <v>14</v>
      </c>
      <c r="H1408" t="s">
        <v>15</v>
      </c>
      <c r="I1408" s="3">
        <v>817</v>
      </c>
      <c r="J1408" t="s">
        <v>600</v>
      </c>
      <c r="K1408" t="s">
        <v>601</v>
      </c>
      <c r="L1408" t="s">
        <v>601</v>
      </c>
      <c r="M1408" s="2">
        <f>SUM(Table1[MAGN_SLAEGT_AFRUNAD])</f>
        <v>463291</v>
      </c>
      <c r="N1408" s="6">
        <f>Table1[[#This Row],[MAGN_SLAEGT_AFRUNAD]]/Table1[[#This Row],[heildarmagn]]</f>
        <v>1.7634704753599789E-3</v>
      </c>
      <c r="O1408" t="str">
        <f>IF(Table1[[#This Row],[Útgerð núna]]=Table1[[#This Row],[Útgerð við löndun]],"","Ný útgerð")</f>
        <v/>
      </c>
    </row>
    <row r="1409" spans="1:15">
      <c r="A1409" t="s">
        <v>119</v>
      </c>
      <c r="B1409">
        <v>1920</v>
      </c>
      <c r="C1409" s="1">
        <v>1</v>
      </c>
      <c r="D1409" s="1">
        <v>1</v>
      </c>
      <c r="E1409" s="1">
        <v>1343</v>
      </c>
      <c r="F1409" t="s">
        <v>599</v>
      </c>
      <c r="G1409" t="s">
        <v>14</v>
      </c>
      <c r="H1409" t="s">
        <v>15</v>
      </c>
      <c r="I1409" s="3">
        <v>203</v>
      </c>
      <c r="J1409" t="s">
        <v>600</v>
      </c>
      <c r="K1409" t="s">
        <v>601</v>
      </c>
      <c r="L1409" t="s">
        <v>601</v>
      </c>
      <c r="M1409" s="2">
        <f>SUM(Table1[MAGN_SLAEGT_AFRUNAD])</f>
        <v>463291</v>
      </c>
      <c r="N1409" s="6">
        <f>Table1[[#This Row],[MAGN_SLAEGT_AFRUNAD]]/Table1[[#This Row],[heildarmagn]]</f>
        <v>4.3816953059739992E-4</v>
      </c>
      <c r="O1409" t="str">
        <f>IF(Table1[[#This Row],[Útgerð núna]]=Table1[[#This Row],[Útgerð við löndun]],"","Ný útgerð")</f>
        <v/>
      </c>
    </row>
    <row r="1410" spans="1:15">
      <c r="A1410" t="s">
        <v>418</v>
      </c>
      <c r="B1410">
        <v>1920</v>
      </c>
      <c r="C1410" s="1">
        <v>1</v>
      </c>
      <c r="D1410" s="1">
        <v>1</v>
      </c>
      <c r="E1410" s="1">
        <v>1343</v>
      </c>
      <c r="F1410" t="s">
        <v>599</v>
      </c>
      <c r="G1410" t="s">
        <v>14</v>
      </c>
      <c r="H1410" t="s">
        <v>15</v>
      </c>
      <c r="I1410" s="3">
        <v>590</v>
      </c>
      <c r="J1410" t="s">
        <v>600</v>
      </c>
      <c r="K1410" t="s">
        <v>601</v>
      </c>
      <c r="L1410" t="s">
        <v>601</v>
      </c>
      <c r="M1410" s="2">
        <f>SUM(Table1[MAGN_SLAEGT_AFRUNAD])</f>
        <v>463291</v>
      </c>
      <c r="N1410" s="6">
        <f>Table1[[#This Row],[MAGN_SLAEGT_AFRUNAD]]/Table1[[#This Row],[heildarmagn]]</f>
        <v>1.2734976505047583E-3</v>
      </c>
      <c r="O1410" t="str">
        <f>IF(Table1[[#This Row],[Útgerð núna]]=Table1[[#This Row],[Útgerð við löndun]],"","Ný útgerð")</f>
        <v/>
      </c>
    </row>
    <row r="1411" spans="1:15">
      <c r="A1411" t="s">
        <v>419</v>
      </c>
      <c r="B1411">
        <v>1920</v>
      </c>
      <c r="C1411" s="1">
        <v>1</v>
      </c>
      <c r="D1411" s="1">
        <v>1</v>
      </c>
      <c r="E1411" s="1">
        <v>1343</v>
      </c>
      <c r="F1411" t="s">
        <v>599</v>
      </c>
      <c r="G1411" t="s">
        <v>14</v>
      </c>
      <c r="H1411" t="s">
        <v>15</v>
      </c>
      <c r="I1411" s="3">
        <v>325</v>
      </c>
      <c r="J1411" t="s">
        <v>600</v>
      </c>
      <c r="K1411" t="s">
        <v>601</v>
      </c>
      <c r="L1411" t="s">
        <v>601</v>
      </c>
      <c r="M1411" s="2">
        <f>SUM(Table1[MAGN_SLAEGT_AFRUNAD])</f>
        <v>463291</v>
      </c>
      <c r="N1411" s="6">
        <f>Table1[[#This Row],[MAGN_SLAEGT_AFRUNAD]]/Table1[[#This Row],[heildarmagn]]</f>
        <v>7.0150294307465505E-4</v>
      </c>
      <c r="O1411" t="str">
        <f>IF(Table1[[#This Row],[Útgerð núna]]=Table1[[#This Row],[Útgerð við löndun]],"","Ný útgerð")</f>
        <v/>
      </c>
    </row>
    <row r="1412" spans="1:15">
      <c r="A1412" t="s">
        <v>420</v>
      </c>
      <c r="B1412">
        <v>1920</v>
      </c>
      <c r="C1412" s="1">
        <v>1</v>
      </c>
      <c r="D1412" s="1">
        <v>1</v>
      </c>
      <c r="E1412" s="1">
        <v>1343</v>
      </c>
      <c r="F1412" t="s">
        <v>599</v>
      </c>
      <c r="G1412" t="s">
        <v>14</v>
      </c>
      <c r="H1412" t="s">
        <v>15</v>
      </c>
      <c r="I1412" s="3">
        <v>648</v>
      </c>
      <c r="J1412" t="s">
        <v>600</v>
      </c>
      <c r="K1412" t="s">
        <v>601</v>
      </c>
      <c r="L1412" t="s">
        <v>601</v>
      </c>
      <c r="M1412" s="2">
        <f>SUM(Table1[MAGN_SLAEGT_AFRUNAD])</f>
        <v>463291</v>
      </c>
      <c r="N1412" s="6">
        <f>Table1[[#This Row],[MAGN_SLAEGT_AFRUNAD]]/Table1[[#This Row],[heildarmagn]]</f>
        <v>1.3986889449611583E-3</v>
      </c>
      <c r="O1412" t="str">
        <f>IF(Table1[[#This Row],[Útgerð núna]]=Table1[[#This Row],[Útgerð við löndun]],"","Ný útgerð")</f>
        <v/>
      </c>
    </row>
    <row r="1413" spans="1:15">
      <c r="A1413" t="s">
        <v>643</v>
      </c>
      <c r="B1413">
        <v>1920</v>
      </c>
      <c r="C1413" s="1">
        <v>1</v>
      </c>
      <c r="D1413" s="1">
        <v>1</v>
      </c>
      <c r="E1413" s="1">
        <v>1343</v>
      </c>
      <c r="F1413" t="s">
        <v>599</v>
      </c>
      <c r="G1413" t="s">
        <v>14</v>
      </c>
      <c r="H1413" t="s">
        <v>15</v>
      </c>
      <c r="I1413" s="3">
        <v>864</v>
      </c>
      <c r="J1413" t="s">
        <v>600</v>
      </c>
      <c r="K1413" t="s">
        <v>601</v>
      </c>
      <c r="L1413" t="s">
        <v>601</v>
      </c>
      <c r="M1413" s="2">
        <f>SUM(Table1[MAGN_SLAEGT_AFRUNAD])</f>
        <v>463291</v>
      </c>
      <c r="N1413" s="6">
        <f>Table1[[#This Row],[MAGN_SLAEGT_AFRUNAD]]/Table1[[#This Row],[heildarmagn]]</f>
        <v>1.8649185932815445E-3</v>
      </c>
      <c r="O1413" t="str">
        <f>IF(Table1[[#This Row],[Útgerð núna]]=Table1[[#This Row],[Útgerð við löndun]],"","Ný útgerð")</f>
        <v/>
      </c>
    </row>
    <row r="1414" spans="1:15">
      <c r="A1414" t="s">
        <v>421</v>
      </c>
      <c r="B1414">
        <v>1920</v>
      </c>
      <c r="C1414" s="1">
        <v>1</v>
      </c>
      <c r="D1414" s="1">
        <v>1</v>
      </c>
      <c r="E1414" s="1">
        <v>1343</v>
      </c>
      <c r="F1414" t="s">
        <v>599</v>
      </c>
      <c r="G1414" t="s">
        <v>14</v>
      </c>
      <c r="H1414" t="s">
        <v>15</v>
      </c>
      <c r="I1414" s="3">
        <v>627</v>
      </c>
      <c r="J1414" t="s">
        <v>600</v>
      </c>
      <c r="K1414" t="s">
        <v>601</v>
      </c>
      <c r="L1414" t="s">
        <v>601</v>
      </c>
      <c r="M1414" s="2">
        <f>SUM(Table1[MAGN_SLAEGT_AFRUNAD])</f>
        <v>463291</v>
      </c>
      <c r="N1414" s="6">
        <f>Table1[[#This Row],[MAGN_SLAEGT_AFRUNAD]]/Table1[[#This Row],[heildarmagn]]</f>
        <v>1.3533610624855653E-3</v>
      </c>
      <c r="O1414" t="str">
        <f>IF(Table1[[#This Row],[Útgerð núna]]=Table1[[#This Row],[Útgerð við löndun]],"","Ný útgerð")</f>
        <v/>
      </c>
    </row>
    <row r="1415" spans="1:15">
      <c r="A1415" t="s">
        <v>422</v>
      </c>
      <c r="B1415">
        <v>1920</v>
      </c>
      <c r="C1415" s="1">
        <v>1</v>
      </c>
      <c r="D1415" s="1">
        <v>1</v>
      </c>
      <c r="E1415" s="1">
        <v>1343</v>
      </c>
      <c r="F1415" t="s">
        <v>599</v>
      </c>
      <c r="G1415" t="s">
        <v>14</v>
      </c>
      <c r="H1415" t="s">
        <v>15</v>
      </c>
      <c r="I1415" s="3">
        <v>1376</v>
      </c>
      <c r="J1415" t="s">
        <v>600</v>
      </c>
      <c r="K1415" t="s">
        <v>601</v>
      </c>
      <c r="L1415" t="s">
        <v>601</v>
      </c>
      <c r="M1415" s="2">
        <f>SUM(Table1[MAGN_SLAEGT_AFRUNAD])</f>
        <v>463291</v>
      </c>
      <c r="N1415" s="6">
        <f>Table1[[#This Row],[MAGN_SLAEGT_AFRUNAD]]/Table1[[#This Row],[heildarmagn]]</f>
        <v>2.9700555374483854E-3</v>
      </c>
      <c r="O1415" t="str">
        <f>IF(Table1[[#This Row],[Útgerð núna]]=Table1[[#This Row],[Útgerð við löndun]],"","Ný útgerð")</f>
        <v/>
      </c>
    </row>
    <row r="1416" spans="1:15">
      <c r="A1416" t="s">
        <v>373</v>
      </c>
      <c r="B1416">
        <v>1920</v>
      </c>
      <c r="C1416" s="1">
        <v>1</v>
      </c>
      <c r="D1416" s="1">
        <v>1</v>
      </c>
      <c r="E1416" s="1">
        <v>1343</v>
      </c>
      <c r="F1416" t="s">
        <v>599</v>
      </c>
      <c r="G1416" t="s">
        <v>14</v>
      </c>
      <c r="H1416" t="s">
        <v>15</v>
      </c>
      <c r="I1416" s="3">
        <v>927</v>
      </c>
      <c r="J1416" t="s">
        <v>600</v>
      </c>
      <c r="K1416" t="s">
        <v>601</v>
      </c>
      <c r="L1416" t="s">
        <v>601</v>
      </c>
      <c r="M1416" s="2">
        <f>SUM(Table1[MAGN_SLAEGT_AFRUNAD])</f>
        <v>463291</v>
      </c>
      <c r="N1416" s="6">
        <f>Table1[[#This Row],[MAGN_SLAEGT_AFRUNAD]]/Table1[[#This Row],[heildarmagn]]</f>
        <v>2.0009022407083236E-3</v>
      </c>
      <c r="O1416" t="str">
        <f>IF(Table1[[#This Row],[Útgerð núna]]=Table1[[#This Row],[Útgerð við löndun]],"","Ný útgerð")</f>
        <v/>
      </c>
    </row>
    <row r="1417" spans="1:15">
      <c r="A1417" t="s">
        <v>374</v>
      </c>
      <c r="B1417">
        <v>1920</v>
      </c>
      <c r="C1417" s="1">
        <v>1</v>
      </c>
      <c r="D1417" s="1">
        <v>1</v>
      </c>
      <c r="E1417" s="1">
        <v>1343</v>
      </c>
      <c r="F1417" t="s">
        <v>599</v>
      </c>
      <c r="G1417" t="s">
        <v>14</v>
      </c>
      <c r="H1417" t="s">
        <v>15</v>
      </c>
      <c r="I1417" s="3">
        <v>1169</v>
      </c>
      <c r="J1417" t="s">
        <v>600</v>
      </c>
      <c r="K1417" t="s">
        <v>601</v>
      </c>
      <c r="L1417" t="s">
        <v>601</v>
      </c>
      <c r="M1417" s="2">
        <f>SUM(Table1[MAGN_SLAEGT_AFRUNAD])</f>
        <v>463291</v>
      </c>
      <c r="N1417" s="6">
        <f>Table1[[#This Row],[MAGN_SLAEGT_AFRUNAD]]/Table1[[#This Row],[heildarmagn]]</f>
        <v>2.5232521244746824E-3</v>
      </c>
      <c r="O1417" t="str">
        <f>IF(Table1[[#This Row],[Útgerð núna]]=Table1[[#This Row],[Útgerð við löndun]],"","Ný útgerð")</f>
        <v/>
      </c>
    </row>
    <row r="1418" spans="1:15">
      <c r="A1418" t="s">
        <v>375</v>
      </c>
      <c r="B1418">
        <v>1920</v>
      </c>
      <c r="C1418" s="1">
        <v>1</v>
      </c>
      <c r="D1418" s="1">
        <v>1</v>
      </c>
      <c r="E1418" s="1">
        <v>1343</v>
      </c>
      <c r="F1418" t="s">
        <v>599</v>
      </c>
      <c r="G1418" t="s">
        <v>14</v>
      </c>
      <c r="H1418" t="s">
        <v>15</v>
      </c>
      <c r="I1418" s="3">
        <v>920</v>
      </c>
      <c r="J1418" t="s">
        <v>600</v>
      </c>
      <c r="K1418" t="s">
        <v>601</v>
      </c>
      <c r="L1418" t="s">
        <v>601</v>
      </c>
      <c r="M1418" s="2">
        <f>SUM(Table1[MAGN_SLAEGT_AFRUNAD])</f>
        <v>463291</v>
      </c>
      <c r="N1418" s="6">
        <f>Table1[[#This Row],[MAGN_SLAEGT_AFRUNAD]]/Table1[[#This Row],[heildarmagn]]</f>
        <v>1.9857929465497927E-3</v>
      </c>
      <c r="O1418" t="str">
        <f>IF(Table1[[#This Row],[Útgerð núna]]=Table1[[#This Row],[Útgerð við löndun]],"","Ný útgerð")</f>
        <v/>
      </c>
    </row>
    <row r="1419" spans="1:15">
      <c r="A1419" t="s">
        <v>376</v>
      </c>
      <c r="B1419">
        <v>1920</v>
      </c>
      <c r="C1419" s="1">
        <v>1</v>
      </c>
      <c r="D1419" s="1">
        <v>1</v>
      </c>
      <c r="E1419" s="1">
        <v>1343</v>
      </c>
      <c r="F1419" t="s">
        <v>599</v>
      </c>
      <c r="G1419" t="s">
        <v>14</v>
      </c>
      <c r="H1419" t="s">
        <v>15</v>
      </c>
      <c r="I1419" s="3">
        <v>653</v>
      </c>
      <c r="J1419" t="s">
        <v>600</v>
      </c>
      <c r="K1419" t="s">
        <v>601</v>
      </c>
      <c r="L1419" t="s">
        <v>601</v>
      </c>
      <c r="M1419" s="2">
        <f>SUM(Table1[MAGN_SLAEGT_AFRUNAD])</f>
        <v>463291</v>
      </c>
      <c r="N1419" s="6">
        <f>Table1[[#This Row],[MAGN_SLAEGT_AFRUNAD]]/Table1[[#This Row],[heildarmagn]]</f>
        <v>1.4094812979315377E-3</v>
      </c>
      <c r="O1419" t="str">
        <f>IF(Table1[[#This Row],[Útgerð núna]]=Table1[[#This Row],[Útgerð við löndun]],"","Ný útgerð")</f>
        <v/>
      </c>
    </row>
    <row r="1420" spans="1:15">
      <c r="A1420" t="s">
        <v>377</v>
      </c>
      <c r="B1420">
        <v>1920</v>
      </c>
      <c r="C1420" s="1">
        <v>1</v>
      </c>
      <c r="D1420" s="1">
        <v>1</v>
      </c>
      <c r="E1420" s="1">
        <v>1343</v>
      </c>
      <c r="F1420" t="s">
        <v>599</v>
      </c>
      <c r="G1420" t="s">
        <v>14</v>
      </c>
      <c r="H1420" t="s">
        <v>15</v>
      </c>
      <c r="I1420" s="3">
        <v>1028</v>
      </c>
      <c r="J1420" t="s">
        <v>600</v>
      </c>
      <c r="K1420" t="s">
        <v>601</v>
      </c>
      <c r="L1420" t="s">
        <v>601</v>
      </c>
      <c r="M1420" s="2">
        <f>SUM(Table1[MAGN_SLAEGT_AFRUNAD])</f>
        <v>463291</v>
      </c>
      <c r="N1420" s="6">
        <f>Table1[[#This Row],[MAGN_SLAEGT_AFRUNAD]]/Table1[[#This Row],[heildarmagn]]</f>
        <v>2.2189077707099858E-3</v>
      </c>
      <c r="O1420" t="str">
        <f>IF(Table1[[#This Row],[Útgerð núna]]=Table1[[#This Row],[Útgerð við löndun]],"","Ný útgerð")</f>
        <v/>
      </c>
    </row>
    <row r="1421" spans="1:15">
      <c r="A1421" t="s">
        <v>378</v>
      </c>
      <c r="B1421">
        <v>1920</v>
      </c>
      <c r="C1421" s="1">
        <v>1</v>
      </c>
      <c r="D1421" s="1">
        <v>1</v>
      </c>
      <c r="E1421" s="1">
        <v>1343</v>
      </c>
      <c r="F1421" t="s">
        <v>599</v>
      </c>
      <c r="G1421" t="s">
        <v>14</v>
      </c>
      <c r="H1421" t="s">
        <v>15</v>
      </c>
      <c r="I1421" s="3">
        <v>435</v>
      </c>
      <c r="J1421" t="s">
        <v>600</v>
      </c>
      <c r="K1421" t="s">
        <v>601</v>
      </c>
      <c r="L1421" t="s">
        <v>601</v>
      </c>
      <c r="M1421" s="2">
        <f>SUM(Table1[MAGN_SLAEGT_AFRUNAD])</f>
        <v>463291</v>
      </c>
      <c r="N1421" s="6">
        <f>Table1[[#This Row],[MAGN_SLAEGT_AFRUNAD]]/Table1[[#This Row],[heildarmagn]]</f>
        <v>9.3893470842299983E-4</v>
      </c>
      <c r="O1421" t="str">
        <f>IF(Table1[[#This Row],[Útgerð núna]]=Table1[[#This Row],[Útgerð við löndun]],"","Ný útgerð")</f>
        <v/>
      </c>
    </row>
    <row r="1422" spans="1:15">
      <c r="A1422" t="s">
        <v>187</v>
      </c>
      <c r="B1422">
        <v>1920</v>
      </c>
      <c r="C1422" s="1">
        <v>1</v>
      </c>
      <c r="D1422" s="1">
        <v>1</v>
      </c>
      <c r="E1422" s="1">
        <v>1343</v>
      </c>
      <c r="F1422" t="s">
        <v>599</v>
      </c>
      <c r="G1422" t="s">
        <v>14</v>
      </c>
      <c r="H1422" t="s">
        <v>15</v>
      </c>
      <c r="I1422" s="3">
        <v>1105</v>
      </c>
      <c r="J1422" t="s">
        <v>600</v>
      </c>
      <c r="K1422" t="s">
        <v>601</v>
      </c>
      <c r="L1422" t="s">
        <v>601</v>
      </c>
      <c r="M1422" s="2">
        <f>SUM(Table1[MAGN_SLAEGT_AFRUNAD])</f>
        <v>463291</v>
      </c>
      <c r="N1422" s="6">
        <f>Table1[[#This Row],[MAGN_SLAEGT_AFRUNAD]]/Table1[[#This Row],[heildarmagn]]</f>
        <v>2.3851100064538272E-3</v>
      </c>
      <c r="O1422" t="str">
        <f>IF(Table1[[#This Row],[Útgerð núna]]=Table1[[#This Row],[Útgerð við löndun]],"","Ný útgerð")</f>
        <v/>
      </c>
    </row>
    <row r="1423" spans="1:15">
      <c r="A1423" t="s">
        <v>188</v>
      </c>
      <c r="B1423">
        <v>1920</v>
      </c>
      <c r="C1423" s="1">
        <v>1</v>
      </c>
      <c r="D1423" s="1">
        <v>1</v>
      </c>
      <c r="E1423" s="1">
        <v>1343</v>
      </c>
      <c r="F1423" t="s">
        <v>599</v>
      </c>
      <c r="G1423" t="s">
        <v>14</v>
      </c>
      <c r="H1423" t="s">
        <v>15</v>
      </c>
      <c r="I1423" s="3">
        <v>1184</v>
      </c>
      <c r="J1423" t="s">
        <v>600</v>
      </c>
      <c r="K1423" t="s">
        <v>601</v>
      </c>
      <c r="L1423" t="s">
        <v>601</v>
      </c>
      <c r="M1423" s="2">
        <f>SUM(Table1[MAGN_SLAEGT_AFRUNAD])</f>
        <v>463291</v>
      </c>
      <c r="N1423" s="6">
        <f>Table1[[#This Row],[MAGN_SLAEGT_AFRUNAD]]/Table1[[#This Row],[heildarmagn]]</f>
        <v>2.5556291833858202E-3</v>
      </c>
      <c r="O1423" t="str">
        <f>IF(Table1[[#This Row],[Útgerð núna]]=Table1[[#This Row],[Útgerð við löndun]],"","Ný útgerð")</f>
        <v/>
      </c>
    </row>
    <row r="1424" spans="1:15">
      <c r="A1424" t="s">
        <v>549</v>
      </c>
      <c r="B1424">
        <v>1920</v>
      </c>
      <c r="C1424" s="1">
        <v>1</v>
      </c>
      <c r="D1424" s="1">
        <v>1</v>
      </c>
      <c r="E1424" s="1">
        <v>1343</v>
      </c>
      <c r="F1424" t="s">
        <v>599</v>
      </c>
      <c r="G1424" t="s">
        <v>14</v>
      </c>
      <c r="H1424" t="s">
        <v>15</v>
      </c>
      <c r="I1424" s="3">
        <v>174</v>
      </c>
      <c r="J1424" t="s">
        <v>600</v>
      </c>
      <c r="K1424" t="s">
        <v>601</v>
      </c>
      <c r="L1424" t="s">
        <v>601</v>
      </c>
      <c r="M1424" s="2">
        <f>SUM(Table1[MAGN_SLAEGT_AFRUNAD])</f>
        <v>463291</v>
      </c>
      <c r="N1424" s="6">
        <f>Table1[[#This Row],[MAGN_SLAEGT_AFRUNAD]]/Table1[[#This Row],[heildarmagn]]</f>
        <v>3.7557388336919992E-4</v>
      </c>
      <c r="O1424" t="str">
        <f>IF(Table1[[#This Row],[Útgerð núna]]=Table1[[#This Row],[Útgerð við löndun]],"","Ný útgerð")</f>
        <v/>
      </c>
    </row>
    <row r="1425" spans="1:15">
      <c r="A1425" t="s">
        <v>644</v>
      </c>
      <c r="B1425">
        <v>1920</v>
      </c>
      <c r="C1425" s="1">
        <v>1</v>
      </c>
      <c r="D1425" s="1">
        <v>1</v>
      </c>
      <c r="E1425" s="1">
        <v>1343</v>
      </c>
      <c r="F1425" t="s">
        <v>599</v>
      </c>
      <c r="G1425" t="s">
        <v>14</v>
      </c>
      <c r="H1425" t="s">
        <v>15</v>
      </c>
      <c r="I1425" s="3">
        <v>90</v>
      </c>
      <c r="J1425" t="s">
        <v>600</v>
      </c>
      <c r="K1425" t="s">
        <v>601</v>
      </c>
      <c r="L1425" t="s">
        <v>601</v>
      </c>
      <c r="M1425" s="2">
        <f>SUM(Table1[MAGN_SLAEGT_AFRUNAD])</f>
        <v>463291</v>
      </c>
      <c r="N1425" s="6">
        <f>Table1[[#This Row],[MAGN_SLAEGT_AFRUNAD]]/Table1[[#This Row],[heildarmagn]]</f>
        <v>1.9426235346682753E-4</v>
      </c>
      <c r="O1425" t="str">
        <f>IF(Table1[[#This Row],[Útgerð núna]]=Table1[[#This Row],[Útgerð við löndun]],"","Ný útgerð")</f>
        <v/>
      </c>
    </row>
    <row r="1426" spans="1:15">
      <c r="A1426" t="s">
        <v>104</v>
      </c>
      <c r="B1426">
        <v>1920</v>
      </c>
      <c r="C1426" s="1">
        <v>1</v>
      </c>
      <c r="D1426" s="1">
        <v>1</v>
      </c>
      <c r="E1426" s="1">
        <v>1343</v>
      </c>
      <c r="F1426" t="s">
        <v>599</v>
      </c>
      <c r="G1426" t="s">
        <v>14</v>
      </c>
      <c r="H1426" t="s">
        <v>15</v>
      </c>
      <c r="I1426" s="3">
        <v>27</v>
      </c>
      <c r="J1426" t="s">
        <v>600</v>
      </c>
      <c r="K1426" t="s">
        <v>601</v>
      </c>
      <c r="L1426" t="s">
        <v>601</v>
      </c>
      <c r="M1426" s="2">
        <f>SUM(Table1[MAGN_SLAEGT_AFRUNAD])</f>
        <v>463291</v>
      </c>
      <c r="N1426" s="6">
        <f>Table1[[#This Row],[MAGN_SLAEGT_AFRUNAD]]/Table1[[#This Row],[heildarmagn]]</f>
        <v>5.8278706040048265E-5</v>
      </c>
      <c r="O1426" t="str">
        <f>IF(Table1[[#This Row],[Útgerð núna]]=Table1[[#This Row],[Útgerð við löndun]],"","Ný útgerð")</f>
        <v/>
      </c>
    </row>
    <row r="1427" spans="1:15">
      <c r="A1427" t="s">
        <v>645</v>
      </c>
      <c r="B1427">
        <v>1920</v>
      </c>
      <c r="C1427" s="1">
        <v>1</v>
      </c>
      <c r="D1427" s="1">
        <v>1</v>
      </c>
      <c r="E1427" s="1">
        <v>1343</v>
      </c>
      <c r="F1427" t="s">
        <v>599</v>
      </c>
      <c r="G1427" t="s">
        <v>14</v>
      </c>
      <c r="H1427" t="s">
        <v>15</v>
      </c>
      <c r="I1427" s="3">
        <v>120</v>
      </c>
      <c r="J1427" t="s">
        <v>600</v>
      </c>
      <c r="K1427" t="s">
        <v>601</v>
      </c>
      <c r="L1427" t="s">
        <v>601</v>
      </c>
      <c r="M1427" s="2">
        <f>SUM(Table1[MAGN_SLAEGT_AFRUNAD])</f>
        <v>463291</v>
      </c>
      <c r="N1427" s="6">
        <f>Table1[[#This Row],[MAGN_SLAEGT_AFRUNAD]]/Table1[[#This Row],[heildarmagn]]</f>
        <v>2.5901647128910338E-4</v>
      </c>
      <c r="O1427" t="str">
        <f>IF(Table1[[#This Row],[Útgerð núna]]=Table1[[#This Row],[Útgerð við löndun]],"","Ný útgerð")</f>
        <v/>
      </c>
    </row>
    <row r="1428" spans="1:15">
      <c r="A1428" t="s">
        <v>646</v>
      </c>
      <c r="B1428">
        <v>1920</v>
      </c>
      <c r="C1428" s="1">
        <v>1</v>
      </c>
      <c r="D1428" s="1">
        <v>1</v>
      </c>
      <c r="E1428" s="1">
        <v>1343</v>
      </c>
      <c r="F1428" t="s">
        <v>599</v>
      </c>
      <c r="G1428" t="s">
        <v>14</v>
      </c>
      <c r="H1428" t="s">
        <v>15</v>
      </c>
      <c r="I1428" s="3">
        <v>76</v>
      </c>
      <c r="J1428" t="s">
        <v>600</v>
      </c>
      <c r="K1428" t="s">
        <v>601</v>
      </c>
      <c r="L1428" t="s">
        <v>601</v>
      </c>
      <c r="M1428" s="2">
        <f>SUM(Table1[MAGN_SLAEGT_AFRUNAD])</f>
        <v>463291</v>
      </c>
      <c r="N1428" s="6">
        <f>Table1[[#This Row],[MAGN_SLAEGT_AFRUNAD]]/Table1[[#This Row],[heildarmagn]]</f>
        <v>1.6404376514976549E-4</v>
      </c>
      <c r="O1428" t="str">
        <f>IF(Table1[[#This Row],[Útgerð núna]]=Table1[[#This Row],[Útgerð við löndun]],"","Ný útgerð")</f>
        <v/>
      </c>
    </row>
    <row r="1429" spans="1:15">
      <c r="A1429" t="s">
        <v>647</v>
      </c>
      <c r="B1429">
        <v>1920</v>
      </c>
      <c r="C1429" s="1">
        <v>1</v>
      </c>
      <c r="D1429" s="1">
        <v>1</v>
      </c>
      <c r="E1429" s="1">
        <v>1343</v>
      </c>
      <c r="F1429" t="s">
        <v>599</v>
      </c>
      <c r="G1429" t="s">
        <v>14</v>
      </c>
      <c r="H1429" t="s">
        <v>15</v>
      </c>
      <c r="I1429" s="3">
        <v>175</v>
      </c>
      <c r="J1429" t="s">
        <v>600</v>
      </c>
      <c r="K1429" t="s">
        <v>601</v>
      </c>
      <c r="L1429" t="s">
        <v>601</v>
      </c>
      <c r="M1429" s="2">
        <f>SUM(Table1[MAGN_SLAEGT_AFRUNAD])</f>
        <v>463291</v>
      </c>
      <c r="N1429" s="6">
        <f>Table1[[#This Row],[MAGN_SLAEGT_AFRUNAD]]/Table1[[#This Row],[heildarmagn]]</f>
        <v>3.7773235396327577E-4</v>
      </c>
      <c r="O1429" t="str">
        <f>IF(Table1[[#This Row],[Útgerð núna]]=Table1[[#This Row],[Útgerð við löndun]],"","Ný útgerð")</f>
        <v/>
      </c>
    </row>
    <row r="1430" spans="1:15">
      <c r="A1430" t="s">
        <v>107</v>
      </c>
      <c r="B1430">
        <v>1920</v>
      </c>
      <c r="C1430" s="1">
        <v>1</v>
      </c>
      <c r="D1430" s="1">
        <v>1</v>
      </c>
      <c r="E1430" s="1">
        <v>1343</v>
      </c>
      <c r="F1430" t="s">
        <v>599</v>
      </c>
      <c r="G1430" t="s">
        <v>14</v>
      </c>
      <c r="H1430" t="s">
        <v>15</v>
      </c>
      <c r="I1430" s="3">
        <v>116</v>
      </c>
      <c r="J1430" t="s">
        <v>600</v>
      </c>
      <c r="K1430" t="s">
        <v>601</v>
      </c>
      <c r="L1430" t="s">
        <v>601</v>
      </c>
      <c r="M1430" s="2">
        <f>SUM(Table1[MAGN_SLAEGT_AFRUNAD])</f>
        <v>463291</v>
      </c>
      <c r="N1430" s="6">
        <f>Table1[[#This Row],[MAGN_SLAEGT_AFRUNAD]]/Table1[[#This Row],[heildarmagn]]</f>
        <v>2.5038258891279993E-4</v>
      </c>
      <c r="O1430" t="str">
        <f>IF(Table1[[#This Row],[Útgerð núna]]=Table1[[#This Row],[Útgerð við löndun]],"","Ný útgerð")</f>
        <v/>
      </c>
    </row>
    <row r="1431" spans="1:15">
      <c r="A1431" t="s">
        <v>110</v>
      </c>
      <c r="B1431">
        <v>1920</v>
      </c>
      <c r="C1431" s="1">
        <v>1</v>
      </c>
      <c r="D1431" s="1">
        <v>1</v>
      </c>
      <c r="E1431" s="1">
        <v>1343</v>
      </c>
      <c r="F1431" t="s">
        <v>599</v>
      </c>
      <c r="G1431" t="s">
        <v>14</v>
      </c>
      <c r="H1431" t="s">
        <v>15</v>
      </c>
      <c r="I1431" s="3">
        <v>43</v>
      </c>
      <c r="J1431" t="s">
        <v>600</v>
      </c>
      <c r="K1431" t="s">
        <v>601</v>
      </c>
      <c r="L1431" t="s">
        <v>601</v>
      </c>
      <c r="M1431" s="2">
        <f>SUM(Table1[MAGN_SLAEGT_AFRUNAD])</f>
        <v>463291</v>
      </c>
      <c r="N1431" s="6">
        <f>Table1[[#This Row],[MAGN_SLAEGT_AFRUNAD]]/Table1[[#This Row],[heildarmagn]]</f>
        <v>9.2814235545262043E-5</v>
      </c>
      <c r="O1431" t="str">
        <f>IF(Table1[[#This Row],[Útgerð núna]]=Table1[[#This Row],[Útgerð við löndun]],"","Ný útgerð")</f>
        <v/>
      </c>
    </row>
    <row r="1432" spans="1:15">
      <c r="A1432" t="s">
        <v>540</v>
      </c>
      <c r="B1432">
        <v>1920</v>
      </c>
      <c r="C1432" s="1">
        <v>1</v>
      </c>
      <c r="D1432" s="1">
        <v>1</v>
      </c>
      <c r="E1432" s="1">
        <v>1343</v>
      </c>
      <c r="F1432" t="s">
        <v>599</v>
      </c>
      <c r="G1432" t="s">
        <v>14</v>
      </c>
      <c r="H1432" t="s">
        <v>15</v>
      </c>
      <c r="I1432" s="3">
        <v>51</v>
      </c>
      <c r="J1432" t="s">
        <v>600</v>
      </c>
      <c r="K1432" t="s">
        <v>601</v>
      </c>
      <c r="L1432" t="s">
        <v>601</v>
      </c>
      <c r="M1432" s="2">
        <f>SUM(Table1[MAGN_SLAEGT_AFRUNAD])</f>
        <v>463291</v>
      </c>
      <c r="N1432" s="6">
        <f>Table1[[#This Row],[MAGN_SLAEGT_AFRUNAD]]/Table1[[#This Row],[heildarmagn]]</f>
        <v>1.1008200029786894E-4</v>
      </c>
      <c r="O1432" t="str">
        <f>IF(Table1[[#This Row],[Útgerð núna]]=Table1[[#This Row],[Útgerð við löndun]],"","Ný útgerð")</f>
        <v/>
      </c>
    </row>
    <row r="1433" spans="1:15">
      <c r="A1433" t="s">
        <v>403</v>
      </c>
      <c r="B1433">
        <v>1920</v>
      </c>
      <c r="C1433" s="1">
        <v>1</v>
      </c>
      <c r="D1433" s="1">
        <v>1</v>
      </c>
      <c r="E1433" s="1">
        <v>1343</v>
      </c>
      <c r="F1433" t="s">
        <v>599</v>
      </c>
      <c r="G1433" t="s">
        <v>14</v>
      </c>
      <c r="H1433" t="s">
        <v>15</v>
      </c>
      <c r="I1433" s="3">
        <v>54</v>
      </c>
      <c r="J1433" t="s">
        <v>600</v>
      </c>
      <c r="K1433" t="s">
        <v>601</v>
      </c>
      <c r="L1433" t="s">
        <v>601</v>
      </c>
      <c r="M1433" s="2">
        <f>SUM(Table1[MAGN_SLAEGT_AFRUNAD])</f>
        <v>463291</v>
      </c>
      <c r="N1433" s="6">
        <f>Table1[[#This Row],[MAGN_SLAEGT_AFRUNAD]]/Table1[[#This Row],[heildarmagn]]</f>
        <v>1.1655741208009653E-4</v>
      </c>
      <c r="O1433" t="str">
        <f>IF(Table1[[#This Row],[Útgerð núna]]=Table1[[#This Row],[Útgerð við löndun]],"","Ný útgerð")</f>
        <v/>
      </c>
    </row>
    <row r="1434" spans="1:15">
      <c r="A1434" t="s">
        <v>578</v>
      </c>
      <c r="B1434">
        <v>1920</v>
      </c>
      <c r="C1434" s="1">
        <v>1</v>
      </c>
      <c r="D1434" s="1">
        <v>1</v>
      </c>
      <c r="E1434" s="1">
        <v>1343</v>
      </c>
      <c r="F1434" t="s">
        <v>599</v>
      </c>
      <c r="G1434" t="s">
        <v>14</v>
      </c>
      <c r="H1434" t="s">
        <v>15</v>
      </c>
      <c r="I1434" s="3">
        <v>41</v>
      </c>
      <c r="J1434" t="s">
        <v>600</v>
      </c>
      <c r="K1434" t="s">
        <v>601</v>
      </c>
      <c r="L1434" t="s">
        <v>601</v>
      </c>
      <c r="M1434" s="2">
        <f>SUM(Table1[MAGN_SLAEGT_AFRUNAD])</f>
        <v>463291</v>
      </c>
      <c r="N1434" s="6">
        <f>Table1[[#This Row],[MAGN_SLAEGT_AFRUNAD]]/Table1[[#This Row],[heildarmagn]]</f>
        <v>8.8497294357110331E-5</v>
      </c>
      <c r="O1434" t="str">
        <f>IF(Table1[[#This Row],[Útgerð núna]]=Table1[[#This Row],[Útgerð við löndun]],"","Ný útgerð")</f>
        <v/>
      </c>
    </row>
    <row r="1435" spans="1:15">
      <c r="A1435" t="s">
        <v>112</v>
      </c>
      <c r="B1435">
        <v>1920</v>
      </c>
      <c r="C1435" s="1">
        <v>1</v>
      </c>
      <c r="D1435" s="1">
        <v>1</v>
      </c>
      <c r="E1435" s="1">
        <v>1343</v>
      </c>
      <c r="F1435" t="s">
        <v>599</v>
      </c>
      <c r="G1435" t="s">
        <v>14</v>
      </c>
      <c r="H1435" t="s">
        <v>15</v>
      </c>
      <c r="I1435" s="3">
        <v>43</v>
      </c>
      <c r="J1435" t="s">
        <v>600</v>
      </c>
      <c r="K1435" t="s">
        <v>601</v>
      </c>
      <c r="L1435" t="s">
        <v>601</v>
      </c>
      <c r="M1435" s="2">
        <f>SUM(Table1[MAGN_SLAEGT_AFRUNAD])</f>
        <v>463291</v>
      </c>
      <c r="N1435" s="6">
        <f>Table1[[#This Row],[MAGN_SLAEGT_AFRUNAD]]/Table1[[#This Row],[heildarmagn]]</f>
        <v>9.2814235545262043E-5</v>
      </c>
      <c r="O1435" t="str">
        <f>IF(Table1[[#This Row],[Útgerð núna]]=Table1[[#This Row],[Útgerð við löndun]],"","Ný útgerð")</f>
        <v/>
      </c>
    </row>
    <row r="1436" spans="1:15">
      <c r="A1436" t="s">
        <v>404</v>
      </c>
      <c r="B1436">
        <v>1920</v>
      </c>
      <c r="C1436" s="1">
        <v>1</v>
      </c>
      <c r="D1436" s="1">
        <v>1</v>
      </c>
      <c r="E1436" s="1">
        <v>1343</v>
      </c>
      <c r="F1436" t="s">
        <v>599</v>
      </c>
      <c r="G1436" t="s">
        <v>14</v>
      </c>
      <c r="H1436" t="s">
        <v>15</v>
      </c>
      <c r="I1436" s="3">
        <v>88</v>
      </c>
      <c r="J1436" t="s">
        <v>600</v>
      </c>
      <c r="K1436" t="s">
        <v>601</v>
      </c>
      <c r="L1436" t="s">
        <v>601</v>
      </c>
      <c r="M1436" s="2">
        <f>SUM(Table1[MAGN_SLAEGT_AFRUNAD])</f>
        <v>463291</v>
      </c>
      <c r="N1436" s="6">
        <f>Table1[[#This Row],[MAGN_SLAEGT_AFRUNAD]]/Table1[[#This Row],[heildarmagn]]</f>
        <v>1.8994541227867581E-4</v>
      </c>
      <c r="O1436" t="str">
        <f>IF(Table1[[#This Row],[Útgerð núna]]=Table1[[#This Row],[Útgerð við löndun]],"","Ný útgerð")</f>
        <v/>
      </c>
    </row>
    <row r="1437" spans="1:15">
      <c r="A1437" t="s">
        <v>407</v>
      </c>
      <c r="B1437">
        <v>1920</v>
      </c>
      <c r="C1437" s="1">
        <v>1</v>
      </c>
      <c r="D1437" s="1">
        <v>1</v>
      </c>
      <c r="E1437" s="1">
        <v>1343</v>
      </c>
      <c r="F1437" t="s">
        <v>599</v>
      </c>
      <c r="G1437" t="s">
        <v>14</v>
      </c>
      <c r="H1437" t="s">
        <v>15</v>
      </c>
      <c r="I1437" s="3">
        <v>159</v>
      </c>
      <c r="J1437" t="s">
        <v>600</v>
      </c>
      <c r="K1437" t="s">
        <v>601</v>
      </c>
      <c r="L1437" t="s">
        <v>601</v>
      </c>
      <c r="M1437" s="2">
        <f>SUM(Table1[MAGN_SLAEGT_AFRUNAD])</f>
        <v>463291</v>
      </c>
      <c r="N1437" s="6">
        <f>Table1[[#This Row],[MAGN_SLAEGT_AFRUNAD]]/Table1[[#This Row],[heildarmagn]]</f>
        <v>3.4319682445806197E-4</v>
      </c>
      <c r="O1437" t="str">
        <f>IF(Table1[[#This Row],[Útgerð núna]]=Table1[[#This Row],[Útgerð við löndun]],"","Ný útgerð")</f>
        <v/>
      </c>
    </row>
    <row r="1438" spans="1:15">
      <c r="A1438" t="s">
        <v>541</v>
      </c>
      <c r="B1438">
        <v>1920</v>
      </c>
      <c r="C1438" s="1">
        <v>1</v>
      </c>
      <c r="D1438" s="1">
        <v>1</v>
      </c>
      <c r="E1438" s="1">
        <v>1343</v>
      </c>
      <c r="F1438" t="s">
        <v>599</v>
      </c>
      <c r="G1438" t="s">
        <v>14</v>
      </c>
      <c r="H1438" t="s">
        <v>15</v>
      </c>
      <c r="I1438" s="3">
        <v>64</v>
      </c>
      <c r="J1438" t="s">
        <v>600</v>
      </c>
      <c r="K1438" t="s">
        <v>601</v>
      </c>
      <c r="L1438" t="s">
        <v>601</v>
      </c>
      <c r="M1438" s="2">
        <f>SUM(Table1[MAGN_SLAEGT_AFRUNAD])</f>
        <v>463291</v>
      </c>
      <c r="N1438" s="6">
        <f>Table1[[#This Row],[MAGN_SLAEGT_AFRUNAD]]/Table1[[#This Row],[heildarmagn]]</f>
        <v>1.3814211802085514E-4</v>
      </c>
      <c r="O1438" t="str">
        <f>IF(Table1[[#This Row],[Útgerð núna]]=Table1[[#This Row],[Útgerð við löndun]],"","Ný útgerð")</f>
        <v/>
      </c>
    </row>
    <row r="1439" spans="1:15">
      <c r="A1439" t="s">
        <v>408</v>
      </c>
      <c r="B1439">
        <v>1920</v>
      </c>
      <c r="C1439" s="1">
        <v>1</v>
      </c>
      <c r="D1439" s="1">
        <v>1</v>
      </c>
      <c r="E1439" s="1">
        <v>1343</v>
      </c>
      <c r="F1439" t="s">
        <v>599</v>
      </c>
      <c r="G1439" t="s">
        <v>14</v>
      </c>
      <c r="H1439" t="s">
        <v>15</v>
      </c>
      <c r="I1439" s="3">
        <v>92</v>
      </c>
      <c r="J1439" t="s">
        <v>600</v>
      </c>
      <c r="K1439" t="s">
        <v>601</v>
      </c>
      <c r="L1439" t="s">
        <v>601</v>
      </c>
      <c r="M1439" s="2">
        <f>SUM(Table1[MAGN_SLAEGT_AFRUNAD])</f>
        <v>463291</v>
      </c>
      <c r="N1439" s="6">
        <f>Table1[[#This Row],[MAGN_SLAEGT_AFRUNAD]]/Table1[[#This Row],[heildarmagn]]</f>
        <v>1.9857929465497926E-4</v>
      </c>
      <c r="O1439" t="str">
        <f>IF(Table1[[#This Row],[Útgerð núna]]=Table1[[#This Row],[Útgerð við löndun]],"","Ný útgerð")</f>
        <v/>
      </c>
    </row>
    <row r="1440" spans="1:15">
      <c r="A1440" t="s">
        <v>113</v>
      </c>
      <c r="B1440">
        <v>1920</v>
      </c>
      <c r="C1440" s="1">
        <v>1</v>
      </c>
      <c r="D1440" s="1">
        <v>1</v>
      </c>
      <c r="E1440" s="1">
        <v>1343</v>
      </c>
      <c r="F1440" t="s">
        <v>599</v>
      </c>
      <c r="G1440" t="s">
        <v>14</v>
      </c>
      <c r="H1440" t="s">
        <v>15</v>
      </c>
      <c r="I1440" s="3">
        <v>31</v>
      </c>
      <c r="J1440" t="s">
        <v>600</v>
      </c>
      <c r="K1440" t="s">
        <v>601</v>
      </c>
      <c r="L1440" t="s">
        <v>601</v>
      </c>
      <c r="M1440" s="2">
        <f>SUM(Table1[MAGN_SLAEGT_AFRUNAD])</f>
        <v>463291</v>
      </c>
      <c r="N1440" s="6">
        <f>Table1[[#This Row],[MAGN_SLAEGT_AFRUNAD]]/Table1[[#This Row],[heildarmagn]]</f>
        <v>6.6912588416351707E-5</v>
      </c>
      <c r="O1440" t="str">
        <f>IF(Table1[[#This Row],[Útgerð núna]]=Table1[[#This Row],[Útgerð við löndun]],"","Ný útgerð")</f>
        <v/>
      </c>
    </row>
    <row r="1441" spans="1:15">
      <c r="A1441" t="s">
        <v>648</v>
      </c>
      <c r="B1441">
        <v>1920</v>
      </c>
      <c r="C1441" s="1">
        <v>1</v>
      </c>
      <c r="D1441" s="1">
        <v>1</v>
      </c>
      <c r="E1441" s="1">
        <v>1343</v>
      </c>
      <c r="F1441" t="s">
        <v>599</v>
      </c>
      <c r="G1441" t="s">
        <v>14</v>
      </c>
      <c r="H1441" t="s">
        <v>15</v>
      </c>
      <c r="I1441" s="3">
        <v>103</v>
      </c>
      <c r="J1441" t="s">
        <v>600</v>
      </c>
      <c r="K1441" t="s">
        <v>601</v>
      </c>
      <c r="L1441" t="s">
        <v>601</v>
      </c>
      <c r="M1441" s="2">
        <f>SUM(Table1[MAGN_SLAEGT_AFRUNAD])</f>
        <v>463291</v>
      </c>
      <c r="N1441" s="6">
        <f>Table1[[#This Row],[MAGN_SLAEGT_AFRUNAD]]/Table1[[#This Row],[heildarmagn]]</f>
        <v>2.2232247118981373E-4</v>
      </c>
      <c r="O1441" t="str">
        <f>IF(Table1[[#This Row],[Útgerð núna]]=Table1[[#This Row],[Útgerð við löndun]],"","Ný útgerð")</f>
        <v/>
      </c>
    </row>
    <row r="1442" spans="1:15">
      <c r="A1442" t="s">
        <v>114</v>
      </c>
      <c r="B1442">
        <v>1920</v>
      </c>
      <c r="C1442" s="1">
        <v>1</v>
      </c>
      <c r="D1442" s="1">
        <v>1</v>
      </c>
      <c r="E1442" s="1">
        <v>1343</v>
      </c>
      <c r="F1442" t="s">
        <v>599</v>
      </c>
      <c r="G1442" t="s">
        <v>14</v>
      </c>
      <c r="H1442" t="s">
        <v>15</v>
      </c>
      <c r="I1442" s="3">
        <v>297</v>
      </c>
      <c r="J1442" t="s">
        <v>600</v>
      </c>
      <c r="K1442" t="s">
        <v>601</v>
      </c>
      <c r="L1442" t="s">
        <v>601</v>
      </c>
      <c r="M1442" s="2">
        <f>SUM(Table1[MAGN_SLAEGT_AFRUNAD])</f>
        <v>463291</v>
      </c>
      <c r="N1442" s="6">
        <f>Table1[[#This Row],[MAGN_SLAEGT_AFRUNAD]]/Table1[[#This Row],[heildarmagn]]</f>
        <v>6.4106576644053085E-4</v>
      </c>
      <c r="O1442" t="str">
        <f>IF(Table1[[#This Row],[Útgerð núna]]=Table1[[#This Row],[Útgerð við löndun]],"","Ný útgerð")</f>
        <v/>
      </c>
    </row>
    <row r="1443" spans="1:15">
      <c r="A1443" t="s">
        <v>409</v>
      </c>
      <c r="B1443">
        <v>1920</v>
      </c>
      <c r="C1443" s="1">
        <v>1</v>
      </c>
      <c r="D1443" s="1">
        <v>1</v>
      </c>
      <c r="E1443" s="1">
        <v>1343</v>
      </c>
      <c r="F1443" t="s">
        <v>599</v>
      </c>
      <c r="G1443" t="s">
        <v>14</v>
      </c>
      <c r="H1443" t="s">
        <v>15</v>
      </c>
      <c r="I1443" s="3">
        <v>71</v>
      </c>
      <c r="J1443" t="s">
        <v>600</v>
      </c>
      <c r="K1443" t="s">
        <v>601</v>
      </c>
      <c r="L1443" t="s">
        <v>601</v>
      </c>
      <c r="M1443" s="2">
        <f>SUM(Table1[MAGN_SLAEGT_AFRUNAD])</f>
        <v>463291</v>
      </c>
      <c r="N1443" s="6">
        <f>Table1[[#This Row],[MAGN_SLAEGT_AFRUNAD]]/Table1[[#This Row],[heildarmagn]]</f>
        <v>1.5325141217938616E-4</v>
      </c>
      <c r="O1443" t="str">
        <f>IF(Table1[[#This Row],[Útgerð núna]]=Table1[[#This Row],[Útgerð við löndun]],"","Ný útgerð")</f>
        <v/>
      </c>
    </row>
    <row r="1444" spans="1:15">
      <c r="A1444" t="s">
        <v>436</v>
      </c>
      <c r="B1444">
        <v>1920</v>
      </c>
      <c r="C1444" s="1">
        <v>1</v>
      </c>
      <c r="D1444" s="1">
        <v>1</v>
      </c>
      <c r="E1444" s="1">
        <v>1343</v>
      </c>
      <c r="F1444" t="s">
        <v>599</v>
      </c>
      <c r="G1444" t="s">
        <v>14</v>
      </c>
      <c r="H1444" t="s">
        <v>15</v>
      </c>
      <c r="I1444" s="3">
        <v>72</v>
      </c>
      <c r="J1444" t="s">
        <v>600</v>
      </c>
      <c r="K1444" t="s">
        <v>601</v>
      </c>
      <c r="L1444" t="s">
        <v>601</v>
      </c>
      <c r="M1444" s="2">
        <f>SUM(Table1[MAGN_SLAEGT_AFRUNAD])</f>
        <v>463291</v>
      </c>
      <c r="N1444" s="6">
        <f>Table1[[#This Row],[MAGN_SLAEGT_AFRUNAD]]/Table1[[#This Row],[heildarmagn]]</f>
        <v>1.5540988277346204E-4</v>
      </c>
      <c r="O1444" t="str">
        <f>IF(Table1[[#This Row],[Útgerð núna]]=Table1[[#This Row],[Útgerð við löndun]],"","Ný útgerð")</f>
        <v/>
      </c>
    </row>
    <row r="1445" spans="1:15">
      <c r="A1445" t="s">
        <v>649</v>
      </c>
      <c r="B1445">
        <v>1920</v>
      </c>
      <c r="C1445" s="1">
        <v>1</v>
      </c>
      <c r="D1445" s="1">
        <v>1</v>
      </c>
      <c r="E1445" s="1">
        <v>1343</v>
      </c>
      <c r="F1445" t="s">
        <v>599</v>
      </c>
      <c r="G1445" t="s">
        <v>14</v>
      </c>
      <c r="H1445" t="s">
        <v>15</v>
      </c>
      <c r="I1445" s="3">
        <v>125</v>
      </c>
      <c r="J1445" t="s">
        <v>600</v>
      </c>
      <c r="K1445" t="s">
        <v>601</v>
      </c>
      <c r="L1445" t="s">
        <v>601</v>
      </c>
      <c r="M1445" s="2">
        <f>SUM(Table1[MAGN_SLAEGT_AFRUNAD])</f>
        <v>463291</v>
      </c>
      <c r="N1445" s="6">
        <f>Table1[[#This Row],[MAGN_SLAEGT_AFRUNAD]]/Table1[[#This Row],[heildarmagn]]</f>
        <v>2.6980882425948268E-4</v>
      </c>
      <c r="O1445" t="str">
        <f>IF(Table1[[#This Row],[Útgerð núna]]=Table1[[#This Row],[Útgerð við löndun]],"","Ný útgerð")</f>
        <v/>
      </c>
    </row>
    <row r="1446" spans="1:15">
      <c r="A1446" t="s">
        <v>438</v>
      </c>
      <c r="B1446">
        <v>1920</v>
      </c>
      <c r="C1446" s="1">
        <v>1</v>
      </c>
      <c r="D1446" s="1">
        <v>1</v>
      </c>
      <c r="E1446" s="1">
        <v>1343</v>
      </c>
      <c r="F1446" t="s">
        <v>599</v>
      </c>
      <c r="G1446" t="s">
        <v>14</v>
      </c>
      <c r="H1446" t="s">
        <v>15</v>
      </c>
      <c r="I1446" s="3">
        <v>173</v>
      </c>
      <c r="J1446" t="s">
        <v>600</v>
      </c>
      <c r="K1446" t="s">
        <v>601</v>
      </c>
      <c r="L1446" t="s">
        <v>601</v>
      </c>
      <c r="M1446" s="2">
        <f>SUM(Table1[MAGN_SLAEGT_AFRUNAD])</f>
        <v>463291</v>
      </c>
      <c r="N1446" s="6">
        <f>Table1[[#This Row],[MAGN_SLAEGT_AFRUNAD]]/Table1[[#This Row],[heildarmagn]]</f>
        <v>3.7341541277512407E-4</v>
      </c>
      <c r="O1446" t="str">
        <f>IF(Table1[[#This Row],[Útgerð núna]]=Table1[[#This Row],[Útgerð við löndun]],"","Ný útgerð")</f>
        <v/>
      </c>
    </row>
    <row r="1447" spans="1:15">
      <c r="A1447" t="s">
        <v>440</v>
      </c>
      <c r="B1447">
        <v>1920</v>
      </c>
      <c r="C1447" s="1">
        <v>1</v>
      </c>
      <c r="D1447" s="1">
        <v>1</v>
      </c>
      <c r="E1447" s="1">
        <v>1343</v>
      </c>
      <c r="F1447" t="s">
        <v>599</v>
      </c>
      <c r="G1447" t="s">
        <v>14</v>
      </c>
      <c r="H1447" t="s">
        <v>15</v>
      </c>
      <c r="I1447" s="3">
        <v>38</v>
      </c>
      <c r="J1447" t="s">
        <v>600</v>
      </c>
      <c r="K1447" t="s">
        <v>601</v>
      </c>
      <c r="L1447" t="s">
        <v>601</v>
      </c>
      <c r="M1447" s="2">
        <f>SUM(Table1[MAGN_SLAEGT_AFRUNAD])</f>
        <v>463291</v>
      </c>
      <c r="N1447" s="6">
        <f>Table1[[#This Row],[MAGN_SLAEGT_AFRUNAD]]/Table1[[#This Row],[heildarmagn]]</f>
        <v>8.2021882574882744E-5</v>
      </c>
      <c r="O1447" t="str">
        <f>IF(Table1[[#This Row],[Útgerð núna]]=Table1[[#This Row],[Útgerð við löndun]],"","Ný útgerð")</f>
        <v/>
      </c>
    </row>
    <row r="1448" spans="1:15">
      <c r="A1448" t="s">
        <v>650</v>
      </c>
      <c r="B1448">
        <v>1920</v>
      </c>
      <c r="C1448" s="1">
        <v>1</v>
      </c>
      <c r="D1448" s="1">
        <v>1</v>
      </c>
      <c r="E1448" s="1">
        <v>1343</v>
      </c>
      <c r="F1448" t="s">
        <v>599</v>
      </c>
      <c r="G1448" t="s">
        <v>14</v>
      </c>
      <c r="H1448" t="s">
        <v>15</v>
      </c>
      <c r="I1448" s="3">
        <v>36</v>
      </c>
      <c r="J1448" t="s">
        <v>600</v>
      </c>
      <c r="K1448" t="s">
        <v>601</v>
      </c>
      <c r="L1448" t="s">
        <v>601</v>
      </c>
      <c r="M1448" s="2">
        <f>SUM(Table1[MAGN_SLAEGT_AFRUNAD])</f>
        <v>463291</v>
      </c>
      <c r="N1448" s="6">
        <f>Table1[[#This Row],[MAGN_SLAEGT_AFRUNAD]]/Table1[[#This Row],[heildarmagn]]</f>
        <v>7.7704941386731019E-5</v>
      </c>
      <c r="O1448" t="str">
        <f>IF(Table1[[#This Row],[Útgerð núna]]=Table1[[#This Row],[Útgerð við löndun]],"","Ný útgerð")</f>
        <v/>
      </c>
    </row>
    <row r="1449" spans="1:15">
      <c r="A1449" t="s">
        <v>536</v>
      </c>
      <c r="B1449">
        <v>1920</v>
      </c>
      <c r="C1449" s="1">
        <v>1</v>
      </c>
      <c r="D1449" s="1">
        <v>1</v>
      </c>
      <c r="E1449" s="1">
        <v>1343</v>
      </c>
      <c r="F1449" t="s">
        <v>599</v>
      </c>
      <c r="G1449" t="s">
        <v>14</v>
      </c>
      <c r="H1449" t="s">
        <v>15</v>
      </c>
      <c r="I1449" s="3">
        <v>126</v>
      </c>
      <c r="J1449" t="s">
        <v>600</v>
      </c>
      <c r="K1449" t="s">
        <v>601</v>
      </c>
      <c r="L1449" t="s">
        <v>601</v>
      </c>
      <c r="M1449" s="2">
        <f>SUM(Table1[MAGN_SLAEGT_AFRUNAD])</f>
        <v>463291</v>
      </c>
      <c r="N1449" s="6">
        <f>Table1[[#This Row],[MAGN_SLAEGT_AFRUNAD]]/Table1[[#This Row],[heildarmagn]]</f>
        <v>2.7196729485355858E-4</v>
      </c>
      <c r="O1449" t="str">
        <f>IF(Table1[[#This Row],[Útgerð núna]]=Table1[[#This Row],[Útgerð við löndun]],"","Ný útgerð")</f>
        <v/>
      </c>
    </row>
    <row r="1450" spans="1:15">
      <c r="A1450" t="s">
        <v>583</v>
      </c>
      <c r="B1450">
        <v>1920</v>
      </c>
      <c r="C1450" s="1">
        <v>1</v>
      </c>
      <c r="D1450" s="1">
        <v>1</v>
      </c>
      <c r="E1450" s="1">
        <v>1343</v>
      </c>
      <c r="F1450" t="s">
        <v>599</v>
      </c>
      <c r="G1450" t="s">
        <v>14</v>
      </c>
      <c r="H1450" t="s">
        <v>15</v>
      </c>
      <c r="I1450" s="3">
        <v>23</v>
      </c>
      <c r="J1450" t="s">
        <v>600</v>
      </c>
      <c r="K1450" t="s">
        <v>601</v>
      </c>
      <c r="L1450" t="s">
        <v>601</v>
      </c>
      <c r="M1450" s="2">
        <f>SUM(Table1[MAGN_SLAEGT_AFRUNAD])</f>
        <v>463291</v>
      </c>
      <c r="N1450" s="6">
        <f>Table1[[#This Row],[MAGN_SLAEGT_AFRUNAD]]/Table1[[#This Row],[heildarmagn]]</f>
        <v>4.9644823663744815E-5</v>
      </c>
      <c r="O1450" t="str">
        <f>IF(Table1[[#This Row],[Útgerð núna]]=Table1[[#This Row],[Útgerð við löndun]],"","Ný útgerð")</f>
        <v/>
      </c>
    </row>
    <row r="1451" spans="1:15">
      <c r="A1451" t="s">
        <v>537</v>
      </c>
      <c r="B1451">
        <v>1920</v>
      </c>
      <c r="C1451" s="1">
        <v>1</v>
      </c>
      <c r="D1451" s="1">
        <v>1</v>
      </c>
      <c r="E1451" s="1">
        <v>1343</v>
      </c>
      <c r="F1451" t="s">
        <v>599</v>
      </c>
      <c r="G1451" t="s">
        <v>14</v>
      </c>
      <c r="H1451" t="s">
        <v>15</v>
      </c>
      <c r="I1451" s="3">
        <v>2</v>
      </c>
      <c r="J1451" t="s">
        <v>600</v>
      </c>
      <c r="K1451" t="s">
        <v>601</v>
      </c>
      <c r="L1451" t="s">
        <v>601</v>
      </c>
      <c r="M1451" s="2">
        <f>SUM(Table1[MAGN_SLAEGT_AFRUNAD])</f>
        <v>463291</v>
      </c>
      <c r="N1451" s="6">
        <f>Table1[[#This Row],[MAGN_SLAEGT_AFRUNAD]]/Table1[[#This Row],[heildarmagn]]</f>
        <v>4.3169411881517231E-6</v>
      </c>
      <c r="O1451" t="str">
        <f>IF(Table1[[#This Row],[Útgerð núna]]=Table1[[#This Row],[Útgerð við löndun]],"","Ný útgerð")</f>
        <v/>
      </c>
    </row>
    <row r="1452" spans="1:15">
      <c r="A1452" t="s">
        <v>441</v>
      </c>
      <c r="B1452">
        <v>1920</v>
      </c>
      <c r="C1452" s="1">
        <v>1</v>
      </c>
      <c r="D1452" s="1">
        <v>1</v>
      </c>
      <c r="E1452" s="1">
        <v>1343</v>
      </c>
      <c r="F1452" t="s">
        <v>599</v>
      </c>
      <c r="G1452" t="s">
        <v>14</v>
      </c>
      <c r="H1452" t="s">
        <v>15</v>
      </c>
      <c r="I1452" s="3">
        <v>41</v>
      </c>
      <c r="J1452" t="s">
        <v>600</v>
      </c>
      <c r="K1452" t="s">
        <v>601</v>
      </c>
      <c r="L1452" t="s">
        <v>601</v>
      </c>
      <c r="M1452" s="2">
        <f>SUM(Table1[MAGN_SLAEGT_AFRUNAD])</f>
        <v>463291</v>
      </c>
      <c r="N1452" s="6">
        <f>Table1[[#This Row],[MAGN_SLAEGT_AFRUNAD]]/Table1[[#This Row],[heildarmagn]]</f>
        <v>8.8497294357110331E-5</v>
      </c>
      <c r="O1452" t="str">
        <f>IF(Table1[[#This Row],[Útgerð núna]]=Table1[[#This Row],[Útgerð við löndun]],"","Ný útgerð")</f>
        <v/>
      </c>
    </row>
    <row r="1453" spans="1:15">
      <c r="A1453" t="s">
        <v>132</v>
      </c>
      <c r="B1453">
        <v>1920</v>
      </c>
      <c r="C1453" s="1">
        <v>1</v>
      </c>
      <c r="D1453" s="1">
        <v>1</v>
      </c>
      <c r="E1453" s="1">
        <v>1343</v>
      </c>
      <c r="F1453" t="s">
        <v>599</v>
      </c>
      <c r="G1453" t="s">
        <v>14</v>
      </c>
      <c r="H1453" t="s">
        <v>15</v>
      </c>
      <c r="I1453" s="3">
        <v>70</v>
      </c>
      <c r="J1453" t="s">
        <v>600</v>
      </c>
      <c r="K1453" t="s">
        <v>601</v>
      </c>
      <c r="L1453" t="s">
        <v>601</v>
      </c>
      <c r="M1453" s="2">
        <f>SUM(Table1[MAGN_SLAEGT_AFRUNAD])</f>
        <v>463291</v>
      </c>
      <c r="N1453" s="6">
        <f>Table1[[#This Row],[MAGN_SLAEGT_AFRUNAD]]/Table1[[#This Row],[heildarmagn]]</f>
        <v>1.5109294158531031E-4</v>
      </c>
      <c r="O1453" t="str">
        <f>IF(Table1[[#This Row],[Útgerð núna]]=Table1[[#This Row],[Útgerð við löndun]],"","Ný útgerð")</f>
        <v/>
      </c>
    </row>
    <row r="1454" spans="1:15">
      <c r="A1454" t="s">
        <v>133</v>
      </c>
      <c r="B1454">
        <v>1920</v>
      </c>
      <c r="C1454" s="1">
        <v>1</v>
      </c>
      <c r="D1454" s="1">
        <v>1</v>
      </c>
      <c r="E1454" s="1">
        <v>1343</v>
      </c>
      <c r="F1454" t="s">
        <v>599</v>
      </c>
      <c r="G1454" t="s">
        <v>14</v>
      </c>
      <c r="H1454" t="s">
        <v>15</v>
      </c>
      <c r="I1454" s="3">
        <v>46</v>
      </c>
      <c r="J1454" t="s">
        <v>600</v>
      </c>
      <c r="K1454" t="s">
        <v>601</v>
      </c>
      <c r="L1454" t="s">
        <v>601</v>
      </c>
      <c r="M1454" s="2">
        <f>SUM(Table1[MAGN_SLAEGT_AFRUNAD])</f>
        <v>463291</v>
      </c>
      <c r="N1454" s="6">
        <f>Table1[[#This Row],[MAGN_SLAEGT_AFRUNAD]]/Table1[[#This Row],[heildarmagn]]</f>
        <v>9.928964732748963E-5</v>
      </c>
      <c r="O1454" t="str">
        <f>IF(Table1[[#This Row],[Útgerð núna]]=Table1[[#This Row],[Útgerð við löndun]],"","Ný útgerð")</f>
        <v/>
      </c>
    </row>
    <row r="1455" spans="1:15">
      <c r="A1455" t="s">
        <v>134</v>
      </c>
      <c r="B1455">
        <v>1920</v>
      </c>
      <c r="C1455" s="1">
        <v>1</v>
      </c>
      <c r="D1455" s="1">
        <v>1</v>
      </c>
      <c r="E1455" s="1">
        <v>1343</v>
      </c>
      <c r="F1455" t="s">
        <v>599</v>
      </c>
      <c r="G1455" t="s">
        <v>14</v>
      </c>
      <c r="H1455" t="s">
        <v>15</v>
      </c>
      <c r="I1455" s="3">
        <v>81</v>
      </c>
      <c r="J1455" t="s">
        <v>600</v>
      </c>
      <c r="K1455" t="s">
        <v>601</v>
      </c>
      <c r="L1455" t="s">
        <v>601</v>
      </c>
      <c r="M1455" s="2">
        <f>SUM(Table1[MAGN_SLAEGT_AFRUNAD])</f>
        <v>463291</v>
      </c>
      <c r="N1455" s="6">
        <f>Table1[[#This Row],[MAGN_SLAEGT_AFRUNAD]]/Table1[[#This Row],[heildarmagn]]</f>
        <v>1.7483611812014479E-4</v>
      </c>
      <c r="O1455" t="str">
        <f>IF(Table1[[#This Row],[Útgerð núna]]=Table1[[#This Row],[Útgerð við löndun]],"","Ný útgerð")</f>
        <v/>
      </c>
    </row>
    <row r="1456" spans="1:15">
      <c r="A1456" t="s">
        <v>651</v>
      </c>
      <c r="B1456">
        <v>1920</v>
      </c>
      <c r="C1456" s="1">
        <v>1</v>
      </c>
      <c r="D1456" s="1">
        <v>1</v>
      </c>
      <c r="E1456" s="1">
        <v>1343</v>
      </c>
      <c r="F1456" t="s">
        <v>599</v>
      </c>
      <c r="G1456" t="s">
        <v>14</v>
      </c>
      <c r="H1456" t="s">
        <v>15</v>
      </c>
      <c r="I1456" s="3">
        <v>67</v>
      </c>
      <c r="J1456" t="s">
        <v>600</v>
      </c>
      <c r="K1456" t="s">
        <v>601</v>
      </c>
      <c r="L1456" t="s">
        <v>601</v>
      </c>
      <c r="M1456" s="2">
        <f>SUM(Table1[MAGN_SLAEGT_AFRUNAD])</f>
        <v>463291</v>
      </c>
      <c r="N1456" s="6">
        <f>Table1[[#This Row],[MAGN_SLAEGT_AFRUNAD]]/Table1[[#This Row],[heildarmagn]]</f>
        <v>1.4461752980308274E-4</v>
      </c>
      <c r="O1456" t="str">
        <f>IF(Table1[[#This Row],[Útgerð núna]]=Table1[[#This Row],[Útgerð við löndun]],"","Ný útgerð")</f>
        <v/>
      </c>
    </row>
    <row r="1457" spans="1:15">
      <c r="A1457" t="s">
        <v>538</v>
      </c>
      <c r="B1457">
        <v>1920</v>
      </c>
      <c r="C1457" s="1">
        <v>1</v>
      </c>
      <c r="D1457" s="1">
        <v>1</v>
      </c>
      <c r="E1457" s="1">
        <v>1343</v>
      </c>
      <c r="F1457" t="s">
        <v>599</v>
      </c>
      <c r="G1457" t="s">
        <v>14</v>
      </c>
      <c r="H1457" t="s">
        <v>15</v>
      </c>
      <c r="I1457" s="3">
        <v>52</v>
      </c>
      <c r="J1457" t="s">
        <v>600</v>
      </c>
      <c r="K1457" t="s">
        <v>601</v>
      </c>
      <c r="L1457" t="s">
        <v>601</v>
      </c>
      <c r="M1457" s="2">
        <f>SUM(Table1[MAGN_SLAEGT_AFRUNAD])</f>
        <v>463291</v>
      </c>
      <c r="N1457" s="6">
        <f>Table1[[#This Row],[MAGN_SLAEGT_AFRUNAD]]/Table1[[#This Row],[heildarmagn]]</f>
        <v>1.122404708919448E-4</v>
      </c>
      <c r="O1457" t="str">
        <f>IF(Table1[[#This Row],[Útgerð núna]]=Table1[[#This Row],[Útgerð við löndun]],"","Ný útgerð")</f>
        <v/>
      </c>
    </row>
    <row r="1458" spans="1:15">
      <c r="A1458" t="s">
        <v>547</v>
      </c>
      <c r="B1458">
        <v>1920</v>
      </c>
      <c r="C1458" s="1">
        <v>1</v>
      </c>
      <c r="D1458" s="1">
        <v>1</v>
      </c>
      <c r="E1458" s="1">
        <v>1343</v>
      </c>
      <c r="F1458" t="s">
        <v>599</v>
      </c>
      <c r="G1458" t="s">
        <v>14</v>
      </c>
      <c r="H1458" t="s">
        <v>15</v>
      </c>
      <c r="I1458" s="3">
        <v>14</v>
      </c>
      <c r="J1458" t="s">
        <v>600</v>
      </c>
      <c r="K1458" t="s">
        <v>601</v>
      </c>
      <c r="L1458" t="s">
        <v>601</v>
      </c>
      <c r="M1458" s="2">
        <f>SUM(Table1[MAGN_SLAEGT_AFRUNAD])</f>
        <v>463291</v>
      </c>
      <c r="N1458" s="6">
        <f>Table1[[#This Row],[MAGN_SLAEGT_AFRUNAD]]/Table1[[#This Row],[heildarmagn]]</f>
        <v>3.0218588317062063E-5</v>
      </c>
      <c r="O1458" t="str">
        <f>IF(Table1[[#This Row],[Útgerð núna]]=Table1[[#This Row],[Útgerð við löndun]],"","Ný útgerð")</f>
        <v/>
      </c>
    </row>
    <row r="1459" spans="1:15">
      <c r="A1459" t="s">
        <v>135</v>
      </c>
      <c r="B1459">
        <v>1920</v>
      </c>
      <c r="C1459" s="1">
        <v>1</v>
      </c>
      <c r="D1459" s="1">
        <v>1</v>
      </c>
      <c r="E1459" s="1">
        <v>1343</v>
      </c>
      <c r="F1459" t="s">
        <v>599</v>
      </c>
      <c r="G1459" t="s">
        <v>14</v>
      </c>
      <c r="H1459" t="s">
        <v>15</v>
      </c>
      <c r="I1459" s="3">
        <v>8</v>
      </c>
      <c r="J1459" t="s">
        <v>600</v>
      </c>
      <c r="K1459" t="s">
        <v>601</v>
      </c>
      <c r="L1459" t="s">
        <v>601</v>
      </c>
      <c r="M1459" s="2">
        <f>SUM(Table1[MAGN_SLAEGT_AFRUNAD])</f>
        <v>463291</v>
      </c>
      <c r="N1459" s="6">
        <f>Table1[[#This Row],[MAGN_SLAEGT_AFRUNAD]]/Table1[[#This Row],[heildarmagn]]</f>
        <v>1.7267764752606892E-5</v>
      </c>
      <c r="O1459" t="str">
        <f>IF(Table1[[#This Row],[Útgerð núna]]=Table1[[#This Row],[Útgerð við löndun]],"","Ný útgerð")</f>
        <v/>
      </c>
    </row>
    <row r="1460" spans="1:15">
      <c r="A1460" t="s">
        <v>443</v>
      </c>
      <c r="B1460">
        <v>1920</v>
      </c>
      <c r="C1460" s="1">
        <v>1</v>
      </c>
      <c r="D1460" s="1">
        <v>1</v>
      </c>
      <c r="E1460" s="1">
        <v>1343</v>
      </c>
      <c r="F1460" t="s">
        <v>599</v>
      </c>
      <c r="G1460" t="s">
        <v>14</v>
      </c>
      <c r="H1460" t="s">
        <v>15</v>
      </c>
      <c r="I1460" s="3">
        <v>22</v>
      </c>
      <c r="J1460" t="s">
        <v>600</v>
      </c>
      <c r="K1460" t="s">
        <v>601</v>
      </c>
      <c r="L1460" t="s">
        <v>601</v>
      </c>
      <c r="M1460" s="2">
        <f>SUM(Table1[MAGN_SLAEGT_AFRUNAD])</f>
        <v>463291</v>
      </c>
      <c r="N1460" s="6">
        <f>Table1[[#This Row],[MAGN_SLAEGT_AFRUNAD]]/Table1[[#This Row],[heildarmagn]]</f>
        <v>4.7486353069668953E-5</v>
      </c>
      <c r="O1460" t="str">
        <f>IF(Table1[[#This Row],[Útgerð núna]]=Table1[[#This Row],[Útgerð við löndun]],"","Ný útgerð")</f>
        <v/>
      </c>
    </row>
    <row r="1461" spans="1:15">
      <c r="A1461" t="s">
        <v>444</v>
      </c>
      <c r="B1461">
        <v>1920</v>
      </c>
      <c r="C1461" s="1">
        <v>1</v>
      </c>
      <c r="D1461" s="1">
        <v>1</v>
      </c>
      <c r="E1461" s="1">
        <v>1343</v>
      </c>
      <c r="F1461" t="s">
        <v>599</v>
      </c>
      <c r="G1461" t="s">
        <v>14</v>
      </c>
      <c r="H1461" t="s">
        <v>15</v>
      </c>
      <c r="I1461" s="3">
        <v>30</v>
      </c>
      <c r="J1461" t="s">
        <v>600</v>
      </c>
      <c r="K1461" t="s">
        <v>601</v>
      </c>
      <c r="L1461" t="s">
        <v>601</v>
      </c>
      <c r="M1461" s="2">
        <f>SUM(Table1[MAGN_SLAEGT_AFRUNAD])</f>
        <v>463291</v>
      </c>
      <c r="N1461" s="6">
        <f>Table1[[#This Row],[MAGN_SLAEGT_AFRUNAD]]/Table1[[#This Row],[heildarmagn]]</f>
        <v>6.4754117822275845E-5</v>
      </c>
      <c r="O1461" t="str">
        <f>IF(Table1[[#This Row],[Útgerð núna]]=Table1[[#This Row],[Útgerð við löndun]],"","Ný útgerð")</f>
        <v/>
      </c>
    </row>
    <row r="1462" spans="1:15">
      <c r="A1462" t="s">
        <v>447</v>
      </c>
      <c r="B1462">
        <v>1920</v>
      </c>
      <c r="C1462" s="1">
        <v>1</v>
      </c>
      <c r="D1462" s="1">
        <v>1</v>
      </c>
      <c r="E1462" s="1">
        <v>1343</v>
      </c>
      <c r="F1462" t="s">
        <v>599</v>
      </c>
      <c r="G1462" t="s">
        <v>14</v>
      </c>
      <c r="H1462" t="s">
        <v>15</v>
      </c>
      <c r="I1462" s="3">
        <v>14</v>
      </c>
      <c r="J1462" t="s">
        <v>600</v>
      </c>
      <c r="K1462" t="s">
        <v>601</v>
      </c>
      <c r="L1462" t="s">
        <v>601</v>
      </c>
      <c r="M1462" s="2">
        <f>SUM(Table1[MAGN_SLAEGT_AFRUNAD])</f>
        <v>463291</v>
      </c>
      <c r="N1462" s="6">
        <f>Table1[[#This Row],[MAGN_SLAEGT_AFRUNAD]]/Table1[[#This Row],[heildarmagn]]</f>
        <v>3.0218588317062063E-5</v>
      </c>
      <c r="O1462" t="str">
        <f>IF(Table1[[#This Row],[Útgerð núna]]=Table1[[#This Row],[Útgerð við löndun]],"","Ný útgerð")</f>
        <v/>
      </c>
    </row>
    <row r="1463" spans="1:15">
      <c r="A1463" t="s">
        <v>652</v>
      </c>
      <c r="B1463">
        <v>1920</v>
      </c>
      <c r="C1463" s="1">
        <v>1</v>
      </c>
      <c r="D1463" s="1">
        <v>1</v>
      </c>
      <c r="E1463" s="1">
        <v>1343</v>
      </c>
      <c r="F1463" t="s">
        <v>599</v>
      </c>
      <c r="G1463" t="s">
        <v>14</v>
      </c>
      <c r="H1463" t="s">
        <v>15</v>
      </c>
      <c r="I1463" s="3">
        <v>28</v>
      </c>
      <c r="J1463" t="s">
        <v>600</v>
      </c>
      <c r="K1463" t="s">
        <v>601</v>
      </c>
      <c r="L1463" t="s">
        <v>601</v>
      </c>
      <c r="M1463" s="2">
        <f>SUM(Table1[MAGN_SLAEGT_AFRUNAD])</f>
        <v>463291</v>
      </c>
      <c r="N1463" s="6">
        <f>Table1[[#This Row],[MAGN_SLAEGT_AFRUNAD]]/Table1[[#This Row],[heildarmagn]]</f>
        <v>6.0437176634124127E-5</v>
      </c>
      <c r="O1463" t="str">
        <f>IF(Table1[[#This Row],[Útgerð núna]]=Table1[[#This Row],[Útgerð við löndun]],"","Ný útgerð")</f>
        <v/>
      </c>
    </row>
    <row r="1464" spans="1:15">
      <c r="A1464" t="s">
        <v>67</v>
      </c>
      <c r="B1464">
        <v>1920</v>
      </c>
      <c r="C1464" s="1">
        <v>1</v>
      </c>
      <c r="D1464" s="1">
        <v>1</v>
      </c>
      <c r="E1464" s="1">
        <v>1343</v>
      </c>
      <c r="F1464" t="s">
        <v>599</v>
      </c>
      <c r="G1464" t="s">
        <v>14</v>
      </c>
      <c r="H1464" t="s">
        <v>15</v>
      </c>
      <c r="I1464" s="3">
        <v>43</v>
      </c>
      <c r="J1464" t="s">
        <v>600</v>
      </c>
      <c r="K1464" t="s">
        <v>601</v>
      </c>
      <c r="L1464" t="s">
        <v>601</v>
      </c>
      <c r="M1464" s="2">
        <f>SUM(Table1[MAGN_SLAEGT_AFRUNAD])</f>
        <v>463291</v>
      </c>
      <c r="N1464" s="6">
        <f>Table1[[#This Row],[MAGN_SLAEGT_AFRUNAD]]/Table1[[#This Row],[heildarmagn]]</f>
        <v>9.2814235545262043E-5</v>
      </c>
      <c r="O1464" t="str">
        <f>IF(Table1[[#This Row],[Útgerð núna]]=Table1[[#This Row],[Útgerð við löndun]],"","Ný útgerð")</f>
        <v/>
      </c>
    </row>
    <row r="1465" spans="1:15">
      <c r="A1465" t="s">
        <v>72</v>
      </c>
      <c r="B1465">
        <v>1920</v>
      </c>
      <c r="C1465" s="1">
        <v>1</v>
      </c>
      <c r="D1465" s="1">
        <v>1</v>
      </c>
      <c r="E1465" s="1">
        <v>1343</v>
      </c>
      <c r="F1465" t="s">
        <v>599</v>
      </c>
      <c r="G1465" t="s">
        <v>14</v>
      </c>
      <c r="H1465" t="s">
        <v>15</v>
      </c>
      <c r="I1465" s="3">
        <v>10</v>
      </c>
      <c r="J1465" t="s">
        <v>600</v>
      </c>
      <c r="K1465" t="s">
        <v>601</v>
      </c>
      <c r="L1465" t="s">
        <v>601</v>
      </c>
      <c r="M1465" s="2">
        <f>SUM(Table1[MAGN_SLAEGT_AFRUNAD])</f>
        <v>463291</v>
      </c>
      <c r="N1465" s="6">
        <f>Table1[[#This Row],[MAGN_SLAEGT_AFRUNAD]]/Table1[[#This Row],[heildarmagn]]</f>
        <v>2.1584705940758617E-5</v>
      </c>
      <c r="O1465" t="str">
        <f>IF(Table1[[#This Row],[Útgerð núna]]=Table1[[#This Row],[Útgerð við löndun]],"","Ný útgerð")</f>
        <v/>
      </c>
    </row>
    <row r="1466" spans="1:15">
      <c r="A1466" t="s">
        <v>653</v>
      </c>
      <c r="B1466">
        <v>1920</v>
      </c>
      <c r="C1466" s="1">
        <v>1</v>
      </c>
      <c r="D1466" s="1">
        <v>1</v>
      </c>
      <c r="E1466" s="1">
        <v>1343</v>
      </c>
      <c r="F1466" t="s">
        <v>599</v>
      </c>
      <c r="G1466" t="s">
        <v>14</v>
      </c>
      <c r="H1466" t="s">
        <v>15</v>
      </c>
      <c r="I1466" s="3">
        <v>21</v>
      </c>
      <c r="J1466" t="s">
        <v>600</v>
      </c>
      <c r="K1466" t="s">
        <v>601</v>
      </c>
      <c r="L1466" t="s">
        <v>601</v>
      </c>
      <c r="M1466" s="2">
        <f>SUM(Table1[MAGN_SLAEGT_AFRUNAD])</f>
        <v>463291</v>
      </c>
      <c r="N1466" s="6">
        <f>Table1[[#This Row],[MAGN_SLAEGT_AFRUNAD]]/Table1[[#This Row],[heildarmagn]]</f>
        <v>4.5327882475593097E-5</v>
      </c>
      <c r="O1466" t="str">
        <f>IF(Table1[[#This Row],[Útgerð núna]]=Table1[[#This Row],[Útgerð við löndun]],"","Ný útgerð")</f>
        <v/>
      </c>
    </row>
    <row r="1467" spans="1:15">
      <c r="A1467" t="s">
        <v>37</v>
      </c>
      <c r="B1467">
        <v>1920</v>
      </c>
      <c r="C1467" s="1">
        <v>1</v>
      </c>
      <c r="D1467" s="1">
        <v>1</v>
      </c>
      <c r="E1467" s="1">
        <v>1343</v>
      </c>
      <c r="F1467" t="s">
        <v>599</v>
      </c>
      <c r="G1467" t="s">
        <v>14</v>
      </c>
      <c r="H1467" t="s">
        <v>15</v>
      </c>
      <c r="I1467" s="3">
        <v>4</v>
      </c>
      <c r="J1467" t="s">
        <v>600</v>
      </c>
      <c r="K1467" t="s">
        <v>601</v>
      </c>
      <c r="L1467" t="s">
        <v>601</v>
      </c>
      <c r="M1467" s="2">
        <f>SUM(Table1[MAGN_SLAEGT_AFRUNAD])</f>
        <v>463291</v>
      </c>
      <c r="N1467" s="6">
        <f>Table1[[#This Row],[MAGN_SLAEGT_AFRUNAD]]/Table1[[#This Row],[heildarmagn]]</f>
        <v>8.6338823763034462E-6</v>
      </c>
      <c r="O1467" t="str">
        <f>IF(Table1[[#This Row],[Útgerð núna]]=Table1[[#This Row],[Útgerð við löndun]],"","Ný útgerð")</f>
        <v/>
      </c>
    </row>
    <row r="1468" spans="1:15">
      <c r="A1468" t="s">
        <v>74</v>
      </c>
      <c r="B1468">
        <v>1920</v>
      </c>
      <c r="C1468" s="1">
        <v>1</v>
      </c>
      <c r="D1468" s="1">
        <v>1</v>
      </c>
      <c r="E1468" s="1">
        <v>1343</v>
      </c>
      <c r="F1468" t="s">
        <v>599</v>
      </c>
      <c r="G1468" t="s">
        <v>14</v>
      </c>
      <c r="H1468" t="s">
        <v>15</v>
      </c>
      <c r="I1468" s="3">
        <v>31</v>
      </c>
      <c r="J1468" t="s">
        <v>600</v>
      </c>
      <c r="K1468" t="s">
        <v>601</v>
      </c>
      <c r="L1468" t="s">
        <v>601</v>
      </c>
      <c r="M1468" s="2">
        <f>SUM(Table1[MAGN_SLAEGT_AFRUNAD])</f>
        <v>463291</v>
      </c>
      <c r="N1468" s="6">
        <f>Table1[[#This Row],[MAGN_SLAEGT_AFRUNAD]]/Table1[[#This Row],[heildarmagn]]</f>
        <v>6.6912588416351707E-5</v>
      </c>
      <c r="O1468" t="str">
        <f>IF(Table1[[#This Row],[Útgerð núna]]=Table1[[#This Row],[Útgerð við löndun]],"","Ný útgerð")</f>
        <v/>
      </c>
    </row>
    <row r="1469" spans="1:15">
      <c r="A1469" t="s">
        <v>38</v>
      </c>
      <c r="B1469">
        <v>1920</v>
      </c>
      <c r="C1469" s="1">
        <v>1</v>
      </c>
      <c r="D1469" s="1">
        <v>1</v>
      </c>
      <c r="E1469" s="1">
        <v>1343</v>
      </c>
      <c r="F1469" t="s">
        <v>599</v>
      </c>
      <c r="G1469" t="s">
        <v>14</v>
      </c>
      <c r="H1469" t="s">
        <v>15</v>
      </c>
      <c r="I1469" s="3">
        <v>16</v>
      </c>
      <c r="J1469" t="s">
        <v>600</v>
      </c>
      <c r="K1469" t="s">
        <v>601</v>
      </c>
      <c r="L1469" t="s">
        <v>601</v>
      </c>
      <c r="M1469" s="2">
        <f>SUM(Table1[MAGN_SLAEGT_AFRUNAD])</f>
        <v>463291</v>
      </c>
      <c r="N1469" s="6">
        <f>Table1[[#This Row],[MAGN_SLAEGT_AFRUNAD]]/Table1[[#This Row],[heildarmagn]]</f>
        <v>3.4535529505213785E-5</v>
      </c>
      <c r="O1469" t="str">
        <f>IF(Table1[[#This Row],[Útgerð núna]]=Table1[[#This Row],[Útgerð við löndun]],"","Ný útgerð")</f>
        <v/>
      </c>
    </row>
    <row r="1470" spans="1:15">
      <c r="A1470" t="s">
        <v>654</v>
      </c>
      <c r="B1470">
        <v>1920</v>
      </c>
      <c r="C1470" s="1">
        <v>1</v>
      </c>
      <c r="D1470" s="1">
        <v>1</v>
      </c>
      <c r="E1470" s="1">
        <v>1343</v>
      </c>
      <c r="F1470" t="s">
        <v>599</v>
      </c>
      <c r="G1470" t="s">
        <v>14</v>
      </c>
      <c r="H1470" t="s">
        <v>15</v>
      </c>
      <c r="I1470" s="3">
        <v>24</v>
      </c>
      <c r="J1470" t="s">
        <v>600</v>
      </c>
      <c r="K1470" t="s">
        <v>601</v>
      </c>
      <c r="L1470" t="s">
        <v>601</v>
      </c>
      <c r="M1470" s="2">
        <f>SUM(Table1[MAGN_SLAEGT_AFRUNAD])</f>
        <v>463291</v>
      </c>
      <c r="N1470" s="6">
        <f>Table1[[#This Row],[MAGN_SLAEGT_AFRUNAD]]/Table1[[#This Row],[heildarmagn]]</f>
        <v>5.1803294257820677E-5</v>
      </c>
      <c r="O1470" t="str">
        <f>IF(Table1[[#This Row],[Útgerð núna]]=Table1[[#This Row],[Útgerð við löndun]],"","Ný útgerð")</f>
        <v/>
      </c>
    </row>
    <row r="1471" spans="1:15">
      <c r="A1471" t="s">
        <v>446</v>
      </c>
      <c r="B1471">
        <v>1920</v>
      </c>
      <c r="C1471" s="1">
        <v>1</v>
      </c>
      <c r="D1471" s="1">
        <v>1</v>
      </c>
      <c r="E1471" s="1">
        <v>1343</v>
      </c>
      <c r="F1471" t="s">
        <v>599</v>
      </c>
      <c r="G1471" t="s">
        <v>14</v>
      </c>
      <c r="H1471" t="s">
        <v>15</v>
      </c>
      <c r="I1471" s="3">
        <v>18</v>
      </c>
      <c r="J1471" t="s">
        <v>600</v>
      </c>
      <c r="K1471" t="s">
        <v>601</v>
      </c>
      <c r="L1471" t="s">
        <v>601</v>
      </c>
      <c r="M1471" s="2">
        <f>SUM(Table1[MAGN_SLAEGT_AFRUNAD])</f>
        <v>463291</v>
      </c>
      <c r="N1471" s="6">
        <f>Table1[[#This Row],[MAGN_SLAEGT_AFRUNAD]]/Table1[[#This Row],[heildarmagn]]</f>
        <v>3.885247069336551E-5</v>
      </c>
      <c r="O1471" t="str">
        <f>IF(Table1[[#This Row],[Útgerð núna]]=Table1[[#This Row],[Útgerð við löndun]],"","Ný útgerð")</f>
        <v/>
      </c>
    </row>
    <row r="1472" spans="1:15">
      <c r="A1472" t="s">
        <v>548</v>
      </c>
      <c r="B1472">
        <v>1920</v>
      </c>
      <c r="C1472" s="1">
        <v>1</v>
      </c>
      <c r="D1472" s="1">
        <v>1</v>
      </c>
      <c r="E1472" s="1">
        <v>1343</v>
      </c>
      <c r="F1472" t="s">
        <v>599</v>
      </c>
      <c r="G1472" t="s">
        <v>14</v>
      </c>
      <c r="H1472" t="s">
        <v>15</v>
      </c>
      <c r="I1472" s="3">
        <v>46</v>
      </c>
      <c r="J1472" t="s">
        <v>600</v>
      </c>
      <c r="K1472" t="s">
        <v>601</v>
      </c>
      <c r="L1472" t="s">
        <v>601</v>
      </c>
      <c r="M1472" s="2">
        <f>SUM(Table1[MAGN_SLAEGT_AFRUNAD])</f>
        <v>463291</v>
      </c>
      <c r="N1472" s="6">
        <f>Table1[[#This Row],[MAGN_SLAEGT_AFRUNAD]]/Table1[[#This Row],[heildarmagn]]</f>
        <v>9.928964732748963E-5</v>
      </c>
      <c r="O1472" t="str">
        <f>IF(Table1[[#This Row],[Útgerð núna]]=Table1[[#This Row],[Útgerð við löndun]],"","Ný útgerð")</f>
        <v/>
      </c>
    </row>
    <row r="1473" spans="1:15">
      <c r="A1473" t="s">
        <v>75</v>
      </c>
      <c r="B1473">
        <v>1920</v>
      </c>
      <c r="C1473" s="1">
        <v>1</v>
      </c>
      <c r="D1473" s="1">
        <v>1</v>
      </c>
      <c r="E1473" s="1">
        <v>1343</v>
      </c>
      <c r="F1473" t="s">
        <v>599</v>
      </c>
      <c r="G1473" t="s">
        <v>14</v>
      </c>
      <c r="H1473" t="s">
        <v>15</v>
      </c>
      <c r="I1473" s="3">
        <v>152</v>
      </c>
      <c r="J1473" t="s">
        <v>600</v>
      </c>
      <c r="K1473" t="s">
        <v>601</v>
      </c>
      <c r="L1473" t="s">
        <v>601</v>
      </c>
      <c r="M1473" s="2">
        <f>SUM(Table1[MAGN_SLAEGT_AFRUNAD])</f>
        <v>463291</v>
      </c>
      <c r="N1473" s="6">
        <f>Table1[[#This Row],[MAGN_SLAEGT_AFRUNAD]]/Table1[[#This Row],[heildarmagn]]</f>
        <v>3.2808753029953098E-4</v>
      </c>
      <c r="O1473" t="str">
        <f>IF(Table1[[#This Row],[Útgerð núna]]=Table1[[#This Row],[Útgerð við löndun]],"","Ný útgerð")</f>
        <v/>
      </c>
    </row>
    <row r="1474" spans="1:15">
      <c r="A1474" t="s">
        <v>76</v>
      </c>
      <c r="B1474">
        <v>1920</v>
      </c>
      <c r="C1474" s="1">
        <v>1</v>
      </c>
      <c r="D1474" s="1">
        <v>1</v>
      </c>
      <c r="E1474" s="1">
        <v>1343</v>
      </c>
      <c r="F1474" t="s">
        <v>599</v>
      </c>
      <c r="G1474" t="s">
        <v>14</v>
      </c>
      <c r="H1474" t="s">
        <v>15</v>
      </c>
      <c r="I1474" s="3">
        <v>278</v>
      </c>
      <c r="J1474" t="s">
        <v>600</v>
      </c>
      <c r="K1474" t="s">
        <v>601</v>
      </c>
      <c r="L1474" t="s">
        <v>601</v>
      </c>
      <c r="M1474" s="2">
        <f>SUM(Table1[MAGN_SLAEGT_AFRUNAD])</f>
        <v>463291</v>
      </c>
      <c r="N1474" s="6">
        <f>Table1[[#This Row],[MAGN_SLAEGT_AFRUNAD]]/Table1[[#This Row],[heildarmagn]]</f>
        <v>6.0005482515308956E-4</v>
      </c>
      <c r="O1474" t="str">
        <f>IF(Table1[[#This Row],[Útgerð núna]]=Table1[[#This Row],[Útgerð við löndun]],"","Ný útgerð")</f>
        <v/>
      </c>
    </row>
    <row r="1475" spans="1:15">
      <c r="A1475" t="s">
        <v>399</v>
      </c>
      <c r="B1475">
        <v>1920</v>
      </c>
      <c r="C1475" s="1">
        <v>1</v>
      </c>
      <c r="D1475" s="1">
        <v>1</v>
      </c>
      <c r="E1475" s="1">
        <v>1343</v>
      </c>
      <c r="F1475" t="s">
        <v>599</v>
      </c>
      <c r="G1475" t="s">
        <v>14</v>
      </c>
      <c r="H1475" t="s">
        <v>15</v>
      </c>
      <c r="I1475" s="3">
        <v>1</v>
      </c>
      <c r="J1475" t="s">
        <v>600</v>
      </c>
      <c r="K1475" t="s">
        <v>601</v>
      </c>
      <c r="L1475" t="s">
        <v>601</v>
      </c>
      <c r="M1475" s="2">
        <f>SUM(Table1[MAGN_SLAEGT_AFRUNAD])</f>
        <v>463291</v>
      </c>
      <c r="N1475" s="6">
        <f>Table1[[#This Row],[MAGN_SLAEGT_AFRUNAD]]/Table1[[#This Row],[heildarmagn]]</f>
        <v>2.1584705940758616E-6</v>
      </c>
      <c r="O1475" t="str">
        <f>IF(Table1[[#This Row],[Útgerð núna]]=Table1[[#This Row],[Útgerð við löndun]],"","Ný útgerð")</f>
        <v/>
      </c>
    </row>
    <row r="1476" spans="1:15">
      <c r="A1476" t="s">
        <v>400</v>
      </c>
      <c r="B1476">
        <v>1920</v>
      </c>
      <c r="C1476" s="1">
        <v>1</v>
      </c>
      <c r="D1476" s="1">
        <v>1</v>
      </c>
      <c r="E1476" s="1">
        <v>1343</v>
      </c>
      <c r="F1476" t="s">
        <v>599</v>
      </c>
      <c r="G1476" t="s">
        <v>14</v>
      </c>
      <c r="H1476" t="s">
        <v>15</v>
      </c>
      <c r="I1476" s="3">
        <v>16</v>
      </c>
      <c r="J1476" t="s">
        <v>600</v>
      </c>
      <c r="K1476" t="s">
        <v>601</v>
      </c>
      <c r="L1476" t="s">
        <v>601</v>
      </c>
      <c r="M1476" s="2">
        <f>SUM(Table1[MAGN_SLAEGT_AFRUNAD])</f>
        <v>463291</v>
      </c>
      <c r="N1476" s="6">
        <f>Table1[[#This Row],[MAGN_SLAEGT_AFRUNAD]]/Table1[[#This Row],[heildarmagn]]</f>
        <v>3.4535529505213785E-5</v>
      </c>
      <c r="O1476" t="str">
        <f>IF(Table1[[#This Row],[Útgerð núna]]=Table1[[#This Row],[Útgerð við löndun]],"","Ný útgerð")</f>
        <v/>
      </c>
    </row>
    <row r="1477" spans="1:15">
      <c r="A1477" t="s">
        <v>100</v>
      </c>
      <c r="B1477">
        <v>1920</v>
      </c>
      <c r="C1477" s="1">
        <v>1</v>
      </c>
      <c r="D1477" s="1">
        <v>1</v>
      </c>
      <c r="E1477" s="1">
        <v>1343</v>
      </c>
      <c r="F1477" t="s">
        <v>599</v>
      </c>
      <c r="G1477" t="s">
        <v>14</v>
      </c>
      <c r="H1477" t="s">
        <v>15</v>
      </c>
      <c r="I1477" s="3">
        <v>62</v>
      </c>
      <c r="J1477" t="s">
        <v>600</v>
      </c>
      <c r="K1477" t="s">
        <v>601</v>
      </c>
      <c r="L1477" t="s">
        <v>601</v>
      </c>
      <c r="M1477" s="2">
        <f>SUM(Table1[MAGN_SLAEGT_AFRUNAD])</f>
        <v>463291</v>
      </c>
      <c r="N1477" s="6">
        <f>Table1[[#This Row],[MAGN_SLAEGT_AFRUNAD]]/Table1[[#This Row],[heildarmagn]]</f>
        <v>1.3382517683270341E-4</v>
      </c>
      <c r="O1477" t="str">
        <f>IF(Table1[[#This Row],[Útgerð núna]]=Table1[[#This Row],[Útgerð við löndun]],"","Ný útgerð")</f>
        <v/>
      </c>
    </row>
    <row r="1478" spans="1:15">
      <c r="A1478" t="s">
        <v>101</v>
      </c>
      <c r="B1478">
        <v>1920</v>
      </c>
      <c r="C1478" s="1">
        <v>1</v>
      </c>
      <c r="D1478" s="1">
        <v>1</v>
      </c>
      <c r="E1478" s="1">
        <v>1343</v>
      </c>
      <c r="F1478" t="s">
        <v>599</v>
      </c>
      <c r="G1478" t="s">
        <v>14</v>
      </c>
      <c r="H1478" t="s">
        <v>15</v>
      </c>
      <c r="I1478" s="3">
        <v>171</v>
      </c>
      <c r="J1478" t="s">
        <v>600</v>
      </c>
      <c r="K1478" t="s">
        <v>601</v>
      </c>
      <c r="L1478" t="s">
        <v>601</v>
      </c>
      <c r="M1478" s="2">
        <f>SUM(Table1[MAGN_SLAEGT_AFRUNAD])</f>
        <v>463291</v>
      </c>
      <c r="N1478" s="6">
        <f>Table1[[#This Row],[MAGN_SLAEGT_AFRUNAD]]/Table1[[#This Row],[heildarmagn]]</f>
        <v>3.6909847158697232E-4</v>
      </c>
      <c r="O1478" t="str">
        <f>IF(Table1[[#This Row],[Útgerð núna]]=Table1[[#This Row],[Útgerð við löndun]],"","Ný útgerð")</f>
        <v/>
      </c>
    </row>
    <row r="1479" spans="1:15">
      <c r="A1479" t="s">
        <v>655</v>
      </c>
      <c r="B1479">
        <v>1920</v>
      </c>
      <c r="C1479" s="1">
        <v>1</v>
      </c>
      <c r="D1479" s="1">
        <v>1</v>
      </c>
      <c r="E1479" s="1">
        <v>1343</v>
      </c>
      <c r="F1479" t="s">
        <v>599</v>
      </c>
      <c r="G1479" t="s">
        <v>14</v>
      </c>
      <c r="H1479" t="s">
        <v>15</v>
      </c>
      <c r="I1479" s="3">
        <v>208</v>
      </c>
      <c r="J1479" t="s">
        <v>600</v>
      </c>
      <c r="K1479" t="s">
        <v>601</v>
      </c>
      <c r="L1479" t="s">
        <v>601</v>
      </c>
      <c r="M1479" s="2">
        <f>SUM(Table1[MAGN_SLAEGT_AFRUNAD])</f>
        <v>463291</v>
      </c>
      <c r="N1479" s="6">
        <f>Table1[[#This Row],[MAGN_SLAEGT_AFRUNAD]]/Table1[[#This Row],[heildarmagn]]</f>
        <v>4.4896188356777922E-4</v>
      </c>
      <c r="O1479" t="str">
        <f>IF(Table1[[#This Row],[Útgerð núna]]=Table1[[#This Row],[Útgerð við löndun]],"","Ný útgerð")</f>
        <v/>
      </c>
    </row>
    <row r="1480" spans="1:15">
      <c r="A1480" t="s">
        <v>102</v>
      </c>
      <c r="B1480">
        <v>1920</v>
      </c>
      <c r="C1480" s="1">
        <v>1</v>
      </c>
      <c r="D1480" s="1">
        <v>1</v>
      </c>
      <c r="E1480" s="1">
        <v>1343</v>
      </c>
      <c r="F1480" t="s">
        <v>599</v>
      </c>
      <c r="G1480" t="s">
        <v>14</v>
      </c>
      <c r="H1480" t="s">
        <v>15</v>
      </c>
      <c r="I1480" s="3">
        <v>42</v>
      </c>
      <c r="J1480" t="s">
        <v>600</v>
      </c>
      <c r="K1480" t="s">
        <v>601</v>
      </c>
      <c r="L1480" t="s">
        <v>601</v>
      </c>
      <c r="M1480" s="2">
        <f>SUM(Table1[MAGN_SLAEGT_AFRUNAD])</f>
        <v>463291</v>
      </c>
      <c r="N1480" s="6">
        <f>Table1[[#This Row],[MAGN_SLAEGT_AFRUNAD]]/Table1[[#This Row],[heildarmagn]]</f>
        <v>9.0655764951186194E-5</v>
      </c>
      <c r="O1480" t="str">
        <f>IF(Table1[[#This Row],[Útgerð núna]]=Table1[[#This Row],[Útgerð við löndun]],"","Ný útgerð")</f>
        <v/>
      </c>
    </row>
    <row r="1481" spans="1:15">
      <c r="A1481" t="s">
        <v>532</v>
      </c>
      <c r="B1481">
        <v>1920</v>
      </c>
      <c r="C1481" s="1">
        <v>1</v>
      </c>
      <c r="D1481" s="1">
        <v>1</v>
      </c>
      <c r="E1481" s="1">
        <v>1343</v>
      </c>
      <c r="F1481" t="s">
        <v>599</v>
      </c>
      <c r="G1481" t="s">
        <v>14</v>
      </c>
      <c r="H1481" t="s">
        <v>15</v>
      </c>
      <c r="I1481" s="3">
        <v>96</v>
      </c>
      <c r="J1481" t="s">
        <v>600</v>
      </c>
      <c r="K1481" t="s">
        <v>601</v>
      </c>
      <c r="L1481" t="s">
        <v>601</v>
      </c>
      <c r="M1481" s="2">
        <f>SUM(Table1[MAGN_SLAEGT_AFRUNAD])</f>
        <v>463291</v>
      </c>
      <c r="N1481" s="6">
        <f>Table1[[#This Row],[MAGN_SLAEGT_AFRUNAD]]/Table1[[#This Row],[heildarmagn]]</f>
        <v>2.0721317703128271E-4</v>
      </c>
      <c r="O1481" t="str">
        <f>IF(Table1[[#This Row],[Útgerð núna]]=Table1[[#This Row],[Útgerð við löndun]],"","Ný útgerð")</f>
        <v/>
      </c>
    </row>
    <row r="1482" spans="1:15">
      <c r="A1482" t="s">
        <v>123</v>
      </c>
      <c r="B1482">
        <v>1920</v>
      </c>
      <c r="C1482" s="1">
        <v>1</v>
      </c>
      <c r="D1482" s="1">
        <v>1</v>
      </c>
      <c r="E1482" s="1">
        <v>1343</v>
      </c>
      <c r="F1482" t="s">
        <v>599</v>
      </c>
      <c r="G1482" t="s">
        <v>14</v>
      </c>
      <c r="H1482" t="s">
        <v>15</v>
      </c>
      <c r="I1482" s="3">
        <v>56</v>
      </c>
      <c r="J1482" t="s">
        <v>600</v>
      </c>
      <c r="K1482" t="s">
        <v>601</v>
      </c>
      <c r="L1482" t="s">
        <v>601</v>
      </c>
      <c r="M1482" s="2">
        <f>SUM(Table1[MAGN_SLAEGT_AFRUNAD])</f>
        <v>463291</v>
      </c>
      <c r="N1482" s="6">
        <f>Table1[[#This Row],[MAGN_SLAEGT_AFRUNAD]]/Table1[[#This Row],[heildarmagn]]</f>
        <v>1.2087435326824825E-4</v>
      </c>
      <c r="O1482" t="str">
        <f>IF(Table1[[#This Row],[Útgerð núna]]=Table1[[#This Row],[Útgerð við löndun]],"","Ný útgerð")</f>
        <v/>
      </c>
    </row>
    <row r="1483" spans="1:15">
      <c r="A1483" t="s">
        <v>124</v>
      </c>
      <c r="B1483">
        <v>1920</v>
      </c>
      <c r="C1483" s="1">
        <v>1</v>
      </c>
      <c r="D1483" s="1">
        <v>1</v>
      </c>
      <c r="E1483" s="1">
        <v>1343</v>
      </c>
      <c r="F1483" t="s">
        <v>599</v>
      </c>
      <c r="G1483" t="s">
        <v>14</v>
      </c>
      <c r="H1483" t="s">
        <v>15</v>
      </c>
      <c r="I1483" s="3">
        <v>68</v>
      </c>
      <c r="J1483" t="s">
        <v>600</v>
      </c>
      <c r="K1483" t="s">
        <v>601</v>
      </c>
      <c r="L1483" t="s">
        <v>601</v>
      </c>
      <c r="M1483" s="2">
        <f>SUM(Table1[MAGN_SLAEGT_AFRUNAD])</f>
        <v>463291</v>
      </c>
      <c r="N1483" s="6">
        <f>Table1[[#This Row],[MAGN_SLAEGT_AFRUNAD]]/Table1[[#This Row],[heildarmagn]]</f>
        <v>1.4677600039715859E-4</v>
      </c>
      <c r="O1483" t="str">
        <f>IF(Table1[[#This Row],[Útgerð núna]]=Table1[[#This Row],[Útgerð við löndun]],"","Ný útgerð")</f>
        <v/>
      </c>
    </row>
    <row r="1484" spans="1:15">
      <c r="A1484" t="s">
        <v>35</v>
      </c>
      <c r="B1484">
        <v>1920</v>
      </c>
      <c r="C1484" s="1">
        <v>1</v>
      </c>
      <c r="D1484" s="1">
        <v>1</v>
      </c>
      <c r="E1484" s="1">
        <v>1343</v>
      </c>
      <c r="F1484" t="s">
        <v>599</v>
      </c>
      <c r="G1484" t="s">
        <v>14</v>
      </c>
      <c r="H1484" t="s">
        <v>15</v>
      </c>
      <c r="I1484" s="3">
        <v>124</v>
      </c>
      <c r="J1484" t="s">
        <v>600</v>
      </c>
      <c r="K1484" t="s">
        <v>601</v>
      </c>
      <c r="L1484" t="s">
        <v>601</v>
      </c>
      <c r="M1484" s="2">
        <f>SUM(Table1[MAGN_SLAEGT_AFRUNAD])</f>
        <v>463291</v>
      </c>
      <c r="N1484" s="6">
        <f>Table1[[#This Row],[MAGN_SLAEGT_AFRUNAD]]/Table1[[#This Row],[heildarmagn]]</f>
        <v>2.6765035366540683E-4</v>
      </c>
      <c r="O1484" t="str">
        <f>IF(Table1[[#This Row],[Útgerð núna]]=Table1[[#This Row],[Útgerð við löndun]],"","Ný útgerð")</f>
        <v/>
      </c>
    </row>
    <row r="1485" spans="1:15">
      <c r="A1485" t="s">
        <v>656</v>
      </c>
      <c r="B1485">
        <v>1920</v>
      </c>
      <c r="C1485" s="1">
        <v>1</v>
      </c>
      <c r="D1485" s="1">
        <v>1</v>
      </c>
      <c r="E1485" s="1">
        <v>1343</v>
      </c>
      <c r="F1485" t="s">
        <v>599</v>
      </c>
      <c r="G1485" t="s">
        <v>14</v>
      </c>
      <c r="H1485" t="s">
        <v>15</v>
      </c>
      <c r="I1485" s="3">
        <v>29</v>
      </c>
      <c r="J1485" t="s">
        <v>600</v>
      </c>
      <c r="K1485" t="s">
        <v>601</v>
      </c>
      <c r="L1485" t="s">
        <v>601</v>
      </c>
      <c r="M1485" s="2">
        <f>SUM(Table1[MAGN_SLAEGT_AFRUNAD])</f>
        <v>463291</v>
      </c>
      <c r="N1485" s="6">
        <f>Table1[[#This Row],[MAGN_SLAEGT_AFRUNAD]]/Table1[[#This Row],[heildarmagn]]</f>
        <v>6.2595647228199983E-5</v>
      </c>
      <c r="O1485" t="str">
        <f>IF(Table1[[#This Row],[Útgerð núna]]=Table1[[#This Row],[Útgerð við löndun]],"","Ný útgerð")</f>
        <v/>
      </c>
    </row>
    <row r="1486" spans="1:15">
      <c r="A1486" t="s">
        <v>36</v>
      </c>
      <c r="B1486">
        <v>1920</v>
      </c>
      <c r="C1486" s="1">
        <v>1</v>
      </c>
      <c r="D1486" s="1">
        <v>1</v>
      </c>
      <c r="E1486" s="1">
        <v>1343</v>
      </c>
      <c r="F1486" t="s">
        <v>599</v>
      </c>
      <c r="G1486" t="s">
        <v>14</v>
      </c>
      <c r="H1486" t="s">
        <v>15</v>
      </c>
      <c r="I1486" s="3">
        <v>5</v>
      </c>
      <c r="J1486" t="s">
        <v>600</v>
      </c>
      <c r="K1486" t="s">
        <v>601</v>
      </c>
      <c r="L1486" t="s">
        <v>601</v>
      </c>
      <c r="M1486" s="2">
        <f>SUM(Table1[MAGN_SLAEGT_AFRUNAD])</f>
        <v>463291</v>
      </c>
      <c r="N1486" s="6">
        <f>Table1[[#This Row],[MAGN_SLAEGT_AFRUNAD]]/Table1[[#This Row],[heildarmagn]]</f>
        <v>1.0792352970379309E-5</v>
      </c>
      <c r="O1486" t="str">
        <f>IF(Table1[[#This Row],[Útgerð núna]]=Table1[[#This Row],[Útgerð við löndun]],"","Ný útgerð")</f>
        <v/>
      </c>
    </row>
    <row r="1487" spans="1:15">
      <c r="A1487" t="s">
        <v>125</v>
      </c>
      <c r="B1487">
        <v>1920</v>
      </c>
      <c r="C1487" s="1">
        <v>1</v>
      </c>
      <c r="D1487" s="1">
        <v>1</v>
      </c>
      <c r="E1487" s="1">
        <v>1343</v>
      </c>
      <c r="F1487" t="s">
        <v>599</v>
      </c>
      <c r="G1487" t="s">
        <v>14</v>
      </c>
      <c r="H1487" t="s">
        <v>15</v>
      </c>
      <c r="I1487" s="3">
        <v>53</v>
      </c>
      <c r="J1487" t="s">
        <v>600</v>
      </c>
      <c r="K1487" t="s">
        <v>601</v>
      </c>
      <c r="L1487" t="s">
        <v>601</v>
      </c>
      <c r="M1487" s="2">
        <f>SUM(Table1[MAGN_SLAEGT_AFRUNAD])</f>
        <v>463291</v>
      </c>
      <c r="N1487" s="6">
        <f>Table1[[#This Row],[MAGN_SLAEGT_AFRUNAD]]/Table1[[#This Row],[heildarmagn]]</f>
        <v>1.1439894148602067E-4</v>
      </c>
      <c r="O1487" t="str">
        <f>IF(Table1[[#This Row],[Útgerð núna]]=Table1[[#This Row],[Útgerð við löndun]],"","Ný útgerð")</f>
        <v/>
      </c>
    </row>
    <row r="1488" spans="1:15">
      <c r="A1488" t="s">
        <v>126</v>
      </c>
      <c r="B1488">
        <v>1920</v>
      </c>
      <c r="C1488" s="1">
        <v>1</v>
      </c>
      <c r="D1488" s="1">
        <v>1</v>
      </c>
      <c r="E1488" s="1">
        <v>1343</v>
      </c>
      <c r="F1488" t="s">
        <v>599</v>
      </c>
      <c r="G1488" t="s">
        <v>14</v>
      </c>
      <c r="H1488" t="s">
        <v>15</v>
      </c>
      <c r="I1488" s="3">
        <v>102</v>
      </c>
      <c r="J1488" t="s">
        <v>600</v>
      </c>
      <c r="K1488" t="s">
        <v>601</v>
      </c>
      <c r="L1488" t="s">
        <v>601</v>
      </c>
      <c r="M1488" s="2">
        <f>SUM(Table1[MAGN_SLAEGT_AFRUNAD])</f>
        <v>463291</v>
      </c>
      <c r="N1488" s="6">
        <f>Table1[[#This Row],[MAGN_SLAEGT_AFRUNAD]]/Table1[[#This Row],[heildarmagn]]</f>
        <v>2.2016400059573788E-4</v>
      </c>
      <c r="O1488" t="str">
        <f>IF(Table1[[#This Row],[Útgerð núna]]=Table1[[#This Row],[Útgerð við löndun]],"","Ný útgerð")</f>
        <v/>
      </c>
    </row>
    <row r="1489" spans="1:15">
      <c r="A1489" t="s">
        <v>657</v>
      </c>
      <c r="B1489">
        <v>1920</v>
      </c>
      <c r="C1489" s="1">
        <v>1</v>
      </c>
      <c r="D1489" s="1">
        <v>1</v>
      </c>
      <c r="E1489" s="1">
        <v>1343</v>
      </c>
      <c r="F1489" t="s">
        <v>599</v>
      </c>
      <c r="G1489" t="s">
        <v>14</v>
      </c>
      <c r="H1489" t="s">
        <v>15</v>
      </c>
      <c r="I1489" s="3">
        <v>62</v>
      </c>
      <c r="J1489" t="s">
        <v>600</v>
      </c>
      <c r="K1489" t="s">
        <v>601</v>
      </c>
      <c r="L1489" t="s">
        <v>601</v>
      </c>
      <c r="M1489" s="2">
        <f>SUM(Table1[MAGN_SLAEGT_AFRUNAD])</f>
        <v>463291</v>
      </c>
      <c r="N1489" s="6">
        <f>Table1[[#This Row],[MAGN_SLAEGT_AFRUNAD]]/Table1[[#This Row],[heildarmagn]]</f>
        <v>1.3382517683270341E-4</v>
      </c>
      <c r="O1489" t="str">
        <f>IF(Table1[[#This Row],[Útgerð núna]]=Table1[[#This Row],[Útgerð við löndun]],"","Ný útgerð")</f>
        <v/>
      </c>
    </row>
    <row r="1490" spans="1:15">
      <c r="A1490" t="s">
        <v>554</v>
      </c>
      <c r="B1490">
        <v>1920</v>
      </c>
      <c r="C1490" s="1">
        <v>1</v>
      </c>
      <c r="D1490" s="1">
        <v>1</v>
      </c>
      <c r="E1490" s="1">
        <v>1343</v>
      </c>
      <c r="F1490" t="s">
        <v>599</v>
      </c>
      <c r="G1490" t="s">
        <v>14</v>
      </c>
      <c r="H1490" t="s">
        <v>15</v>
      </c>
      <c r="I1490" s="3">
        <v>31</v>
      </c>
      <c r="J1490" t="s">
        <v>600</v>
      </c>
      <c r="K1490" t="s">
        <v>601</v>
      </c>
      <c r="L1490" t="s">
        <v>601</v>
      </c>
      <c r="M1490" s="2">
        <f>SUM(Table1[MAGN_SLAEGT_AFRUNAD])</f>
        <v>463291</v>
      </c>
      <c r="N1490" s="6">
        <f>Table1[[#This Row],[MAGN_SLAEGT_AFRUNAD]]/Table1[[#This Row],[heildarmagn]]</f>
        <v>6.6912588416351707E-5</v>
      </c>
      <c r="O1490" t="str">
        <f>IF(Table1[[#This Row],[Útgerð núna]]=Table1[[#This Row],[Útgerð við löndun]],"","Ný útgerð")</f>
        <v/>
      </c>
    </row>
    <row r="1491" spans="1:15">
      <c r="A1491" t="s">
        <v>127</v>
      </c>
      <c r="B1491">
        <v>1920</v>
      </c>
      <c r="C1491" s="1">
        <v>1</v>
      </c>
      <c r="D1491" s="1">
        <v>1</v>
      </c>
      <c r="E1491" s="1">
        <v>1343</v>
      </c>
      <c r="F1491" t="s">
        <v>599</v>
      </c>
      <c r="G1491" t="s">
        <v>14</v>
      </c>
      <c r="H1491" t="s">
        <v>15</v>
      </c>
      <c r="I1491" s="3">
        <v>4</v>
      </c>
      <c r="J1491" t="s">
        <v>600</v>
      </c>
      <c r="K1491" t="s">
        <v>601</v>
      </c>
      <c r="L1491" t="s">
        <v>601</v>
      </c>
      <c r="M1491" s="2">
        <f>SUM(Table1[MAGN_SLAEGT_AFRUNAD])</f>
        <v>463291</v>
      </c>
      <c r="N1491" s="6">
        <f>Table1[[#This Row],[MAGN_SLAEGT_AFRUNAD]]/Table1[[#This Row],[heildarmagn]]</f>
        <v>8.6338823763034462E-6</v>
      </c>
      <c r="O1491" t="str">
        <f>IF(Table1[[#This Row],[Útgerð núna]]=Table1[[#This Row],[Útgerð við löndun]],"","Ný útgerð")</f>
        <v/>
      </c>
    </row>
    <row r="1492" spans="1:15">
      <c r="A1492" t="s">
        <v>423</v>
      </c>
      <c r="B1492">
        <v>1920</v>
      </c>
      <c r="C1492" s="1">
        <v>1</v>
      </c>
      <c r="D1492" s="1">
        <v>1</v>
      </c>
      <c r="E1492" s="1">
        <v>1343</v>
      </c>
      <c r="F1492" t="s">
        <v>599</v>
      </c>
      <c r="G1492" t="s">
        <v>14</v>
      </c>
      <c r="H1492" t="s">
        <v>15</v>
      </c>
      <c r="I1492" s="3">
        <v>46</v>
      </c>
      <c r="J1492" t="s">
        <v>600</v>
      </c>
      <c r="K1492" t="s">
        <v>601</v>
      </c>
      <c r="L1492" t="s">
        <v>601</v>
      </c>
      <c r="M1492" s="2">
        <f>SUM(Table1[MAGN_SLAEGT_AFRUNAD])</f>
        <v>463291</v>
      </c>
      <c r="N1492" s="6">
        <f>Table1[[#This Row],[MAGN_SLAEGT_AFRUNAD]]/Table1[[#This Row],[heildarmagn]]</f>
        <v>9.928964732748963E-5</v>
      </c>
      <c r="O1492" t="str">
        <f>IF(Table1[[#This Row],[Útgerð núna]]=Table1[[#This Row],[Útgerð við löndun]],"","Ný útgerð")</f>
        <v/>
      </c>
    </row>
    <row r="1493" spans="1:15">
      <c r="A1493" t="s">
        <v>658</v>
      </c>
      <c r="B1493">
        <v>1920</v>
      </c>
      <c r="C1493" s="1">
        <v>1</v>
      </c>
      <c r="D1493" s="1">
        <v>1</v>
      </c>
      <c r="E1493" s="1">
        <v>1343</v>
      </c>
      <c r="F1493" t="s">
        <v>599</v>
      </c>
      <c r="G1493" t="s">
        <v>14</v>
      </c>
      <c r="H1493" t="s">
        <v>15</v>
      </c>
      <c r="I1493" s="3">
        <v>11</v>
      </c>
      <c r="J1493" t="s">
        <v>600</v>
      </c>
      <c r="K1493" t="s">
        <v>601</v>
      </c>
      <c r="L1493" t="s">
        <v>601</v>
      </c>
      <c r="M1493" s="2">
        <f>SUM(Table1[MAGN_SLAEGT_AFRUNAD])</f>
        <v>463291</v>
      </c>
      <c r="N1493" s="6">
        <f>Table1[[#This Row],[MAGN_SLAEGT_AFRUNAD]]/Table1[[#This Row],[heildarmagn]]</f>
        <v>2.3743176534834476E-5</v>
      </c>
      <c r="O1493" t="str">
        <f>IF(Table1[[#This Row],[Útgerð núna]]=Table1[[#This Row],[Útgerð við löndun]],"","Ný útgerð")</f>
        <v/>
      </c>
    </row>
    <row r="1494" spans="1:15">
      <c r="A1494" t="s">
        <v>659</v>
      </c>
      <c r="B1494">
        <v>1920</v>
      </c>
      <c r="C1494" s="1">
        <v>1</v>
      </c>
      <c r="D1494" s="1">
        <v>1</v>
      </c>
      <c r="E1494" s="1">
        <v>1343</v>
      </c>
      <c r="F1494" t="s">
        <v>599</v>
      </c>
      <c r="G1494" t="s">
        <v>14</v>
      </c>
      <c r="H1494" t="s">
        <v>15</v>
      </c>
      <c r="I1494" s="3">
        <v>61</v>
      </c>
      <c r="J1494" t="s">
        <v>600</v>
      </c>
      <c r="K1494" t="s">
        <v>601</v>
      </c>
      <c r="L1494" t="s">
        <v>601</v>
      </c>
      <c r="M1494" s="2">
        <f>SUM(Table1[MAGN_SLAEGT_AFRUNAD])</f>
        <v>463291</v>
      </c>
      <c r="N1494" s="6">
        <f>Table1[[#This Row],[MAGN_SLAEGT_AFRUNAD]]/Table1[[#This Row],[heildarmagn]]</f>
        <v>1.3166670623862757E-4</v>
      </c>
      <c r="O1494" t="str">
        <f>IF(Table1[[#This Row],[Útgerð núna]]=Table1[[#This Row],[Útgerð við löndun]],"","Ný útgerð")</f>
        <v/>
      </c>
    </row>
    <row r="1495" spans="1:15">
      <c r="A1495" t="s">
        <v>660</v>
      </c>
      <c r="B1495">
        <v>1920</v>
      </c>
      <c r="C1495" s="1">
        <v>1</v>
      </c>
      <c r="D1495" s="1">
        <v>1</v>
      </c>
      <c r="E1495" s="1">
        <v>1343</v>
      </c>
      <c r="F1495" t="s">
        <v>599</v>
      </c>
      <c r="G1495" t="s">
        <v>14</v>
      </c>
      <c r="H1495" t="s">
        <v>15</v>
      </c>
      <c r="I1495" s="3">
        <v>91</v>
      </c>
      <c r="J1495" t="s">
        <v>600</v>
      </c>
      <c r="K1495" t="s">
        <v>601</v>
      </c>
      <c r="L1495" t="s">
        <v>601</v>
      </c>
      <c r="M1495" s="2">
        <f>SUM(Table1[MAGN_SLAEGT_AFRUNAD])</f>
        <v>463291</v>
      </c>
      <c r="N1495" s="6">
        <f>Table1[[#This Row],[MAGN_SLAEGT_AFRUNAD]]/Table1[[#This Row],[heildarmagn]]</f>
        <v>1.9642082406090341E-4</v>
      </c>
      <c r="O1495" t="str">
        <f>IF(Table1[[#This Row],[Útgerð núna]]=Table1[[#This Row],[Útgerð við löndun]],"","Ný útgerð")</f>
        <v/>
      </c>
    </row>
    <row r="1496" spans="1:15">
      <c r="A1496" t="s">
        <v>533</v>
      </c>
      <c r="B1496">
        <v>1920</v>
      </c>
      <c r="C1496" s="1">
        <v>1</v>
      </c>
      <c r="D1496" s="1">
        <v>1</v>
      </c>
      <c r="E1496" s="1">
        <v>1343</v>
      </c>
      <c r="F1496" t="s">
        <v>599</v>
      </c>
      <c r="G1496" t="s">
        <v>14</v>
      </c>
      <c r="H1496" t="s">
        <v>15</v>
      </c>
      <c r="I1496" s="3">
        <v>38</v>
      </c>
      <c r="J1496" t="s">
        <v>600</v>
      </c>
      <c r="K1496" t="s">
        <v>601</v>
      </c>
      <c r="L1496" t="s">
        <v>601</v>
      </c>
      <c r="M1496" s="2">
        <f>SUM(Table1[MAGN_SLAEGT_AFRUNAD])</f>
        <v>463291</v>
      </c>
      <c r="N1496" s="6">
        <f>Table1[[#This Row],[MAGN_SLAEGT_AFRUNAD]]/Table1[[#This Row],[heildarmagn]]</f>
        <v>8.2021882574882744E-5</v>
      </c>
      <c r="O1496" t="str">
        <f>IF(Table1[[#This Row],[Útgerð núna]]=Table1[[#This Row],[Útgerð við löndun]],"","Ný útgerð")</f>
        <v/>
      </c>
    </row>
    <row r="1497" spans="1:15">
      <c r="A1497" t="s">
        <v>661</v>
      </c>
      <c r="B1497">
        <v>1920</v>
      </c>
      <c r="C1497" s="1">
        <v>1</v>
      </c>
      <c r="D1497" s="1">
        <v>1</v>
      </c>
      <c r="E1497" s="1">
        <v>1343</v>
      </c>
      <c r="F1497" t="s">
        <v>599</v>
      </c>
      <c r="G1497" t="s">
        <v>14</v>
      </c>
      <c r="H1497" t="s">
        <v>15</v>
      </c>
      <c r="I1497" s="3">
        <v>4</v>
      </c>
      <c r="J1497" t="s">
        <v>600</v>
      </c>
      <c r="K1497" t="s">
        <v>601</v>
      </c>
      <c r="L1497" t="s">
        <v>601</v>
      </c>
      <c r="M1497" s="2">
        <f>SUM(Table1[MAGN_SLAEGT_AFRUNAD])</f>
        <v>463291</v>
      </c>
      <c r="N1497" s="6">
        <f>Table1[[#This Row],[MAGN_SLAEGT_AFRUNAD]]/Table1[[#This Row],[heildarmagn]]</f>
        <v>8.6338823763034462E-6</v>
      </c>
      <c r="O1497" t="str">
        <f>IF(Table1[[#This Row],[Útgerð núna]]=Table1[[#This Row],[Útgerð við löndun]],"","Ný útgerð")</f>
        <v/>
      </c>
    </row>
    <row r="1498" spans="1:15">
      <c r="A1498" t="s">
        <v>662</v>
      </c>
      <c r="B1498">
        <v>1920</v>
      </c>
      <c r="C1498" s="1">
        <v>1</v>
      </c>
      <c r="D1498" s="1">
        <v>1</v>
      </c>
      <c r="E1498" s="1">
        <v>1343</v>
      </c>
      <c r="F1498" t="s">
        <v>599</v>
      </c>
      <c r="G1498" t="s">
        <v>14</v>
      </c>
      <c r="H1498" t="s">
        <v>15</v>
      </c>
      <c r="I1498" s="3">
        <v>3</v>
      </c>
      <c r="J1498" t="s">
        <v>600</v>
      </c>
      <c r="K1498" t="s">
        <v>601</v>
      </c>
      <c r="L1498" t="s">
        <v>601</v>
      </c>
      <c r="M1498" s="2">
        <f>SUM(Table1[MAGN_SLAEGT_AFRUNAD])</f>
        <v>463291</v>
      </c>
      <c r="N1498" s="6">
        <f>Table1[[#This Row],[MAGN_SLAEGT_AFRUNAD]]/Table1[[#This Row],[heildarmagn]]</f>
        <v>6.4754117822275847E-6</v>
      </c>
      <c r="O1498" t="str">
        <f>IF(Table1[[#This Row],[Útgerð núna]]=Table1[[#This Row],[Útgerð við löndun]],"","Ný útgerð")</f>
        <v/>
      </c>
    </row>
    <row r="1499" spans="1:15">
      <c r="A1499" t="s">
        <v>429</v>
      </c>
      <c r="B1499">
        <v>1920</v>
      </c>
      <c r="C1499" s="1">
        <v>1</v>
      </c>
      <c r="D1499" s="1">
        <v>1</v>
      </c>
      <c r="E1499" s="1">
        <v>1343</v>
      </c>
      <c r="F1499" t="s">
        <v>599</v>
      </c>
      <c r="G1499" t="s">
        <v>14</v>
      </c>
      <c r="H1499" t="s">
        <v>15</v>
      </c>
      <c r="I1499" s="3">
        <v>7</v>
      </c>
      <c r="J1499" t="s">
        <v>600</v>
      </c>
      <c r="K1499" t="s">
        <v>601</v>
      </c>
      <c r="L1499" t="s">
        <v>601</v>
      </c>
      <c r="M1499" s="2">
        <f>SUM(Table1[MAGN_SLAEGT_AFRUNAD])</f>
        <v>463291</v>
      </c>
      <c r="N1499" s="6">
        <f>Table1[[#This Row],[MAGN_SLAEGT_AFRUNAD]]/Table1[[#This Row],[heildarmagn]]</f>
        <v>1.5109294158531032E-5</v>
      </c>
      <c r="O1499" t="str">
        <f>IF(Table1[[#This Row],[Útgerð núna]]=Table1[[#This Row],[Útgerð við löndun]],"","Ný útgerð")</f>
        <v/>
      </c>
    </row>
    <row r="1500" spans="1:15">
      <c r="A1500" t="s">
        <v>534</v>
      </c>
      <c r="B1500">
        <v>1920</v>
      </c>
      <c r="C1500" s="1">
        <v>1</v>
      </c>
      <c r="D1500" s="1">
        <v>1</v>
      </c>
      <c r="E1500" s="1">
        <v>1343</v>
      </c>
      <c r="F1500" t="s">
        <v>599</v>
      </c>
      <c r="G1500" t="s">
        <v>14</v>
      </c>
      <c r="H1500" t="s">
        <v>15</v>
      </c>
      <c r="I1500" s="3">
        <v>15</v>
      </c>
      <c r="J1500" t="s">
        <v>600</v>
      </c>
      <c r="K1500" t="s">
        <v>601</v>
      </c>
      <c r="L1500" t="s">
        <v>601</v>
      </c>
      <c r="M1500" s="2">
        <f>SUM(Table1[MAGN_SLAEGT_AFRUNAD])</f>
        <v>463291</v>
      </c>
      <c r="N1500" s="6">
        <f>Table1[[#This Row],[MAGN_SLAEGT_AFRUNAD]]/Table1[[#This Row],[heildarmagn]]</f>
        <v>3.2377058911137922E-5</v>
      </c>
      <c r="O1500" t="str">
        <f>IF(Table1[[#This Row],[Útgerð núna]]=Table1[[#This Row],[Útgerð við löndun]],"","Ný útgerð")</f>
        <v/>
      </c>
    </row>
    <row r="1501" spans="1:15">
      <c r="A1501" t="s">
        <v>663</v>
      </c>
      <c r="B1501">
        <v>1920</v>
      </c>
      <c r="C1501" s="1">
        <v>1</v>
      </c>
      <c r="D1501" s="1">
        <v>1</v>
      </c>
      <c r="E1501" s="1">
        <v>1343</v>
      </c>
      <c r="F1501" t="s">
        <v>599</v>
      </c>
      <c r="G1501" t="s">
        <v>14</v>
      </c>
      <c r="H1501" t="s">
        <v>15</v>
      </c>
      <c r="I1501" s="3">
        <v>14</v>
      </c>
      <c r="J1501" t="s">
        <v>600</v>
      </c>
      <c r="K1501" t="s">
        <v>601</v>
      </c>
      <c r="L1501" t="s">
        <v>601</v>
      </c>
      <c r="M1501" s="2">
        <f>SUM(Table1[MAGN_SLAEGT_AFRUNAD])</f>
        <v>463291</v>
      </c>
      <c r="N1501" s="6">
        <f>Table1[[#This Row],[MAGN_SLAEGT_AFRUNAD]]/Table1[[#This Row],[heildarmagn]]</f>
        <v>3.0218588317062063E-5</v>
      </c>
      <c r="O1501" t="str">
        <f>IF(Table1[[#This Row],[Útgerð núna]]=Table1[[#This Row],[Útgerð við löndun]],"","Ný útgerð")</f>
        <v/>
      </c>
    </row>
    <row r="1502" spans="1:15">
      <c r="A1502" t="s">
        <v>664</v>
      </c>
      <c r="B1502">
        <v>1920</v>
      </c>
      <c r="C1502" s="1">
        <v>1</v>
      </c>
      <c r="D1502" s="1">
        <v>1</v>
      </c>
      <c r="E1502" s="1">
        <v>1343</v>
      </c>
      <c r="F1502" t="s">
        <v>599</v>
      </c>
      <c r="G1502" t="s">
        <v>14</v>
      </c>
      <c r="H1502" t="s">
        <v>15</v>
      </c>
      <c r="I1502" s="3">
        <v>188</v>
      </c>
      <c r="J1502" t="s">
        <v>600</v>
      </c>
      <c r="K1502" t="s">
        <v>601</v>
      </c>
      <c r="L1502" t="s">
        <v>601</v>
      </c>
      <c r="M1502" s="2">
        <f>SUM(Table1[MAGN_SLAEGT_AFRUNAD])</f>
        <v>463291</v>
      </c>
      <c r="N1502" s="6">
        <f>Table1[[#This Row],[MAGN_SLAEGT_AFRUNAD]]/Table1[[#This Row],[heildarmagn]]</f>
        <v>4.0579247168626197E-4</v>
      </c>
      <c r="O1502" t="str">
        <f>IF(Table1[[#This Row],[Útgerð núna]]=Table1[[#This Row],[Útgerð við löndun]],"","Ný útgerð")</f>
        <v/>
      </c>
    </row>
    <row r="1503" spans="1:15">
      <c r="A1503" t="s">
        <v>432</v>
      </c>
      <c r="B1503">
        <v>1920</v>
      </c>
      <c r="C1503" s="1">
        <v>1</v>
      </c>
      <c r="D1503" s="1">
        <v>1</v>
      </c>
      <c r="E1503" s="1">
        <v>1343</v>
      </c>
      <c r="F1503" t="s">
        <v>599</v>
      </c>
      <c r="G1503" t="s">
        <v>14</v>
      </c>
      <c r="H1503" t="s">
        <v>15</v>
      </c>
      <c r="I1503" s="3">
        <v>8</v>
      </c>
      <c r="J1503" t="s">
        <v>600</v>
      </c>
      <c r="K1503" t="s">
        <v>601</v>
      </c>
      <c r="L1503" t="s">
        <v>601</v>
      </c>
      <c r="M1503" s="2">
        <f>SUM(Table1[MAGN_SLAEGT_AFRUNAD])</f>
        <v>463291</v>
      </c>
      <c r="N1503" s="6">
        <f>Table1[[#This Row],[MAGN_SLAEGT_AFRUNAD]]/Table1[[#This Row],[heildarmagn]]</f>
        <v>1.7267764752606892E-5</v>
      </c>
      <c r="O1503" t="str">
        <f>IF(Table1[[#This Row],[Útgerð núna]]=Table1[[#This Row],[Útgerð við löndun]],"","Ný útgerð")</f>
        <v/>
      </c>
    </row>
    <row r="1504" spans="1:15">
      <c r="A1504" t="s">
        <v>665</v>
      </c>
      <c r="B1504">
        <v>1920</v>
      </c>
      <c r="C1504" s="1">
        <v>1</v>
      </c>
      <c r="D1504" s="1">
        <v>1</v>
      </c>
      <c r="E1504" s="1">
        <v>1343</v>
      </c>
      <c r="F1504" t="s">
        <v>599</v>
      </c>
      <c r="G1504" t="s">
        <v>14</v>
      </c>
      <c r="H1504" t="s">
        <v>15</v>
      </c>
      <c r="I1504" s="3">
        <v>10</v>
      </c>
      <c r="J1504" t="s">
        <v>600</v>
      </c>
      <c r="K1504" t="s">
        <v>601</v>
      </c>
      <c r="L1504" t="s">
        <v>601</v>
      </c>
      <c r="M1504" s="2">
        <f>SUM(Table1[MAGN_SLAEGT_AFRUNAD])</f>
        <v>463291</v>
      </c>
      <c r="N1504" s="6">
        <f>Table1[[#This Row],[MAGN_SLAEGT_AFRUNAD]]/Table1[[#This Row],[heildarmagn]]</f>
        <v>2.1584705940758617E-5</v>
      </c>
      <c r="O1504" t="str">
        <f>IF(Table1[[#This Row],[Útgerð núna]]=Table1[[#This Row],[Útgerð við löndun]],"","Ný útgerð")</f>
        <v/>
      </c>
    </row>
    <row r="1505" spans="1:15">
      <c r="A1505" t="s">
        <v>573</v>
      </c>
      <c r="B1505">
        <v>1920</v>
      </c>
      <c r="C1505" s="1">
        <v>1</v>
      </c>
      <c r="D1505" s="1">
        <v>1</v>
      </c>
      <c r="E1505" s="1">
        <v>1343</v>
      </c>
      <c r="F1505" t="s">
        <v>599</v>
      </c>
      <c r="G1505" t="s">
        <v>14</v>
      </c>
      <c r="H1505" t="s">
        <v>15</v>
      </c>
      <c r="I1505" s="3">
        <v>13</v>
      </c>
      <c r="J1505" t="s">
        <v>600</v>
      </c>
      <c r="K1505" t="s">
        <v>601</v>
      </c>
      <c r="L1505" t="s">
        <v>601</v>
      </c>
      <c r="M1505" s="2">
        <f>SUM(Table1[MAGN_SLAEGT_AFRUNAD])</f>
        <v>463291</v>
      </c>
      <c r="N1505" s="6">
        <f>Table1[[#This Row],[MAGN_SLAEGT_AFRUNAD]]/Table1[[#This Row],[heildarmagn]]</f>
        <v>2.8060117722986201E-5</v>
      </c>
      <c r="O1505" t="str">
        <f>IF(Table1[[#This Row],[Útgerð núna]]=Table1[[#This Row],[Útgerð við löndun]],"","Ný útgerð")</f>
        <v/>
      </c>
    </row>
    <row r="1506" spans="1:15">
      <c r="A1506" t="s">
        <v>666</v>
      </c>
      <c r="B1506">
        <v>1920</v>
      </c>
      <c r="C1506" s="1">
        <v>1</v>
      </c>
      <c r="D1506" s="1">
        <v>1</v>
      </c>
      <c r="E1506" s="1">
        <v>1343</v>
      </c>
      <c r="F1506" t="s">
        <v>599</v>
      </c>
      <c r="G1506" t="s">
        <v>14</v>
      </c>
      <c r="H1506" t="s">
        <v>15</v>
      </c>
      <c r="I1506" s="3">
        <v>18</v>
      </c>
      <c r="J1506" t="s">
        <v>600</v>
      </c>
      <c r="K1506" t="s">
        <v>601</v>
      </c>
      <c r="L1506" t="s">
        <v>601</v>
      </c>
      <c r="M1506" s="2">
        <f>SUM(Table1[MAGN_SLAEGT_AFRUNAD])</f>
        <v>463291</v>
      </c>
      <c r="N1506" s="6">
        <f>Table1[[#This Row],[MAGN_SLAEGT_AFRUNAD]]/Table1[[#This Row],[heildarmagn]]</f>
        <v>3.885247069336551E-5</v>
      </c>
      <c r="O1506" t="str">
        <f>IF(Table1[[#This Row],[Útgerð núna]]=Table1[[#This Row],[Útgerð við löndun]],"","Ný útgerð")</f>
        <v/>
      </c>
    </row>
    <row r="1507" spans="1:15">
      <c r="A1507" t="s">
        <v>667</v>
      </c>
      <c r="B1507">
        <v>1920</v>
      </c>
      <c r="C1507" s="1">
        <v>1</v>
      </c>
      <c r="D1507" s="1">
        <v>1</v>
      </c>
      <c r="E1507" s="1">
        <v>1343</v>
      </c>
      <c r="F1507" t="s">
        <v>599</v>
      </c>
      <c r="G1507" t="s">
        <v>14</v>
      </c>
      <c r="H1507" t="s">
        <v>15</v>
      </c>
      <c r="I1507" s="3">
        <v>140</v>
      </c>
      <c r="J1507" t="s">
        <v>600</v>
      </c>
      <c r="K1507" t="s">
        <v>601</v>
      </c>
      <c r="L1507" t="s">
        <v>601</v>
      </c>
      <c r="M1507" s="2">
        <f>SUM(Table1[MAGN_SLAEGT_AFRUNAD])</f>
        <v>463291</v>
      </c>
      <c r="N1507" s="6">
        <f>Table1[[#This Row],[MAGN_SLAEGT_AFRUNAD]]/Table1[[#This Row],[heildarmagn]]</f>
        <v>3.0218588317062063E-4</v>
      </c>
      <c r="O1507" t="str">
        <f>IF(Table1[[#This Row],[Útgerð núna]]=Table1[[#This Row],[Útgerð við löndun]],"","Ný útgerð")</f>
        <v/>
      </c>
    </row>
    <row r="1508" spans="1:15">
      <c r="A1508" t="s">
        <v>668</v>
      </c>
      <c r="B1508">
        <v>1920</v>
      </c>
      <c r="C1508" s="1">
        <v>1</v>
      </c>
      <c r="D1508" s="1">
        <v>1</v>
      </c>
      <c r="E1508" s="1">
        <v>1343</v>
      </c>
      <c r="F1508" t="s">
        <v>599</v>
      </c>
      <c r="G1508" t="s">
        <v>14</v>
      </c>
      <c r="H1508" t="s">
        <v>15</v>
      </c>
      <c r="I1508" s="3">
        <v>60</v>
      </c>
      <c r="J1508" t="s">
        <v>600</v>
      </c>
      <c r="K1508" t="s">
        <v>601</v>
      </c>
      <c r="L1508" t="s">
        <v>601</v>
      </c>
      <c r="M1508" s="2">
        <f>SUM(Table1[MAGN_SLAEGT_AFRUNAD])</f>
        <v>463291</v>
      </c>
      <c r="N1508" s="6">
        <f>Table1[[#This Row],[MAGN_SLAEGT_AFRUNAD]]/Table1[[#This Row],[heildarmagn]]</f>
        <v>1.2950823564455169E-4</v>
      </c>
      <c r="O1508" t="str">
        <f>IF(Table1[[#This Row],[Útgerð núna]]=Table1[[#This Row],[Útgerð við löndun]],"","Ný útgerð")</f>
        <v/>
      </c>
    </row>
    <row r="1509" spans="1:15">
      <c r="A1509" t="s">
        <v>669</v>
      </c>
      <c r="B1509">
        <v>1920</v>
      </c>
      <c r="C1509" s="1">
        <v>1</v>
      </c>
      <c r="D1509" s="1">
        <v>1</v>
      </c>
      <c r="E1509" s="1">
        <v>1343</v>
      </c>
      <c r="F1509" t="s">
        <v>599</v>
      </c>
      <c r="G1509" t="s">
        <v>14</v>
      </c>
      <c r="H1509" t="s">
        <v>15</v>
      </c>
      <c r="I1509" s="3">
        <v>170</v>
      </c>
      <c r="J1509" t="s">
        <v>600</v>
      </c>
      <c r="K1509" t="s">
        <v>601</v>
      </c>
      <c r="L1509" t="s">
        <v>601</v>
      </c>
      <c r="M1509" s="2">
        <f>SUM(Table1[MAGN_SLAEGT_AFRUNAD])</f>
        <v>463291</v>
      </c>
      <c r="N1509" s="6">
        <f>Table1[[#This Row],[MAGN_SLAEGT_AFRUNAD]]/Table1[[#This Row],[heildarmagn]]</f>
        <v>3.6694000099289647E-4</v>
      </c>
      <c r="O1509" t="str">
        <f>IF(Table1[[#This Row],[Útgerð núna]]=Table1[[#This Row],[Útgerð við löndun]],"","Ný útgerð")</f>
        <v/>
      </c>
    </row>
    <row r="1510" spans="1:15">
      <c r="A1510" t="s">
        <v>670</v>
      </c>
      <c r="B1510">
        <v>1920</v>
      </c>
      <c r="C1510" s="1">
        <v>1</v>
      </c>
      <c r="D1510" s="1">
        <v>1</v>
      </c>
      <c r="E1510" s="1">
        <v>1343</v>
      </c>
      <c r="F1510" t="s">
        <v>599</v>
      </c>
      <c r="G1510" t="s">
        <v>14</v>
      </c>
      <c r="H1510" t="s">
        <v>15</v>
      </c>
      <c r="I1510" s="3">
        <v>7</v>
      </c>
      <c r="J1510" t="s">
        <v>600</v>
      </c>
      <c r="K1510" t="s">
        <v>601</v>
      </c>
      <c r="L1510" t="s">
        <v>601</v>
      </c>
      <c r="M1510" s="2">
        <f>SUM(Table1[MAGN_SLAEGT_AFRUNAD])</f>
        <v>463291</v>
      </c>
      <c r="N1510" s="6">
        <f>Table1[[#This Row],[MAGN_SLAEGT_AFRUNAD]]/Table1[[#This Row],[heildarmagn]]</f>
        <v>1.5109294158531032E-5</v>
      </c>
      <c r="O1510" t="str">
        <f>IF(Table1[[#This Row],[Útgerð núna]]=Table1[[#This Row],[Útgerð við löndun]],"","Ný útgerð")</f>
        <v/>
      </c>
    </row>
    <row r="1511" spans="1:15">
      <c r="A1511" t="s">
        <v>671</v>
      </c>
      <c r="B1511">
        <v>1920</v>
      </c>
      <c r="C1511" s="1">
        <v>1</v>
      </c>
      <c r="D1511" s="1">
        <v>1</v>
      </c>
      <c r="E1511" s="1">
        <v>1343</v>
      </c>
      <c r="F1511" t="s">
        <v>599</v>
      </c>
      <c r="G1511" t="s">
        <v>14</v>
      </c>
      <c r="H1511" t="s">
        <v>15</v>
      </c>
      <c r="I1511" s="3">
        <v>32</v>
      </c>
      <c r="J1511" t="s">
        <v>600</v>
      </c>
      <c r="K1511" t="s">
        <v>601</v>
      </c>
      <c r="L1511" t="s">
        <v>601</v>
      </c>
      <c r="M1511" s="2">
        <f>SUM(Table1[MAGN_SLAEGT_AFRUNAD])</f>
        <v>463291</v>
      </c>
      <c r="N1511" s="6">
        <f>Table1[[#This Row],[MAGN_SLAEGT_AFRUNAD]]/Table1[[#This Row],[heildarmagn]]</f>
        <v>6.907105901042757E-5</v>
      </c>
      <c r="O1511" t="str">
        <f>IF(Table1[[#This Row],[Útgerð núna]]=Table1[[#This Row],[Útgerð við löndun]],"","Ný útgerð")</f>
        <v/>
      </c>
    </row>
    <row r="1512" spans="1:15">
      <c r="A1512" t="s">
        <v>672</v>
      </c>
      <c r="B1512">
        <v>1920</v>
      </c>
      <c r="C1512" s="1">
        <v>1</v>
      </c>
      <c r="D1512" s="1">
        <v>1</v>
      </c>
      <c r="E1512" s="1">
        <v>1343</v>
      </c>
      <c r="F1512" t="s">
        <v>599</v>
      </c>
      <c r="G1512" t="s">
        <v>14</v>
      </c>
      <c r="H1512" t="s">
        <v>15</v>
      </c>
      <c r="I1512" s="3">
        <v>11</v>
      </c>
      <c r="J1512" t="s">
        <v>600</v>
      </c>
      <c r="K1512" t="s">
        <v>601</v>
      </c>
      <c r="L1512" t="s">
        <v>601</v>
      </c>
      <c r="M1512" s="2">
        <f>SUM(Table1[MAGN_SLAEGT_AFRUNAD])</f>
        <v>463291</v>
      </c>
      <c r="N1512" s="6">
        <f>Table1[[#This Row],[MAGN_SLAEGT_AFRUNAD]]/Table1[[#This Row],[heildarmagn]]</f>
        <v>2.3743176534834476E-5</v>
      </c>
      <c r="O1512" t="str">
        <f>IF(Table1[[#This Row],[Útgerð núna]]=Table1[[#This Row],[Útgerð við löndun]],"","Ný útgerð")</f>
        <v/>
      </c>
    </row>
    <row r="1513" spans="1:15">
      <c r="A1513" t="s">
        <v>673</v>
      </c>
      <c r="B1513">
        <v>1920</v>
      </c>
      <c r="C1513" s="1">
        <v>1</v>
      </c>
      <c r="D1513" s="1">
        <v>1</v>
      </c>
      <c r="E1513" s="1">
        <v>1343</v>
      </c>
      <c r="F1513" t="s">
        <v>599</v>
      </c>
      <c r="G1513" t="s">
        <v>14</v>
      </c>
      <c r="H1513" t="s">
        <v>15</v>
      </c>
      <c r="I1513" s="3">
        <v>6</v>
      </c>
      <c r="J1513" t="s">
        <v>600</v>
      </c>
      <c r="K1513" t="s">
        <v>601</v>
      </c>
      <c r="L1513" t="s">
        <v>601</v>
      </c>
      <c r="M1513" s="2">
        <f>SUM(Table1[MAGN_SLAEGT_AFRUNAD])</f>
        <v>463291</v>
      </c>
      <c r="N1513" s="6">
        <f>Table1[[#This Row],[MAGN_SLAEGT_AFRUNAD]]/Table1[[#This Row],[heildarmagn]]</f>
        <v>1.2950823564455169E-5</v>
      </c>
      <c r="O1513" t="str">
        <f>IF(Table1[[#This Row],[Útgerð núna]]=Table1[[#This Row],[Útgerð við löndun]],"","Ný útgerð")</f>
        <v/>
      </c>
    </row>
    <row r="1514" spans="1:15">
      <c r="A1514" t="s">
        <v>674</v>
      </c>
      <c r="B1514">
        <v>1920</v>
      </c>
      <c r="C1514" s="1">
        <v>1</v>
      </c>
      <c r="D1514" s="1">
        <v>1</v>
      </c>
      <c r="E1514" s="1">
        <v>1343</v>
      </c>
      <c r="F1514" t="s">
        <v>599</v>
      </c>
      <c r="G1514" t="s">
        <v>14</v>
      </c>
      <c r="H1514" t="s">
        <v>15</v>
      </c>
      <c r="I1514" s="3">
        <v>74</v>
      </c>
      <c r="J1514" t="s">
        <v>600</v>
      </c>
      <c r="K1514" t="s">
        <v>601</v>
      </c>
      <c r="L1514" t="s">
        <v>601</v>
      </c>
      <c r="M1514" s="2">
        <f>SUM(Table1[MAGN_SLAEGT_AFRUNAD])</f>
        <v>463291</v>
      </c>
      <c r="N1514" s="6">
        <f>Table1[[#This Row],[MAGN_SLAEGT_AFRUNAD]]/Table1[[#This Row],[heildarmagn]]</f>
        <v>1.5972682396161376E-4</v>
      </c>
      <c r="O1514" t="str">
        <f>IF(Table1[[#This Row],[Útgerð núna]]=Table1[[#This Row],[Útgerð við löndun]],"","Ný útgerð")</f>
        <v/>
      </c>
    </row>
    <row r="1515" spans="1:15">
      <c r="A1515" t="s">
        <v>457</v>
      </c>
      <c r="B1515">
        <v>1718</v>
      </c>
      <c r="C1515" s="1">
        <v>1</v>
      </c>
      <c r="D1515" s="1">
        <v>1</v>
      </c>
      <c r="E1515" s="1">
        <v>1399</v>
      </c>
      <c r="F1515" t="s">
        <v>675</v>
      </c>
      <c r="G1515" t="s">
        <v>14</v>
      </c>
      <c r="H1515" t="s">
        <v>15</v>
      </c>
      <c r="I1515" s="3">
        <v>2</v>
      </c>
      <c r="J1515" t="s">
        <v>676</v>
      </c>
      <c r="K1515" t="s">
        <v>677</v>
      </c>
      <c r="L1515" t="s">
        <v>677</v>
      </c>
      <c r="M1515" s="2">
        <f>SUM(Table1[MAGN_SLAEGT_AFRUNAD])</f>
        <v>463291</v>
      </c>
      <c r="N1515" s="6">
        <f>Table1[[#This Row],[MAGN_SLAEGT_AFRUNAD]]/Table1[[#This Row],[heildarmagn]]</f>
        <v>4.3169411881517231E-6</v>
      </c>
      <c r="O1515" t="str">
        <f>IF(Table1[[#This Row],[Útgerð núna]]=Table1[[#This Row],[Útgerð við löndun]],"","Ný útgerð")</f>
        <v/>
      </c>
    </row>
    <row r="1516" spans="1:15">
      <c r="A1516" t="s">
        <v>678</v>
      </c>
      <c r="B1516">
        <v>1819</v>
      </c>
      <c r="C1516" s="1">
        <v>1</v>
      </c>
      <c r="D1516" s="1">
        <v>1</v>
      </c>
      <c r="E1516" s="1">
        <v>1399</v>
      </c>
      <c r="F1516" t="s">
        <v>675</v>
      </c>
      <c r="G1516" t="s">
        <v>14</v>
      </c>
      <c r="H1516" t="s">
        <v>15</v>
      </c>
      <c r="I1516" s="3">
        <v>2</v>
      </c>
      <c r="J1516" t="s">
        <v>676</v>
      </c>
      <c r="K1516" t="s">
        <v>677</v>
      </c>
      <c r="L1516" t="s">
        <v>677</v>
      </c>
      <c r="M1516" s="2">
        <f>SUM(Table1[MAGN_SLAEGT_AFRUNAD])</f>
        <v>463291</v>
      </c>
      <c r="N1516" s="6">
        <f>Table1[[#This Row],[MAGN_SLAEGT_AFRUNAD]]/Table1[[#This Row],[heildarmagn]]</f>
        <v>4.3169411881517231E-6</v>
      </c>
      <c r="O1516" t="str">
        <f>IF(Table1[[#This Row],[Útgerð núna]]=Table1[[#This Row],[Útgerð við löndun]],"","Ný útgerð")</f>
        <v/>
      </c>
    </row>
    <row r="1517" spans="1:15">
      <c r="A1517" t="s">
        <v>318</v>
      </c>
      <c r="B1517">
        <v>1718</v>
      </c>
      <c r="C1517" s="1">
        <v>1</v>
      </c>
      <c r="D1517" s="1">
        <v>1</v>
      </c>
      <c r="E1517" s="1">
        <v>1399</v>
      </c>
      <c r="F1517" t="s">
        <v>675</v>
      </c>
      <c r="G1517" t="s">
        <v>14</v>
      </c>
      <c r="H1517" t="s">
        <v>15</v>
      </c>
      <c r="I1517" s="3">
        <v>1</v>
      </c>
      <c r="J1517" t="s">
        <v>676</v>
      </c>
      <c r="K1517" t="s">
        <v>677</v>
      </c>
      <c r="L1517" t="s">
        <v>677</v>
      </c>
      <c r="M1517" s="2">
        <f>SUM(Table1[MAGN_SLAEGT_AFRUNAD])</f>
        <v>463291</v>
      </c>
      <c r="N1517" s="6">
        <f>Table1[[#This Row],[MAGN_SLAEGT_AFRUNAD]]/Table1[[#This Row],[heildarmagn]]</f>
        <v>2.1584705940758616E-6</v>
      </c>
      <c r="O1517" t="str">
        <f>IF(Table1[[#This Row],[Útgerð núna]]=Table1[[#This Row],[Útgerð við löndun]],"","Ný útgerð")</f>
        <v/>
      </c>
    </row>
    <row r="1518" spans="1:15">
      <c r="A1518" t="s">
        <v>353</v>
      </c>
      <c r="B1518">
        <v>1819</v>
      </c>
      <c r="C1518" s="1">
        <v>1</v>
      </c>
      <c r="D1518" s="1">
        <v>1</v>
      </c>
      <c r="E1518" s="1">
        <v>1502</v>
      </c>
      <c r="F1518" t="s">
        <v>679</v>
      </c>
      <c r="G1518" t="s">
        <v>14</v>
      </c>
      <c r="H1518" t="s">
        <v>15</v>
      </c>
      <c r="I1518" s="3">
        <v>99</v>
      </c>
      <c r="J1518" t="s">
        <v>680</v>
      </c>
      <c r="K1518" t="s">
        <v>681</v>
      </c>
      <c r="L1518" t="s">
        <v>681</v>
      </c>
      <c r="M1518" s="2">
        <f>SUM(Table1[MAGN_SLAEGT_AFRUNAD])</f>
        <v>463291</v>
      </c>
      <c r="N1518" s="6">
        <f>Table1[[#This Row],[MAGN_SLAEGT_AFRUNAD]]/Table1[[#This Row],[heildarmagn]]</f>
        <v>2.1368858881351031E-4</v>
      </c>
      <c r="O1518" t="str">
        <f>IF(Table1[[#This Row],[Útgerð núna]]=Table1[[#This Row],[Útgerð við löndun]],"","Ný útgerð")</f>
        <v/>
      </c>
    </row>
    <row r="1519" spans="1:15">
      <c r="A1519" t="s">
        <v>620</v>
      </c>
      <c r="B1519">
        <v>1718</v>
      </c>
      <c r="C1519" s="1">
        <v>1</v>
      </c>
      <c r="D1519" s="1">
        <v>1</v>
      </c>
      <c r="E1519" s="1">
        <v>1502</v>
      </c>
      <c r="F1519" t="s">
        <v>679</v>
      </c>
      <c r="G1519" t="s">
        <v>14</v>
      </c>
      <c r="H1519" t="s">
        <v>15</v>
      </c>
      <c r="I1519" s="3">
        <v>243</v>
      </c>
      <c r="J1519" t="s">
        <v>680</v>
      </c>
      <c r="K1519" t="s">
        <v>681</v>
      </c>
      <c r="L1519" t="s">
        <v>681</v>
      </c>
      <c r="M1519" s="2">
        <f>SUM(Table1[MAGN_SLAEGT_AFRUNAD])</f>
        <v>463291</v>
      </c>
      <c r="N1519" s="6">
        <f>Table1[[#This Row],[MAGN_SLAEGT_AFRUNAD]]/Table1[[#This Row],[heildarmagn]]</f>
        <v>5.2450835436043436E-4</v>
      </c>
      <c r="O1519" t="str">
        <f>IF(Table1[[#This Row],[Útgerð núna]]=Table1[[#This Row],[Útgerð við löndun]],"","Ný útgerð")</f>
        <v/>
      </c>
    </row>
    <row r="1520" spans="1:15">
      <c r="A1520" t="s">
        <v>555</v>
      </c>
      <c r="B1520">
        <v>1920</v>
      </c>
      <c r="C1520" s="1">
        <v>1</v>
      </c>
      <c r="D1520" s="1">
        <v>1</v>
      </c>
      <c r="E1520" s="1">
        <v>1502</v>
      </c>
      <c r="F1520" t="s">
        <v>679</v>
      </c>
      <c r="G1520" t="s">
        <v>14</v>
      </c>
      <c r="H1520" t="s">
        <v>15</v>
      </c>
      <c r="I1520" s="3">
        <v>523</v>
      </c>
      <c r="J1520" t="s">
        <v>680</v>
      </c>
      <c r="K1520" t="s">
        <v>681</v>
      </c>
      <c r="L1520" t="s">
        <v>681</v>
      </c>
      <c r="M1520" s="2">
        <f>SUM(Table1[MAGN_SLAEGT_AFRUNAD])</f>
        <v>463291</v>
      </c>
      <c r="N1520" s="6">
        <f>Table1[[#This Row],[MAGN_SLAEGT_AFRUNAD]]/Table1[[#This Row],[heildarmagn]]</f>
        <v>1.1288801207016757E-3</v>
      </c>
      <c r="O1520" t="str">
        <f>IF(Table1[[#This Row],[Útgerð núna]]=Table1[[#This Row],[Útgerð við löndun]],"","Ný útgerð")</f>
        <v/>
      </c>
    </row>
    <row r="1521" spans="1:15">
      <c r="A1521" t="s">
        <v>90</v>
      </c>
      <c r="B1521">
        <v>1819</v>
      </c>
      <c r="C1521" s="1">
        <v>1</v>
      </c>
      <c r="D1521" s="1">
        <v>1</v>
      </c>
      <c r="E1521" s="1">
        <v>1502</v>
      </c>
      <c r="F1521" t="s">
        <v>679</v>
      </c>
      <c r="G1521" t="s">
        <v>14</v>
      </c>
      <c r="H1521" t="s">
        <v>15</v>
      </c>
      <c r="I1521" s="3">
        <v>55</v>
      </c>
      <c r="J1521" t="s">
        <v>680</v>
      </c>
      <c r="K1521" t="s">
        <v>681</v>
      </c>
      <c r="L1521" t="s">
        <v>681</v>
      </c>
      <c r="M1521" s="2">
        <f>SUM(Table1[MAGN_SLAEGT_AFRUNAD])</f>
        <v>463291</v>
      </c>
      <c r="N1521" s="6">
        <f>Table1[[#This Row],[MAGN_SLAEGT_AFRUNAD]]/Table1[[#This Row],[heildarmagn]]</f>
        <v>1.1871588267417239E-4</v>
      </c>
      <c r="O1521" t="str">
        <f>IF(Table1[[#This Row],[Útgerð núna]]=Table1[[#This Row],[Útgerð við löndun]],"","Ný útgerð")</f>
        <v/>
      </c>
    </row>
    <row r="1522" spans="1:15">
      <c r="A1522" t="s">
        <v>94</v>
      </c>
      <c r="B1522">
        <v>1819</v>
      </c>
      <c r="C1522" s="1">
        <v>1</v>
      </c>
      <c r="D1522" s="1">
        <v>1</v>
      </c>
      <c r="E1522" s="1">
        <v>1502</v>
      </c>
      <c r="F1522" t="s">
        <v>679</v>
      </c>
      <c r="G1522" t="s">
        <v>14</v>
      </c>
      <c r="H1522" t="s">
        <v>15</v>
      </c>
      <c r="I1522" s="3">
        <v>40</v>
      </c>
      <c r="J1522" t="s">
        <v>680</v>
      </c>
      <c r="K1522" t="s">
        <v>681</v>
      </c>
      <c r="L1522" t="s">
        <v>681</v>
      </c>
      <c r="M1522" s="2">
        <f>SUM(Table1[MAGN_SLAEGT_AFRUNAD])</f>
        <v>463291</v>
      </c>
      <c r="N1522" s="6">
        <f>Table1[[#This Row],[MAGN_SLAEGT_AFRUNAD]]/Table1[[#This Row],[heildarmagn]]</f>
        <v>8.6338823763034469E-5</v>
      </c>
      <c r="O1522" t="str">
        <f>IF(Table1[[#This Row],[Útgerð núna]]=Table1[[#This Row],[Útgerð við löndun]],"","Ný útgerð")</f>
        <v/>
      </c>
    </row>
    <row r="1523" spans="1:15">
      <c r="A1523" t="s">
        <v>63</v>
      </c>
      <c r="B1523">
        <v>1819</v>
      </c>
      <c r="C1523" s="1">
        <v>1</v>
      </c>
      <c r="D1523" s="1">
        <v>1</v>
      </c>
      <c r="E1523" s="1">
        <v>1502</v>
      </c>
      <c r="F1523" t="s">
        <v>679</v>
      </c>
      <c r="G1523" t="s">
        <v>14</v>
      </c>
      <c r="H1523" t="s">
        <v>15</v>
      </c>
      <c r="I1523" s="3">
        <v>35</v>
      </c>
      <c r="J1523" t="s">
        <v>680</v>
      </c>
      <c r="K1523" t="s">
        <v>681</v>
      </c>
      <c r="L1523" t="s">
        <v>681</v>
      </c>
      <c r="M1523" s="2">
        <f>SUM(Table1[MAGN_SLAEGT_AFRUNAD])</f>
        <v>463291</v>
      </c>
      <c r="N1523" s="6">
        <f>Table1[[#This Row],[MAGN_SLAEGT_AFRUNAD]]/Table1[[#This Row],[heildarmagn]]</f>
        <v>7.5546470792655157E-5</v>
      </c>
      <c r="O1523" t="str">
        <f>IF(Table1[[#This Row],[Útgerð núna]]=Table1[[#This Row],[Útgerð við löndun]],"","Ný útgerð")</f>
        <v/>
      </c>
    </row>
    <row r="1524" spans="1:15">
      <c r="A1524" t="s">
        <v>498</v>
      </c>
      <c r="B1524">
        <v>1819</v>
      </c>
      <c r="C1524" s="1">
        <v>1</v>
      </c>
      <c r="D1524" s="1">
        <v>1</v>
      </c>
      <c r="E1524" s="1">
        <v>1502</v>
      </c>
      <c r="F1524" t="s">
        <v>679</v>
      </c>
      <c r="G1524" t="s">
        <v>14</v>
      </c>
      <c r="H1524" t="s">
        <v>15</v>
      </c>
      <c r="I1524" s="3">
        <v>138</v>
      </c>
      <c r="J1524" t="s">
        <v>680</v>
      </c>
      <c r="K1524" t="s">
        <v>681</v>
      </c>
      <c r="L1524" t="s">
        <v>681</v>
      </c>
      <c r="M1524" s="2">
        <f>SUM(Table1[MAGN_SLAEGT_AFRUNAD])</f>
        <v>463291</v>
      </c>
      <c r="N1524" s="6">
        <f>Table1[[#This Row],[MAGN_SLAEGT_AFRUNAD]]/Table1[[#This Row],[heildarmagn]]</f>
        <v>2.9786894198246888E-4</v>
      </c>
      <c r="O1524" t="str">
        <f>IF(Table1[[#This Row],[Útgerð núna]]=Table1[[#This Row],[Útgerð við löndun]],"","Ný útgerð")</f>
        <v/>
      </c>
    </row>
    <row r="1525" spans="1:15">
      <c r="A1525" t="s">
        <v>243</v>
      </c>
      <c r="B1525">
        <v>1718</v>
      </c>
      <c r="C1525" s="1">
        <v>1</v>
      </c>
      <c r="D1525" s="1">
        <v>1</v>
      </c>
      <c r="E1525" s="1">
        <v>1502</v>
      </c>
      <c r="F1525" t="s">
        <v>679</v>
      </c>
      <c r="G1525" t="s">
        <v>14</v>
      </c>
      <c r="H1525" t="s">
        <v>15</v>
      </c>
      <c r="I1525" s="3">
        <v>178</v>
      </c>
      <c r="J1525" t="s">
        <v>680</v>
      </c>
      <c r="K1525" t="s">
        <v>681</v>
      </c>
      <c r="L1525" t="s">
        <v>681</v>
      </c>
      <c r="M1525" s="2">
        <f>SUM(Table1[MAGN_SLAEGT_AFRUNAD])</f>
        <v>463291</v>
      </c>
      <c r="N1525" s="6">
        <f>Table1[[#This Row],[MAGN_SLAEGT_AFRUNAD]]/Table1[[#This Row],[heildarmagn]]</f>
        <v>3.8420776574550337E-4</v>
      </c>
      <c r="O1525" t="str">
        <f>IF(Table1[[#This Row],[Útgerð núna]]=Table1[[#This Row],[Útgerð við löndun]],"","Ný útgerð")</f>
        <v/>
      </c>
    </row>
    <row r="1526" spans="1:15">
      <c r="A1526" t="s">
        <v>625</v>
      </c>
      <c r="B1526">
        <v>1819</v>
      </c>
      <c r="C1526" s="1">
        <v>1</v>
      </c>
      <c r="D1526" s="1">
        <v>1</v>
      </c>
      <c r="E1526" s="1">
        <v>1502</v>
      </c>
      <c r="F1526" t="s">
        <v>679</v>
      </c>
      <c r="G1526" t="s">
        <v>14</v>
      </c>
      <c r="H1526" t="s">
        <v>15</v>
      </c>
      <c r="I1526" s="3">
        <v>56</v>
      </c>
      <c r="J1526" t="s">
        <v>680</v>
      </c>
      <c r="K1526" t="s">
        <v>681</v>
      </c>
      <c r="L1526" t="s">
        <v>681</v>
      </c>
      <c r="M1526" s="2">
        <f>SUM(Table1[MAGN_SLAEGT_AFRUNAD])</f>
        <v>463291</v>
      </c>
      <c r="N1526" s="6">
        <f>Table1[[#This Row],[MAGN_SLAEGT_AFRUNAD]]/Table1[[#This Row],[heildarmagn]]</f>
        <v>1.2087435326824825E-4</v>
      </c>
      <c r="O1526" t="str">
        <f>IF(Table1[[#This Row],[Útgerð núna]]=Table1[[#This Row],[Útgerð við löndun]],"","Ný útgerð")</f>
        <v/>
      </c>
    </row>
    <row r="1527" spans="1:15">
      <c r="A1527" t="s">
        <v>345</v>
      </c>
      <c r="B1527">
        <v>1819</v>
      </c>
      <c r="C1527" s="1">
        <v>1</v>
      </c>
      <c r="D1527" s="1">
        <v>1</v>
      </c>
      <c r="E1527" s="1">
        <v>1502</v>
      </c>
      <c r="F1527" t="s">
        <v>679</v>
      </c>
      <c r="G1527" t="s">
        <v>14</v>
      </c>
      <c r="H1527" t="s">
        <v>15</v>
      </c>
      <c r="I1527" s="3">
        <v>63</v>
      </c>
      <c r="J1527" t="s">
        <v>680</v>
      </c>
      <c r="K1527" t="s">
        <v>681</v>
      </c>
      <c r="L1527" t="s">
        <v>681</v>
      </c>
      <c r="M1527" s="2">
        <f>SUM(Table1[MAGN_SLAEGT_AFRUNAD])</f>
        <v>463291</v>
      </c>
      <c r="N1527" s="6">
        <f>Table1[[#This Row],[MAGN_SLAEGT_AFRUNAD]]/Table1[[#This Row],[heildarmagn]]</f>
        <v>1.3598364742677929E-4</v>
      </c>
      <c r="O1527" t="str">
        <f>IF(Table1[[#This Row],[Útgerð núna]]=Table1[[#This Row],[Útgerð við löndun]],"","Ný útgerð")</f>
        <v/>
      </c>
    </row>
    <row r="1528" spans="1:15">
      <c r="A1528" t="s">
        <v>55</v>
      </c>
      <c r="B1528">
        <v>1718</v>
      </c>
      <c r="C1528" s="1">
        <v>1</v>
      </c>
      <c r="D1528" s="1">
        <v>1</v>
      </c>
      <c r="E1528" s="1">
        <v>1502</v>
      </c>
      <c r="F1528" t="s">
        <v>679</v>
      </c>
      <c r="G1528" t="s">
        <v>14</v>
      </c>
      <c r="H1528" t="s">
        <v>15</v>
      </c>
      <c r="I1528" s="3">
        <v>282</v>
      </c>
      <c r="J1528" t="s">
        <v>680</v>
      </c>
      <c r="K1528" t="s">
        <v>681</v>
      </c>
      <c r="L1528" t="s">
        <v>681</v>
      </c>
      <c r="M1528" s="2">
        <f>SUM(Table1[MAGN_SLAEGT_AFRUNAD])</f>
        <v>463291</v>
      </c>
      <c r="N1528" s="6">
        <f>Table1[[#This Row],[MAGN_SLAEGT_AFRUNAD]]/Table1[[#This Row],[heildarmagn]]</f>
        <v>6.0868870752939295E-4</v>
      </c>
      <c r="O1528" t="str">
        <f>IF(Table1[[#This Row],[Útgerð núna]]=Table1[[#This Row],[Útgerð við löndun]],"","Ný útgerð")</f>
        <v/>
      </c>
    </row>
    <row r="1529" spans="1:15">
      <c r="A1529" t="s">
        <v>682</v>
      </c>
      <c r="B1529">
        <v>1718</v>
      </c>
      <c r="C1529" s="1">
        <v>1</v>
      </c>
      <c r="D1529" s="1">
        <v>1</v>
      </c>
      <c r="E1529" s="1">
        <v>1502</v>
      </c>
      <c r="F1529" t="s">
        <v>679</v>
      </c>
      <c r="G1529" t="s">
        <v>14</v>
      </c>
      <c r="H1529" t="s">
        <v>15</v>
      </c>
      <c r="I1529" s="3">
        <v>176</v>
      </c>
      <c r="J1529" t="s">
        <v>680</v>
      </c>
      <c r="K1529" t="s">
        <v>681</v>
      </c>
      <c r="L1529" t="s">
        <v>681</v>
      </c>
      <c r="M1529" s="2">
        <f>SUM(Table1[MAGN_SLAEGT_AFRUNAD])</f>
        <v>463291</v>
      </c>
      <c r="N1529" s="6">
        <f>Table1[[#This Row],[MAGN_SLAEGT_AFRUNAD]]/Table1[[#This Row],[heildarmagn]]</f>
        <v>3.7989082455735162E-4</v>
      </c>
      <c r="O1529" t="str">
        <f>IF(Table1[[#This Row],[Útgerð núna]]=Table1[[#This Row],[Útgerð við löndun]],"","Ný útgerð")</f>
        <v/>
      </c>
    </row>
    <row r="1530" spans="1:15">
      <c r="A1530" t="s">
        <v>236</v>
      </c>
      <c r="B1530">
        <v>1718</v>
      </c>
      <c r="C1530" s="1">
        <v>1</v>
      </c>
      <c r="D1530" s="1">
        <v>1</v>
      </c>
      <c r="E1530" s="1">
        <v>1502</v>
      </c>
      <c r="F1530" t="s">
        <v>679</v>
      </c>
      <c r="G1530" t="s">
        <v>14</v>
      </c>
      <c r="H1530" t="s">
        <v>15</v>
      </c>
      <c r="I1530" s="3">
        <v>40</v>
      </c>
      <c r="J1530" t="s">
        <v>680</v>
      </c>
      <c r="K1530" t="s">
        <v>681</v>
      </c>
      <c r="L1530" t="s">
        <v>681</v>
      </c>
      <c r="M1530" s="2">
        <f>SUM(Table1[MAGN_SLAEGT_AFRUNAD])</f>
        <v>463291</v>
      </c>
      <c r="N1530" s="6">
        <f>Table1[[#This Row],[MAGN_SLAEGT_AFRUNAD]]/Table1[[#This Row],[heildarmagn]]</f>
        <v>8.6338823763034469E-5</v>
      </c>
      <c r="O1530" t="str">
        <f>IF(Table1[[#This Row],[Útgerð núna]]=Table1[[#This Row],[Útgerð við löndun]],"","Ný útgerð")</f>
        <v/>
      </c>
    </row>
    <row r="1531" spans="1:15">
      <c r="A1531" t="s">
        <v>238</v>
      </c>
      <c r="B1531">
        <v>1718</v>
      </c>
      <c r="C1531" s="1">
        <v>1</v>
      </c>
      <c r="D1531" s="1">
        <v>1</v>
      </c>
      <c r="E1531" s="1">
        <v>1502</v>
      </c>
      <c r="F1531" t="s">
        <v>679</v>
      </c>
      <c r="G1531" t="s">
        <v>14</v>
      </c>
      <c r="H1531" t="s">
        <v>15</v>
      </c>
      <c r="I1531" s="3">
        <v>115</v>
      </c>
      <c r="J1531" t="s">
        <v>680</v>
      </c>
      <c r="K1531" t="s">
        <v>681</v>
      </c>
      <c r="L1531" t="s">
        <v>681</v>
      </c>
      <c r="M1531" s="2">
        <f>SUM(Table1[MAGN_SLAEGT_AFRUNAD])</f>
        <v>463291</v>
      </c>
      <c r="N1531" s="6">
        <f>Table1[[#This Row],[MAGN_SLAEGT_AFRUNAD]]/Table1[[#This Row],[heildarmagn]]</f>
        <v>2.4822411831872408E-4</v>
      </c>
      <c r="O1531" t="str">
        <f>IF(Table1[[#This Row],[Útgerð núna]]=Table1[[#This Row],[Útgerð við löndun]],"","Ný útgerð")</f>
        <v/>
      </c>
    </row>
    <row r="1532" spans="1:15">
      <c r="A1532" t="s">
        <v>506</v>
      </c>
      <c r="B1532">
        <v>1920</v>
      </c>
      <c r="C1532" s="1">
        <v>1</v>
      </c>
      <c r="D1532" s="1">
        <v>1</v>
      </c>
      <c r="E1532" s="1">
        <v>1575</v>
      </c>
      <c r="F1532" t="s">
        <v>683</v>
      </c>
      <c r="G1532" t="s">
        <v>14</v>
      </c>
      <c r="H1532" t="s">
        <v>15</v>
      </c>
      <c r="I1532" s="3">
        <v>231</v>
      </c>
      <c r="J1532" t="s">
        <v>684</v>
      </c>
      <c r="K1532" t="s">
        <v>685</v>
      </c>
      <c r="L1532" t="s">
        <v>686</v>
      </c>
      <c r="M1532" s="2">
        <f>SUM(Table1[MAGN_SLAEGT_AFRUNAD])</f>
        <v>463291</v>
      </c>
      <c r="N1532" s="6">
        <f>Table1[[#This Row],[MAGN_SLAEGT_AFRUNAD]]/Table1[[#This Row],[heildarmagn]]</f>
        <v>4.9860670723152407E-4</v>
      </c>
      <c r="O1532" t="str">
        <f>IF(Table1[[#This Row],[Útgerð núna]]=Table1[[#This Row],[Útgerð við löndun]],"","Ný útgerð")</f>
        <v>Ný útgerð</v>
      </c>
    </row>
    <row r="1533" spans="1:15">
      <c r="A1533" t="s">
        <v>416</v>
      </c>
      <c r="B1533">
        <v>1920</v>
      </c>
      <c r="C1533" s="1">
        <v>1</v>
      </c>
      <c r="D1533" s="1">
        <v>1</v>
      </c>
      <c r="E1533" s="1">
        <v>1575</v>
      </c>
      <c r="F1533" t="s">
        <v>683</v>
      </c>
      <c r="G1533" t="s">
        <v>14</v>
      </c>
      <c r="H1533" t="s">
        <v>15</v>
      </c>
      <c r="I1533" s="3">
        <v>40</v>
      </c>
      <c r="J1533" t="s">
        <v>684</v>
      </c>
      <c r="K1533" t="s">
        <v>685</v>
      </c>
      <c r="L1533" t="s">
        <v>686</v>
      </c>
      <c r="M1533" s="2">
        <f>SUM(Table1[MAGN_SLAEGT_AFRUNAD])</f>
        <v>463291</v>
      </c>
      <c r="N1533" s="6">
        <f>Table1[[#This Row],[MAGN_SLAEGT_AFRUNAD]]/Table1[[#This Row],[heildarmagn]]</f>
        <v>8.6338823763034469E-5</v>
      </c>
      <c r="O1533" t="str">
        <f>IF(Table1[[#This Row],[Útgerð núna]]=Table1[[#This Row],[Útgerð við löndun]],"","Ný útgerð")</f>
        <v>Ný útgerð</v>
      </c>
    </row>
    <row r="1534" spans="1:15">
      <c r="A1534" t="s">
        <v>144</v>
      </c>
      <c r="B1534">
        <v>1819</v>
      </c>
      <c r="C1534" s="1">
        <v>1</v>
      </c>
      <c r="D1534" s="1">
        <v>1</v>
      </c>
      <c r="E1534" s="1">
        <v>1611</v>
      </c>
      <c r="F1534" t="s">
        <v>687</v>
      </c>
      <c r="G1534" t="s">
        <v>14</v>
      </c>
      <c r="H1534" t="s">
        <v>15</v>
      </c>
      <c r="I1534" s="3">
        <v>63</v>
      </c>
      <c r="J1534" t="s">
        <v>688</v>
      </c>
      <c r="K1534" t="s">
        <v>689</v>
      </c>
      <c r="L1534" t="s">
        <v>690</v>
      </c>
      <c r="M1534" s="2">
        <f>SUM(Table1[MAGN_SLAEGT_AFRUNAD])</f>
        <v>463291</v>
      </c>
      <c r="N1534" s="6">
        <f>Table1[[#This Row],[MAGN_SLAEGT_AFRUNAD]]/Table1[[#This Row],[heildarmagn]]</f>
        <v>1.3598364742677929E-4</v>
      </c>
      <c r="O1534" t="str">
        <f>IF(Table1[[#This Row],[Útgerð núna]]=Table1[[#This Row],[Útgerð við löndun]],"","Ný útgerð")</f>
        <v>Ný útgerð</v>
      </c>
    </row>
    <row r="1535" spans="1:15">
      <c r="A1535" t="s">
        <v>691</v>
      </c>
      <c r="B1535">
        <v>1819</v>
      </c>
      <c r="C1535" s="1">
        <v>1</v>
      </c>
      <c r="D1535" s="1">
        <v>1</v>
      </c>
      <c r="E1535" s="1">
        <v>1629</v>
      </c>
      <c r="F1535" t="s">
        <v>692</v>
      </c>
      <c r="G1535" t="s">
        <v>14</v>
      </c>
      <c r="H1535" t="s">
        <v>15</v>
      </c>
      <c r="I1535" s="3">
        <v>24</v>
      </c>
      <c r="J1535" t="s">
        <v>693</v>
      </c>
      <c r="K1535" t="s">
        <v>60</v>
      </c>
      <c r="L1535" t="s">
        <v>694</v>
      </c>
      <c r="M1535" s="2">
        <f>SUM(Table1[MAGN_SLAEGT_AFRUNAD])</f>
        <v>463291</v>
      </c>
      <c r="N1535" s="6">
        <f>Table1[[#This Row],[MAGN_SLAEGT_AFRUNAD]]/Table1[[#This Row],[heildarmagn]]</f>
        <v>5.1803294257820677E-5</v>
      </c>
      <c r="O1535" t="str">
        <f>IF(Table1[[#This Row],[Útgerð núna]]=Table1[[#This Row],[Útgerð við löndun]],"","Ný útgerð")</f>
        <v>Ný útgerð</v>
      </c>
    </row>
    <row r="1536" spans="1:15">
      <c r="A1536" t="s">
        <v>79</v>
      </c>
      <c r="B1536">
        <v>1819</v>
      </c>
      <c r="C1536" s="1">
        <v>1</v>
      </c>
      <c r="D1536" s="1">
        <v>1</v>
      </c>
      <c r="E1536" s="1">
        <v>1629</v>
      </c>
      <c r="F1536" t="s">
        <v>692</v>
      </c>
      <c r="G1536" t="s">
        <v>14</v>
      </c>
      <c r="H1536" t="s">
        <v>15</v>
      </c>
      <c r="I1536" s="3">
        <v>37</v>
      </c>
      <c r="J1536" t="s">
        <v>693</v>
      </c>
      <c r="K1536" t="s">
        <v>60</v>
      </c>
      <c r="L1536" t="s">
        <v>694</v>
      </c>
      <c r="M1536" s="2">
        <f>SUM(Table1[MAGN_SLAEGT_AFRUNAD])</f>
        <v>463291</v>
      </c>
      <c r="N1536" s="6">
        <f>Table1[[#This Row],[MAGN_SLAEGT_AFRUNAD]]/Table1[[#This Row],[heildarmagn]]</f>
        <v>7.9863411980806882E-5</v>
      </c>
      <c r="O1536" t="str">
        <f>IF(Table1[[#This Row],[Útgerð núna]]=Table1[[#This Row],[Útgerð við löndun]],"","Ný útgerð")</f>
        <v>Ný útgerð</v>
      </c>
    </row>
    <row r="1537" spans="1:15">
      <c r="A1537" t="s">
        <v>695</v>
      </c>
      <c r="B1537">
        <v>1819</v>
      </c>
      <c r="C1537" s="1">
        <v>1</v>
      </c>
      <c r="D1537" s="1">
        <v>1</v>
      </c>
      <c r="E1537" s="1">
        <v>1629</v>
      </c>
      <c r="F1537" t="s">
        <v>692</v>
      </c>
      <c r="G1537" t="s">
        <v>14</v>
      </c>
      <c r="H1537" t="s">
        <v>15</v>
      </c>
      <c r="I1537" s="3">
        <v>90</v>
      </c>
      <c r="J1537" t="s">
        <v>693</v>
      </c>
      <c r="K1537" t="s">
        <v>60</v>
      </c>
      <c r="L1537" t="s">
        <v>694</v>
      </c>
      <c r="M1537" s="2">
        <f>SUM(Table1[MAGN_SLAEGT_AFRUNAD])</f>
        <v>463291</v>
      </c>
      <c r="N1537" s="6">
        <f>Table1[[#This Row],[MAGN_SLAEGT_AFRUNAD]]/Table1[[#This Row],[heildarmagn]]</f>
        <v>1.9426235346682753E-4</v>
      </c>
      <c r="O1537" t="str">
        <f>IF(Table1[[#This Row],[Útgerð núna]]=Table1[[#This Row],[Útgerð við löndun]],"","Ný útgerð")</f>
        <v>Ný útgerð</v>
      </c>
    </row>
    <row r="1538" spans="1:15">
      <c r="A1538" t="s">
        <v>520</v>
      </c>
      <c r="B1538">
        <v>1819</v>
      </c>
      <c r="C1538" s="1">
        <v>1</v>
      </c>
      <c r="D1538" s="1">
        <v>1</v>
      </c>
      <c r="E1538" s="1">
        <v>1629</v>
      </c>
      <c r="F1538" t="s">
        <v>692</v>
      </c>
      <c r="G1538" t="s">
        <v>14</v>
      </c>
      <c r="H1538" t="s">
        <v>15</v>
      </c>
      <c r="I1538" s="3">
        <v>72</v>
      </c>
      <c r="J1538" t="s">
        <v>693</v>
      </c>
      <c r="K1538" t="s">
        <v>60</v>
      </c>
      <c r="L1538" t="s">
        <v>694</v>
      </c>
      <c r="M1538" s="2">
        <f>SUM(Table1[MAGN_SLAEGT_AFRUNAD])</f>
        <v>463291</v>
      </c>
      <c r="N1538" s="6">
        <f>Table1[[#This Row],[MAGN_SLAEGT_AFRUNAD]]/Table1[[#This Row],[heildarmagn]]</f>
        <v>1.5540988277346204E-4</v>
      </c>
      <c r="O1538" t="str">
        <f>IF(Table1[[#This Row],[Útgerð núna]]=Table1[[#This Row],[Útgerð við löndun]],"","Ný útgerð")</f>
        <v>Ný útgerð</v>
      </c>
    </row>
    <row r="1539" spans="1:15">
      <c r="A1539" t="s">
        <v>92</v>
      </c>
      <c r="B1539">
        <v>1819</v>
      </c>
      <c r="C1539" s="1">
        <v>1</v>
      </c>
      <c r="D1539" s="1">
        <v>1</v>
      </c>
      <c r="E1539" s="1">
        <v>1629</v>
      </c>
      <c r="F1539" t="s">
        <v>692</v>
      </c>
      <c r="G1539" t="s">
        <v>14</v>
      </c>
      <c r="H1539" t="s">
        <v>15</v>
      </c>
      <c r="I1539" s="3">
        <v>192</v>
      </c>
      <c r="J1539" t="s">
        <v>693</v>
      </c>
      <c r="K1539" t="s">
        <v>60</v>
      </c>
      <c r="L1539" t="s">
        <v>694</v>
      </c>
      <c r="M1539" s="2">
        <f>SUM(Table1[MAGN_SLAEGT_AFRUNAD])</f>
        <v>463291</v>
      </c>
      <c r="N1539" s="6">
        <f>Table1[[#This Row],[MAGN_SLAEGT_AFRUNAD]]/Table1[[#This Row],[heildarmagn]]</f>
        <v>4.1442635406256542E-4</v>
      </c>
      <c r="O1539" t="str">
        <f>IF(Table1[[#This Row],[Útgerð núna]]=Table1[[#This Row],[Útgerð við löndun]],"","Ný útgerð")</f>
        <v>Ný útgerð</v>
      </c>
    </row>
    <row r="1540" spans="1:15">
      <c r="A1540" t="s">
        <v>696</v>
      </c>
      <c r="B1540">
        <v>1718</v>
      </c>
      <c r="C1540" s="1">
        <v>1</v>
      </c>
      <c r="D1540" s="1">
        <v>1</v>
      </c>
      <c r="E1540" s="1">
        <v>1629</v>
      </c>
      <c r="F1540" t="s">
        <v>692</v>
      </c>
      <c r="G1540" t="s">
        <v>14</v>
      </c>
      <c r="H1540" t="s">
        <v>15</v>
      </c>
      <c r="I1540" s="3">
        <v>221</v>
      </c>
      <c r="J1540" t="s">
        <v>693</v>
      </c>
      <c r="K1540" t="s">
        <v>60</v>
      </c>
      <c r="L1540" t="s">
        <v>694</v>
      </c>
      <c r="M1540" s="2">
        <f>SUM(Table1[MAGN_SLAEGT_AFRUNAD])</f>
        <v>463291</v>
      </c>
      <c r="N1540" s="6">
        <f>Table1[[#This Row],[MAGN_SLAEGT_AFRUNAD]]/Table1[[#This Row],[heildarmagn]]</f>
        <v>4.7702200129076541E-4</v>
      </c>
      <c r="O1540" t="str">
        <f>IF(Table1[[#This Row],[Útgerð núna]]=Table1[[#This Row],[Útgerð við löndun]],"","Ný útgerð")</f>
        <v>Ný útgerð</v>
      </c>
    </row>
    <row r="1541" spans="1:15">
      <c r="A1541" t="s">
        <v>51</v>
      </c>
      <c r="B1541">
        <v>1819</v>
      </c>
      <c r="C1541" s="1">
        <v>1</v>
      </c>
      <c r="D1541" s="1">
        <v>1</v>
      </c>
      <c r="E1541" s="1">
        <v>1629</v>
      </c>
      <c r="F1541" t="s">
        <v>692</v>
      </c>
      <c r="G1541" t="s">
        <v>14</v>
      </c>
      <c r="H1541" t="s">
        <v>15</v>
      </c>
      <c r="I1541" s="3">
        <v>102</v>
      </c>
      <c r="J1541" t="s">
        <v>693</v>
      </c>
      <c r="K1541" t="s">
        <v>60</v>
      </c>
      <c r="L1541" t="s">
        <v>694</v>
      </c>
      <c r="M1541" s="2">
        <f>SUM(Table1[MAGN_SLAEGT_AFRUNAD])</f>
        <v>463291</v>
      </c>
      <c r="N1541" s="6">
        <f>Table1[[#This Row],[MAGN_SLAEGT_AFRUNAD]]/Table1[[#This Row],[heildarmagn]]</f>
        <v>2.2016400059573788E-4</v>
      </c>
      <c r="O1541" t="str">
        <f>IF(Table1[[#This Row],[Útgerð núna]]=Table1[[#This Row],[Útgerð við löndun]],"","Ný útgerð")</f>
        <v>Ný útgerð</v>
      </c>
    </row>
    <row r="1542" spans="1:15">
      <c r="A1542" t="s">
        <v>146</v>
      </c>
      <c r="B1542">
        <v>1819</v>
      </c>
      <c r="C1542" s="1">
        <v>1</v>
      </c>
      <c r="D1542" s="1">
        <v>1</v>
      </c>
      <c r="E1542" s="1">
        <v>1629</v>
      </c>
      <c r="F1542" t="s">
        <v>692</v>
      </c>
      <c r="G1542" t="s">
        <v>14</v>
      </c>
      <c r="H1542" t="s">
        <v>15</v>
      </c>
      <c r="I1542" s="3">
        <v>39</v>
      </c>
      <c r="J1542" t="s">
        <v>693</v>
      </c>
      <c r="K1542" t="s">
        <v>60</v>
      </c>
      <c r="L1542" t="s">
        <v>694</v>
      </c>
      <c r="M1542" s="2">
        <f>SUM(Table1[MAGN_SLAEGT_AFRUNAD])</f>
        <v>463291</v>
      </c>
      <c r="N1542" s="6">
        <f>Table1[[#This Row],[MAGN_SLAEGT_AFRUNAD]]/Table1[[#This Row],[heildarmagn]]</f>
        <v>8.4180353168958607E-5</v>
      </c>
      <c r="O1542" t="str">
        <f>IF(Table1[[#This Row],[Útgerð núna]]=Table1[[#This Row],[Útgerð við löndun]],"","Ný útgerð")</f>
        <v>Ný útgerð</v>
      </c>
    </row>
    <row r="1543" spans="1:15">
      <c r="A1543" t="s">
        <v>347</v>
      </c>
      <c r="B1543">
        <v>1819</v>
      </c>
      <c r="C1543" s="1">
        <v>1</v>
      </c>
      <c r="D1543" s="1">
        <v>1</v>
      </c>
      <c r="E1543" s="1">
        <v>1629</v>
      </c>
      <c r="F1543" t="s">
        <v>692</v>
      </c>
      <c r="G1543" t="s">
        <v>14</v>
      </c>
      <c r="H1543" t="s">
        <v>15</v>
      </c>
      <c r="I1543" s="3">
        <v>36</v>
      </c>
      <c r="J1543" t="s">
        <v>693</v>
      </c>
      <c r="K1543" t="s">
        <v>60</v>
      </c>
      <c r="L1543" t="s">
        <v>694</v>
      </c>
      <c r="M1543" s="2">
        <f>SUM(Table1[MAGN_SLAEGT_AFRUNAD])</f>
        <v>463291</v>
      </c>
      <c r="N1543" s="6">
        <f>Table1[[#This Row],[MAGN_SLAEGT_AFRUNAD]]/Table1[[#This Row],[heildarmagn]]</f>
        <v>7.7704941386731019E-5</v>
      </c>
      <c r="O1543" t="str">
        <f>IF(Table1[[#This Row],[Útgerð núna]]=Table1[[#This Row],[Útgerð við löndun]],"","Ný útgerð")</f>
        <v>Ný útgerð</v>
      </c>
    </row>
    <row r="1544" spans="1:15">
      <c r="A1544" t="s">
        <v>311</v>
      </c>
      <c r="B1544">
        <v>1718</v>
      </c>
      <c r="C1544" s="1">
        <v>1</v>
      </c>
      <c r="D1544" s="1">
        <v>1</v>
      </c>
      <c r="E1544" s="1">
        <v>1629</v>
      </c>
      <c r="F1544" t="s">
        <v>692</v>
      </c>
      <c r="G1544" t="s">
        <v>14</v>
      </c>
      <c r="H1544" t="s">
        <v>15</v>
      </c>
      <c r="I1544" s="3">
        <v>55</v>
      </c>
      <c r="J1544" t="s">
        <v>693</v>
      </c>
      <c r="K1544" t="s">
        <v>60</v>
      </c>
      <c r="L1544" t="s">
        <v>694</v>
      </c>
      <c r="M1544" s="2">
        <f>SUM(Table1[MAGN_SLAEGT_AFRUNAD])</f>
        <v>463291</v>
      </c>
      <c r="N1544" s="6">
        <f>Table1[[#This Row],[MAGN_SLAEGT_AFRUNAD]]/Table1[[#This Row],[heildarmagn]]</f>
        <v>1.1871588267417239E-4</v>
      </c>
      <c r="O1544" t="str">
        <f>IF(Table1[[#This Row],[Útgerð núna]]=Table1[[#This Row],[Útgerð við löndun]],"","Ný útgerð")</f>
        <v>Ný útgerð</v>
      </c>
    </row>
    <row r="1545" spans="1:15">
      <c r="A1545" t="s">
        <v>697</v>
      </c>
      <c r="B1545">
        <v>1718</v>
      </c>
      <c r="C1545" s="1">
        <v>1</v>
      </c>
      <c r="D1545" s="1">
        <v>1</v>
      </c>
      <c r="E1545" s="1">
        <v>1629</v>
      </c>
      <c r="F1545" t="s">
        <v>692</v>
      </c>
      <c r="G1545" t="s">
        <v>14</v>
      </c>
      <c r="H1545" t="s">
        <v>15</v>
      </c>
      <c r="I1545" s="3">
        <v>40</v>
      </c>
      <c r="J1545" t="s">
        <v>693</v>
      </c>
      <c r="K1545" t="s">
        <v>60</v>
      </c>
      <c r="L1545" t="s">
        <v>694</v>
      </c>
      <c r="M1545" s="2">
        <f>SUM(Table1[MAGN_SLAEGT_AFRUNAD])</f>
        <v>463291</v>
      </c>
      <c r="N1545" s="6">
        <f>Table1[[#This Row],[MAGN_SLAEGT_AFRUNAD]]/Table1[[#This Row],[heildarmagn]]</f>
        <v>8.6338823763034469E-5</v>
      </c>
      <c r="O1545" t="str">
        <f>IF(Table1[[#This Row],[Útgerð núna]]=Table1[[#This Row],[Útgerð við löndun]],"","Ný útgerð")</f>
        <v>Ný útgerð</v>
      </c>
    </row>
    <row r="1546" spans="1:15">
      <c r="A1546" t="s">
        <v>698</v>
      </c>
      <c r="B1546">
        <v>1819</v>
      </c>
      <c r="C1546" s="1">
        <v>1</v>
      </c>
      <c r="D1546" s="1">
        <v>1</v>
      </c>
      <c r="E1546" s="1">
        <v>1629</v>
      </c>
      <c r="F1546" t="s">
        <v>692</v>
      </c>
      <c r="G1546" t="s">
        <v>14</v>
      </c>
      <c r="H1546" t="s">
        <v>15</v>
      </c>
      <c r="I1546" s="3">
        <v>20</v>
      </c>
      <c r="J1546" t="s">
        <v>693</v>
      </c>
      <c r="K1546" t="s">
        <v>60</v>
      </c>
      <c r="L1546" t="s">
        <v>694</v>
      </c>
      <c r="M1546" s="2">
        <f>SUM(Table1[MAGN_SLAEGT_AFRUNAD])</f>
        <v>463291</v>
      </c>
      <c r="N1546" s="6">
        <f>Table1[[#This Row],[MAGN_SLAEGT_AFRUNAD]]/Table1[[#This Row],[heildarmagn]]</f>
        <v>4.3169411881517235E-5</v>
      </c>
      <c r="O1546" t="str">
        <f>IF(Table1[[#This Row],[Útgerð núna]]=Table1[[#This Row],[Útgerð við löndun]],"","Ný útgerð")</f>
        <v>Ný útgerð</v>
      </c>
    </row>
    <row r="1547" spans="1:15">
      <c r="A1547" t="s">
        <v>63</v>
      </c>
      <c r="B1547">
        <v>1819</v>
      </c>
      <c r="C1547" s="1">
        <v>1</v>
      </c>
      <c r="D1547" s="1">
        <v>1</v>
      </c>
      <c r="E1547" s="1">
        <v>1629</v>
      </c>
      <c r="F1547" t="s">
        <v>692</v>
      </c>
      <c r="G1547" t="s">
        <v>14</v>
      </c>
      <c r="H1547" t="s">
        <v>15</v>
      </c>
      <c r="I1547" s="3">
        <v>153</v>
      </c>
      <c r="J1547" t="s">
        <v>693</v>
      </c>
      <c r="K1547" t="s">
        <v>60</v>
      </c>
      <c r="L1547" t="s">
        <v>694</v>
      </c>
      <c r="M1547" s="2">
        <f>SUM(Table1[MAGN_SLAEGT_AFRUNAD])</f>
        <v>463291</v>
      </c>
      <c r="N1547" s="6">
        <f>Table1[[#This Row],[MAGN_SLAEGT_AFRUNAD]]/Table1[[#This Row],[heildarmagn]]</f>
        <v>3.3024600089360683E-4</v>
      </c>
      <c r="O1547" t="str">
        <f>IF(Table1[[#This Row],[Útgerð núna]]=Table1[[#This Row],[Útgerð við löndun]],"","Ný útgerð")</f>
        <v>Ný útgerð</v>
      </c>
    </row>
    <row r="1548" spans="1:15">
      <c r="A1548" t="s">
        <v>85</v>
      </c>
      <c r="B1548">
        <v>1819</v>
      </c>
      <c r="C1548" s="1">
        <v>1</v>
      </c>
      <c r="D1548" s="1">
        <v>1</v>
      </c>
      <c r="E1548" s="1">
        <v>1856</v>
      </c>
      <c r="F1548" t="s">
        <v>699</v>
      </c>
      <c r="G1548" t="s">
        <v>14</v>
      </c>
      <c r="H1548" t="s">
        <v>15</v>
      </c>
      <c r="I1548" s="3">
        <v>4</v>
      </c>
      <c r="J1548" t="s">
        <v>700</v>
      </c>
      <c r="K1548" t="s">
        <v>701</v>
      </c>
      <c r="L1548" t="s">
        <v>701</v>
      </c>
      <c r="M1548" s="2">
        <f>SUM(Table1[MAGN_SLAEGT_AFRUNAD])</f>
        <v>463291</v>
      </c>
      <c r="N1548" s="6">
        <f>Table1[[#This Row],[MAGN_SLAEGT_AFRUNAD]]/Table1[[#This Row],[heildarmagn]]</f>
        <v>8.6338823763034462E-6</v>
      </c>
      <c r="O1548" t="str">
        <f>IF(Table1[[#This Row],[Útgerð núna]]=Table1[[#This Row],[Útgerð við löndun]],"","Ný útgerð")</f>
        <v/>
      </c>
    </row>
    <row r="1549" spans="1:15">
      <c r="A1549" t="s">
        <v>86</v>
      </c>
      <c r="B1549">
        <v>1819</v>
      </c>
      <c r="C1549" s="1">
        <v>1</v>
      </c>
      <c r="D1549" s="1">
        <v>1</v>
      </c>
      <c r="E1549" s="1">
        <v>1856</v>
      </c>
      <c r="F1549" t="s">
        <v>699</v>
      </c>
      <c r="G1549" t="s">
        <v>14</v>
      </c>
      <c r="H1549" t="s">
        <v>15</v>
      </c>
      <c r="I1549" s="3">
        <v>50</v>
      </c>
      <c r="J1549" t="s">
        <v>700</v>
      </c>
      <c r="K1549" t="s">
        <v>701</v>
      </c>
      <c r="L1549" t="s">
        <v>701</v>
      </c>
      <c r="M1549" s="2">
        <f>SUM(Table1[MAGN_SLAEGT_AFRUNAD])</f>
        <v>463291</v>
      </c>
      <c r="N1549" s="6">
        <f>Table1[[#This Row],[MAGN_SLAEGT_AFRUNAD]]/Table1[[#This Row],[heildarmagn]]</f>
        <v>1.0792352970379308E-4</v>
      </c>
      <c r="O1549" t="str">
        <f>IF(Table1[[#This Row],[Útgerð núna]]=Table1[[#This Row],[Útgerð við löndun]],"","Ný útgerð")</f>
        <v/>
      </c>
    </row>
    <row r="1550" spans="1:15">
      <c r="A1550" t="s">
        <v>387</v>
      </c>
      <c r="B1550">
        <v>1819</v>
      </c>
      <c r="C1550" s="1">
        <v>1</v>
      </c>
      <c r="D1550" s="1">
        <v>1</v>
      </c>
      <c r="E1550" s="1">
        <v>1856</v>
      </c>
      <c r="F1550" t="s">
        <v>699</v>
      </c>
      <c r="G1550" t="s">
        <v>14</v>
      </c>
      <c r="H1550" t="s">
        <v>15</v>
      </c>
      <c r="I1550" s="3">
        <v>230</v>
      </c>
      <c r="J1550" t="s">
        <v>700</v>
      </c>
      <c r="K1550" t="s">
        <v>701</v>
      </c>
      <c r="L1550" t="s">
        <v>701</v>
      </c>
      <c r="M1550" s="2">
        <f>SUM(Table1[MAGN_SLAEGT_AFRUNAD])</f>
        <v>463291</v>
      </c>
      <c r="N1550" s="6">
        <f>Table1[[#This Row],[MAGN_SLAEGT_AFRUNAD]]/Table1[[#This Row],[heildarmagn]]</f>
        <v>4.9644823663744816E-4</v>
      </c>
      <c r="O1550" t="str">
        <f>IF(Table1[[#This Row],[Útgerð núna]]=Table1[[#This Row],[Útgerð við löndun]],"","Ný útgerð")</f>
        <v/>
      </c>
    </row>
    <row r="1551" spans="1:15">
      <c r="A1551" t="s">
        <v>520</v>
      </c>
      <c r="B1551">
        <v>1819</v>
      </c>
      <c r="C1551" s="1">
        <v>1</v>
      </c>
      <c r="D1551" s="1">
        <v>1</v>
      </c>
      <c r="E1551" s="1">
        <v>1856</v>
      </c>
      <c r="F1551" t="s">
        <v>699</v>
      </c>
      <c r="G1551" t="s">
        <v>14</v>
      </c>
      <c r="H1551" t="s">
        <v>15</v>
      </c>
      <c r="I1551" s="3">
        <v>17</v>
      </c>
      <c r="J1551" t="s">
        <v>700</v>
      </c>
      <c r="K1551" t="s">
        <v>701</v>
      </c>
      <c r="L1551" t="s">
        <v>701</v>
      </c>
      <c r="M1551" s="2">
        <f>SUM(Table1[MAGN_SLAEGT_AFRUNAD])</f>
        <v>463291</v>
      </c>
      <c r="N1551" s="6">
        <f>Table1[[#This Row],[MAGN_SLAEGT_AFRUNAD]]/Table1[[#This Row],[heildarmagn]]</f>
        <v>3.6694000099289647E-5</v>
      </c>
      <c r="O1551" t="str">
        <f>IF(Table1[[#This Row],[Útgerð núna]]=Table1[[#This Row],[Útgerð við löndun]],"","Ný útgerð")</f>
        <v/>
      </c>
    </row>
    <row r="1552" spans="1:15">
      <c r="A1552" t="s">
        <v>702</v>
      </c>
      <c r="B1552">
        <v>1819</v>
      </c>
      <c r="C1552" s="1">
        <v>1</v>
      </c>
      <c r="D1552" s="1">
        <v>1</v>
      </c>
      <c r="E1552" s="1">
        <v>1856</v>
      </c>
      <c r="F1552" t="s">
        <v>699</v>
      </c>
      <c r="G1552" t="s">
        <v>14</v>
      </c>
      <c r="H1552" t="s">
        <v>15</v>
      </c>
      <c r="I1552" s="3">
        <v>44</v>
      </c>
      <c r="J1552" t="s">
        <v>700</v>
      </c>
      <c r="K1552" t="s">
        <v>701</v>
      </c>
      <c r="L1552" t="s">
        <v>701</v>
      </c>
      <c r="M1552" s="2">
        <f>SUM(Table1[MAGN_SLAEGT_AFRUNAD])</f>
        <v>463291</v>
      </c>
      <c r="N1552" s="6">
        <f>Table1[[#This Row],[MAGN_SLAEGT_AFRUNAD]]/Table1[[#This Row],[heildarmagn]]</f>
        <v>9.4972706139337905E-5</v>
      </c>
      <c r="O1552" t="str">
        <f>IF(Table1[[#This Row],[Útgerð núna]]=Table1[[#This Row],[Útgerð við löndun]],"","Ný útgerð")</f>
        <v/>
      </c>
    </row>
    <row r="1553" spans="1:15">
      <c r="A1553" t="s">
        <v>388</v>
      </c>
      <c r="B1553">
        <v>1819</v>
      </c>
      <c r="C1553" s="1">
        <v>1</v>
      </c>
      <c r="D1553" s="1">
        <v>1</v>
      </c>
      <c r="E1553" s="1">
        <v>1856</v>
      </c>
      <c r="F1553" t="s">
        <v>699</v>
      </c>
      <c r="G1553" t="s">
        <v>14</v>
      </c>
      <c r="H1553" t="s">
        <v>15</v>
      </c>
      <c r="I1553" s="3">
        <v>66</v>
      </c>
      <c r="J1553" t="s">
        <v>700</v>
      </c>
      <c r="K1553" t="s">
        <v>701</v>
      </c>
      <c r="L1553" t="s">
        <v>701</v>
      </c>
      <c r="M1553" s="2">
        <f>SUM(Table1[MAGN_SLAEGT_AFRUNAD])</f>
        <v>463291</v>
      </c>
      <c r="N1553" s="6">
        <f>Table1[[#This Row],[MAGN_SLAEGT_AFRUNAD]]/Table1[[#This Row],[heildarmagn]]</f>
        <v>1.4245905920900686E-4</v>
      </c>
      <c r="O1553" t="str">
        <f>IF(Table1[[#This Row],[Útgerð núna]]=Table1[[#This Row],[Útgerð við löndun]],"","Ný útgerð")</f>
        <v/>
      </c>
    </row>
    <row r="1554" spans="1:15">
      <c r="A1554" t="s">
        <v>586</v>
      </c>
      <c r="B1554">
        <v>1819</v>
      </c>
      <c r="C1554" s="1">
        <v>1</v>
      </c>
      <c r="D1554" s="1">
        <v>1</v>
      </c>
      <c r="E1554" s="1">
        <v>1856</v>
      </c>
      <c r="F1554" t="s">
        <v>699</v>
      </c>
      <c r="G1554" t="s">
        <v>14</v>
      </c>
      <c r="H1554" t="s">
        <v>15</v>
      </c>
      <c r="I1554" s="3">
        <v>12</v>
      </c>
      <c r="J1554" t="s">
        <v>700</v>
      </c>
      <c r="K1554" t="s">
        <v>701</v>
      </c>
      <c r="L1554" t="s">
        <v>701</v>
      </c>
      <c r="M1554" s="2">
        <f>SUM(Table1[MAGN_SLAEGT_AFRUNAD])</f>
        <v>463291</v>
      </c>
      <c r="N1554" s="6">
        <f>Table1[[#This Row],[MAGN_SLAEGT_AFRUNAD]]/Table1[[#This Row],[heildarmagn]]</f>
        <v>2.5901647128910339E-5</v>
      </c>
      <c r="O1554" t="str">
        <f>IF(Table1[[#This Row],[Útgerð núna]]=Table1[[#This Row],[Útgerð við löndun]],"","Ný útgerð")</f>
        <v/>
      </c>
    </row>
    <row r="1555" spans="1:15">
      <c r="A1555" t="s">
        <v>395</v>
      </c>
      <c r="B1555">
        <v>1819</v>
      </c>
      <c r="C1555" s="1">
        <v>1</v>
      </c>
      <c r="D1555" s="1">
        <v>1</v>
      </c>
      <c r="E1555" s="1">
        <v>1856</v>
      </c>
      <c r="F1555" t="s">
        <v>699</v>
      </c>
      <c r="G1555" t="s">
        <v>14</v>
      </c>
      <c r="H1555" t="s">
        <v>15</v>
      </c>
      <c r="I1555" s="3">
        <v>372</v>
      </c>
      <c r="J1555" t="s">
        <v>700</v>
      </c>
      <c r="K1555" t="s">
        <v>701</v>
      </c>
      <c r="L1555" t="s">
        <v>701</v>
      </c>
      <c r="M1555" s="2">
        <f>SUM(Table1[MAGN_SLAEGT_AFRUNAD])</f>
        <v>463291</v>
      </c>
      <c r="N1555" s="6">
        <f>Table1[[#This Row],[MAGN_SLAEGT_AFRUNAD]]/Table1[[#This Row],[heildarmagn]]</f>
        <v>8.0295106099622054E-4</v>
      </c>
      <c r="O1555" t="str">
        <f>IF(Table1[[#This Row],[Útgerð núna]]=Table1[[#This Row],[Útgerð við löndun]],"","Ný útgerð")</f>
        <v/>
      </c>
    </row>
    <row r="1556" spans="1:15">
      <c r="A1556" t="s">
        <v>57</v>
      </c>
      <c r="B1556">
        <v>1819</v>
      </c>
      <c r="C1556" s="1">
        <v>1</v>
      </c>
      <c r="D1556" s="1">
        <v>1</v>
      </c>
      <c r="E1556" s="1">
        <v>1856</v>
      </c>
      <c r="F1556" t="s">
        <v>699</v>
      </c>
      <c r="G1556" t="s">
        <v>14</v>
      </c>
      <c r="H1556" t="s">
        <v>15</v>
      </c>
      <c r="I1556" s="3">
        <v>233</v>
      </c>
      <c r="J1556" t="s">
        <v>700</v>
      </c>
      <c r="K1556" t="s">
        <v>701</v>
      </c>
      <c r="L1556" t="s">
        <v>701</v>
      </c>
      <c r="M1556" s="2">
        <f>SUM(Table1[MAGN_SLAEGT_AFRUNAD])</f>
        <v>463291</v>
      </c>
      <c r="N1556" s="6">
        <f>Table1[[#This Row],[MAGN_SLAEGT_AFRUNAD]]/Table1[[#This Row],[heildarmagn]]</f>
        <v>5.0292364841967576E-4</v>
      </c>
      <c r="O1556" t="str">
        <f>IF(Table1[[#This Row],[Útgerð núna]]=Table1[[#This Row],[Útgerð við löndun]],"","Ný útgerð")</f>
        <v/>
      </c>
    </row>
    <row r="1557" spans="1:15">
      <c r="A1557" t="s">
        <v>354</v>
      </c>
      <c r="B1557">
        <v>1819</v>
      </c>
      <c r="C1557" s="1">
        <v>1</v>
      </c>
      <c r="D1557" s="1">
        <v>1</v>
      </c>
      <c r="E1557" s="1">
        <v>1856</v>
      </c>
      <c r="F1557" t="s">
        <v>699</v>
      </c>
      <c r="G1557" t="s">
        <v>14</v>
      </c>
      <c r="H1557" t="s">
        <v>15</v>
      </c>
      <c r="I1557" s="3">
        <v>28</v>
      </c>
      <c r="J1557" t="s">
        <v>700</v>
      </c>
      <c r="K1557" t="s">
        <v>701</v>
      </c>
      <c r="L1557" t="s">
        <v>701</v>
      </c>
      <c r="M1557" s="2">
        <f>SUM(Table1[MAGN_SLAEGT_AFRUNAD])</f>
        <v>463291</v>
      </c>
      <c r="N1557" s="6">
        <f>Table1[[#This Row],[MAGN_SLAEGT_AFRUNAD]]/Table1[[#This Row],[heildarmagn]]</f>
        <v>6.0437176634124127E-5</v>
      </c>
      <c r="O1557" t="str">
        <f>IF(Table1[[#This Row],[Útgerð núna]]=Table1[[#This Row],[Útgerð við löndun]],"","Ný útgerð")</f>
        <v/>
      </c>
    </row>
    <row r="1558" spans="1:15">
      <c r="A1558" t="s">
        <v>355</v>
      </c>
      <c r="B1558">
        <v>1819</v>
      </c>
      <c r="C1558" s="1">
        <v>1</v>
      </c>
      <c r="D1558" s="1">
        <v>1</v>
      </c>
      <c r="E1558" s="1">
        <v>1856</v>
      </c>
      <c r="F1558" t="s">
        <v>699</v>
      </c>
      <c r="G1558" t="s">
        <v>14</v>
      </c>
      <c r="H1558" t="s">
        <v>15</v>
      </c>
      <c r="I1558" s="3">
        <v>104</v>
      </c>
      <c r="J1558" t="s">
        <v>700</v>
      </c>
      <c r="K1558" t="s">
        <v>701</v>
      </c>
      <c r="L1558" t="s">
        <v>701</v>
      </c>
      <c r="M1558" s="2">
        <f>SUM(Table1[MAGN_SLAEGT_AFRUNAD])</f>
        <v>463291</v>
      </c>
      <c r="N1558" s="6">
        <f>Table1[[#This Row],[MAGN_SLAEGT_AFRUNAD]]/Table1[[#This Row],[heildarmagn]]</f>
        <v>2.2448094178388961E-4</v>
      </c>
      <c r="O1558" t="str">
        <f>IF(Table1[[#This Row],[Útgerð núna]]=Table1[[#This Row],[Útgerð við löndun]],"","Ný útgerð")</f>
        <v/>
      </c>
    </row>
    <row r="1559" spans="1:15">
      <c r="A1559" t="s">
        <v>356</v>
      </c>
      <c r="B1559">
        <v>1819</v>
      </c>
      <c r="C1559" s="1">
        <v>1</v>
      </c>
      <c r="D1559" s="1">
        <v>1</v>
      </c>
      <c r="E1559" s="1">
        <v>1856</v>
      </c>
      <c r="F1559" t="s">
        <v>699</v>
      </c>
      <c r="G1559" t="s">
        <v>14</v>
      </c>
      <c r="H1559" t="s">
        <v>15</v>
      </c>
      <c r="I1559" s="3">
        <v>323</v>
      </c>
      <c r="J1559" t="s">
        <v>700</v>
      </c>
      <c r="K1559" t="s">
        <v>701</v>
      </c>
      <c r="L1559" t="s">
        <v>701</v>
      </c>
      <c r="M1559" s="2">
        <f>SUM(Table1[MAGN_SLAEGT_AFRUNAD])</f>
        <v>463291</v>
      </c>
      <c r="N1559" s="6">
        <f>Table1[[#This Row],[MAGN_SLAEGT_AFRUNAD]]/Table1[[#This Row],[heildarmagn]]</f>
        <v>6.9718600188650335E-4</v>
      </c>
      <c r="O1559" t="str">
        <f>IF(Table1[[#This Row],[Útgerð núna]]=Table1[[#This Row],[Útgerð við löndun]],"","Ný útgerð")</f>
        <v/>
      </c>
    </row>
    <row r="1560" spans="1:15">
      <c r="A1560" t="s">
        <v>170</v>
      </c>
      <c r="B1560">
        <v>1819</v>
      </c>
      <c r="C1560" s="1">
        <v>1</v>
      </c>
      <c r="D1560" s="1">
        <v>1</v>
      </c>
      <c r="E1560" s="1">
        <v>1856</v>
      </c>
      <c r="F1560" t="s">
        <v>699</v>
      </c>
      <c r="G1560" t="s">
        <v>14</v>
      </c>
      <c r="H1560" t="s">
        <v>15</v>
      </c>
      <c r="I1560" s="3">
        <v>96</v>
      </c>
      <c r="J1560" t="s">
        <v>700</v>
      </c>
      <c r="K1560" t="s">
        <v>701</v>
      </c>
      <c r="L1560" t="s">
        <v>701</v>
      </c>
      <c r="M1560" s="2">
        <f>SUM(Table1[MAGN_SLAEGT_AFRUNAD])</f>
        <v>463291</v>
      </c>
      <c r="N1560" s="6">
        <f>Table1[[#This Row],[MAGN_SLAEGT_AFRUNAD]]/Table1[[#This Row],[heildarmagn]]</f>
        <v>2.0721317703128271E-4</v>
      </c>
      <c r="O1560" t="str">
        <f>IF(Table1[[#This Row],[Útgerð núna]]=Table1[[#This Row],[Útgerð við löndun]],"","Ný útgerð")</f>
        <v/>
      </c>
    </row>
    <row r="1561" spans="1:15">
      <c r="A1561" t="s">
        <v>171</v>
      </c>
      <c r="B1561">
        <v>1819</v>
      </c>
      <c r="C1561" s="1">
        <v>1</v>
      </c>
      <c r="D1561" s="1">
        <v>1</v>
      </c>
      <c r="E1561" s="1">
        <v>1856</v>
      </c>
      <c r="F1561" t="s">
        <v>699</v>
      </c>
      <c r="G1561" t="s">
        <v>14</v>
      </c>
      <c r="H1561" t="s">
        <v>15</v>
      </c>
      <c r="I1561" s="3">
        <v>215</v>
      </c>
      <c r="J1561" t="s">
        <v>700</v>
      </c>
      <c r="K1561" t="s">
        <v>701</v>
      </c>
      <c r="L1561" t="s">
        <v>701</v>
      </c>
      <c r="M1561" s="2">
        <f>SUM(Table1[MAGN_SLAEGT_AFRUNAD])</f>
        <v>463291</v>
      </c>
      <c r="N1561" s="6">
        <f>Table1[[#This Row],[MAGN_SLAEGT_AFRUNAD]]/Table1[[#This Row],[heildarmagn]]</f>
        <v>4.6407117772631027E-4</v>
      </c>
      <c r="O1561" t="str">
        <f>IF(Table1[[#This Row],[Útgerð núna]]=Table1[[#This Row],[Útgerð við löndun]],"","Ný útgerð")</f>
        <v/>
      </c>
    </row>
    <row r="1562" spans="1:15">
      <c r="A1562" t="s">
        <v>172</v>
      </c>
      <c r="B1562">
        <v>1819</v>
      </c>
      <c r="C1562" s="1">
        <v>1</v>
      </c>
      <c r="D1562" s="1">
        <v>1</v>
      </c>
      <c r="E1562" s="1">
        <v>1856</v>
      </c>
      <c r="F1562" t="s">
        <v>699</v>
      </c>
      <c r="G1562" t="s">
        <v>14</v>
      </c>
      <c r="H1562" t="s">
        <v>15</v>
      </c>
      <c r="I1562" s="3">
        <v>374</v>
      </c>
      <c r="J1562" t="s">
        <v>700</v>
      </c>
      <c r="K1562" t="s">
        <v>701</v>
      </c>
      <c r="L1562" t="s">
        <v>701</v>
      </c>
      <c r="M1562" s="2">
        <f>SUM(Table1[MAGN_SLAEGT_AFRUNAD])</f>
        <v>463291</v>
      </c>
      <c r="N1562" s="6">
        <f>Table1[[#This Row],[MAGN_SLAEGT_AFRUNAD]]/Table1[[#This Row],[heildarmagn]]</f>
        <v>8.0726800218437224E-4</v>
      </c>
      <c r="O1562" t="str">
        <f>IF(Table1[[#This Row],[Útgerð núna]]=Table1[[#This Row],[Útgerð við löndun]],"","Ný útgerð")</f>
        <v/>
      </c>
    </row>
    <row r="1563" spans="1:15">
      <c r="A1563" t="s">
        <v>359</v>
      </c>
      <c r="B1563">
        <v>1819</v>
      </c>
      <c r="C1563" s="1">
        <v>1</v>
      </c>
      <c r="D1563" s="1">
        <v>1</v>
      </c>
      <c r="E1563" s="1">
        <v>1856</v>
      </c>
      <c r="F1563" t="s">
        <v>699</v>
      </c>
      <c r="G1563" t="s">
        <v>14</v>
      </c>
      <c r="H1563" t="s">
        <v>15</v>
      </c>
      <c r="I1563" s="3">
        <v>184</v>
      </c>
      <c r="J1563" t="s">
        <v>700</v>
      </c>
      <c r="K1563" t="s">
        <v>701</v>
      </c>
      <c r="L1563" t="s">
        <v>701</v>
      </c>
      <c r="M1563" s="2">
        <f>SUM(Table1[MAGN_SLAEGT_AFRUNAD])</f>
        <v>463291</v>
      </c>
      <c r="N1563" s="6">
        <f>Table1[[#This Row],[MAGN_SLAEGT_AFRUNAD]]/Table1[[#This Row],[heildarmagn]]</f>
        <v>3.9715858930995852E-4</v>
      </c>
      <c r="O1563" t="str">
        <f>IF(Table1[[#This Row],[Útgerð núna]]=Table1[[#This Row],[Útgerð við löndun]],"","Ný útgerð")</f>
        <v/>
      </c>
    </row>
    <row r="1564" spans="1:15">
      <c r="A1564" t="s">
        <v>360</v>
      </c>
      <c r="B1564">
        <v>1819</v>
      </c>
      <c r="C1564" s="1">
        <v>1</v>
      </c>
      <c r="D1564" s="1">
        <v>1</v>
      </c>
      <c r="E1564" s="1">
        <v>1856</v>
      </c>
      <c r="F1564" t="s">
        <v>699</v>
      </c>
      <c r="G1564" t="s">
        <v>14</v>
      </c>
      <c r="H1564" t="s">
        <v>15</v>
      </c>
      <c r="I1564" s="3">
        <v>57</v>
      </c>
      <c r="J1564" t="s">
        <v>700</v>
      </c>
      <c r="K1564" t="s">
        <v>701</v>
      </c>
      <c r="L1564" t="s">
        <v>701</v>
      </c>
      <c r="M1564" s="2">
        <f>SUM(Table1[MAGN_SLAEGT_AFRUNAD])</f>
        <v>463291</v>
      </c>
      <c r="N1564" s="6">
        <f>Table1[[#This Row],[MAGN_SLAEGT_AFRUNAD]]/Table1[[#This Row],[heildarmagn]]</f>
        <v>1.2303282386232412E-4</v>
      </c>
      <c r="O1564" t="str">
        <f>IF(Table1[[#This Row],[Útgerð núna]]=Table1[[#This Row],[Útgerð við löndun]],"","Ný útgerð")</f>
        <v/>
      </c>
    </row>
    <row r="1565" spans="1:15">
      <c r="A1565" t="s">
        <v>361</v>
      </c>
      <c r="B1565">
        <v>1819</v>
      </c>
      <c r="C1565" s="1">
        <v>1</v>
      </c>
      <c r="D1565" s="1">
        <v>1</v>
      </c>
      <c r="E1565" s="1">
        <v>1856</v>
      </c>
      <c r="F1565" t="s">
        <v>699</v>
      </c>
      <c r="G1565" t="s">
        <v>14</v>
      </c>
      <c r="H1565" t="s">
        <v>15</v>
      </c>
      <c r="I1565" s="3">
        <v>78</v>
      </c>
      <c r="J1565" t="s">
        <v>700</v>
      </c>
      <c r="K1565" t="s">
        <v>701</v>
      </c>
      <c r="L1565" t="s">
        <v>701</v>
      </c>
      <c r="M1565" s="2">
        <f>SUM(Table1[MAGN_SLAEGT_AFRUNAD])</f>
        <v>463291</v>
      </c>
      <c r="N1565" s="6">
        <f>Table1[[#This Row],[MAGN_SLAEGT_AFRUNAD]]/Table1[[#This Row],[heildarmagn]]</f>
        <v>1.6836070633791721E-4</v>
      </c>
      <c r="O1565" t="str">
        <f>IF(Table1[[#This Row],[Útgerð núna]]=Table1[[#This Row],[Útgerð við löndun]],"","Ný útgerð")</f>
        <v/>
      </c>
    </row>
    <row r="1566" spans="1:15">
      <c r="A1566" t="s">
        <v>467</v>
      </c>
      <c r="B1566">
        <v>1819</v>
      </c>
      <c r="C1566" s="1">
        <v>1</v>
      </c>
      <c r="D1566" s="1">
        <v>1</v>
      </c>
      <c r="E1566" s="1">
        <v>1856</v>
      </c>
      <c r="F1566" t="s">
        <v>699</v>
      </c>
      <c r="G1566" t="s">
        <v>14</v>
      </c>
      <c r="H1566" t="s">
        <v>15</v>
      </c>
      <c r="I1566" s="3">
        <v>109</v>
      </c>
      <c r="J1566" t="s">
        <v>700</v>
      </c>
      <c r="K1566" t="s">
        <v>701</v>
      </c>
      <c r="L1566" t="s">
        <v>701</v>
      </c>
      <c r="M1566" s="2">
        <f>SUM(Table1[MAGN_SLAEGT_AFRUNAD])</f>
        <v>463291</v>
      </c>
      <c r="N1566" s="6">
        <f>Table1[[#This Row],[MAGN_SLAEGT_AFRUNAD]]/Table1[[#This Row],[heildarmagn]]</f>
        <v>2.3527329475426891E-4</v>
      </c>
      <c r="O1566" t="str">
        <f>IF(Table1[[#This Row],[Útgerð núna]]=Table1[[#This Row],[Útgerð við löndun]],"","Ný útgerð")</f>
        <v/>
      </c>
    </row>
    <row r="1567" spans="1:15">
      <c r="A1567" t="s">
        <v>177</v>
      </c>
      <c r="B1567">
        <v>1819</v>
      </c>
      <c r="C1567" s="1">
        <v>1</v>
      </c>
      <c r="D1567" s="1">
        <v>1</v>
      </c>
      <c r="E1567" s="1">
        <v>1856</v>
      </c>
      <c r="F1567" t="s">
        <v>699</v>
      </c>
      <c r="G1567" t="s">
        <v>14</v>
      </c>
      <c r="H1567" t="s">
        <v>15</v>
      </c>
      <c r="I1567" s="3">
        <v>36</v>
      </c>
      <c r="J1567" t="s">
        <v>700</v>
      </c>
      <c r="K1567" t="s">
        <v>701</v>
      </c>
      <c r="L1567" t="s">
        <v>701</v>
      </c>
      <c r="M1567" s="2">
        <f>SUM(Table1[MAGN_SLAEGT_AFRUNAD])</f>
        <v>463291</v>
      </c>
      <c r="N1567" s="6">
        <f>Table1[[#This Row],[MAGN_SLAEGT_AFRUNAD]]/Table1[[#This Row],[heildarmagn]]</f>
        <v>7.7704941386731019E-5</v>
      </c>
      <c r="O1567" t="str">
        <f>IF(Table1[[#This Row],[Útgerð núna]]=Table1[[#This Row],[Útgerð við löndun]],"","Ný útgerð")</f>
        <v/>
      </c>
    </row>
    <row r="1568" spans="1:15">
      <c r="A1568" t="s">
        <v>334</v>
      </c>
      <c r="B1568">
        <v>1819</v>
      </c>
      <c r="C1568" s="1">
        <v>1</v>
      </c>
      <c r="D1568" s="1">
        <v>1</v>
      </c>
      <c r="E1568" s="1">
        <v>1856</v>
      </c>
      <c r="F1568" t="s">
        <v>699</v>
      </c>
      <c r="G1568" t="s">
        <v>14</v>
      </c>
      <c r="H1568" t="s">
        <v>15</v>
      </c>
      <c r="I1568" s="3">
        <v>13</v>
      </c>
      <c r="J1568" t="s">
        <v>700</v>
      </c>
      <c r="K1568" t="s">
        <v>701</v>
      </c>
      <c r="L1568" t="s">
        <v>701</v>
      </c>
      <c r="M1568" s="2">
        <f>SUM(Table1[MAGN_SLAEGT_AFRUNAD])</f>
        <v>463291</v>
      </c>
      <c r="N1568" s="6">
        <f>Table1[[#This Row],[MAGN_SLAEGT_AFRUNAD]]/Table1[[#This Row],[heildarmagn]]</f>
        <v>2.8060117722986201E-5</v>
      </c>
      <c r="O1568" t="str">
        <f>IF(Table1[[#This Row],[Útgerð núna]]=Table1[[#This Row],[Útgerð við löndun]],"","Ný útgerð")</f>
        <v/>
      </c>
    </row>
    <row r="1569" spans="1:15">
      <c r="A1569" t="s">
        <v>152</v>
      </c>
      <c r="B1569">
        <v>1819</v>
      </c>
      <c r="C1569" s="1">
        <v>1</v>
      </c>
      <c r="D1569" s="1">
        <v>1</v>
      </c>
      <c r="E1569" s="1">
        <v>1856</v>
      </c>
      <c r="F1569" t="s">
        <v>699</v>
      </c>
      <c r="G1569" t="s">
        <v>14</v>
      </c>
      <c r="H1569" t="s">
        <v>15</v>
      </c>
      <c r="I1569" s="3">
        <v>111</v>
      </c>
      <c r="J1569" t="s">
        <v>700</v>
      </c>
      <c r="K1569" t="s">
        <v>701</v>
      </c>
      <c r="L1569" t="s">
        <v>701</v>
      </c>
      <c r="M1569" s="2">
        <f>SUM(Table1[MAGN_SLAEGT_AFRUNAD])</f>
        <v>463291</v>
      </c>
      <c r="N1569" s="6">
        <f>Table1[[#This Row],[MAGN_SLAEGT_AFRUNAD]]/Table1[[#This Row],[heildarmagn]]</f>
        <v>2.3959023594242063E-4</v>
      </c>
      <c r="O1569" t="str">
        <f>IF(Table1[[#This Row],[Útgerð núna]]=Table1[[#This Row],[Útgerð við löndun]],"","Ný útgerð")</f>
        <v/>
      </c>
    </row>
    <row r="1570" spans="1:15">
      <c r="A1570" t="s">
        <v>487</v>
      </c>
      <c r="B1570">
        <v>1819</v>
      </c>
      <c r="C1570" s="1">
        <v>1</v>
      </c>
      <c r="D1570" s="1">
        <v>1</v>
      </c>
      <c r="E1570" s="1">
        <v>1856</v>
      </c>
      <c r="F1570" t="s">
        <v>699</v>
      </c>
      <c r="G1570" t="s">
        <v>14</v>
      </c>
      <c r="H1570" t="s">
        <v>15</v>
      </c>
      <c r="I1570" s="3">
        <v>140</v>
      </c>
      <c r="J1570" t="s">
        <v>700</v>
      </c>
      <c r="K1570" t="s">
        <v>701</v>
      </c>
      <c r="L1570" t="s">
        <v>701</v>
      </c>
      <c r="M1570" s="2">
        <f>SUM(Table1[MAGN_SLAEGT_AFRUNAD])</f>
        <v>463291</v>
      </c>
      <c r="N1570" s="6">
        <f>Table1[[#This Row],[MAGN_SLAEGT_AFRUNAD]]/Table1[[#This Row],[heildarmagn]]</f>
        <v>3.0218588317062063E-4</v>
      </c>
      <c r="O1570" t="str">
        <f>IF(Table1[[#This Row],[Útgerð núna]]=Table1[[#This Row],[Útgerð við löndun]],"","Ný útgerð")</f>
        <v/>
      </c>
    </row>
    <row r="1571" spans="1:15">
      <c r="A1571" t="s">
        <v>126</v>
      </c>
      <c r="B1571">
        <v>1920</v>
      </c>
      <c r="C1571" s="1">
        <v>1</v>
      </c>
      <c r="D1571" s="1">
        <v>1</v>
      </c>
      <c r="E1571" s="1">
        <v>1856</v>
      </c>
      <c r="F1571" t="s">
        <v>699</v>
      </c>
      <c r="G1571" t="s">
        <v>14</v>
      </c>
      <c r="H1571" t="s">
        <v>15</v>
      </c>
      <c r="I1571" s="3">
        <v>136</v>
      </c>
      <c r="J1571" t="s">
        <v>700</v>
      </c>
      <c r="K1571" t="s">
        <v>701</v>
      </c>
      <c r="L1571" t="s">
        <v>701</v>
      </c>
      <c r="M1571" s="2">
        <f>SUM(Table1[MAGN_SLAEGT_AFRUNAD])</f>
        <v>463291</v>
      </c>
      <c r="N1571" s="6">
        <f>Table1[[#This Row],[MAGN_SLAEGT_AFRUNAD]]/Table1[[#This Row],[heildarmagn]]</f>
        <v>2.9355200079431718E-4</v>
      </c>
      <c r="O1571" t="str">
        <f>IF(Table1[[#This Row],[Útgerð núna]]=Table1[[#This Row],[Útgerð við löndun]],"","Ný útgerð")</f>
        <v/>
      </c>
    </row>
    <row r="1572" spans="1:15">
      <c r="A1572" t="s">
        <v>127</v>
      </c>
      <c r="B1572">
        <v>1920</v>
      </c>
      <c r="C1572" s="1">
        <v>1</v>
      </c>
      <c r="D1572" s="1">
        <v>1</v>
      </c>
      <c r="E1572" s="1">
        <v>1856</v>
      </c>
      <c r="F1572" t="s">
        <v>699</v>
      </c>
      <c r="G1572" t="s">
        <v>14</v>
      </c>
      <c r="H1572" t="s">
        <v>15</v>
      </c>
      <c r="I1572" s="3">
        <v>24</v>
      </c>
      <c r="J1572" t="s">
        <v>700</v>
      </c>
      <c r="K1572" t="s">
        <v>701</v>
      </c>
      <c r="L1572" t="s">
        <v>701</v>
      </c>
      <c r="M1572" s="2">
        <f>SUM(Table1[MAGN_SLAEGT_AFRUNAD])</f>
        <v>463291</v>
      </c>
      <c r="N1572" s="6">
        <f>Table1[[#This Row],[MAGN_SLAEGT_AFRUNAD]]/Table1[[#This Row],[heildarmagn]]</f>
        <v>5.1803294257820677E-5</v>
      </c>
      <c r="O1572" t="str">
        <f>IF(Table1[[#This Row],[Útgerð núna]]=Table1[[#This Row],[Útgerð við löndun]],"","Ný útgerð")</f>
        <v/>
      </c>
    </row>
    <row r="1573" spans="1:15">
      <c r="A1573" t="s">
        <v>423</v>
      </c>
      <c r="B1573">
        <v>1920</v>
      </c>
      <c r="C1573" s="1">
        <v>1</v>
      </c>
      <c r="D1573" s="1">
        <v>1</v>
      </c>
      <c r="E1573" s="1">
        <v>1856</v>
      </c>
      <c r="F1573" t="s">
        <v>699</v>
      </c>
      <c r="G1573" t="s">
        <v>14</v>
      </c>
      <c r="H1573" t="s">
        <v>15</v>
      </c>
      <c r="I1573" s="3">
        <v>24</v>
      </c>
      <c r="J1573" t="s">
        <v>700</v>
      </c>
      <c r="K1573" t="s">
        <v>701</v>
      </c>
      <c r="L1573" t="s">
        <v>701</v>
      </c>
      <c r="M1573" s="2">
        <f>SUM(Table1[MAGN_SLAEGT_AFRUNAD])</f>
        <v>463291</v>
      </c>
      <c r="N1573" s="6">
        <f>Table1[[#This Row],[MAGN_SLAEGT_AFRUNAD]]/Table1[[#This Row],[heildarmagn]]</f>
        <v>5.1803294257820677E-5</v>
      </c>
      <c r="O1573" t="str">
        <f>IF(Table1[[#This Row],[Útgerð núna]]=Table1[[#This Row],[Útgerð við löndun]],"","Ný útgerð")</f>
        <v/>
      </c>
    </row>
    <row r="1574" spans="1:15">
      <c r="A1574" t="s">
        <v>660</v>
      </c>
      <c r="B1574">
        <v>1920</v>
      </c>
      <c r="C1574" s="1">
        <v>1</v>
      </c>
      <c r="D1574" s="1">
        <v>1</v>
      </c>
      <c r="E1574" s="1">
        <v>1856</v>
      </c>
      <c r="F1574" t="s">
        <v>699</v>
      </c>
      <c r="G1574" t="s">
        <v>14</v>
      </c>
      <c r="H1574" t="s">
        <v>15</v>
      </c>
      <c r="I1574" s="3">
        <v>92</v>
      </c>
      <c r="J1574" t="s">
        <v>700</v>
      </c>
      <c r="K1574" t="s">
        <v>701</v>
      </c>
      <c r="L1574" t="s">
        <v>701</v>
      </c>
      <c r="M1574" s="2">
        <f>SUM(Table1[MAGN_SLAEGT_AFRUNAD])</f>
        <v>463291</v>
      </c>
      <c r="N1574" s="6">
        <f>Table1[[#This Row],[MAGN_SLAEGT_AFRUNAD]]/Table1[[#This Row],[heildarmagn]]</f>
        <v>1.9857929465497926E-4</v>
      </c>
      <c r="O1574" t="str">
        <f>IF(Table1[[#This Row],[Útgerð núna]]=Table1[[#This Row],[Útgerð við löndun]],"","Ný útgerð")</f>
        <v/>
      </c>
    </row>
    <row r="1575" spans="1:15">
      <c r="A1575" t="s">
        <v>533</v>
      </c>
      <c r="B1575">
        <v>1920</v>
      </c>
      <c r="C1575" s="1">
        <v>1</v>
      </c>
      <c r="D1575" s="1">
        <v>1</v>
      </c>
      <c r="E1575" s="1">
        <v>1856</v>
      </c>
      <c r="F1575" t="s">
        <v>699</v>
      </c>
      <c r="G1575" t="s">
        <v>14</v>
      </c>
      <c r="H1575" t="s">
        <v>15</v>
      </c>
      <c r="I1575" s="3">
        <v>169</v>
      </c>
      <c r="J1575" t="s">
        <v>700</v>
      </c>
      <c r="K1575" t="s">
        <v>701</v>
      </c>
      <c r="L1575" t="s">
        <v>701</v>
      </c>
      <c r="M1575" s="2">
        <f>SUM(Table1[MAGN_SLAEGT_AFRUNAD])</f>
        <v>463291</v>
      </c>
      <c r="N1575" s="6">
        <f>Table1[[#This Row],[MAGN_SLAEGT_AFRUNAD]]/Table1[[#This Row],[heildarmagn]]</f>
        <v>3.6478153039882062E-4</v>
      </c>
      <c r="O1575" t="str">
        <f>IF(Table1[[#This Row],[Útgerð núna]]=Table1[[#This Row],[Útgerð við löndun]],"","Ný útgerð")</f>
        <v/>
      </c>
    </row>
    <row r="1576" spans="1:15">
      <c r="A1576" t="s">
        <v>703</v>
      </c>
      <c r="B1576">
        <v>1920</v>
      </c>
      <c r="C1576" s="1">
        <v>1</v>
      </c>
      <c r="D1576" s="1">
        <v>1</v>
      </c>
      <c r="E1576" s="1">
        <v>1856</v>
      </c>
      <c r="F1576" t="s">
        <v>699</v>
      </c>
      <c r="G1576" t="s">
        <v>14</v>
      </c>
      <c r="H1576" t="s">
        <v>15</v>
      </c>
      <c r="I1576" s="3">
        <v>64</v>
      </c>
      <c r="J1576" t="s">
        <v>700</v>
      </c>
      <c r="K1576" t="s">
        <v>701</v>
      </c>
      <c r="L1576" t="s">
        <v>701</v>
      </c>
      <c r="M1576" s="2">
        <f>SUM(Table1[MAGN_SLAEGT_AFRUNAD])</f>
        <v>463291</v>
      </c>
      <c r="N1576" s="6">
        <f>Table1[[#This Row],[MAGN_SLAEGT_AFRUNAD]]/Table1[[#This Row],[heildarmagn]]</f>
        <v>1.3814211802085514E-4</v>
      </c>
      <c r="O1576" t="str">
        <f>IF(Table1[[#This Row],[Útgerð núna]]=Table1[[#This Row],[Útgerð við löndun]],"","Ný útgerð")</f>
        <v/>
      </c>
    </row>
    <row r="1577" spans="1:15">
      <c r="A1577" t="s">
        <v>129</v>
      </c>
      <c r="B1577">
        <v>1920</v>
      </c>
      <c r="C1577" s="1">
        <v>1</v>
      </c>
      <c r="D1577" s="1">
        <v>1</v>
      </c>
      <c r="E1577" s="1">
        <v>1856</v>
      </c>
      <c r="F1577" t="s">
        <v>699</v>
      </c>
      <c r="G1577" t="s">
        <v>14</v>
      </c>
      <c r="H1577" t="s">
        <v>15</v>
      </c>
      <c r="I1577" s="3">
        <v>73</v>
      </c>
      <c r="J1577" t="s">
        <v>700</v>
      </c>
      <c r="K1577" t="s">
        <v>701</v>
      </c>
      <c r="L1577" t="s">
        <v>701</v>
      </c>
      <c r="M1577" s="2">
        <f>SUM(Table1[MAGN_SLAEGT_AFRUNAD])</f>
        <v>463291</v>
      </c>
      <c r="N1577" s="6">
        <f>Table1[[#This Row],[MAGN_SLAEGT_AFRUNAD]]/Table1[[#This Row],[heildarmagn]]</f>
        <v>1.5756835336753789E-4</v>
      </c>
      <c r="O1577" t="str">
        <f>IF(Table1[[#This Row],[Útgerð núna]]=Table1[[#This Row],[Útgerð við löndun]],"","Ný útgerð")</f>
        <v/>
      </c>
    </row>
    <row r="1578" spans="1:15">
      <c r="A1578" t="s">
        <v>672</v>
      </c>
      <c r="B1578">
        <v>1920</v>
      </c>
      <c r="C1578" s="1">
        <v>1</v>
      </c>
      <c r="D1578" s="1">
        <v>1</v>
      </c>
      <c r="E1578" s="1">
        <v>1856</v>
      </c>
      <c r="F1578" t="s">
        <v>699</v>
      </c>
      <c r="G1578" t="s">
        <v>14</v>
      </c>
      <c r="H1578" t="s">
        <v>15</v>
      </c>
      <c r="I1578" s="3">
        <v>29</v>
      </c>
      <c r="J1578" t="s">
        <v>700</v>
      </c>
      <c r="K1578" t="s">
        <v>701</v>
      </c>
      <c r="L1578" t="s">
        <v>701</v>
      </c>
      <c r="M1578" s="2">
        <f>SUM(Table1[MAGN_SLAEGT_AFRUNAD])</f>
        <v>463291</v>
      </c>
      <c r="N1578" s="6">
        <f>Table1[[#This Row],[MAGN_SLAEGT_AFRUNAD]]/Table1[[#This Row],[heildarmagn]]</f>
        <v>6.2595647228199983E-5</v>
      </c>
      <c r="O1578" t="str">
        <f>IF(Table1[[#This Row],[Útgerð núna]]=Table1[[#This Row],[Útgerð við löndun]],"","Ný útgerð")</f>
        <v/>
      </c>
    </row>
    <row r="1579" spans="1:15">
      <c r="A1579" t="s">
        <v>438</v>
      </c>
      <c r="B1579">
        <v>1920</v>
      </c>
      <c r="C1579" s="1">
        <v>1</v>
      </c>
      <c r="D1579" s="1">
        <v>1</v>
      </c>
      <c r="E1579" s="1">
        <v>1856</v>
      </c>
      <c r="F1579" t="s">
        <v>699</v>
      </c>
      <c r="G1579" t="s">
        <v>14</v>
      </c>
      <c r="H1579" t="s">
        <v>15</v>
      </c>
      <c r="I1579" s="3">
        <v>149</v>
      </c>
      <c r="J1579" t="s">
        <v>700</v>
      </c>
      <c r="K1579" t="s">
        <v>701</v>
      </c>
      <c r="L1579" t="s">
        <v>701</v>
      </c>
      <c r="M1579" s="2">
        <f>SUM(Table1[MAGN_SLAEGT_AFRUNAD])</f>
        <v>463291</v>
      </c>
      <c r="N1579" s="6">
        <f>Table1[[#This Row],[MAGN_SLAEGT_AFRUNAD]]/Table1[[#This Row],[heildarmagn]]</f>
        <v>3.2161211851730338E-4</v>
      </c>
      <c r="O1579" t="str">
        <f>IF(Table1[[#This Row],[Útgerð núna]]=Table1[[#This Row],[Útgerð við löndun]],"","Ný útgerð")</f>
        <v/>
      </c>
    </row>
    <row r="1580" spans="1:15">
      <c r="A1580" t="s">
        <v>439</v>
      </c>
      <c r="B1580">
        <v>1920</v>
      </c>
      <c r="C1580" s="1">
        <v>1</v>
      </c>
      <c r="D1580" s="1">
        <v>1</v>
      </c>
      <c r="E1580" s="1">
        <v>1856</v>
      </c>
      <c r="F1580" t="s">
        <v>699</v>
      </c>
      <c r="G1580" t="s">
        <v>14</v>
      </c>
      <c r="H1580" t="s">
        <v>15</v>
      </c>
      <c r="I1580" s="3">
        <v>54</v>
      </c>
      <c r="J1580" t="s">
        <v>700</v>
      </c>
      <c r="K1580" t="s">
        <v>701</v>
      </c>
      <c r="L1580" t="s">
        <v>701</v>
      </c>
      <c r="M1580" s="2">
        <f>SUM(Table1[MAGN_SLAEGT_AFRUNAD])</f>
        <v>463291</v>
      </c>
      <c r="N1580" s="6">
        <f>Table1[[#This Row],[MAGN_SLAEGT_AFRUNAD]]/Table1[[#This Row],[heildarmagn]]</f>
        <v>1.1655741208009653E-4</v>
      </c>
      <c r="O1580" t="str">
        <f>IF(Table1[[#This Row],[Útgerð núna]]=Table1[[#This Row],[Útgerð við löndun]],"","Ný útgerð")</f>
        <v/>
      </c>
    </row>
    <row r="1581" spans="1:15">
      <c r="A1581" t="s">
        <v>440</v>
      </c>
      <c r="B1581">
        <v>1920</v>
      </c>
      <c r="C1581" s="1">
        <v>1</v>
      </c>
      <c r="D1581" s="1">
        <v>1</v>
      </c>
      <c r="E1581" s="1">
        <v>1856</v>
      </c>
      <c r="F1581" t="s">
        <v>699</v>
      </c>
      <c r="G1581" t="s">
        <v>14</v>
      </c>
      <c r="H1581" t="s">
        <v>15</v>
      </c>
      <c r="I1581" s="3">
        <v>27</v>
      </c>
      <c r="J1581" t="s">
        <v>700</v>
      </c>
      <c r="K1581" t="s">
        <v>701</v>
      </c>
      <c r="L1581" t="s">
        <v>701</v>
      </c>
      <c r="M1581" s="2">
        <f>SUM(Table1[MAGN_SLAEGT_AFRUNAD])</f>
        <v>463291</v>
      </c>
      <c r="N1581" s="6">
        <f>Table1[[#This Row],[MAGN_SLAEGT_AFRUNAD]]/Table1[[#This Row],[heildarmagn]]</f>
        <v>5.8278706040048265E-5</v>
      </c>
      <c r="O1581" t="str">
        <f>IF(Table1[[#This Row],[Útgerð núna]]=Table1[[#This Row],[Útgerð við löndun]],"","Ný útgerð")</f>
        <v/>
      </c>
    </row>
    <row r="1582" spans="1:15">
      <c r="A1582" t="s">
        <v>536</v>
      </c>
      <c r="B1582">
        <v>1920</v>
      </c>
      <c r="C1582" s="1">
        <v>1</v>
      </c>
      <c r="D1582" s="1">
        <v>1</v>
      </c>
      <c r="E1582" s="1">
        <v>1856</v>
      </c>
      <c r="F1582" t="s">
        <v>699</v>
      </c>
      <c r="G1582" t="s">
        <v>14</v>
      </c>
      <c r="H1582" t="s">
        <v>15</v>
      </c>
      <c r="I1582" s="3">
        <v>30</v>
      </c>
      <c r="J1582" t="s">
        <v>700</v>
      </c>
      <c r="K1582" t="s">
        <v>701</v>
      </c>
      <c r="L1582" t="s">
        <v>701</v>
      </c>
      <c r="M1582" s="2">
        <f>SUM(Table1[MAGN_SLAEGT_AFRUNAD])</f>
        <v>463291</v>
      </c>
      <c r="N1582" s="6">
        <f>Table1[[#This Row],[MAGN_SLAEGT_AFRUNAD]]/Table1[[#This Row],[heildarmagn]]</f>
        <v>6.4754117822275845E-5</v>
      </c>
      <c r="O1582" t="str">
        <f>IF(Table1[[#This Row],[Útgerð núna]]=Table1[[#This Row],[Útgerð við löndun]],"","Ný útgerð")</f>
        <v/>
      </c>
    </row>
    <row r="1583" spans="1:15">
      <c r="A1583" t="s">
        <v>131</v>
      </c>
      <c r="B1583">
        <v>1920</v>
      </c>
      <c r="C1583" s="1">
        <v>1</v>
      </c>
      <c r="D1583" s="1">
        <v>1</v>
      </c>
      <c r="E1583" s="1">
        <v>1856</v>
      </c>
      <c r="F1583" t="s">
        <v>699</v>
      </c>
      <c r="G1583" t="s">
        <v>14</v>
      </c>
      <c r="H1583" t="s">
        <v>15</v>
      </c>
      <c r="I1583" s="3">
        <v>72</v>
      </c>
      <c r="J1583" t="s">
        <v>700</v>
      </c>
      <c r="K1583" t="s">
        <v>701</v>
      </c>
      <c r="L1583" t="s">
        <v>701</v>
      </c>
      <c r="M1583" s="2">
        <f>SUM(Table1[MAGN_SLAEGT_AFRUNAD])</f>
        <v>463291</v>
      </c>
      <c r="N1583" s="6">
        <f>Table1[[#This Row],[MAGN_SLAEGT_AFRUNAD]]/Table1[[#This Row],[heildarmagn]]</f>
        <v>1.5540988277346204E-4</v>
      </c>
      <c r="O1583" t="str">
        <f>IF(Table1[[#This Row],[Útgerð núna]]=Table1[[#This Row],[Útgerð við löndun]],"","Ný útgerð")</f>
        <v/>
      </c>
    </row>
    <row r="1584" spans="1:15">
      <c r="A1584" t="s">
        <v>132</v>
      </c>
      <c r="B1584">
        <v>1920</v>
      </c>
      <c r="C1584" s="1">
        <v>1</v>
      </c>
      <c r="D1584" s="1">
        <v>1</v>
      </c>
      <c r="E1584" s="1">
        <v>1856</v>
      </c>
      <c r="F1584" t="s">
        <v>699</v>
      </c>
      <c r="G1584" t="s">
        <v>14</v>
      </c>
      <c r="H1584" t="s">
        <v>15</v>
      </c>
      <c r="I1584" s="3">
        <v>86</v>
      </c>
      <c r="J1584" t="s">
        <v>700</v>
      </c>
      <c r="K1584" t="s">
        <v>701</v>
      </c>
      <c r="L1584" t="s">
        <v>701</v>
      </c>
      <c r="M1584" s="2">
        <f>SUM(Table1[MAGN_SLAEGT_AFRUNAD])</f>
        <v>463291</v>
      </c>
      <c r="N1584" s="6">
        <f>Table1[[#This Row],[MAGN_SLAEGT_AFRUNAD]]/Table1[[#This Row],[heildarmagn]]</f>
        <v>1.8562847109052409E-4</v>
      </c>
      <c r="O1584" t="str">
        <f>IF(Table1[[#This Row],[Útgerð núna]]=Table1[[#This Row],[Útgerð við löndun]],"","Ný útgerð")</f>
        <v/>
      </c>
    </row>
    <row r="1585" spans="1:15">
      <c r="A1585" t="s">
        <v>72</v>
      </c>
      <c r="B1585">
        <v>1920</v>
      </c>
      <c r="C1585" s="1">
        <v>1</v>
      </c>
      <c r="D1585" s="1">
        <v>1</v>
      </c>
      <c r="E1585" s="1">
        <v>1856</v>
      </c>
      <c r="F1585" t="s">
        <v>699</v>
      </c>
      <c r="G1585" t="s">
        <v>14</v>
      </c>
      <c r="H1585" t="s">
        <v>15</v>
      </c>
      <c r="I1585" s="3">
        <v>84</v>
      </c>
      <c r="J1585" t="s">
        <v>700</v>
      </c>
      <c r="K1585" t="s">
        <v>701</v>
      </c>
      <c r="L1585" t="s">
        <v>701</v>
      </c>
      <c r="M1585" s="2">
        <f>SUM(Table1[MAGN_SLAEGT_AFRUNAD])</f>
        <v>463291</v>
      </c>
      <c r="N1585" s="6">
        <f>Table1[[#This Row],[MAGN_SLAEGT_AFRUNAD]]/Table1[[#This Row],[heildarmagn]]</f>
        <v>1.8131152990237239E-4</v>
      </c>
      <c r="O1585" t="str">
        <f>IF(Table1[[#This Row],[Útgerð núna]]=Table1[[#This Row],[Útgerð við löndun]],"","Ný útgerð")</f>
        <v/>
      </c>
    </row>
    <row r="1586" spans="1:15">
      <c r="A1586" t="s">
        <v>73</v>
      </c>
      <c r="B1586">
        <v>1920</v>
      </c>
      <c r="C1586" s="1">
        <v>1</v>
      </c>
      <c r="D1586" s="1">
        <v>1</v>
      </c>
      <c r="E1586" s="1">
        <v>1856</v>
      </c>
      <c r="F1586" t="s">
        <v>699</v>
      </c>
      <c r="G1586" t="s">
        <v>14</v>
      </c>
      <c r="H1586" t="s">
        <v>15</v>
      </c>
      <c r="I1586" s="3">
        <v>71</v>
      </c>
      <c r="J1586" t="s">
        <v>700</v>
      </c>
      <c r="K1586" t="s">
        <v>701</v>
      </c>
      <c r="L1586" t="s">
        <v>701</v>
      </c>
      <c r="M1586" s="2">
        <f>SUM(Table1[MAGN_SLAEGT_AFRUNAD])</f>
        <v>463291</v>
      </c>
      <c r="N1586" s="6">
        <f>Table1[[#This Row],[MAGN_SLAEGT_AFRUNAD]]/Table1[[#This Row],[heildarmagn]]</f>
        <v>1.5325141217938616E-4</v>
      </c>
      <c r="O1586" t="str">
        <f>IF(Table1[[#This Row],[Útgerð núna]]=Table1[[#This Row],[Útgerð við löndun]],"","Ný útgerð")</f>
        <v/>
      </c>
    </row>
    <row r="1587" spans="1:15">
      <c r="A1587" t="s">
        <v>37</v>
      </c>
      <c r="B1587">
        <v>1920</v>
      </c>
      <c r="C1587" s="1">
        <v>1</v>
      </c>
      <c r="D1587" s="1">
        <v>1</v>
      </c>
      <c r="E1587" s="1">
        <v>1856</v>
      </c>
      <c r="F1587" t="s">
        <v>699</v>
      </c>
      <c r="G1587" t="s">
        <v>14</v>
      </c>
      <c r="H1587" t="s">
        <v>15</v>
      </c>
      <c r="I1587" s="3">
        <v>28</v>
      </c>
      <c r="J1587" t="s">
        <v>700</v>
      </c>
      <c r="K1587" t="s">
        <v>701</v>
      </c>
      <c r="L1587" t="s">
        <v>701</v>
      </c>
      <c r="M1587" s="2">
        <f>SUM(Table1[MAGN_SLAEGT_AFRUNAD])</f>
        <v>463291</v>
      </c>
      <c r="N1587" s="6">
        <f>Table1[[#This Row],[MAGN_SLAEGT_AFRUNAD]]/Table1[[#This Row],[heildarmagn]]</f>
        <v>6.0437176634124127E-5</v>
      </c>
      <c r="O1587" t="str">
        <f>IF(Table1[[#This Row],[Útgerð núna]]=Table1[[#This Row],[Útgerð við löndun]],"","Ný útgerð")</f>
        <v/>
      </c>
    </row>
    <row r="1588" spans="1:15">
      <c r="A1588" t="s">
        <v>74</v>
      </c>
      <c r="B1588">
        <v>1920</v>
      </c>
      <c r="C1588" s="1">
        <v>1</v>
      </c>
      <c r="D1588" s="1">
        <v>1</v>
      </c>
      <c r="E1588" s="1">
        <v>1856</v>
      </c>
      <c r="F1588" t="s">
        <v>699</v>
      </c>
      <c r="G1588" t="s">
        <v>14</v>
      </c>
      <c r="H1588" t="s">
        <v>15</v>
      </c>
      <c r="I1588" s="3">
        <v>29</v>
      </c>
      <c r="J1588" t="s">
        <v>700</v>
      </c>
      <c r="K1588" t="s">
        <v>701</v>
      </c>
      <c r="L1588" t="s">
        <v>701</v>
      </c>
      <c r="M1588" s="2">
        <f>SUM(Table1[MAGN_SLAEGT_AFRUNAD])</f>
        <v>463291</v>
      </c>
      <c r="N1588" s="6">
        <f>Table1[[#This Row],[MAGN_SLAEGT_AFRUNAD]]/Table1[[#This Row],[heildarmagn]]</f>
        <v>6.2595647228199983E-5</v>
      </c>
      <c r="O1588" t="str">
        <f>IF(Table1[[#This Row],[Útgerð núna]]=Table1[[#This Row],[Útgerð við löndun]],"","Ný útgerð")</f>
        <v/>
      </c>
    </row>
    <row r="1589" spans="1:15">
      <c r="A1589" t="s">
        <v>446</v>
      </c>
      <c r="B1589">
        <v>1920</v>
      </c>
      <c r="C1589" s="1">
        <v>1</v>
      </c>
      <c r="D1589" s="1">
        <v>1</v>
      </c>
      <c r="E1589" s="1">
        <v>1856</v>
      </c>
      <c r="F1589" t="s">
        <v>699</v>
      </c>
      <c r="G1589" t="s">
        <v>14</v>
      </c>
      <c r="H1589" t="s">
        <v>15</v>
      </c>
      <c r="I1589" s="3">
        <v>180</v>
      </c>
      <c r="J1589" t="s">
        <v>700</v>
      </c>
      <c r="K1589" t="s">
        <v>701</v>
      </c>
      <c r="L1589" t="s">
        <v>701</v>
      </c>
      <c r="M1589" s="2">
        <f>SUM(Table1[MAGN_SLAEGT_AFRUNAD])</f>
        <v>463291</v>
      </c>
      <c r="N1589" s="6">
        <f>Table1[[#This Row],[MAGN_SLAEGT_AFRUNAD]]/Table1[[#This Row],[heildarmagn]]</f>
        <v>3.8852470693365507E-4</v>
      </c>
      <c r="O1589" t="str">
        <f>IF(Table1[[#This Row],[Útgerð núna]]=Table1[[#This Row],[Útgerð við löndun]],"","Ný útgerð")</f>
        <v/>
      </c>
    </row>
    <row r="1590" spans="1:15">
      <c r="A1590" t="s">
        <v>98</v>
      </c>
      <c r="B1590">
        <v>1920</v>
      </c>
      <c r="C1590" s="1">
        <v>1</v>
      </c>
      <c r="D1590" s="1">
        <v>1</v>
      </c>
      <c r="E1590" s="1">
        <v>1856</v>
      </c>
      <c r="F1590" t="s">
        <v>699</v>
      </c>
      <c r="G1590" t="s">
        <v>14</v>
      </c>
      <c r="H1590" t="s">
        <v>15</v>
      </c>
      <c r="I1590" s="3">
        <v>62</v>
      </c>
      <c r="J1590" t="s">
        <v>700</v>
      </c>
      <c r="K1590" t="s">
        <v>701</v>
      </c>
      <c r="L1590" t="s">
        <v>701</v>
      </c>
      <c r="M1590" s="2">
        <f>SUM(Table1[MAGN_SLAEGT_AFRUNAD])</f>
        <v>463291</v>
      </c>
      <c r="N1590" s="6">
        <f>Table1[[#This Row],[MAGN_SLAEGT_AFRUNAD]]/Table1[[#This Row],[heildarmagn]]</f>
        <v>1.3382517683270341E-4</v>
      </c>
      <c r="O1590" t="str">
        <f>IF(Table1[[#This Row],[Útgerð núna]]=Table1[[#This Row],[Útgerð við löndun]],"","Ný útgerð")</f>
        <v/>
      </c>
    </row>
    <row r="1591" spans="1:15">
      <c r="A1591" t="s">
        <v>397</v>
      </c>
      <c r="B1591">
        <v>1920</v>
      </c>
      <c r="C1591" s="1">
        <v>1</v>
      </c>
      <c r="D1591" s="1">
        <v>1</v>
      </c>
      <c r="E1591" s="1">
        <v>1856</v>
      </c>
      <c r="F1591" t="s">
        <v>699</v>
      </c>
      <c r="G1591" t="s">
        <v>14</v>
      </c>
      <c r="H1591" t="s">
        <v>15</v>
      </c>
      <c r="I1591" s="3">
        <v>110</v>
      </c>
      <c r="J1591" t="s">
        <v>700</v>
      </c>
      <c r="K1591" t="s">
        <v>701</v>
      </c>
      <c r="L1591" t="s">
        <v>701</v>
      </c>
      <c r="M1591" s="2">
        <f>SUM(Table1[MAGN_SLAEGT_AFRUNAD])</f>
        <v>463291</v>
      </c>
      <c r="N1591" s="6">
        <f>Table1[[#This Row],[MAGN_SLAEGT_AFRUNAD]]/Table1[[#This Row],[heildarmagn]]</f>
        <v>2.3743176534834478E-4</v>
      </c>
      <c r="O1591" t="str">
        <f>IF(Table1[[#This Row],[Útgerð núna]]=Table1[[#This Row],[Útgerð við löndun]],"","Ný útgerð")</f>
        <v/>
      </c>
    </row>
    <row r="1592" spans="1:15">
      <c r="A1592" t="s">
        <v>99</v>
      </c>
      <c r="B1592">
        <v>1920</v>
      </c>
      <c r="C1592" s="1">
        <v>1</v>
      </c>
      <c r="D1592" s="1">
        <v>1</v>
      </c>
      <c r="E1592" s="1">
        <v>1856</v>
      </c>
      <c r="F1592" t="s">
        <v>699</v>
      </c>
      <c r="G1592" t="s">
        <v>14</v>
      </c>
      <c r="H1592" t="s">
        <v>15</v>
      </c>
      <c r="I1592" s="3">
        <v>182</v>
      </c>
      <c r="J1592" t="s">
        <v>700</v>
      </c>
      <c r="K1592" t="s">
        <v>701</v>
      </c>
      <c r="L1592" t="s">
        <v>701</v>
      </c>
      <c r="M1592" s="2">
        <f>SUM(Table1[MAGN_SLAEGT_AFRUNAD])</f>
        <v>463291</v>
      </c>
      <c r="N1592" s="6">
        <f>Table1[[#This Row],[MAGN_SLAEGT_AFRUNAD]]/Table1[[#This Row],[heildarmagn]]</f>
        <v>3.9284164812180682E-4</v>
      </c>
      <c r="O1592" t="str">
        <f>IF(Table1[[#This Row],[Útgerð núna]]=Table1[[#This Row],[Útgerð við löndun]],"","Ný útgerð")</f>
        <v/>
      </c>
    </row>
    <row r="1593" spans="1:15">
      <c r="A1593" t="s">
        <v>40</v>
      </c>
      <c r="B1593">
        <v>1920</v>
      </c>
      <c r="C1593" s="1">
        <v>1</v>
      </c>
      <c r="D1593" s="1">
        <v>1</v>
      </c>
      <c r="E1593" s="1">
        <v>1856</v>
      </c>
      <c r="F1593" t="s">
        <v>699</v>
      </c>
      <c r="G1593" t="s">
        <v>14</v>
      </c>
      <c r="H1593" t="s">
        <v>15</v>
      </c>
      <c r="I1593" s="3">
        <v>76</v>
      </c>
      <c r="J1593" t="s">
        <v>700</v>
      </c>
      <c r="K1593" t="s">
        <v>701</v>
      </c>
      <c r="L1593" t="s">
        <v>701</v>
      </c>
      <c r="M1593" s="2">
        <f>SUM(Table1[MAGN_SLAEGT_AFRUNAD])</f>
        <v>463291</v>
      </c>
      <c r="N1593" s="6">
        <f>Table1[[#This Row],[MAGN_SLAEGT_AFRUNAD]]/Table1[[#This Row],[heildarmagn]]</f>
        <v>1.6404376514976549E-4</v>
      </c>
      <c r="O1593" t="str">
        <f>IF(Table1[[#This Row],[Útgerð núna]]=Table1[[#This Row],[Útgerð við löndun]],"","Ný útgerð")</f>
        <v/>
      </c>
    </row>
    <row r="1594" spans="1:15">
      <c r="A1594" t="s">
        <v>41</v>
      </c>
      <c r="B1594">
        <v>1920</v>
      </c>
      <c r="C1594" s="1">
        <v>1</v>
      </c>
      <c r="D1594" s="1">
        <v>1</v>
      </c>
      <c r="E1594" s="1">
        <v>1856</v>
      </c>
      <c r="F1594" t="s">
        <v>699</v>
      </c>
      <c r="G1594" t="s">
        <v>14</v>
      </c>
      <c r="H1594" t="s">
        <v>15</v>
      </c>
      <c r="I1594" s="3">
        <v>47</v>
      </c>
      <c r="J1594" t="s">
        <v>700</v>
      </c>
      <c r="K1594" t="s">
        <v>701</v>
      </c>
      <c r="L1594" t="s">
        <v>701</v>
      </c>
      <c r="M1594" s="2">
        <f>SUM(Table1[MAGN_SLAEGT_AFRUNAD])</f>
        <v>463291</v>
      </c>
      <c r="N1594" s="6">
        <f>Table1[[#This Row],[MAGN_SLAEGT_AFRUNAD]]/Table1[[#This Row],[heildarmagn]]</f>
        <v>1.0144811792156549E-4</v>
      </c>
      <c r="O1594" t="str">
        <f>IF(Table1[[#This Row],[Útgerð núna]]=Table1[[#This Row],[Útgerð við löndun]],"","Ný útgerð")</f>
        <v/>
      </c>
    </row>
    <row r="1595" spans="1:15">
      <c r="A1595" t="s">
        <v>398</v>
      </c>
      <c r="B1595">
        <v>1920</v>
      </c>
      <c r="C1595" s="1">
        <v>1</v>
      </c>
      <c r="D1595" s="1">
        <v>1</v>
      </c>
      <c r="E1595" s="1">
        <v>1856</v>
      </c>
      <c r="F1595" t="s">
        <v>699</v>
      </c>
      <c r="G1595" t="s">
        <v>14</v>
      </c>
      <c r="H1595" t="s">
        <v>15</v>
      </c>
      <c r="I1595" s="3">
        <v>138</v>
      </c>
      <c r="J1595" t="s">
        <v>700</v>
      </c>
      <c r="K1595" t="s">
        <v>701</v>
      </c>
      <c r="L1595" t="s">
        <v>701</v>
      </c>
      <c r="M1595" s="2">
        <f>SUM(Table1[MAGN_SLAEGT_AFRUNAD])</f>
        <v>463291</v>
      </c>
      <c r="N1595" s="6">
        <f>Table1[[#This Row],[MAGN_SLAEGT_AFRUNAD]]/Table1[[#This Row],[heildarmagn]]</f>
        <v>2.9786894198246888E-4</v>
      </c>
      <c r="O1595" t="str">
        <f>IF(Table1[[#This Row],[Útgerð núna]]=Table1[[#This Row],[Útgerð við löndun]],"","Ný útgerð")</f>
        <v/>
      </c>
    </row>
    <row r="1596" spans="1:15">
      <c r="A1596" t="s">
        <v>42</v>
      </c>
      <c r="B1596">
        <v>1920</v>
      </c>
      <c r="C1596" s="1">
        <v>1</v>
      </c>
      <c r="D1596" s="1">
        <v>1</v>
      </c>
      <c r="E1596" s="1">
        <v>1856</v>
      </c>
      <c r="F1596" t="s">
        <v>699</v>
      </c>
      <c r="G1596" t="s">
        <v>14</v>
      </c>
      <c r="H1596" t="s">
        <v>15</v>
      </c>
      <c r="I1596" s="3">
        <v>95</v>
      </c>
      <c r="J1596" t="s">
        <v>700</v>
      </c>
      <c r="K1596" t="s">
        <v>701</v>
      </c>
      <c r="L1596" t="s">
        <v>701</v>
      </c>
      <c r="M1596" s="2">
        <f>SUM(Table1[MAGN_SLAEGT_AFRUNAD])</f>
        <v>463291</v>
      </c>
      <c r="N1596" s="6">
        <f>Table1[[#This Row],[MAGN_SLAEGT_AFRUNAD]]/Table1[[#This Row],[heildarmagn]]</f>
        <v>2.0505470643720686E-4</v>
      </c>
      <c r="O1596" t="str">
        <f>IF(Table1[[#This Row],[Útgerð núna]]=Table1[[#This Row],[Útgerð við löndun]],"","Ný útgerð")</f>
        <v/>
      </c>
    </row>
    <row r="1597" spans="1:15">
      <c r="A1597" t="s">
        <v>400</v>
      </c>
      <c r="B1597">
        <v>1920</v>
      </c>
      <c r="C1597" s="1">
        <v>1</v>
      </c>
      <c r="D1597" s="1">
        <v>1</v>
      </c>
      <c r="E1597" s="1">
        <v>1856</v>
      </c>
      <c r="F1597" t="s">
        <v>699</v>
      </c>
      <c r="G1597" t="s">
        <v>14</v>
      </c>
      <c r="H1597" t="s">
        <v>15</v>
      </c>
      <c r="I1597" s="3">
        <v>104</v>
      </c>
      <c r="J1597" t="s">
        <v>700</v>
      </c>
      <c r="K1597" t="s">
        <v>701</v>
      </c>
      <c r="L1597" t="s">
        <v>701</v>
      </c>
      <c r="M1597" s="2">
        <f>SUM(Table1[MAGN_SLAEGT_AFRUNAD])</f>
        <v>463291</v>
      </c>
      <c r="N1597" s="6">
        <f>Table1[[#This Row],[MAGN_SLAEGT_AFRUNAD]]/Table1[[#This Row],[heildarmagn]]</f>
        <v>2.2448094178388961E-4</v>
      </c>
      <c r="O1597" t="str">
        <f>IF(Table1[[#This Row],[Útgerð núna]]=Table1[[#This Row],[Útgerð við löndun]],"","Ný útgerð")</f>
        <v/>
      </c>
    </row>
    <row r="1598" spans="1:15">
      <c r="A1598" t="s">
        <v>43</v>
      </c>
      <c r="B1598">
        <v>1920</v>
      </c>
      <c r="C1598" s="1">
        <v>1</v>
      </c>
      <c r="D1598" s="1">
        <v>1</v>
      </c>
      <c r="E1598" s="1">
        <v>1856</v>
      </c>
      <c r="F1598" t="s">
        <v>699</v>
      </c>
      <c r="G1598" t="s">
        <v>14</v>
      </c>
      <c r="H1598" t="s">
        <v>15</v>
      </c>
      <c r="I1598" s="3">
        <v>69</v>
      </c>
      <c r="J1598" t="s">
        <v>700</v>
      </c>
      <c r="K1598" t="s">
        <v>701</v>
      </c>
      <c r="L1598" t="s">
        <v>701</v>
      </c>
      <c r="M1598" s="2">
        <f>SUM(Table1[MAGN_SLAEGT_AFRUNAD])</f>
        <v>463291</v>
      </c>
      <c r="N1598" s="6">
        <f>Table1[[#This Row],[MAGN_SLAEGT_AFRUNAD]]/Table1[[#This Row],[heildarmagn]]</f>
        <v>1.4893447099123444E-4</v>
      </c>
      <c r="O1598" t="str">
        <f>IF(Table1[[#This Row],[Útgerð núna]]=Table1[[#This Row],[Útgerð við löndun]],"","Ný útgerð")</f>
        <v/>
      </c>
    </row>
    <row r="1599" spans="1:15">
      <c r="A1599" t="s">
        <v>101</v>
      </c>
      <c r="B1599">
        <v>1920</v>
      </c>
      <c r="C1599" s="1">
        <v>1</v>
      </c>
      <c r="D1599" s="1">
        <v>1</v>
      </c>
      <c r="E1599" s="1">
        <v>1856</v>
      </c>
      <c r="F1599" t="s">
        <v>699</v>
      </c>
      <c r="G1599" t="s">
        <v>14</v>
      </c>
      <c r="H1599" t="s">
        <v>15</v>
      </c>
      <c r="I1599" s="3">
        <v>70</v>
      </c>
      <c r="J1599" t="s">
        <v>700</v>
      </c>
      <c r="K1599" t="s">
        <v>701</v>
      </c>
      <c r="L1599" t="s">
        <v>701</v>
      </c>
      <c r="M1599" s="2">
        <f>SUM(Table1[MAGN_SLAEGT_AFRUNAD])</f>
        <v>463291</v>
      </c>
      <c r="N1599" s="6">
        <f>Table1[[#This Row],[MAGN_SLAEGT_AFRUNAD]]/Table1[[#This Row],[heildarmagn]]</f>
        <v>1.5109294158531031E-4</v>
      </c>
      <c r="O1599" t="str">
        <f>IF(Table1[[#This Row],[Útgerð núna]]=Table1[[#This Row],[Útgerð við löndun]],"","Ný útgerð")</f>
        <v/>
      </c>
    </row>
    <row r="1600" spans="1:15">
      <c r="A1600" t="s">
        <v>102</v>
      </c>
      <c r="B1600">
        <v>1920</v>
      </c>
      <c r="C1600" s="1">
        <v>1</v>
      </c>
      <c r="D1600" s="1">
        <v>1</v>
      </c>
      <c r="E1600" s="1">
        <v>1856</v>
      </c>
      <c r="F1600" t="s">
        <v>699</v>
      </c>
      <c r="G1600" t="s">
        <v>14</v>
      </c>
      <c r="H1600" t="s">
        <v>15</v>
      </c>
      <c r="I1600" s="3">
        <v>32</v>
      </c>
      <c r="J1600" t="s">
        <v>700</v>
      </c>
      <c r="K1600" t="s">
        <v>701</v>
      </c>
      <c r="L1600" t="s">
        <v>701</v>
      </c>
      <c r="M1600" s="2">
        <f>SUM(Table1[MAGN_SLAEGT_AFRUNAD])</f>
        <v>463291</v>
      </c>
      <c r="N1600" s="6">
        <f>Table1[[#This Row],[MAGN_SLAEGT_AFRUNAD]]/Table1[[#This Row],[heildarmagn]]</f>
        <v>6.907105901042757E-5</v>
      </c>
      <c r="O1600" t="str">
        <f>IF(Table1[[#This Row],[Útgerð núna]]=Table1[[#This Row],[Útgerð við löndun]],"","Ný útgerð")</f>
        <v/>
      </c>
    </row>
    <row r="1601" spans="1:15">
      <c r="A1601" t="s">
        <v>103</v>
      </c>
      <c r="B1601">
        <v>1920</v>
      </c>
      <c r="C1601" s="1">
        <v>1</v>
      </c>
      <c r="D1601" s="1">
        <v>1</v>
      </c>
      <c r="E1601" s="1">
        <v>1856</v>
      </c>
      <c r="F1601" t="s">
        <v>699</v>
      </c>
      <c r="G1601" t="s">
        <v>14</v>
      </c>
      <c r="H1601" t="s">
        <v>15</v>
      </c>
      <c r="I1601" s="3">
        <v>28</v>
      </c>
      <c r="J1601" t="s">
        <v>700</v>
      </c>
      <c r="K1601" t="s">
        <v>701</v>
      </c>
      <c r="L1601" t="s">
        <v>701</v>
      </c>
      <c r="M1601" s="2">
        <f>SUM(Table1[MAGN_SLAEGT_AFRUNAD])</f>
        <v>463291</v>
      </c>
      <c r="N1601" s="6">
        <f>Table1[[#This Row],[MAGN_SLAEGT_AFRUNAD]]/Table1[[#This Row],[heildarmagn]]</f>
        <v>6.0437176634124127E-5</v>
      </c>
      <c r="O1601" t="str">
        <f>IF(Table1[[#This Row],[Útgerð núna]]=Table1[[#This Row],[Útgerð við löndun]],"","Ný útgerð")</f>
        <v/>
      </c>
    </row>
    <row r="1602" spans="1:15">
      <c r="A1602" t="s">
        <v>104</v>
      </c>
      <c r="B1602">
        <v>1920</v>
      </c>
      <c r="C1602" s="1">
        <v>1</v>
      </c>
      <c r="D1602" s="1">
        <v>1</v>
      </c>
      <c r="E1602" s="1">
        <v>1856</v>
      </c>
      <c r="F1602" t="s">
        <v>699</v>
      </c>
      <c r="G1602" t="s">
        <v>14</v>
      </c>
      <c r="H1602" t="s">
        <v>15</v>
      </c>
      <c r="I1602" s="3">
        <v>42</v>
      </c>
      <c r="J1602" t="s">
        <v>700</v>
      </c>
      <c r="K1602" t="s">
        <v>701</v>
      </c>
      <c r="L1602" t="s">
        <v>701</v>
      </c>
      <c r="M1602" s="2">
        <f>SUM(Table1[MAGN_SLAEGT_AFRUNAD])</f>
        <v>463291</v>
      </c>
      <c r="N1602" s="6">
        <f>Table1[[#This Row],[MAGN_SLAEGT_AFRUNAD]]/Table1[[#This Row],[heildarmagn]]</f>
        <v>9.0655764951186194E-5</v>
      </c>
      <c r="O1602" t="str">
        <f>IF(Table1[[#This Row],[Útgerð núna]]=Table1[[#This Row],[Útgerð við löndun]],"","Ný útgerð")</f>
        <v/>
      </c>
    </row>
    <row r="1603" spans="1:15">
      <c r="A1603" t="s">
        <v>105</v>
      </c>
      <c r="B1603">
        <v>1920</v>
      </c>
      <c r="C1603" s="1">
        <v>1</v>
      </c>
      <c r="D1603" s="1">
        <v>1</v>
      </c>
      <c r="E1603" s="1">
        <v>1856</v>
      </c>
      <c r="F1603" t="s">
        <v>699</v>
      </c>
      <c r="G1603" t="s">
        <v>14</v>
      </c>
      <c r="H1603" t="s">
        <v>15</v>
      </c>
      <c r="I1603" s="3">
        <v>69</v>
      </c>
      <c r="J1603" t="s">
        <v>700</v>
      </c>
      <c r="K1603" t="s">
        <v>701</v>
      </c>
      <c r="L1603" t="s">
        <v>701</v>
      </c>
      <c r="M1603" s="2">
        <f>SUM(Table1[MAGN_SLAEGT_AFRUNAD])</f>
        <v>463291</v>
      </c>
      <c r="N1603" s="6">
        <f>Table1[[#This Row],[MAGN_SLAEGT_AFRUNAD]]/Table1[[#This Row],[heildarmagn]]</f>
        <v>1.4893447099123444E-4</v>
      </c>
      <c r="O1603" t="str">
        <f>IF(Table1[[#This Row],[Útgerð núna]]=Table1[[#This Row],[Útgerð við löndun]],"","Ný útgerð")</f>
        <v/>
      </c>
    </row>
    <row r="1604" spans="1:15">
      <c r="A1604" t="s">
        <v>111</v>
      </c>
      <c r="B1604">
        <v>1920</v>
      </c>
      <c r="C1604" s="1">
        <v>1</v>
      </c>
      <c r="D1604" s="1">
        <v>1</v>
      </c>
      <c r="E1604" s="1">
        <v>1856</v>
      </c>
      <c r="F1604" t="s">
        <v>699</v>
      </c>
      <c r="G1604" t="s">
        <v>14</v>
      </c>
      <c r="H1604" t="s">
        <v>15</v>
      </c>
      <c r="I1604" s="3">
        <v>35</v>
      </c>
      <c r="J1604" t="s">
        <v>700</v>
      </c>
      <c r="K1604" t="s">
        <v>701</v>
      </c>
      <c r="L1604" t="s">
        <v>701</v>
      </c>
      <c r="M1604" s="2">
        <f>SUM(Table1[MAGN_SLAEGT_AFRUNAD])</f>
        <v>463291</v>
      </c>
      <c r="N1604" s="6">
        <f>Table1[[#This Row],[MAGN_SLAEGT_AFRUNAD]]/Table1[[#This Row],[heildarmagn]]</f>
        <v>7.5546470792655157E-5</v>
      </c>
      <c r="O1604" t="str">
        <f>IF(Table1[[#This Row],[Útgerð núna]]=Table1[[#This Row],[Útgerð við löndun]],"","Ný útgerð")</f>
        <v/>
      </c>
    </row>
    <row r="1605" spans="1:15">
      <c r="A1605" t="s">
        <v>403</v>
      </c>
      <c r="B1605">
        <v>1920</v>
      </c>
      <c r="C1605" s="1">
        <v>1</v>
      </c>
      <c r="D1605" s="1">
        <v>1</v>
      </c>
      <c r="E1605" s="1">
        <v>1856</v>
      </c>
      <c r="F1605" t="s">
        <v>699</v>
      </c>
      <c r="G1605" t="s">
        <v>14</v>
      </c>
      <c r="H1605" t="s">
        <v>15</v>
      </c>
      <c r="I1605" s="3">
        <v>57</v>
      </c>
      <c r="J1605" t="s">
        <v>700</v>
      </c>
      <c r="K1605" t="s">
        <v>701</v>
      </c>
      <c r="L1605" t="s">
        <v>701</v>
      </c>
      <c r="M1605" s="2">
        <f>SUM(Table1[MAGN_SLAEGT_AFRUNAD])</f>
        <v>463291</v>
      </c>
      <c r="N1605" s="6">
        <f>Table1[[#This Row],[MAGN_SLAEGT_AFRUNAD]]/Table1[[#This Row],[heildarmagn]]</f>
        <v>1.2303282386232412E-4</v>
      </c>
      <c r="O1605" t="str">
        <f>IF(Table1[[#This Row],[Útgerð núna]]=Table1[[#This Row],[Útgerð við löndun]],"","Ný útgerð")</f>
        <v/>
      </c>
    </row>
    <row r="1606" spans="1:15">
      <c r="A1606" t="s">
        <v>578</v>
      </c>
      <c r="B1606">
        <v>1920</v>
      </c>
      <c r="C1606" s="1">
        <v>1</v>
      </c>
      <c r="D1606" s="1">
        <v>1</v>
      </c>
      <c r="E1606" s="1">
        <v>1856</v>
      </c>
      <c r="F1606" t="s">
        <v>699</v>
      </c>
      <c r="G1606" t="s">
        <v>14</v>
      </c>
      <c r="H1606" t="s">
        <v>15</v>
      </c>
      <c r="I1606" s="3">
        <v>22</v>
      </c>
      <c r="J1606" t="s">
        <v>700</v>
      </c>
      <c r="K1606" t="s">
        <v>701</v>
      </c>
      <c r="L1606" t="s">
        <v>701</v>
      </c>
      <c r="M1606" s="2">
        <f>SUM(Table1[MAGN_SLAEGT_AFRUNAD])</f>
        <v>463291</v>
      </c>
      <c r="N1606" s="6">
        <f>Table1[[#This Row],[MAGN_SLAEGT_AFRUNAD]]/Table1[[#This Row],[heildarmagn]]</f>
        <v>4.7486353069668953E-5</v>
      </c>
      <c r="O1606" t="str">
        <f>IF(Table1[[#This Row],[Útgerð núna]]=Table1[[#This Row],[Útgerð við löndun]],"","Ný útgerð")</f>
        <v/>
      </c>
    </row>
    <row r="1607" spans="1:15">
      <c r="A1607" t="s">
        <v>562</v>
      </c>
      <c r="B1607">
        <v>1920</v>
      </c>
      <c r="C1607" s="1">
        <v>1</v>
      </c>
      <c r="D1607" s="1">
        <v>1</v>
      </c>
      <c r="E1607" s="1">
        <v>1856</v>
      </c>
      <c r="F1607" t="s">
        <v>699</v>
      </c>
      <c r="G1607" t="s">
        <v>14</v>
      </c>
      <c r="H1607" t="s">
        <v>15</v>
      </c>
      <c r="I1607" s="3">
        <v>65</v>
      </c>
      <c r="J1607" t="s">
        <v>700</v>
      </c>
      <c r="K1607" t="s">
        <v>701</v>
      </c>
      <c r="L1607" t="s">
        <v>701</v>
      </c>
      <c r="M1607" s="2">
        <f>SUM(Table1[MAGN_SLAEGT_AFRUNAD])</f>
        <v>463291</v>
      </c>
      <c r="N1607" s="6">
        <f>Table1[[#This Row],[MAGN_SLAEGT_AFRUNAD]]/Table1[[#This Row],[heildarmagn]]</f>
        <v>1.4030058861493102E-4</v>
      </c>
      <c r="O1607" t="str">
        <f>IF(Table1[[#This Row],[Útgerð núna]]=Table1[[#This Row],[Útgerð við löndun]],"","Ný útgerð")</f>
        <v/>
      </c>
    </row>
    <row r="1608" spans="1:15">
      <c r="A1608" t="s">
        <v>405</v>
      </c>
      <c r="B1608">
        <v>1920</v>
      </c>
      <c r="C1608" s="1">
        <v>1</v>
      </c>
      <c r="D1608" s="1">
        <v>1</v>
      </c>
      <c r="E1608" s="1">
        <v>1856</v>
      </c>
      <c r="F1608" t="s">
        <v>699</v>
      </c>
      <c r="G1608" t="s">
        <v>14</v>
      </c>
      <c r="H1608" t="s">
        <v>15</v>
      </c>
      <c r="I1608" s="3">
        <v>63</v>
      </c>
      <c r="J1608" t="s">
        <v>700</v>
      </c>
      <c r="K1608" t="s">
        <v>701</v>
      </c>
      <c r="L1608" t="s">
        <v>701</v>
      </c>
      <c r="M1608" s="2">
        <f>SUM(Table1[MAGN_SLAEGT_AFRUNAD])</f>
        <v>463291</v>
      </c>
      <c r="N1608" s="6">
        <f>Table1[[#This Row],[MAGN_SLAEGT_AFRUNAD]]/Table1[[#This Row],[heildarmagn]]</f>
        <v>1.3598364742677929E-4</v>
      </c>
      <c r="O1608" t="str">
        <f>IF(Table1[[#This Row],[Útgerð núna]]=Table1[[#This Row],[Útgerð við löndun]],"","Ný útgerð")</f>
        <v/>
      </c>
    </row>
    <row r="1609" spans="1:15">
      <c r="A1609" t="s">
        <v>406</v>
      </c>
      <c r="B1609">
        <v>1920</v>
      </c>
      <c r="C1609" s="1">
        <v>1</v>
      </c>
      <c r="D1609" s="1">
        <v>1</v>
      </c>
      <c r="E1609" s="1">
        <v>1856</v>
      </c>
      <c r="F1609" t="s">
        <v>699</v>
      </c>
      <c r="G1609" t="s">
        <v>14</v>
      </c>
      <c r="H1609" t="s">
        <v>15</v>
      </c>
      <c r="I1609" s="3">
        <v>49</v>
      </c>
      <c r="J1609" t="s">
        <v>700</v>
      </c>
      <c r="K1609" t="s">
        <v>701</v>
      </c>
      <c r="L1609" t="s">
        <v>701</v>
      </c>
      <c r="M1609" s="2">
        <f>SUM(Table1[MAGN_SLAEGT_AFRUNAD])</f>
        <v>463291</v>
      </c>
      <c r="N1609" s="6">
        <f>Table1[[#This Row],[MAGN_SLAEGT_AFRUNAD]]/Table1[[#This Row],[heildarmagn]]</f>
        <v>1.0576505910971722E-4</v>
      </c>
      <c r="O1609" t="str">
        <f>IF(Table1[[#This Row],[Útgerð núna]]=Table1[[#This Row],[Útgerð við löndun]],"","Ný útgerð")</f>
        <v/>
      </c>
    </row>
    <row r="1610" spans="1:15">
      <c r="A1610" t="s">
        <v>407</v>
      </c>
      <c r="B1610">
        <v>1920</v>
      </c>
      <c r="C1610" s="1">
        <v>1</v>
      </c>
      <c r="D1610" s="1">
        <v>1</v>
      </c>
      <c r="E1610" s="1">
        <v>1856</v>
      </c>
      <c r="F1610" t="s">
        <v>699</v>
      </c>
      <c r="G1610" t="s">
        <v>14</v>
      </c>
      <c r="H1610" t="s">
        <v>15</v>
      </c>
      <c r="I1610" s="3">
        <v>80</v>
      </c>
      <c r="J1610" t="s">
        <v>700</v>
      </c>
      <c r="K1610" t="s">
        <v>701</v>
      </c>
      <c r="L1610" t="s">
        <v>701</v>
      </c>
      <c r="M1610" s="2">
        <f>SUM(Table1[MAGN_SLAEGT_AFRUNAD])</f>
        <v>463291</v>
      </c>
      <c r="N1610" s="6">
        <f>Table1[[#This Row],[MAGN_SLAEGT_AFRUNAD]]/Table1[[#This Row],[heildarmagn]]</f>
        <v>1.7267764752606894E-4</v>
      </c>
      <c r="O1610" t="str">
        <f>IF(Table1[[#This Row],[Útgerð núna]]=Table1[[#This Row],[Útgerð við löndun]],"","Ný útgerð")</f>
        <v/>
      </c>
    </row>
    <row r="1611" spans="1:15">
      <c r="A1611" t="s">
        <v>408</v>
      </c>
      <c r="B1611">
        <v>1920</v>
      </c>
      <c r="C1611" s="1">
        <v>1</v>
      </c>
      <c r="D1611" s="1">
        <v>1</v>
      </c>
      <c r="E1611" s="1">
        <v>1856</v>
      </c>
      <c r="F1611" t="s">
        <v>699</v>
      </c>
      <c r="G1611" t="s">
        <v>14</v>
      </c>
      <c r="H1611" t="s">
        <v>15</v>
      </c>
      <c r="I1611" s="3">
        <v>59</v>
      </c>
      <c r="J1611" t="s">
        <v>700</v>
      </c>
      <c r="K1611" t="s">
        <v>701</v>
      </c>
      <c r="L1611" t="s">
        <v>701</v>
      </c>
      <c r="M1611" s="2">
        <f>SUM(Table1[MAGN_SLAEGT_AFRUNAD])</f>
        <v>463291</v>
      </c>
      <c r="N1611" s="6">
        <f>Table1[[#This Row],[MAGN_SLAEGT_AFRUNAD]]/Table1[[#This Row],[heildarmagn]]</f>
        <v>1.2734976505047584E-4</v>
      </c>
      <c r="O1611" t="str">
        <f>IF(Table1[[#This Row],[Útgerð núna]]=Table1[[#This Row],[Útgerð við löndun]],"","Ný útgerð")</f>
        <v/>
      </c>
    </row>
    <row r="1612" spans="1:15">
      <c r="A1612" t="s">
        <v>542</v>
      </c>
      <c r="B1612">
        <v>1920</v>
      </c>
      <c r="C1612" s="1">
        <v>1</v>
      </c>
      <c r="D1612" s="1">
        <v>1</v>
      </c>
      <c r="E1612" s="1">
        <v>1856</v>
      </c>
      <c r="F1612" t="s">
        <v>699</v>
      </c>
      <c r="G1612" t="s">
        <v>14</v>
      </c>
      <c r="H1612" t="s">
        <v>15</v>
      </c>
      <c r="I1612" s="3">
        <v>33</v>
      </c>
      <c r="J1612" t="s">
        <v>700</v>
      </c>
      <c r="K1612" t="s">
        <v>701</v>
      </c>
      <c r="L1612" t="s">
        <v>701</v>
      </c>
      <c r="M1612" s="2">
        <f>SUM(Table1[MAGN_SLAEGT_AFRUNAD])</f>
        <v>463291</v>
      </c>
      <c r="N1612" s="6">
        <f>Table1[[#This Row],[MAGN_SLAEGT_AFRUNAD]]/Table1[[#This Row],[heildarmagn]]</f>
        <v>7.1229529604503432E-5</v>
      </c>
      <c r="O1612" t="str">
        <f>IF(Table1[[#This Row],[Útgerð núna]]=Table1[[#This Row],[Útgerð við löndun]],"","Ný útgerð")</f>
        <v/>
      </c>
    </row>
    <row r="1613" spans="1:15">
      <c r="A1613" t="s">
        <v>113</v>
      </c>
      <c r="B1613">
        <v>1920</v>
      </c>
      <c r="C1613" s="1">
        <v>1</v>
      </c>
      <c r="D1613" s="1">
        <v>1</v>
      </c>
      <c r="E1613" s="1">
        <v>1856</v>
      </c>
      <c r="F1613" t="s">
        <v>699</v>
      </c>
      <c r="G1613" t="s">
        <v>14</v>
      </c>
      <c r="H1613" t="s">
        <v>15</v>
      </c>
      <c r="I1613" s="3">
        <v>76</v>
      </c>
      <c r="J1613" t="s">
        <v>700</v>
      </c>
      <c r="K1613" t="s">
        <v>701</v>
      </c>
      <c r="L1613" t="s">
        <v>701</v>
      </c>
      <c r="M1613" s="2">
        <f>SUM(Table1[MAGN_SLAEGT_AFRUNAD])</f>
        <v>463291</v>
      </c>
      <c r="N1613" s="6">
        <f>Table1[[#This Row],[MAGN_SLAEGT_AFRUNAD]]/Table1[[#This Row],[heildarmagn]]</f>
        <v>1.6404376514976549E-4</v>
      </c>
      <c r="O1613" t="str">
        <f>IF(Table1[[#This Row],[Útgerð núna]]=Table1[[#This Row],[Útgerð við löndun]],"","Ný útgerð")</f>
        <v/>
      </c>
    </row>
    <row r="1614" spans="1:15">
      <c r="A1614" t="s">
        <v>648</v>
      </c>
      <c r="B1614">
        <v>1920</v>
      </c>
      <c r="C1614" s="1">
        <v>1</v>
      </c>
      <c r="D1614" s="1">
        <v>1</v>
      </c>
      <c r="E1614" s="1">
        <v>1856</v>
      </c>
      <c r="F1614" t="s">
        <v>699</v>
      </c>
      <c r="G1614" t="s">
        <v>14</v>
      </c>
      <c r="H1614" t="s">
        <v>15</v>
      </c>
      <c r="I1614" s="3">
        <v>62</v>
      </c>
      <c r="J1614" t="s">
        <v>700</v>
      </c>
      <c r="K1614" t="s">
        <v>701</v>
      </c>
      <c r="L1614" t="s">
        <v>701</v>
      </c>
      <c r="M1614" s="2">
        <f>SUM(Table1[MAGN_SLAEGT_AFRUNAD])</f>
        <v>463291</v>
      </c>
      <c r="N1614" s="6">
        <f>Table1[[#This Row],[MAGN_SLAEGT_AFRUNAD]]/Table1[[#This Row],[heildarmagn]]</f>
        <v>1.3382517683270341E-4</v>
      </c>
      <c r="O1614" t="str">
        <f>IF(Table1[[#This Row],[Útgerð núna]]=Table1[[#This Row],[Útgerð við löndun]],"","Ný útgerð")</f>
        <v/>
      </c>
    </row>
    <row r="1615" spans="1:15">
      <c r="A1615" t="s">
        <v>114</v>
      </c>
      <c r="B1615">
        <v>1920</v>
      </c>
      <c r="C1615" s="1">
        <v>1</v>
      </c>
      <c r="D1615" s="1">
        <v>1</v>
      </c>
      <c r="E1615" s="1">
        <v>1856</v>
      </c>
      <c r="F1615" t="s">
        <v>699</v>
      </c>
      <c r="G1615" t="s">
        <v>14</v>
      </c>
      <c r="H1615" t="s">
        <v>15</v>
      </c>
      <c r="I1615" s="3">
        <v>217</v>
      </c>
      <c r="J1615" t="s">
        <v>700</v>
      </c>
      <c r="K1615" t="s">
        <v>701</v>
      </c>
      <c r="L1615" t="s">
        <v>701</v>
      </c>
      <c r="M1615" s="2">
        <f>SUM(Table1[MAGN_SLAEGT_AFRUNAD])</f>
        <v>463291</v>
      </c>
      <c r="N1615" s="6">
        <f>Table1[[#This Row],[MAGN_SLAEGT_AFRUNAD]]/Table1[[#This Row],[heildarmagn]]</f>
        <v>4.6838811891446197E-4</v>
      </c>
      <c r="O1615" t="str">
        <f>IF(Table1[[#This Row],[Útgerð núna]]=Table1[[#This Row],[Útgerð við löndun]],"","Ný útgerð")</f>
        <v/>
      </c>
    </row>
    <row r="1616" spans="1:15">
      <c r="A1616" t="s">
        <v>704</v>
      </c>
      <c r="B1616">
        <v>1920</v>
      </c>
      <c r="C1616" s="1">
        <v>1</v>
      </c>
      <c r="D1616" s="1">
        <v>1</v>
      </c>
      <c r="E1616" s="1">
        <v>1856</v>
      </c>
      <c r="F1616" t="s">
        <v>699</v>
      </c>
      <c r="G1616" t="s">
        <v>14</v>
      </c>
      <c r="H1616" t="s">
        <v>15</v>
      </c>
      <c r="I1616" s="3">
        <v>56</v>
      </c>
      <c r="J1616" t="s">
        <v>700</v>
      </c>
      <c r="K1616" t="s">
        <v>701</v>
      </c>
      <c r="L1616" t="s">
        <v>701</v>
      </c>
      <c r="M1616" s="2">
        <f>SUM(Table1[MAGN_SLAEGT_AFRUNAD])</f>
        <v>463291</v>
      </c>
      <c r="N1616" s="6">
        <f>Table1[[#This Row],[MAGN_SLAEGT_AFRUNAD]]/Table1[[#This Row],[heildarmagn]]</f>
        <v>1.2087435326824825E-4</v>
      </c>
      <c r="O1616" t="str">
        <f>IF(Table1[[#This Row],[Útgerð núna]]=Table1[[#This Row],[Útgerð við löndun]],"","Ný útgerð")</f>
        <v/>
      </c>
    </row>
    <row r="1617" spans="1:15">
      <c r="A1617" t="s">
        <v>705</v>
      </c>
      <c r="B1617">
        <v>1920</v>
      </c>
      <c r="C1617" s="1">
        <v>1</v>
      </c>
      <c r="D1617" s="1">
        <v>1</v>
      </c>
      <c r="E1617" s="1">
        <v>1856</v>
      </c>
      <c r="F1617" t="s">
        <v>699</v>
      </c>
      <c r="G1617" t="s">
        <v>14</v>
      </c>
      <c r="H1617" t="s">
        <v>15</v>
      </c>
      <c r="I1617" s="3">
        <v>71</v>
      </c>
      <c r="J1617" t="s">
        <v>700</v>
      </c>
      <c r="K1617" t="s">
        <v>701</v>
      </c>
      <c r="L1617" t="s">
        <v>701</v>
      </c>
      <c r="M1617" s="2">
        <f>SUM(Table1[MAGN_SLAEGT_AFRUNAD])</f>
        <v>463291</v>
      </c>
      <c r="N1617" s="6">
        <f>Table1[[#This Row],[MAGN_SLAEGT_AFRUNAD]]/Table1[[#This Row],[heildarmagn]]</f>
        <v>1.5325141217938616E-4</v>
      </c>
      <c r="O1617" t="str">
        <f>IF(Table1[[#This Row],[Útgerð núna]]=Table1[[#This Row],[Útgerð við löndun]],"","Ný útgerð")</f>
        <v/>
      </c>
    </row>
    <row r="1618" spans="1:15">
      <c r="A1618" t="s">
        <v>115</v>
      </c>
      <c r="B1618">
        <v>1920</v>
      </c>
      <c r="C1618" s="1">
        <v>1</v>
      </c>
      <c r="D1618" s="1">
        <v>1</v>
      </c>
      <c r="E1618" s="1">
        <v>1856</v>
      </c>
      <c r="F1618" t="s">
        <v>699</v>
      </c>
      <c r="G1618" t="s">
        <v>14</v>
      </c>
      <c r="H1618" t="s">
        <v>15</v>
      </c>
      <c r="I1618" s="3">
        <v>110</v>
      </c>
      <c r="J1618" t="s">
        <v>700</v>
      </c>
      <c r="K1618" t="s">
        <v>701</v>
      </c>
      <c r="L1618" t="s">
        <v>701</v>
      </c>
      <c r="M1618" s="2">
        <f>SUM(Table1[MAGN_SLAEGT_AFRUNAD])</f>
        <v>463291</v>
      </c>
      <c r="N1618" s="6">
        <f>Table1[[#This Row],[MAGN_SLAEGT_AFRUNAD]]/Table1[[#This Row],[heildarmagn]]</f>
        <v>2.3743176534834478E-4</v>
      </c>
      <c r="O1618" t="str">
        <f>IF(Table1[[#This Row],[Útgerð núna]]=Table1[[#This Row],[Útgerð við löndun]],"","Ný útgerð")</f>
        <v/>
      </c>
    </row>
    <row r="1619" spans="1:15">
      <c r="A1619" t="s">
        <v>411</v>
      </c>
      <c r="B1619">
        <v>1920</v>
      </c>
      <c r="C1619" s="1">
        <v>1</v>
      </c>
      <c r="D1619" s="1">
        <v>1</v>
      </c>
      <c r="E1619" s="1">
        <v>1856</v>
      </c>
      <c r="F1619" t="s">
        <v>699</v>
      </c>
      <c r="G1619" t="s">
        <v>14</v>
      </c>
      <c r="H1619" t="s">
        <v>15</v>
      </c>
      <c r="I1619" s="3">
        <v>188</v>
      </c>
      <c r="J1619" t="s">
        <v>700</v>
      </c>
      <c r="K1619" t="s">
        <v>701</v>
      </c>
      <c r="L1619" t="s">
        <v>701</v>
      </c>
      <c r="M1619" s="2">
        <f>SUM(Table1[MAGN_SLAEGT_AFRUNAD])</f>
        <v>463291</v>
      </c>
      <c r="N1619" s="6">
        <f>Table1[[#This Row],[MAGN_SLAEGT_AFRUNAD]]/Table1[[#This Row],[heildarmagn]]</f>
        <v>4.0579247168626197E-4</v>
      </c>
      <c r="O1619" t="str">
        <f>IF(Table1[[#This Row],[Útgerð núna]]=Table1[[#This Row],[Útgerð við löndun]],"","Ný útgerð")</f>
        <v/>
      </c>
    </row>
    <row r="1620" spans="1:15">
      <c r="A1620" t="s">
        <v>416</v>
      </c>
      <c r="B1620">
        <v>1920</v>
      </c>
      <c r="C1620" s="1">
        <v>1</v>
      </c>
      <c r="D1620" s="1">
        <v>1</v>
      </c>
      <c r="E1620" s="1">
        <v>1856</v>
      </c>
      <c r="F1620" t="s">
        <v>699</v>
      </c>
      <c r="G1620" t="s">
        <v>14</v>
      </c>
      <c r="H1620" t="s">
        <v>15</v>
      </c>
      <c r="I1620" s="3">
        <v>145</v>
      </c>
      <c r="J1620" t="s">
        <v>700</v>
      </c>
      <c r="K1620" t="s">
        <v>701</v>
      </c>
      <c r="L1620" t="s">
        <v>701</v>
      </c>
      <c r="M1620" s="2">
        <f>SUM(Table1[MAGN_SLAEGT_AFRUNAD])</f>
        <v>463291</v>
      </c>
      <c r="N1620" s="6">
        <f>Table1[[#This Row],[MAGN_SLAEGT_AFRUNAD]]/Table1[[#This Row],[heildarmagn]]</f>
        <v>3.1297823614099993E-4</v>
      </c>
      <c r="O1620" t="str">
        <f>IF(Table1[[#This Row],[Útgerð núna]]=Table1[[#This Row],[Útgerð við löndun]],"","Ný útgerð")</f>
        <v/>
      </c>
    </row>
    <row r="1621" spans="1:15">
      <c r="A1621" t="s">
        <v>557</v>
      </c>
      <c r="B1621">
        <v>1920</v>
      </c>
      <c r="C1621" s="1">
        <v>1</v>
      </c>
      <c r="D1621" s="1">
        <v>1</v>
      </c>
      <c r="E1621" s="1">
        <v>1856</v>
      </c>
      <c r="F1621" t="s">
        <v>699</v>
      </c>
      <c r="G1621" t="s">
        <v>14</v>
      </c>
      <c r="H1621" t="s">
        <v>15</v>
      </c>
      <c r="I1621" s="3">
        <v>70</v>
      </c>
      <c r="J1621" t="s">
        <v>700</v>
      </c>
      <c r="K1621" t="s">
        <v>701</v>
      </c>
      <c r="L1621" t="s">
        <v>701</v>
      </c>
      <c r="M1621" s="2">
        <f>SUM(Table1[MAGN_SLAEGT_AFRUNAD])</f>
        <v>463291</v>
      </c>
      <c r="N1621" s="6">
        <f>Table1[[#This Row],[MAGN_SLAEGT_AFRUNAD]]/Table1[[#This Row],[heildarmagn]]</f>
        <v>1.5109294158531031E-4</v>
      </c>
      <c r="O1621" t="str">
        <f>IF(Table1[[#This Row],[Útgerð núna]]=Table1[[#This Row],[Útgerð við löndun]],"","Ný útgerð")</f>
        <v/>
      </c>
    </row>
    <row r="1622" spans="1:15">
      <c r="A1622" t="s">
        <v>418</v>
      </c>
      <c r="B1622">
        <v>1920</v>
      </c>
      <c r="C1622" s="1">
        <v>1</v>
      </c>
      <c r="D1622" s="1">
        <v>1</v>
      </c>
      <c r="E1622" s="1">
        <v>1856</v>
      </c>
      <c r="F1622" t="s">
        <v>699</v>
      </c>
      <c r="G1622" t="s">
        <v>14</v>
      </c>
      <c r="H1622" t="s">
        <v>15</v>
      </c>
      <c r="I1622" s="3">
        <v>36</v>
      </c>
      <c r="J1622" t="s">
        <v>700</v>
      </c>
      <c r="K1622" t="s">
        <v>701</v>
      </c>
      <c r="L1622" t="s">
        <v>701</v>
      </c>
      <c r="M1622" s="2">
        <f>SUM(Table1[MAGN_SLAEGT_AFRUNAD])</f>
        <v>463291</v>
      </c>
      <c r="N1622" s="6">
        <f>Table1[[#This Row],[MAGN_SLAEGT_AFRUNAD]]/Table1[[#This Row],[heildarmagn]]</f>
        <v>7.7704941386731019E-5</v>
      </c>
      <c r="O1622" t="str">
        <f>IF(Table1[[#This Row],[Útgerð núna]]=Table1[[#This Row],[Útgerð við löndun]],"","Ný útgerð")</f>
        <v/>
      </c>
    </row>
    <row r="1623" spans="1:15">
      <c r="A1623" t="s">
        <v>591</v>
      </c>
      <c r="B1623">
        <v>1920</v>
      </c>
      <c r="C1623" s="1">
        <v>1</v>
      </c>
      <c r="D1623" s="1">
        <v>1</v>
      </c>
      <c r="E1623" s="1">
        <v>1856</v>
      </c>
      <c r="F1623" t="s">
        <v>699</v>
      </c>
      <c r="G1623" t="s">
        <v>14</v>
      </c>
      <c r="H1623" t="s">
        <v>15</v>
      </c>
      <c r="I1623" s="3">
        <v>164</v>
      </c>
      <c r="J1623" t="s">
        <v>700</v>
      </c>
      <c r="K1623" t="s">
        <v>701</v>
      </c>
      <c r="L1623" t="s">
        <v>701</v>
      </c>
      <c r="M1623" s="2">
        <f>SUM(Table1[MAGN_SLAEGT_AFRUNAD])</f>
        <v>463291</v>
      </c>
      <c r="N1623" s="6">
        <f>Table1[[#This Row],[MAGN_SLAEGT_AFRUNAD]]/Table1[[#This Row],[heildarmagn]]</f>
        <v>3.5398917742844133E-4</v>
      </c>
      <c r="O1623" t="str">
        <f>IF(Table1[[#This Row],[Útgerð núna]]=Table1[[#This Row],[Útgerð við löndun]],"","Ný útgerð")</f>
        <v/>
      </c>
    </row>
    <row r="1624" spans="1:15">
      <c r="A1624" t="s">
        <v>422</v>
      </c>
      <c r="B1624">
        <v>1920</v>
      </c>
      <c r="C1624" s="1">
        <v>1</v>
      </c>
      <c r="D1624" s="1">
        <v>1</v>
      </c>
      <c r="E1624" s="1">
        <v>1856</v>
      </c>
      <c r="F1624" t="s">
        <v>699</v>
      </c>
      <c r="G1624" t="s">
        <v>14</v>
      </c>
      <c r="H1624" t="s">
        <v>15</v>
      </c>
      <c r="I1624" s="3">
        <v>249</v>
      </c>
      <c r="J1624" t="s">
        <v>700</v>
      </c>
      <c r="K1624" t="s">
        <v>701</v>
      </c>
      <c r="L1624" t="s">
        <v>701</v>
      </c>
      <c r="M1624" s="2">
        <f>SUM(Table1[MAGN_SLAEGT_AFRUNAD])</f>
        <v>463291</v>
      </c>
      <c r="N1624" s="6">
        <f>Table1[[#This Row],[MAGN_SLAEGT_AFRUNAD]]/Table1[[#This Row],[heildarmagn]]</f>
        <v>5.3745917792488956E-4</v>
      </c>
      <c r="O1624" t="str">
        <f>IF(Table1[[#This Row],[Útgerð núna]]=Table1[[#This Row],[Útgerð við löndun]],"","Ný útgerð")</f>
        <v/>
      </c>
    </row>
    <row r="1625" spans="1:15">
      <c r="A1625" t="s">
        <v>373</v>
      </c>
      <c r="B1625">
        <v>1920</v>
      </c>
      <c r="C1625" s="1">
        <v>1</v>
      </c>
      <c r="D1625" s="1">
        <v>1</v>
      </c>
      <c r="E1625" s="1">
        <v>1856</v>
      </c>
      <c r="F1625" t="s">
        <v>699</v>
      </c>
      <c r="G1625" t="s">
        <v>14</v>
      </c>
      <c r="H1625" t="s">
        <v>15</v>
      </c>
      <c r="I1625" s="3">
        <v>26</v>
      </c>
      <c r="J1625" t="s">
        <v>700</v>
      </c>
      <c r="K1625" t="s">
        <v>701</v>
      </c>
      <c r="L1625" t="s">
        <v>701</v>
      </c>
      <c r="M1625" s="2">
        <f>SUM(Table1[MAGN_SLAEGT_AFRUNAD])</f>
        <v>463291</v>
      </c>
      <c r="N1625" s="6">
        <f>Table1[[#This Row],[MAGN_SLAEGT_AFRUNAD]]/Table1[[#This Row],[heildarmagn]]</f>
        <v>5.6120235445972402E-5</v>
      </c>
      <c r="O1625" t="str">
        <f>IF(Table1[[#This Row],[Útgerð núna]]=Table1[[#This Row],[Útgerð við löndun]],"","Ný útgerð")</f>
        <v/>
      </c>
    </row>
    <row r="1626" spans="1:15">
      <c r="A1626" t="s">
        <v>374</v>
      </c>
      <c r="B1626">
        <v>1920</v>
      </c>
      <c r="C1626" s="1">
        <v>1</v>
      </c>
      <c r="D1626" s="1">
        <v>1</v>
      </c>
      <c r="E1626" s="1">
        <v>1856</v>
      </c>
      <c r="F1626" t="s">
        <v>699</v>
      </c>
      <c r="G1626" t="s">
        <v>14</v>
      </c>
      <c r="H1626" t="s">
        <v>15</v>
      </c>
      <c r="I1626" s="3">
        <v>113</v>
      </c>
      <c r="J1626" t="s">
        <v>700</v>
      </c>
      <c r="K1626" t="s">
        <v>701</v>
      </c>
      <c r="L1626" t="s">
        <v>701</v>
      </c>
      <c r="M1626" s="2">
        <f>SUM(Table1[MAGN_SLAEGT_AFRUNAD])</f>
        <v>463291</v>
      </c>
      <c r="N1626" s="6">
        <f>Table1[[#This Row],[MAGN_SLAEGT_AFRUNAD]]/Table1[[#This Row],[heildarmagn]]</f>
        <v>2.4390717713057236E-4</v>
      </c>
      <c r="O1626" t="str">
        <f>IF(Table1[[#This Row],[Útgerð núna]]=Table1[[#This Row],[Útgerð við löndun]],"","Ný útgerð")</f>
        <v/>
      </c>
    </row>
    <row r="1627" spans="1:15">
      <c r="A1627" t="s">
        <v>377</v>
      </c>
      <c r="B1627">
        <v>1920</v>
      </c>
      <c r="C1627" s="1">
        <v>1</v>
      </c>
      <c r="D1627" s="1">
        <v>1</v>
      </c>
      <c r="E1627" s="1">
        <v>1856</v>
      </c>
      <c r="F1627" t="s">
        <v>699</v>
      </c>
      <c r="G1627" t="s">
        <v>14</v>
      </c>
      <c r="H1627" t="s">
        <v>15</v>
      </c>
      <c r="I1627" s="3">
        <v>64</v>
      </c>
      <c r="J1627" t="s">
        <v>700</v>
      </c>
      <c r="K1627" t="s">
        <v>701</v>
      </c>
      <c r="L1627" t="s">
        <v>701</v>
      </c>
      <c r="M1627" s="2">
        <f>SUM(Table1[MAGN_SLAEGT_AFRUNAD])</f>
        <v>463291</v>
      </c>
      <c r="N1627" s="6">
        <f>Table1[[#This Row],[MAGN_SLAEGT_AFRUNAD]]/Table1[[#This Row],[heildarmagn]]</f>
        <v>1.3814211802085514E-4</v>
      </c>
      <c r="O1627" t="str">
        <f>IF(Table1[[#This Row],[Útgerð núna]]=Table1[[#This Row],[Útgerð við löndun]],"","Ný útgerð")</f>
        <v/>
      </c>
    </row>
    <row r="1628" spans="1:15">
      <c r="A1628" t="s">
        <v>187</v>
      </c>
      <c r="B1628">
        <v>1920</v>
      </c>
      <c r="C1628" s="1">
        <v>1</v>
      </c>
      <c r="D1628" s="1">
        <v>1</v>
      </c>
      <c r="E1628" s="1">
        <v>1856</v>
      </c>
      <c r="F1628" t="s">
        <v>699</v>
      </c>
      <c r="G1628" t="s">
        <v>14</v>
      </c>
      <c r="H1628" t="s">
        <v>15</v>
      </c>
      <c r="I1628" s="3">
        <v>187</v>
      </c>
      <c r="J1628" t="s">
        <v>700</v>
      </c>
      <c r="K1628" t="s">
        <v>701</v>
      </c>
      <c r="L1628" t="s">
        <v>701</v>
      </c>
      <c r="M1628" s="2">
        <f>SUM(Table1[MAGN_SLAEGT_AFRUNAD])</f>
        <v>463291</v>
      </c>
      <c r="N1628" s="6">
        <f>Table1[[#This Row],[MAGN_SLAEGT_AFRUNAD]]/Table1[[#This Row],[heildarmagn]]</f>
        <v>4.0363400109218612E-4</v>
      </c>
      <c r="O1628" t="str">
        <f>IF(Table1[[#This Row],[Útgerð núna]]=Table1[[#This Row],[Útgerð við löndun]],"","Ný útgerð")</f>
        <v/>
      </c>
    </row>
    <row r="1629" spans="1:15">
      <c r="A1629" t="s">
        <v>188</v>
      </c>
      <c r="B1629">
        <v>1920</v>
      </c>
      <c r="C1629" s="1">
        <v>1</v>
      </c>
      <c r="D1629" s="1">
        <v>1</v>
      </c>
      <c r="E1629" s="1">
        <v>1856</v>
      </c>
      <c r="F1629" t="s">
        <v>699</v>
      </c>
      <c r="G1629" t="s">
        <v>14</v>
      </c>
      <c r="H1629" t="s">
        <v>15</v>
      </c>
      <c r="I1629" s="3">
        <v>8</v>
      </c>
      <c r="J1629" t="s">
        <v>700</v>
      </c>
      <c r="K1629" t="s">
        <v>701</v>
      </c>
      <c r="L1629" t="s">
        <v>701</v>
      </c>
      <c r="M1629" s="2">
        <f>SUM(Table1[MAGN_SLAEGT_AFRUNAD])</f>
        <v>463291</v>
      </c>
      <c r="N1629" s="6">
        <f>Table1[[#This Row],[MAGN_SLAEGT_AFRUNAD]]/Table1[[#This Row],[heildarmagn]]</f>
        <v>1.7267764752606892E-5</v>
      </c>
      <c r="O1629" t="str">
        <f>IF(Table1[[#This Row],[Útgerð núna]]=Table1[[#This Row],[Útgerð við löndun]],"","Ný útgerð")</f>
        <v/>
      </c>
    </row>
    <row r="1630" spans="1:15">
      <c r="A1630" t="s">
        <v>188</v>
      </c>
      <c r="B1630">
        <v>1920</v>
      </c>
      <c r="C1630" s="1">
        <v>1</v>
      </c>
      <c r="D1630" s="1">
        <v>1</v>
      </c>
      <c r="E1630" s="1">
        <v>1856</v>
      </c>
      <c r="F1630" t="s">
        <v>699</v>
      </c>
      <c r="G1630" t="s">
        <v>14</v>
      </c>
      <c r="H1630" t="s">
        <v>15</v>
      </c>
      <c r="I1630" s="3">
        <v>120</v>
      </c>
      <c r="J1630" t="s">
        <v>700</v>
      </c>
      <c r="K1630" t="s">
        <v>701</v>
      </c>
      <c r="L1630" t="s">
        <v>701</v>
      </c>
      <c r="M1630" s="2">
        <f>SUM(Table1[MAGN_SLAEGT_AFRUNAD])</f>
        <v>463291</v>
      </c>
      <c r="N1630" s="6">
        <f>Table1[[#This Row],[MAGN_SLAEGT_AFRUNAD]]/Table1[[#This Row],[heildarmagn]]</f>
        <v>2.5901647128910338E-4</v>
      </c>
      <c r="O1630" t="str">
        <f>IF(Table1[[#This Row],[Útgerð núna]]=Table1[[#This Row],[Útgerð við löndun]],"","Ný útgerð")</f>
        <v/>
      </c>
    </row>
    <row r="1631" spans="1:15">
      <c r="A1631" t="s">
        <v>381</v>
      </c>
      <c r="B1631">
        <v>1920</v>
      </c>
      <c r="C1631" s="1">
        <v>1</v>
      </c>
      <c r="D1631" s="1">
        <v>1</v>
      </c>
      <c r="E1631" s="1">
        <v>1856</v>
      </c>
      <c r="F1631" t="s">
        <v>699</v>
      </c>
      <c r="G1631" t="s">
        <v>14</v>
      </c>
      <c r="H1631" t="s">
        <v>15</v>
      </c>
      <c r="I1631" s="3">
        <v>115</v>
      </c>
      <c r="J1631" t="s">
        <v>700</v>
      </c>
      <c r="K1631" t="s">
        <v>701</v>
      </c>
      <c r="L1631" t="s">
        <v>701</v>
      </c>
      <c r="M1631" s="2">
        <f>SUM(Table1[MAGN_SLAEGT_AFRUNAD])</f>
        <v>463291</v>
      </c>
      <c r="N1631" s="6">
        <f>Table1[[#This Row],[MAGN_SLAEGT_AFRUNAD]]/Table1[[#This Row],[heildarmagn]]</f>
        <v>2.4822411831872408E-4</v>
      </c>
      <c r="O1631" t="str">
        <f>IF(Table1[[#This Row],[Útgerð núna]]=Table1[[#This Row],[Útgerð við löndun]],"","Ný útgerð")</f>
        <v/>
      </c>
    </row>
    <row r="1632" spans="1:15">
      <c r="A1632" t="s">
        <v>381</v>
      </c>
      <c r="B1632">
        <v>1920</v>
      </c>
      <c r="C1632" s="1">
        <v>1</v>
      </c>
      <c r="D1632" s="1">
        <v>1</v>
      </c>
      <c r="E1632" s="1">
        <v>1856</v>
      </c>
      <c r="F1632" t="s">
        <v>699</v>
      </c>
      <c r="G1632" t="s">
        <v>14</v>
      </c>
      <c r="H1632" t="s">
        <v>15</v>
      </c>
      <c r="I1632" s="3">
        <v>127</v>
      </c>
      <c r="J1632" t="s">
        <v>700</v>
      </c>
      <c r="K1632" t="s">
        <v>701</v>
      </c>
      <c r="L1632" t="s">
        <v>701</v>
      </c>
      <c r="M1632" s="2">
        <f>SUM(Table1[MAGN_SLAEGT_AFRUNAD])</f>
        <v>463291</v>
      </c>
      <c r="N1632" s="6">
        <f>Table1[[#This Row],[MAGN_SLAEGT_AFRUNAD]]/Table1[[#This Row],[heildarmagn]]</f>
        <v>2.7412576544763443E-4</v>
      </c>
      <c r="O1632" t="str">
        <f>IF(Table1[[#This Row],[Útgerð núna]]=Table1[[#This Row],[Útgerð við löndun]],"","Ný útgerð")</f>
        <v/>
      </c>
    </row>
    <row r="1633" spans="1:15">
      <c r="A1633" t="s">
        <v>383</v>
      </c>
      <c r="B1633">
        <v>1920</v>
      </c>
      <c r="C1633" s="1">
        <v>1</v>
      </c>
      <c r="D1633" s="1">
        <v>1</v>
      </c>
      <c r="E1633" s="1">
        <v>1856</v>
      </c>
      <c r="F1633" t="s">
        <v>699</v>
      </c>
      <c r="G1633" t="s">
        <v>14</v>
      </c>
      <c r="H1633" t="s">
        <v>15</v>
      </c>
      <c r="I1633" s="3">
        <v>264</v>
      </c>
      <c r="J1633" t="s">
        <v>700</v>
      </c>
      <c r="K1633" t="s">
        <v>701</v>
      </c>
      <c r="L1633" t="s">
        <v>701</v>
      </c>
      <c r="M1633" s="2">
        <f>SUM(Table1[MAGN_SLAEGT_AFRUNAD])</f>
        <v>463291</v>
      </c>
      <c r="N1633" s="6">
        <f>Table1[[#This Row],[MAGN_SLAEGT_AFRUNAD]]/Table1[[#This Row],[heildarmagn]]</f>
        <v>5.6983623683602746E-4</v>
      </c>
      <c r="O1633" t="str">
        <f>IF(Table1[[#This Row],[Útgerð núna]]=Table1[[#This Row],[Útgerð við löndun]],"","Ný útgerð")</f>
        <v/>
      </c>
    </row>
    <row r="1634" spans="1:15">
      <c r="A1634" t="s">
        <v>228</v>
      </c>
      <c r="B1634">
        <v>1718</v>
      </c>
      <c r="C1634" s="1">
        <v>1</v>
      </c>
      <c r="D1634" s="1">
        <v>1</v>
      </c>
      <c r="E1634" s="1">
        <v>1862</v>
      </c>
      <c r="F1634" t="s">
        <v>706</v>
      </c>
      <c r="G1634" t="s">
        <v>14</v>
      </c>
      <c r="H1634" t="s">
        <v>15</v>
      </c>
      <c r="I1634" s="3">
        <v>97</v>
      </c>
      <c r="J1634" t="s">
        <v>707</v>
      </c>
      <c r="K1634" t="s">
        <v>708</v>
      </c>
      <c r="L1634" t="s">
        <v>709</v>
      </c>
      <c r="M1634" s="2">
        <f>SUM(Table1[MAGN_SLAEGT_AFRUNAD])</f>
        <v>463291</v>
      </c>
      <c r="N1634" s="6">
        <f>Table1[[#This Row],[MAGN_SLAEGT_AFRUNAD]]/Table1[[#This Row],[heildarmagn]]</f>
        <v>2.0937164762535859E-4</v>
      </c>
      <c r="O1634" t="str">
        <f>IF(Table1[[#This Row],[Útgerð núna]]=Table1[[#This Row],[Útgerð við löndun]],"","Ný útgerð")</f>
        <v>Ný útgerð</v>
      </c>
    </row>
    <row r="1635" spans="1:15">
      <c r="A1635" t="s">
        <v>229</v>
      </c>
      <c r="B1635">
        <v>1718</v>
      </c>
      <c r="C1635" s="1">
        <v>1</v>
      </c>
      <c r="D1635" s="1">
        <v>1</v>
      </c>
      <c r="E1635" s="1">
        <v>1862</v>
      </c>
      <c r="F1635" t="s">
        <v>706</v>
      </c>
      <c r="G1635" t="s">
        <v>14</v>
      </c>
      <c r="H1635" t="s">
        <v>15</v>
      </c>
      <c r="I1635" s="3">
        <v>54</v>
      </c>
      <c r="J1635" t="s">
        <v>707</v>
      </c>
      <c r="K1635" t="s">
        <v>708</v>
      </c>
      <c r="L1635" t="s">
        <v>709</v>
      </c>
      <c r="M1635" s="2">
        <f>SUM(Table1[MAGN_SLAEGT_AFRUNAD])</f>
        <v>463291</v>
      </c>
      <c r="N1635" s="6">
        <f>Table1[[#This Row],[MAGN_SLAEGT_AFRUNAD]]/Table1[[#This Row],[heildarmagn]]</f>
        <v>1.1655741208009653E-4</v>
      </c>
      <c r="O1635" t="str">
        <f>IF(Table1[[#This Row],[Útgerð núna]]=Table1[[#This Row],[Útgerð við löndun]],"","Ný útgerð")</f>
        <v>Ný útgerð</v>
      </c>
    </row>
    <row r="1636" spans="1:15">
      <c r="A1636" t="s">
        <v>493</v>
      </c>
      <c r="B1636">
        <v>1718</v>
      </c>
      <c r="C1636" s="1">
        <v>1</v>
      </c>
      <c r="D1636" s="1">
        <v>1</v>
      </c>
      <c r="E1636" s="1">
        <v>1862</v>
      </c>
      <c r="F1636" t="s">
        <v>706</v>
      </c>
      <c r="G1636" t="s">
        <v>14</v>
      </c>
      <c r="H1636" t="s">
        <v>15</v>
      </c>
      <c r="I1636" s="3">
        <v>69</v>
      </c>
      <c r="J1636" t="s">
        <v>707</v>
      </c>
      <c r="K1636" t="s">
        <v>708</v>
      </c>
      <c r="L1636" t="s">
        <v>709</v>
      </c>
      <c r="M1636" s="2">
        <f>SUM(Table1[MAGN_SLAEGT_AFRUNAD])</f>
        <v>463291</v>
      </c>
      <c r="N1636" s="6">
        <f>Table1[[#This Row],[MAGN_SLAEGT_AFRUNAD]]/Table1[[#This Row],[heildarmagn]]</f>
        <v>1.4893447099123444E-4</v>
      </c>
      <c r="O1636" t="str">
        <f>IF(Table1[[#This Row],[Útgerð núna]]=Table1[[#This Row],[Útgerð við löndun]],"","Ný útgerð")</f>
        <v>Ný útgerð</v>
      </c>
    </row>
    <row r="1637" spans="1:15">
      <c r="A1637" t="s">
        <v>233</v>
      </c>
      <c r="B1637">
        <v>1718</v>
      </c>
      <c r="C1637" s="1">
        <v>1</v>
      </c>
      <c r="D1637" s="1">
        <v>1</v>
      </c>
      <c r="E1637" s="1">
        <v>1862</v>
      </c>
      <c r="F1637" t="s">
        <v>706</v>
      </c>
      <c r="G1637" t="s">
        <v>14</v>
      </c>
      <c r="H1637" t="s">
        <v>15</v>
      </c>
      <c r="I1637" s="3">
        <v>234</v>
      </c>
      <c r="J1637" t="s">
        <v>707</v>
      </c>
      <c r="K1637" t="s">
        <v>708</v>
      </c>
      <c r="L1637" t="s">
        <v>709</v>
      </c>
      <c r="M1637" s="2">
        <f>SUM(Table1[MAGN_SLAEGT_AFRUNAD])</f>
        <v>463291</v>
      </c>
      <c r="N1637" s="6">
        <f>Table1[[#This Row],[MAGN_SLAEGT_AFRUNAD]]/Table1[[#This Row],[heildarmagn]]</f>
        <v>5.0508211901375167E-4</v>
      </c>
      <c r="O1637" t="str">
        <f>IF(Table1[[#This Row],[Útgerð núna]]=Table1[[#This Row],[Útgerð við löndun]],"","Ný útgerð")</f>
        <v>Ný útgerð</v>
      </c>
    </row>
    <row r="1638" spans="1:15">
      <c r="A1638" t="s">
        <v>234</v>
      </c>
      <c r="B1638">
        <v>1718</v>
      </c>
      <c r="C1638" s="1">
        <v>1</v>
      </c>
      <c r="D1638" s="1">
        <v>1</v>
      </c>
      <c r="E1638" s="1">
        <v>1862</v>
      </c>
      <c r="F1638" t="s">
        <v>706</v>
      </c>
      <c r="G1638" t="s">
        <v>14</v>
      </c>
      <c r="H1638" t="s">
        <v>15</v>
      </c>
      <c r="I1638" s="3">
        <v>6</v>
      </c>
      <c r="J1638" t="s">
        <v>707</v>
      </c>
      <c r="K1638" t="s">
        <v>708</v>
      </c>
      <c r="L1638" t="s">
        <v>709</v>
      </c>
      <c r="M1638" s="2">
        <f>SUM(Table1[MAGN_SLAEGT_AFRUNAD])</f>
        <v>463291</v>
      </c>
      <c r="N1638" s="6">
        <f>Table1[[#This Row],[MAGN_SLAEGT_AFRUNAD]]/Table1[[#This Row],[heildarmagn]]</f>
        <v>1.2950823564455169E-5</v>
      </c>
      <c r="O1638" t="str">
        <f>IF(Table1[[#This Row],[Útgerð núna]]=Table1[[#This Row],[Útgerð við löndun]],"","Ný útgerð")</f>
        <v>Ný útgerð</v>
      </c>
    </row>
    <row r="1639" spans="1:15">
      <c r="A1639" t="s">
        <v>235</v>
      </c>
      <c r="B1639">
        <v>1718</v>
      </c>
      <c r="C1639" s="1">
        <v>1</v>
      </c>
      <c r="D1639" s="1">
        <v>1</v>
      </c>
      <c r="E1639" s="1">
        <v>1862</v>
      </c>
      <c r="F1639" t="s">
        <v>706</v>
      </c>
      <c r="G1639" t="s">
        <v>14</v>
      </c>
      <c r="H1639" t="s">
        <v>15</v>
      </c>
      <c r="I1639" s="3">
        <v>16</v>
      </c>
      <c r="J1639" t="s">
        <v>707</v>
      </c>
      <c r="K1639" t="s">
        <v>708</v>
      </c>
      <c r="L1639" t="s">
        <v>709</v>
      </c>
      <c r="M1639" s="2">
        <f>SUM(Table1[MAGN_SLAEGT_AFRUNAD])</f>
        <v>463291</v>
      </c>
      <c r="N1639" s="6">
        <f>Table1[[#This Row],[MAGN_SLAEGT_AFRUNAD]]/Table1[[#This Row],[heildarmagn]]</f>
        <v>3.4535529505213785E-5</v>
      </c>
      <c r="O1639" t="str">
        <f>IF(Table1[[#This Row],[Útgerð núna]]=Table1[[#This Row],[Útgerð við löndun]],"","Ný útgerð")</f>
        <v>Ný útgerð</v>
      </c>
    </row>
    <row r="1640" spans="1:15">
      <c r="A1640" t="s">
        <v>236</v>
      </c>
      <c r="B1640">
        <v>1718</v>
      </c>
      <c r="C1640" s="1">
        <v>1</v>
      </c>
      <c r="D1640" s="1">
        <v>1</v>
      </c>
      <c r="E1640" s="1">
        <v>1862</v>
      </c>
      <c r="F1640" t="s">
        <v>706</v>
      </c>
      <c r="G1640" t="s">
        <v>14</v>
      </c>
      <c r="H1640" t="s">
        <v>15</v>
      </c>
      <c r="I1640" s="3">
        <v>19</v>
      </c>
      <c r="J1640" t="s">
        <v>707</v>
      </c>
      <c r="K1640" t="s">
        <v>708</v>
      </c>
      <c r="L1640" t="s">
        <v>709</v>
      </c>
      <c r="M1640" s="2">
        <f>SUM(Table1[MAGN_SLAEGT_AFRUNAD])</f>
        <v>463291</v>
      </c>
      <c r="N1640" s="6">
        <f>Table1[[#This Row],[MAGN_SLAEGT_AFRUNAD]]/Table1[[#This Row],[heildarmagn]]</f>
        <v>4.1010941287441372E-5</v>
      </c>
      <c r="O1640" t="str">
        <f>IF(Table1[[#This Row],[Útgerð núna]]=Table1[[#This Row],[Útgerð við löndun]],"","Ný útgerð")</f>
        <v>Ný útgerð</v>
      </c>
    </row>
    <row r="1641" spans="1:15">
      <c r="A1641" t="s">
        <v>710</v>
      </c>
      <c r="B1641">
        <v>1718</v>
      </c>
      <c r="C1641" s="1">
        <v>1</v>
      </c>
      <c r="D1641" s="1">
        <v>1</v>
      </c>
      <c r="E1641" s="1">
        <v>1862</v>
      </c>
      <c r="F1641" t="s">
        <v>706</v>
      </c>
      <c r="G1641" t="s">
        <v>14</v>
      </c>
      <c r="H1641" t="s">
        <v>15</v>
      </c>
      <c r="I1641" s="3">
        <v>11</v>
      </c>
      <c r="J1641" t="s">
        <v>707</v>
      </c>
      <c r="K1641" t="s">
        <v>708</v>
      </c>
      <c r="L1641" t="s">
        <v>709</v>
      </c>
      <c r="M1641" s="2">
        <f>SUM(Table1[MAGN_SLAEGT_AFRUNAD])</f>
        <v>463291</v>
      </c>
      <c r="N1641" s="6">
        <f>Table1[[#This Row],[MAGN_SLAEGT_AFRUNAD]]/Table1[[#This Row],[heildarmagn]]</f>
        <v>2.3743176534834476E-5</v>
      </c>
      <c r="O1641" t="str">
        <f>IF(Table1[[#This Row],[Útgerð núna]]=Table1[[#This Row],[Útgerð við löndun]],"","Ný útgerð")</f>
        <v>Ný útgerð</v>
      </c>
    </row>
    <row r="1642" spans="1:15">
      <c r="A1642" t="s">
        <v>238</v>
      </c>
      <c r="B1642">
        <v>1718</v>
      </c>
      <c r="C1642" s="1">
        <v>1</v>
      </c>
      <c r="D1642" s="1">
        <v>1</v>
      </c>
      <c r="E1642" s="1">
        <v>1862</v>
      </c>
      <c r="F1642" t="s">
        <v>706</v>
      </c>
      <c r="G1642" t="s">
        <v>14</v>
      </c>
      <c r="H1642" t="s">
        <v>15</v>
      </c>
      <c r="I1642" s="3">
        <v>12</v>
      </c>
      <c r="J1642" t="s">
        <v>707</v>
      </c>
      <c r="K1642" t="s">
        <v>708</v>
      </c>
      <c r="L1642" t="s">
        <v>709</v>
      </c>
      <c r="M1642" s="2">
        <f>SUM(Table1[MAGN_SLAEGT_AFRUNAD])</f>
        <v>463291</v>
      </c>
      <c r="N1642" s="6">
        <f>Table1[[#This Row],[MAGN_SLAEGT_AFRUNAD]]/Table1[[#This Row],[heildarmagn]]</f>
        <v>2.5901647128910339E-5</v>
      </c>
      <c r="O1642" t="str">
        <f>IF(Table1[[#This Row],[Útgerð núna]]=Table1[[#This Row],[Útgerð við löndun]],"","Ný útgerð")</f>
        <v>Ný útgerð</v>
      </c>
    </row>
    <row r="1643" spans="1:15">
      <c r="A1643" t="s">
        <v>239</v>
      </c>
      <c r="B1643">
        <v>1718</v>
      </c>
      <c r="C1643" s="1">
        <v>1</v>
      </c>
      <c r="D1643" s="1">
        <v>1</v>
      </c>
      <c r="E1643" s="1">
        <v>1862</v>
      </c>
      <c r="F1643" t="s">
        <v>706</v>
      </c>
      <c r="G1643" t="s">
        <v>14</v>
      </c>
      <c r="H1643" t="s">
        <v>15</v>
      </c>
      <c r="I1643" s="3">
        <v>235</v>
      </c>
      <c r="J1643" t="s">
        <v>707</v>
      </c>
      <c r="K1643" t="s">
        <v>708</v>
      </c>
      <c r="L1643" t="s">
        <v>709</v>
      </c>
      <c r="M1643" s="2">
        <f>SUM(Table1[MAGN_SLAEGT_AFRUNAD])</f>
        <v>463291</v>
      </c>
      <c r="N1643" s="6">
        <f>Table1[[#This Row],[MAGN_SLAEGT_AFRUNAD]]/Table1[[#This Row],[heildarmagn]]</f>
        <v>5.0724058960782746E-4</v>
      </c>
      <c r="O1643" t="str">
        <f>IF(Table1[[#This Row],[Útgerð núna]]=Table1[[#This Row],[Útgerð við löndun]],"","Ný útgerð")</f>
        <v>Ný útgerð</v>
      </c>
    </row>
    <row r="1644" spans="1:15">
      <c r="A1644" t="s">
        <v>711</v>
      </c>
      <c r="B1644">
        <v>1718</v>
      </c>
      <c r="C1644" s="1">
        <v>1</v>
      </c>
      <c r="D1644" s="1">
        <v>1</v>
      </c>
      <c r="E1644" s="1">
        <v>1862</v>
      </c>
      <c r="F1644" t="s">
        <v>706</v>
      </c>
      <c r="G1644" t="s">
        <v>14</v>
      </c>
      <c r="H1644" t="s">
        <v>15</v>
      </c>
      <c r="I1644" s="3">
        <v>23</v>
      </c>
      <c r="J1644" t="s">
        <v>707</v>
      </c>
      <c r="K1644" t="s">
        <v>708</v>
      </c>
      <c r="L1644" t="s">
        <v>709</v>
      </c>
      <c r="M1644" s="2">
        <f>SUM(Table1[MAGN_SLAEGT_AFRUNAD])</f>
        <v>463291</v>
      </c>
      <c r="N1644" s="6">
        <f>Table1[[#This Row],[MAGN_SLAEGT_AFRUNAD]]/Table1[[#This Row],[heildarmagn]]</f>
        <v>4.9644823663744815E-5</v>
      </c>
      <c r="O1644" t="str">
        <f>IF(Table1[[#This Row],[Útgerð núna]]=Table1[[#This Row],[Útgerð við löndun]],"","Ný útgerð")</f>
        <v>Ný útgerð</v>
      </c>
    </row>
    <row r="1645" spans="1:15">
      <c r="A1645" t="s">
        <v>241</v>
      </c>
      <c r="B1645">
        <v>1718</v>
      </c>
      <c r="C1645" s="1">
        <v>1</v>
      </c>
      <c r="D1645" s="1">
        <v>1</v>
      </c>
      <c r="E1645" s="1">
        <v>1862</v>
      </c>
      <c r="F1645" t="s">
        <v>706</v>
      </c>
      <c r="G1645" t="s">
        <v>14</v>
      </c>
      <c r="H1645" t="s">
        <v>15</v>
      </c>
      <c r="I1645" s="3">
        <v>193</v>
      </c>
      <c r="J1645" t="s">
        <v>707</v>
      </c>
      <c r="K1645" t="s">
        <v>708</v>
      </c>
      <c r="L1645" t="s">
        <v>709</v>
      </c>
      <c r="M1645" s="2">
        <f>SUM(Table1[MAGN_SLAEGT_AFRUNAD])</f>
        <v>463291</v>
      </c>
      <c r="N1645" s="6">
        <f>Table1[[#This Row],[MAGN_SLAEGT_AFRUNAD]]/Table1[[#This Row],[heildarmagn]]</f>
        <v>4.1658482465664127E-4</v>
      </c>
      <c r="O1645" t="str">
        <f>IF(Table1[[#This Row],[Útgerð núna]]=Table1[[#This Row],[Útgerð við löndun]],"","Ný útgerð")</f>
        <v>Ný útgerð</v>
      </c>
    </row>
    <row r="1646" spans="1:15">
      <c r="A1646" t="s">
        <v>243</v>
      </c>
      <c r="B1646">
        <v>1718</v>
      </c>
      <c r="C1646" s="1">
        <v>1</v>
      </c>
      <c r="D1646" s="1">
        <v>1</v>
      </c>
      <c r="E1646" s="1">
        <v>1862</v>
      </c>
      <c r="F1646" t="s">
        <v>706</v>
      </c>
      <c r="G1646" t="s">
        <v>14</v>
      </c>
      <c r="H1646" t="s">
        <v>15</v>
      </c>
      <c r="I1646" s="3">
        <v>3</v>
      </c>
      <c r="J1646" t="s">
        <v>707</v>
      </c>
      <c r="K1646" t="s">
        <v>708</v>
      </c>
      <c r="L1646" t="s">
        <v>709</v>
      </c>
      <c r="M1646" s="2">
        <f>SUM(Table1[MAGN_SLAEGT_AFRUNAD])</f>
        <v>463291</v>
      </c>
      <c r="N1646" s="6">
        <f>Table1[[#This Row],[MAGN_SLAEGT_AFRUNAD]]/Table1[[#This Row],[heildarmagn]]</f>
        <v>6.4754117822275847E-6</v>
      </c>
      <c r="O1646" t="str">
        <f>IF(Table1[[#This Row],[Útgerð núna]]=Table1[[#This Row],[Útgerð við löndun]],"","Ný útgerð")</f>
        <v>Ný útgerð</v>
      </c>
    </row>
    <row r="1647" spans="1:15">
      <c r="A1647" t="s">
        <v>712</v>
      </c>
      <c r="B1647">
        <v>1718</v>
      </c>
      <c r="C1647" s="1">
        <v>1</v>
      </c>
      <c r="D1647" s="1">
        <v>1</v>
      </c>
      <c r="E1647" s="1">
        <v>1862</v>
      </c>
      <c r="F1647" t="s">
        <v>706</v>
      </c>
      <c r="G1647" t="s">
        <v>14</v>
      </c>
      <c r="H1647" t="s">
        <v>15</v>
      </c>
      <c r="I1647" s="3">
        <v>28</v>
      </c>
      <c r="J1647" t="s">
        <v>707</v>
      </c>
      <c r="K1647" t="s">
        <v>708</v>
      </c>
      <c r="L1647" t="s">
        <v>709</v>
      </c>
      <c r="M1647" s="2">
        <f>SUM(Table1[MAGN_SLAEGT_AFRUNAD])</f>
        <v>463291</v>
      </c>
      <c r="N1647" s="6">
        <f>Table1[[#This Row],[MAGN_SLAEGT_AFRUNAD]]/Table1[[#This Row],[heildarmagn]]</f>
        <v>6.0437176634124127E-5</v>
      </c>
      <c r="O1647" t="str">
        <f>IF(Table1[[#This Row],[Útgerð núna]]=Table1[[#This Row],[Útgerð við löndun]],"","Ný útgerð")</f>
        <v>Ný útgerð</v>
      </c>
    </row>
    <row r="1648" spans="1:15">
      <c r="A1648" t="s">
        <v>713</v>
      </c>
      <c r="B1648">
        <v>1718</v>
      </c>
      <c r="C1648" s="1">
        <v>1</v>
      </c>
      <c r="D1648" s="1">
        <v>1</v>
      </c>
      <c r="E1648" s="1">
        <v>1862</v>
      </c>
      <c r="F1648" t="s">
        <v>706</v>
      </c>
      <c r="G1648" t="s">
        <v>14</v>
      </c>
      <c r="H1648" t="s">
        <v>15</v>
      </c>
      <c r="I1648" s="3">
        <v>110</v>
      </c>
      <c r="J1648" t="s">
        <v>707</v>
      </c>
      <c r="K1648" t="s">
        <v>708</v>
      </c>
      <c r="L1648" t="s">
        <v>709</v>
      </c>
      <c r="M1648" s="2">
        <f>SUM(Table1[MAGN_SLAEGT_AFRUNAD])</f>
        <v>463291</v>
      </c>
      <c r="N1648" s="6">
        <f>Table1[[#This Row],[MAGN_SLAEGT_AFRUNAD]]/Table1[[#This Row],[heildarmagn]]</f>
        <v>2.3743176534834478E-4</v>
      </c>
      <c r="O1648" t="str">
        <f>IF(Table1[[#This Row],[Útgerð núna]]=Table1[[#This Row],[Útgerð við löndun]],"","Ný útgerð")</f>
        <v>Ný útgerð</v>
      </c>
    </row>
    <row r="1649" spans="1:15">
      <c r="A1649" t="s">
        <v>714</v>
      </c>
      <c r="B1649">
        <v>1920</v>
      </c>
      <c r="C1649" s="1">
        <v>1</v>
      </c>
      <c r="D1649" s="1">
        <v>1</v>
      </c>
      <c r="E1649" s="1">
        <v>1868</v>
      </c>
      <c r="F1649" t="s">
        <v>715</v>
      </c>
      <c r="G1649" t="s">
        <v>14</v>
      </c>
      <c r="H1649" t="s">
        <v>15</v>
      </c>
      <c r="I1649" s="3">
        <v>238</v>
      </c>
      <c r="J1649" t="s">
        <v>716</v>
      </c>
      <c r="K1649" t="s">
        <v>717</v>
      </c>
      <c r="L1649" t="s">
        <v>717</v>
      </c>
      <c r="M1649" s="2">
        <f>SUM(Table1[MAGN_SLAEGT_AFRUNAD])</f>
        <v>463291</v>
      </c>
      <c r="N1649" s="6">
        <f>Table1[[#This Row],[MAGN_SLAEGT_AFRUNAD]]/Table1[[#This Row],[heildarmagn]]</f>
        <v>5.1371600139005506E-4</v>
      </c>
      <c r="O1649" t="str">
        <f>IF(Table1[[#This Row],[Útgerð núna]]=Table1[[#This Row],[Útgerð við löndun]],"","Ný útgerð")</f>
        <v/>
      </c>
    </row>
    <row r="1650" spans="1:15">
      <c r="A1650" t="s">
        <v>339</v>
      </c>
      <c r="B1650">
        <v>1819</v>
      </c>
      <c r="C1650" s="1">
        <v>1</v>
      </c>
      <c r="D1650" s="1">
        <v>1</v>
      </c>
      <c r="E1650" s="1">
        <v>1915</v>
      </c>
      <c r="F1650" t="s">
        <v>718</v>
      </c>
      <c r="G1650" t="s">
        <v>14</v>
      </c>
      <c r="H1650" t="s">
        <v>15</v>
      </c>
      <c r="I1650" s="3">
        <v>635</v>
      </c>
      <c r="J1650" t="s">
        <v>719</v>
      </c>
      <c r="K1650" t="s">
        <v>720</v>
      </c>
      <c r="L1650" t="s">
        <v>720</v>
      </c>
      <c r="M1650" s="2">
        <f>SUM(Table1[MAGN_SLAEGT_AFRUNAD])</f>
        <v>463291</v>
      </c>
      <c r="N1650" s="6">
        <f>Table1[[#This Row],[MAGN_SLAEGT_AFRUNAD]]/Table1[[#This Row],[heildarmagn]]</f>
        <v>1.3706288272381721E-3</v>
      </c>
      <c r="O1650" t="str">
        <f>IF(Table1[[#This Row],[Útgerð núna]]=Table1[[#This Row],[Útgerð við löndun]],"","Ný útgerð")</f>
        <v/>
      </c>
    </row>
    <row r="1651" spans="1:15">
      <c r="A1651" t="s">
        <v>721</v>
      </c>
      <c r="B1651">
        <v>1819</v>
      </c>
      <c r="C1651" s="1">
        <v>1</v>
      </c>
      <c r="D1651" s="1">
        <v>1</v>
      </c>
      <c r="E1651" s="1">
        <v>1915</v>
      </c>
      <c r="F1651" t="s">
        <v>718</v>
      </c>
      <c r="G1651" t="s">
        <v>14</v>
      </c>
      <c r="H1651" t="s">
        <v>15</v>
      </c>
      <c r="I1651" s="3">
        <v>539</v>
      </c>
      <c r="J1651" t="s">
        <v>719</v>
      </c>
      <c r="K1651" t="s">
        <v>720</v>
      </c>
      <c r="L1651" t="s">
        <v>720</v>
      </c>
      <c r="M1651" s="2">
        <f>SUM(Table1[MAGN_SLAEGT_AFRUNAD])</f>
        <v>463291</v>
      </c>
      <c r="N1651" s="6">
        <f>Table1[[#This Row],[MAGN_SLAEGT_AFRUNAD]]/Table1[[#This Row],[heildarmagn]]</f>
        <v>1.1634156502068893E-3</v>
      </c>
      <c r="O1651" t="str">
        <f>IF(Table1[[#This Row],[Útgerð núna]]=Table1[[#This Row],[Útgerð við löndun]],"","Ný útgerð")</f>
        <v/>
      </c>
    </row>
    <row r="1652" spans="1:15">
      <c r="A1652" t="s">
        <v>342</v>
      </c>
      <c r="B1652">
        <v>1819</v>
      </c>
      <c r="C1652" s="1">
        <v>1</v>
      </c>
      <c r="D1652" s="1">
        <v>1</v>
      </c>
      <c r="E1652" s="1">
        <v>1915</v>
      </c>
      <c r="F1652" t="s">
        <v>718</v>
      </c>
      <c r="G1652" t="s">
        <v>14</v>
      </c>
      <c r="H1652" t="s">
        <v>15</v>
      </c>
      <c r="I1652" s="3">
        <v>512</v>
      </c>
      <c r="J1652" t="s">
        <v>719</v>
      </c>
      <c r="K1652" t="s">
        <v>720</v>
      </c>
      <c r="L1652" t="s">
        <v>720</v>
      </c>
      <c r="M1652" s="2">
        <f>SUM(Table1[MAGN_SLAEGT_AFRUNAD])</f>
        <v>463291</v>
      </c>
      <c r="N1652" s="6">
        <f>Table1[[#This Row],[MAGN_SLAEGT_AFRUNAD]]/Table1[[#This Row],[heildarmagn]]</f>
        <v>1.1051369441668411E-3</v>
      </c>
      <c r="O1652" t="str">
        <f>IF(Table1[[#This Row],[Útgerð núna]]=Table1[[#This Row],[Útgerð við löndun]],"","Ný útgerð")</f>
        <v/>
      </c>
    </row>
    <row r="1653" spans="1:15">
      <c r="A1653" t="s">
        <v>53</v>
      </c>
      <c r="B1653">
        <v>1819</v>
      </c>
      <c r="C1653" s="1">
        <v>1</v>
      </c>
      <c r="D1653" s="1">
        <v>1</v>
      </c>
      <c r="E1653" s="1">
        <v>1915</v>
      </c>
      <c r="F1653" t="s">
        <v>718</v>
      </c>
      <c r="G1653" t="s">
        <v>14</v>
      </c>
      <c r="H1653" t="s">
        <v>15</v>
      </c>
      <c r="I1653" s="3">
        <v>319</v>
      </c>
      <c r="J1653" t="s">
        <v>719</v>
      </c>
      <c r="K1653" t="s">
        <v>720</v>
      </c>
      <c r="L1653" t="s">
        <v>720</v>
      </c>
      <c r="M1653" s="2">
        <f>SUM(Table1[MAGN_SLAEGT_AFRUNAD])</f>
        <v>463291</v>
      </c>
      <c r="N1653" s="6">
        <f>Table1[[#This Row],[MAGN_SLAEGT_AFRUNAD]]/Table1[[#This Row],[heildarmagn]]</f>
        <v>6.8855211951019985E-4</v>
      </c>
      <c r="O1653" t="str">
        <f>IF(Table1[[#This Row],[Útgerð núna]]=Table1[[#This Row],[Útgerð við löndun]],"","Ný útgerð")</f>
        <v/>
      </c>
    </row>
    <row r="1654" spans="1:15">
      <c r="A1654" t="s">
        <v>344</v>
      </c>
      <c r="B1654">
        <v>1819</v>
      </c>
      <c r="C1654" s="1">
        <v>1</v>
      </c>
      <c r="D1654" s="1">
        <v>1</v>
      </c>
      <c r="E1654" s="1">
        <v>1915</v>
      </c>
      <c r="F1654" t="s">
        <v>718</v>
      </c>
      <c r="G1654" t="s">
        <v>14</v>
      </c>
      <c r="H1654" t="s">
        <v>15</v>
      </c>
      <c r="I1654" s="3">
        <v>140</v>
      </c>
      <c r="J1654" t="s">
        <v>719</v>
      </c>
      <c r="K1654" t="s">
        <v>720</v>
      </c>
      <c r="L1654" t="s">
        <v>720</v>
      </c>
      <c r="M1654" s="2">
        <f>SUM(Table1[MAGN_SLAEGT_AFRUNAD])</f>
        <v>463291</v>
      </c>
      <c r="N1654" s="6">
        <f>Table1[[#This Row],[MAGN_SLAEGT_AFRUNAD]]/Table1[[#This Row],[heildarmagn]]</f>
        <v>3.0218588317062063E-4</v>
      </c>
      <c r="O1654" t="str">
        <f>IF(Table1[[#This Row],[Útgerð núna]]=Table1[[#This Row],[Útgerð við löndun]],"","Ný útgerð")</f>
        <v/>
      </c>
    </row>
    <row r="1655" spans="1:15">
      <c r="A1655" t="s">
        <v>54</v>
      </c>
      <c r="B1655">
        <v>1819</v>
      </c>
      <c r="C1655" s="1">
        <v>1</v>
      </c>
      <c r="D1655" s="1">
        <v>1</v>
      </c>
      <c r="E1655" s="1">
        <v>1915</v>
      </c>
      <c r="F1655" t="s">
        <v>718</v>
      </c>
      <c r="G1655" t="s">
        <v>14</v>
      </c>
      <c r="H1655" t="s">
        <v>15</v>
      </c>
      <c r="I1655" s="3">
        <v>240</v>
      </c>
      <c r="J1655" t="s">
        <v>719</v>
      </c>
      <c r="K1655" t="s">
        <v>720</v>
      </c>
      <c r="L1655" t="s">
        <v>720</v>
      </c>
      <c r="M1655" s="2">
        <f>SUM(Table1[MAGN_SLAEGT_AFRUNAD])</f>
        <v>463291</v>
      </c>
      <c r="N1655" s="6">
        <f>Table1[[#This Row],[MAGN_SLAEGT_AFRUNAD]]/Table1[[#This Row],[heildarmagn]]</f>
        <v>5.1803294257820676E-4</v>
      </c>
      <c r="O1655" t="str">
        <f>IF(Table1[[#This Row],[Útgerð núna]]=Table1[[#This Row],[Útgerð við löndun]],"","Ný útgerð")</f>
        <v/>
      </c>
    </row>
    <row r="1656" spans="1:15">
      <c r="A1656" t="s">
        <v>157</v>
      </c>
      <c r="B1656">
        <v>1819</v>
      </c>
      <c r="C1656" s="1">
        <v>1</v>
      </c>
      <c r="D1656" s="1">
        <v>1</v>
      </c>
      <c r="E1656" s="1">
        <v>1915</v>
      </c>
      <c r="F1656" t="s">
        <v>718</v>
      </c>
      <c r="G1656" t="s">
        <v>14</v>
      </c>
      <c r="H1656" t="s">
        <v>15</v>
      </c>
      <c r="I1656" s="3">
        <v>261</v>
      </c>
      <c r="J1656" t="s">
        <v>719</v>
      </c>
      <c r="K1656" t="s">
        <v>720</v>
      </c>
      <c r="L1656" t="s">
        <v>720</v>
      </c>
      <c r="M1656" s="2">
        <f>SUM(Table1[MAGN_SLAEGT_AFRUNAD])</f>
        <v>463291</v>
      </c>
      <c r="N1656" s="6">
        <f>Table1[[#This Row],[MAGN_SLAEGT_AFRUNAD]]/Table1[[#This Row],[heildarmagn]]</f>
        <v>5.6336082505379986E-4</v>
      </c>
      <c r="O1656" t="str">
        <f>IF(Table1[[#This Row],[Útgerð núna]]=Table1[[#This Row],[Útgerð við löndun]],"","Ný útgerð")</f>
        <v/>
      </c>
    </row>
    <row r="1657" spans="1:15">
      <c r="A1657" t="s">
        <v>158</v>
      </c>
      <c r="B1657">
        <v>1819</v>
      </c>
      <c r="C1657" s="1">
        <v>1</v>
      </c>
      <c r="D1657" s="1">
        <v>1</v>
      </c>
      <c r="E1657" s="1">
        <v>1915</v>
      </c>
      <c r="F1657" t="s">
        <v>718</v>
      </c>
      <c r="G1657" t="s">
        <v>14</v>
      </c>
      <c r="H1657" t="s">
        <v>15</v>
      </c>
      <c r="I1657" s="3">
        <v>452</v>
      </c>
      <c r="J1657" t="s">
        <v>719</v>
      </c>
      <c r="K1657" t="s">
        <v>720</v>
      </c>
      <c r="L1657" t="s">
        <v>720</v>
      </c>
      <c r="M1657" s="2">
        <f>SUM(Table1[MAGN_SLAEGT_AFRUNAD])</f>
        <v>463291</v>
      </c>
      <c r="N1657" s="6">
        <f>Table1[[#This Row],[MAGN_SLAEGT_AFRUNAD]]/Table1[[#This Row],[heildarmagn]]</f>
        <v>9.7562870852228943E-4</v>
      </c>
      <c r="O1657" t="str">
        <f>IF(Table1[[#This Row],[Útgerð núna]]=Table1[[#This Row],[Útgerð við löndun]],"","Ný útgerð")</f>
        <v/>
      </c>
    </row>
    <row r="1658" spans="1:15">
      <c r="A1658" t="s">
        <v>347</v>
      </c>
      <c r="B1658">
        <v>1819</v>
      </c>
      <c r="C1658" s="1">
        <v>1</v>
      </c>
      <c r="D1658" s="1">
        <v>1</v>
      </c>
      <c r="E1658" s="1">
        <v>1915</v>
      </c>
      <c r="F1658" t="s">
        <v>718</v>
      </c>
      <c r="G1658" t="s">
        <v>14</v>
      </c>
      <c r="H1658" t="s">
        <v>15</v>
      </c>
      <c r="I1658" s="3">
        <v>284</v>
      </c>
      <c r="J1658" t="s">
        <v>719</v>
      </c>
      <c r="K1658" t="s">
        <v>720</v>
      </c>
      <c r="L1658" t="s">
        <v>720</v>
      </c>
      <c r="M1658" s="2">
        <f>SUM(Table1[MAGN_SLAEGT_AFRUNAD])</f>
        <v>463291</v>
      </c>
      <c r="N1658" s="6">
        <f>Table1[[#This Row],[MAGN_SLAEGT_AFRUNAD]]/Table1[[#This Row],[heildarmagn]]</f>
        <v>6.1300564871754465E-4</v>
      </c>
      <c r="O1658" t="str">
        <f>IF(Table1[[#This Row],[Útgerð núna]]=Table1[[#This Row],[Útgerð við löndun]],"","Ný útgerð")</f>
        <v/>
      </c>
    </row>
    <row r="1659" spans="1:15">
      <c r="A1659" t="s">
        <v>503</v>
      </c>
      <c r="B1659">
        <v>1819</v>
      </c>
      <c r="C1659" s="1">
        <v>1</v>
      </c>
      <c r="D1659" s="1">
        <v>1</v>
      </c>
      <c r="E1659" s="1">
        <v>1915</v>
      </c>
      <c r="F1659" t="s">
        <v>718</v>
      </c>
      <c r="G1659" t="s">
        <v>14</v>
      </c>
      <c r="H1659" t="s">
        <v>15</v>
      </c>
      <c r="I1659" s="3">
        <v>105</v>
      </c>
      <c r="J1659" t="s">
        <v>719</v>
      </c>
      <c r="K1659" t="s">
        <v>720</v>
      </c>
      <c r="L1659" t="s">
        <v>720</v>
      </c>
      <c r="M1659" s="2">
        <f>SUM(Table1[MAGN_SLAEGT_AFRUNAD])</f>
        <v>463291</v>
      </c>
      <c r="N1659" s="6">
        <f>Table1[[#This Row],[MAGN_SLAEGT_AFRUNAD]]/Table1[[#This Row],[heildarmagn]]</f>
        <v>2.2663941237796546E-4</v>
      </c>
      <c r="O1659" t="str">
        <f>IF(Table1[[#This Row],[Útgerð núna]]=Table1[[#This Row],[Útgerð við löndun]],"","Ný útgerð")</f>
        <v/>
      </c>
    </row>
    <row r="1660" spans="1:15">
      <c r="A1660" t="s">
        <v>348</v>
      </c>
      <c r="B1660">
        <v>1819</v>
      </c>
      <c r="C1660" s="1">
        <v>1</v>
      </c>
      <c r="D1660" s="1">
        <v>1</v>
      </c>
      <c r="E1660" s="1">
        <v>1915</v>
      </c>
      <c r="F1660" t="s">
        <v>718</v>
      </c>
      <c r="G1660" t="s">
        <v>14</v>
      </c>
      <c r="H1660" t="s">
        <v>15</v>
      </c>
      <c r="I1660" s="3">
        <v>200</v>
      </c>
      <c r="J1660" t="s">
        <v>719</v>
      </c>
      <c r="K1660" t="s">
        <v>720</v>
      </c>
      <c r="L1660" t="s">
        <v>720</v>
      </c>
      <c r="M1660" s="2">
        <f>SUM(Table1[MAGN_SLAEGT_AFRUNAD])</f>
        <v>463291</v>
      </c>
      <c r="N1660" s="6">
        <f>Table1[[#This Row],[MAGN_SLAEGT_AFRUNAD]]/Table1[[#This Row],[heildarmagn]]</f>
        <v>4.3169411881517232E-4</v>
      </c>
      <c r="O1660" t="str">
        <f>IF(Table1[[#This Row],[Útgerð núna]]=Table1[[#This Row],[Útgerð við löndun]],"","Ný útgerð")</f>
        <v/>
      </c>
    </row>
    <row r="1661" spans="1:15">
      <c r="A1661" t="s">
        <v>159</v>
      </c>
      <c r="B1661">
        <v>1819</v>
      </c>
      <c r="C1661" s="1">
        <v>1</v>
      </c>
      <c r="D1661" s="1">
        <v>1</v>
      </c>
      <c r="E1661" s="1">
        <v>1915</v>
      </c>
      <c r="F1661" t="s">
        <v>718</v>
      </c>
      <c r="G1661" t="s">
        <v>14</v>
      </c>
      <c r="H1661" t="s">
        <v>15</v>
      </c>
      <c r="I1661" s="3">
        <v>414</v>
      </c>
      <c r="J1661" t="s">
        <v>719</v>
      </c>
      <c r="K1661" t="s">
        <v>720</v>
      </c>
      <c r="L1661" t="s">
        <v>720</v>
      </c>
      <c r="M1661" s="2">
        <f>SUM(Table1[MAGN_SLAEGT_AFRUNAD])</f>
        <v>463291</v>
      </c>
      <c r="N1661" s="6">
        <f>Table1[[#This Row],[MAGN_SLAEGT_AFRUNAD]]/Table1[[#This Row],[heildarmagn]]</f>
        <v>8.9360682594740674E-4</v>
      </c>
      <c r="O1661" t="str">
        <f>IF(Table1[[#This Row],[Útgerð núna]]=Table1[[#This Row],[Útgerð við löndun]],"","Ný útgerð")</f>
        <v/>
      </c>
    </row>
    <row r="1662" spans="1:15">
      <c r="A1662" t="s">
        <v>722</v>
      </c>
      <c r="B1662">
        <v>1819</v>
      </c>
      <c r="C1662" s="1">
        <v>1</v>
      </c>
      <c r="D1662" s="1">
        <v>1</v>
      </c>
      <c r="E1662" s="1">
        <v>1915</v>
      </c>
      <c r="F1662" t="s">
        <v>718</v>
      </c>
      <c r="G1662" t="s">
        <v>14</v>
      </c>
      <c r="H1662" t="s">
        <v>15</v>
      </c>
      <c r="I1662" s="3">
        <v>319</v>
      </c>
      <c r="J1662" t="s">
        <v>719</v>
      </c>
      <c r="K1662" t="s">
        <v>720</v>
      </c>
      <c r="L1662" t="s">
        <v>720</v>
      </c>
      <c r="M1662" s="2">
        <f>SUM(Table1[MAGN_SLAEGT_AFRUNAD])</f>
        <v>463291</v>
      </c>
      <c r="N1662" s="6">
        <f>Table1[[#This Row],[MAGN_SLAEGT_AFRUNAD]]/Table1[[#This Row],[heildarmagn]]</f>
        <v>6.8855211951019985E-4</v>
      </c>
      <c r="O1662" t="str">
        <f>IF(Table1[[#This Row],[Útgerð núna]]=Table1[[#This Row],[Útgerð við löndun]],"","Ný útgerð")</f>
        <v/>
      </c>
    </row>
    <row r="1663" spans="1:15">
      <c r="A1663" t="s">
        <v>618</v>
      </c>
      <c r="B1663">
        <v>1819</v>
      </c>
      <c r="C1663" s="1">
        <v>1</v>
      </c>
      <c r="D1663" s="1">
        <v>1</v>
      </c>
      <c r="E1663" s="1">
        <v>1915</v>
      </c>
      <c r="F1663" t="s">
        <v>718</v>
      </c>
      <c r="G1663" t="s">
        <v>14</v>
      </c>
      <c r="H1663" t="s">
        <v>15</v>
      </c>
      <c r="I1663" s="3">
        <v>137</v>
      </c>
      <c r="J1663" t="s">
        <v>719</v>
      </c>
      <c r="K1663" t="s">
        <v>720</v>
      </c>
      <c r="L1663" t="s">
        <v>720</v>
      </c>
      <c r="M1663" s="2">
        <f>SUM(Table1[MAGN_SLAEGT_AFRUNAD])</f>
        <v>463291</v>
      </c>
      <c r="N1663" s="6">
        <f>Table1[[#This Row],[MAGN_SLAEGT_AFRUNAD]]/Table1[[#This Row],[heildarmagn]]</f>
        <v>2.9571047138839303E-4</v>
      </c>
      <c r="O1663" t="str">
        <f>IF(Table1[[#This Row],[Útgerð núna]]=Table1[[#This Row],[Útgerð við löndun]],"","Ný útgerð")</f>
        <v/>
      </c>
    </row>
    <row r="1664" spans="1:15">
      <c r="A1664" t="s">
        <v>352</v>
      </c>
      <c r="B1664">
        <v>1819</v>
      </c>
      <c r="C1664" s="1">
        <v>1</v>
      </c>
      <c r="D1664" s="1">
        <v>1</v>
      </c>
      <c r="E1664" s="1">
        <v>1915</v>
      </c>
      <c r="F1664" t="s">
        <v>718</v>
      </c>
      <c r="G1664" t="s">
        <v>14</v>
      </c>
      <c r="H1664" t="s">
        <v>15</v>
      </c>
      <c r="I1664" s="3">
        <v>335</v>
      </c>
      <c r="J1664" t="s">
        <v>719</v>
      </c>
      <c r="K1664" t="s">
        <v>720</v>
      </c>
      <c r="L1664" t="s">
        <v>720</v>
      </c>
      <c r="M1664" s="2">
        <f>SUM(Table1[MAGN_SLAEGT_AFRUNAD])</f>
        <v>463291</v>
      </c>
      <c r="N1664" s="6">
        <f>Table1[[#This Row],[MAGN_SLAEGT_AFRUNAD]]/Table1[[#This Row],[heildarmagn]]</f>
        <v>7.2308764901541365E-4</v>
      </c>
      <c r="O1664" t="str">
        <f>IF(Table1[[#This Row],[Útgerð núna]]=Table1[[#This Row],[Útgerð við löndun]],"","Ný útgerð")</f>
        <v/>
      </c>
    </row>
    <row r="1665" spans="1:15">
      <c r="A1665" t="s">
        <v>163</v>
      </c>
      <c r="B1665">
        <v>1819</v>
      </c>
      <c r="C1665" s="1">
        <v>1</v>
      </c>
      <c r="D1665" s="1">
        <v>1</v>
      </c>
      <c r="E1665" s="1">
        <v>1915</v>
      </c>
      <c r="F1665" t="s">
        <v>718</v>
      </c>
      <c r="G1665" t="s">
        <v>14</v>
      </c>
      <c r="H1665" t="s">
        <v>15</v>
      </c>
      <c r="I1665" s="3">
        <v>224</v>
      </c>
      <c r="J1665" t="s">
        <v>719</v>
      </c>
      <c r="K1665" t="s">
        <v>720</v>
      </c>
      <c r="L1665" t="s">
        <v>720</v>
      </c>
      <c r="M1665" s="2">
        <f>SUM(Table1[MAGN_SLAEGT_AFRUNAD])</f>
        <v>463291</v>
      </c>
      <c r="N1665" s="6">
        <f>Table1[[#This Row],[MAGN_SLAEGT_AFRUNAD]]/Table1[[#This Row],[heildarmagn]]</f>
        <v>4.8349741307299302E-4</v>
      </c>
      <c r="O1665" t="str">
        <f>IF(Table1[[#This Row],[Útgerð núna]]=Table1[[#This Row],[Útgerð við löndun]],"","Ný útgerð")</f>
        <v/>
      </c>
    </row>
    <row r="1666" spans="1:15">
      <c r="A1666" t="s">
        <v>270</v>
      </c>
      <c r="B1666">
        <v>1718</v>
      </c>
      <c r="C1666" s="1">
        <v>1</v>
      </c>
      <c r="D1666" s="1">
        <v>1</v>
      </c>
      <c r="E1666" s="1">
        <v>1915</v>
      </c>
      <c r="F1666" t="s">
        <v>718</v>
      </c>
      <c r="G1666" t="s">
        <v>14</v>
      </c>
      <c r="H1666" t="s">
        <v>15</v>
      </c>
      <c r="I1666" s="3">
        <v>86</v>
      </c>
      <c r="J1666" t="s">
        <v>719</v>
      </c>
      <c r="K1666" t="s">
        <v>720</v>
      </c>
      <c r="L1666" t="s">
        <v>720</v>
      </c>
      <c r="M1666" s="2">
        <f>SUM(Table1[MAGN_SLAEGT_AFRUNAD])</f>
        <v>463291</v>
      </c>
      <c r="N1666" s="6">
        <f>Table1[[#This Row],[MAGN_SLAEGT_AFRUNAD]]/Table1[[#This Row],[heildarmagn]]</f>
        <v>1.8562847109052409E-4</v>
      </c>
      <c r="O1666" t="str">
        <f>IF(Table1[[#This Row],[Útgerð núna]]=Table1[[#This Row],[Útgerð við löndun]],"","Ný útgerð")</f>
        <v/>
      </c>
    </row>
    <row r="1667" spans="1:15">
      <c r="A1667" t="s">
        <v>271</v>
      </c>
      <c r="B1667">
        <v>1718</v>
      </c>
      <c r="C1667" s="1">
        <v>1</v>
      </c>
      <c r="D1667" s="1">
        <v>1</v>
      </c>
      <c r="E1667" s="1">
        <v>1915</v>
      </c>
      <c r="F1667" t="s">
        <v>718</v>
      </c>
      <c r="G1667" t="s">
        <v>14</v>
      </c>
      <c r="H1667" t="s">
        <v>15</v>
      </c>
      <c r="I1667" s="3">
        <v>639</v>
      </c>
      <c r="J1667" t="s">
        <v>719</v>
      </c>
      <c r="K1667" t="s">
        <v>720</v>
      </c>
      <c r="L1667" t="s">
        <v>720</v>
      </c>
      <c r="M1667" s="2">
        <f>SUM(Table1[MAGN_SLAEGT_AFRUNAD])</f>
        <v>463291</v>
      </c>
      <c r="N1667" s="6">
        <f>Table1[[#This Row],[MAGN_SLAEGT_AFRUNAD]]/Table1[[#This Row],[heildarmagn]]</f>
        <v>1.3792627096144755E-3</v>
      </c>
      <c r="O1667" t="str">
        <f>IF(Table1[[#This Row],[Útgerð núna]]=Table1[[#This Row],[Útgerð við löndun]],"","Ný útgerð")</f>
        <v/>
      </c>
    </row>
    <row r="1668" spans="1:15">
      <c r="A1668" t="s">
        <v>605</v>
      </c>
      <c r="B1668">
        <v>1718</v>
      </c>
      <c r="C1668" s="1">
        <v>1</v>
      </c>
      <c r="D1668" s="1">
        <v>1</v>
      </c>
      <c r="E1668" s="1">
        <v>1915</v>
      </c>
      <c r="F1668" t="s">
        <v>718</v>
      </c>
      <c r="G1668" t="s">
        <v>14</v>
      </c>
      <c r="H1668" t="s">
        <v>15</v>
      </c>
      <c r="I1668" s="3">
        <v>17</v>
      </c>
      <c r="J1668" t="s">
        <v>719</v>
      </c>
      <c r="K1668" t="s">
        <v>720</v>
      </c>
      <c r="L1668" t="s">
        <v>720</v>
      </c>
      <c r="M1668" s="2">
        <f>SUM(Table1[MAGN_SLAEGT_AFRUNAD])</f>
        <v>463291</v>
      </c>
      <c r="N1668" s="6">
        <f>Table1[[#This Row],[MAGN_SLAEGT_AFRUNAD]]/Table1[[#This Row],[heildarmagn]]</f>
        <v>3.6694000099289647E-5</v>
      </c>
      <c r="O1668" t="str">
        <f>IF(Table1[[#This Row],[Útgerð núna]]=Table1[[#This Row],[Útgerð við löndun]],"","Ný útgerð")</f>
        <v/>
      </c>
    </row>
    <row r="1669" spans="1:15">
      <c r="A1669" t="s">
        <v>273</v>
      </c>
      <c r="B1669">
        <v>1718</v>
      </c>
      <c r="C1669" s="1">
        <v>1</v>
      </c>
      <c r="D1669" s="1">
        <v>1</v>
      </c>
      <c r="E1669" s="1">
        <v>1915</v>
      </c>
      <c r="F1669" t="s">
        <v>718</v>
      </c>
      <c r="G1669" t="s">
        <v>14</v>
      </c>
      <c r="H1669" t="s">
        <v>15</v>
      </c>
      <c r="I1669" s="3">
        <v>51</v>
      </c>
      <c r="J1669" t="s">
        <v>719</v>
      </c>
      <c r="K1669" t="s">
        <v>720</v>
      </c>
      <c r="L1669" t="s">
        <v>720</v>
      </c>
      <c r="M1669" s="2">
        <f>SUM(Table1[MAGN_SLAEGT_AFRUNAD])</f>
        <v>463291</v>
      </c>
      <c r="N1669" s="6">
        <f>Table1[[#This Row],[MAGN_SLAEGT_AFRUNAD]]/Table1[[#This Row],[heildarmagn]]</f>
        <v>1.1008200029786894E-4</v>
      </c>
      <c r="O1669" t="str">
        <f>IF(Table1[[#This Row],[Útgerð núna]]=Table1[[#This Row],[Útgerð við löndun]],"","Ný útgerð")</f>
        <v/>
      </c>
    </row>
    <row r="1670" spans="1:15">
      <c r="A1670" t="s">
        <v>566</v>
      </c>
      <c r="B1670">
        <v>1718</v>
      </c>
      <c r="C1670" s="1">
        <v>1</v>
      </c>
      <c r="D1670" s="1">
        <v>1</v>
      </c>
      <c r="E1670" s="1">
        <v>1915</v>
      </c>
      <c r="F1670" t="s">
        <v>718</v>
      </c>
      <c r="G1670" t="s">
        <v>14</v>
      </c>
      <c r="H1670" t="s">
        <v>15</v>
      </c>
      <c r="I1670" s="3">
        <v>73</v>
      </c>
      <c r="J1670" t="s">
        <v>719</v>
      </c>
      <c r="K1670" t="s">
        <v>720</v>
      </c>
      <c r="L1670" t="s">
        <v>720</v>
      </c>
      <c r="M1670" s="2">
        <f>SUM(Table1[MAGN_SLAEGT_AFRUNAD])</f>
        <v>463291</v>
      </c>
      <c r="N1670" s="6">
        <f>Table1[[#This Row],[MAGN_SLAEGT_AFRUNAD]]/Table1[[#This Row],[heildarmagn]]</f>
        <v>1.5756835336753789E-4</v>
      </c>
      <c r="O1670" t="str">
        <f>IF(Table1[[#This Row],[Útgerð núna]]=Table1[[#This Row],[Útgerð við löndun]],"","Ný útgerð")</f>
        <v/>
      </c>
    </row>
    <row r="1671" spans="1:15">
      <c r="A1671" t="s">
        <v>486</v>
      </c>
      <c r="B1671">
        <v>1718</v>
      </c>
      <c r="C1671" s="1">
        <v>1</v>
      </c>
      <c r="D1671" s="1">
        <v>1</v>
      </c>
      <c r="E1671" s="1">
        <v>1915</v>
      </c>
      <c r="F1671" t="s">
        <v>718</v>
      </c>
      <c r="G1671" t="s">
        <v>14</v>
      </c>
      <c r="H1671" t="s">
        <v>15</v>
      </c>
      <c r="I1671" s="3">
        <v>186</v>
      </c>
      <c r="J1671" t="s">
        <v>719</v>
      </c>
      <c r="K1671" t="s">
        <v>720</v>
      </c>
      <c r="L1671" t="s">
        <v>720</v>
      </c>
      <c r="M1671" s="2">
        <f>SUM(Table1[MAGN_SLAEGT_AFRUNAD])</f>
        <v>463291</v>
      </c>
      <c r="N1671" s="6">
        <f>Table1[[#This Row],[MAGN_SLAEGT_AFRUNAD]]/Table1[[#This Row],[heildarmagn]]</f>
        <v>4.0147553049811027E-4</v>
      </c>
      <c r="O1671" t="str">
        <f>IF(Table1[[#This Row],[Útgerð núna]]=Table1[[#This Row],[Útgerð við löndun]],"","Ný útgerð")</f>
        <v/>
      </c>
    </row>
    <row r="1672" spans="1:15">
      <c r="A1672" t="s">
        <v>275</v>
      </c>
      <c r="B1672">
        <v>1718</v>
      </c>
      <c r="C1672" s="1">
        <v>1</v>
      </c>
      <c r="D1672" s="1">
        <v>1</v>
      </c>
      <c r="E1672" s="1">
        <v>1915</v>
      </c>
      <c r="F1672" t="s">
        <v>718</v>
      </c>
      <c r="G1672" t="s">
        <v>14</v>
      </c>
      <c r="H1672" t="s">
        <v>15</v>
      </c>
      <c r="I1672" s="3">
        <v>186</v>
      </c>
      <c r="J1672" t="s">
        <v>719</v>
      </c>
      <c r="K1672" t="s">
        <v>720</v>
      </c>
      <c r="L1672" t="s">
        <v>720</v>
      </c>
      <c r="M1672" s="2">
        <f>SUM(Table1[MAGN_SLAEGT_AFRUNAD])</f>
        <v>463291</v>
      </c>
      <c r="N1672" s="6">
        <f>Table1[[#This Row],[MAGN_SLAEGT_AFRUNAD]]/Table1[[#This Row],[heildarmagn]]</f>
        <v>4.0147553049811027E-4</v>
      </c>
      <c r="O1672" t="str">
        <f>IF(Table1[[#This Row],[Útgerð núna]]=Table1[[#This Row],[Útgerð við löndun]],"","Ný útgerð")</f>
        <v/>
      </c>
    </row>
    <row r="1673" spans="1:15">
      <c r="A1673" t="s">
        <v>723</v>
      </c>
      <c r="B1673">
        <v>1718</v>
      </c>
      <c r="C1673" s="1">
        <v>1</v>
      </c>
      <c r="D1673" s="1">
        <v>1</v>
      </c>
      <c r="E1673" s="1">
        <v>1915</v>
      </c>
      <c r="F1673" t="s">
        <v>718</v>
      </c>
      <c r="G1673" t="s">
        <v>14</v>
      </c>
      <c r="H1673" t="s">
        <v>15</v>
      </c>
      <c r="I1673" s="3">
        <v>68</v>
      </c>
      <c r="J1673" t="s">
        <v>719</v>
      </c>
      <c r="K1673" t="s">
        <v>720</v>
      </c>
      <c r="L1673" t="s">
        <v>720</v>
      </c>
      <c r="M1673" s="2">
        <f>SUM(Table1[MAGN_SLAEGT_AFRUNAD])</f>
        <v>463291</v>
      </c>
      <c r="N1673" s="6">
        <f>Table1[[#This Row],[MAGN_SLAEGT_AFRUNAD]]/Table1[[#This Row],[heildarmagn]]</f>
        <v>1.4677600039715859E-4</v>
      </c>
      <c r="O1673" t="str">
        <f>IF(Table1[[#This Row],[Útgerð núna]]=Table1[[#This Row],[Útgerð við löndun]],"","Ný útgerð")</f>
        <v/>
      </c>
    </row>
    <row r="1674" spans="1:15">
      <c r="A1674" t="s">
        <v>279</v>
      </c>
      <c r="B1674">
        <v>1718</v>
      </c>
      <c r="C1674" s="1">
        <v>1</v>
      </c>
      <c r="D1674" s="1">
        <v>1</v>
      </c>
      <c r="E1674" s="1">
        <v>1915</v>
      </c>
      <c r="F1674" t="s">
        <v>718</v>
      </c>
      <c r="G1674" t="s">
        <v>14</v>
      </c>
      <c r="H1674" t="s">
        <v>15</v>
      </c>
      <c r="I1674" s="3">
        <v>70</v>
      </c>
      <c r="J1674" t="s">
        <v>719</v>
      </c>
      <c r="K1674" t="s">
        <v>720</v>
      </c>
      <c r="L1674" t="s">
        <v>720</v>
      </c>
      <c r="M1674" s="2">
        <f>SUM(Table1[MAGN_SLAEGT_AFRUNAD])</f>
        <v>463291</v>
      </c>
      <c r="N1674" s="6">
        <f>Table1[[#This Row],[MAGN_SLAEGT_AFRUNAD]]/Table1[[#This Row],[heildarmagn]]</f>
        <v>1.5109294158531031E-4</v>
      </c>
      <c r="O1674" t="str">
        <f>IF(Table1[[#This Row],[Útgerð núna]]=Table1[[#This Row],[Útgerð við löndun]],"","Ný útgerð")</f>
        <v/>
      </c>
    </row>
    <row r="1675" spans="1:15">
      <c r="A1675" t="s">
        <v>724</v>
      </c>
      <c r="B1675">
        <v>1718</v>
      </c>
      <c r="C1675" s="1">
        <v>1</v>
      </c>
      <c r="D1675" s="1">
        <v>1</v>
      </c>
      <c r="E1675" s="1">
        <v>1915</v>
      </c>
      <c r="F1675" t="s">
        <v>718</v>
      </c>
      <c r="G1675" t="s">
        <v>14</v>
      </c>
      <c r="H1675" t="s">
        <v>15</v>
      </c>
      <c r="I1675" s="3">
        <v>210</v>
      </c>
      <c r="J1675" t="s">
        <v>719</v>
      </c>
      <c r="K1675" t="s">
        <v>720</v>
      </c>
      <c r="L1675" t="s">
        <v>720</v>
      </c>
      <c r="M1675" s="2">
        <f>SUM(Table1[MAGN_SLAEGT_AFRUNAD])</f>
        <v>463291</v>
      </c>
      <c r="N1675" s="6">
        <f>Table1[[#This Row],[MAGN_SLAEGT_AFRUNAD]]/Table1[[#This Row],[heildarmagn]]</f>
        <v>4.5327882475593091E-4</v>
      </c>
      <c r="O1675" t="str">
        <f>IF(Table1[[#This Row],[Útgerð núna]]=Table1[[#This Row],[Útgerð við löndun]],"","Ný útgerð")</f>
        <v/>
      </c>
    </row>
    <row r="1676" spans="1:15">
      <c r="A1676" t="s">
        <v>28</v>
      </c>
      <c r="B1676">
        <v>1718</v>
      </c>
      <c r="C1676" s="1">
        <v>1</v>
      </c>
      <c r="D1676" s="1">
        <v>1</v>
      </c>
      <c r="E1676" s="1">
        <v>1915</v>
      </c>
      <c r="F1676" t="s">
        <v>718</v>
      </c>
      <c r="G1676" t="s">
        <v>14</v>
      </c>
      <c r="H1676" t="s">
        <v>15</v>
      </c>
      <c r="I1676" s="3">
        <v>278</v>
      </c>
      <c r="J1676" t="s">
        <v>719</v>
      </c>
      <c r="K1676" t="s">
        <v>720</v>
      </c>
      <c r="L1676" t="s">
        <v>720</v>
      </c>
      <c r="M1676" s="2">
        <f>SUM(Table1[MAGN_SLAEGT_AFRUNAD])</f>
        <v>463291</v>
      </c>
      <c r="N1676" s="6">
        <f>Table1[[#This Row],[MAGN_SLAEGT_AFRUNAD]]/Table1[[#This Row],[heildarmagn]]</f>
        <v>6.0005482515308956E-4</v>
      </c>
      <c r="O1676" t="str">
        <f>IF(Table1[[#This Row],[Útgerð núna]]=Table1[[#This Row],[Útgerð við löndun]],"","Ný útgerð")</f>
        <v/>
      </c>
    </row>
    <row r="1677" spans="1:15">
      <c r="A1677" t="s">
        <v>281</v>
      </c>
      <c r="B1677">
        <v>1718</v>
      </c>
      <c r="C1677" s="1">
        <v>1</v>
      </c>
      <c r="D1677" s="1">
        <v>1</v>
      </c>
      <c r="E1677" s="1">
        <v>1915</v>
      </c>
      <c r="F1677" t="s">
        <v>718</v>
      </c>
      <c r="G1677" t="s">
        <v>14</v>
      </c>
      <c r="H1677" t="s">
        <v>15</v>
      </c>
      <c r="I1677" s="3">
        <v>256</v>
      </c>
      <c r="J1677" t="s">
        <v>719</v>
      </c>
      <c r="K1677" t="s">
        <v>720</v>
      </c>
      <c r="L1677" t="s">
        <v>720</v>
      </c>
      <c r="M1677" s="2">
        <f>SUM(Table1[MAGN_SLAEGT_AFRUNAD])</f>
        <v>463291</v>
      </c>
      <c r="N1677" s="6">
        <f>Table1[[#This Row],[MAGN_SLAEGT_AFRUNAD]]/Table1[[#This Row],[heildarmagn]]</f>
        <v>5.5256847208342056E-4</v>
      </c>
      <c r="O1677" t="str">
        <f>IF(Table1[[#This Row],[Útgerð núna]]=Table1[[#This Row],[Útgerð við löndun]],"","Ný útgerð")</f>
        <v/>
      </c>
    </row>
    <row r="1678" spans="1:15">
      <c r="A1678" t="s">
        <v>609</v>
      </c>
      <c r="B1678">
        <v>1718</v>
      </c>
      <c r="C1678" s="1">
        <v>1</v>
      </c>
      <c r="D1678" s="1">
        <v>1</v>
      </c>
      <c r="E1678" s="1">
        <v>1915</v>
      </c>
      <c r="F1678" t="s">
        <v>718</v>
      </c>
      <c r="G1678" t="s">
        <v>14</v>
      </c>
      <c r="H1678" t="s">
        <v>15</v>
      </c>
      <c r="I1678" s="3">
        <v>94</v>
      </c>
      <c r="J1678" t="s">
        <v>719</v>
      </c>
      <c r="K1678" t="s">
        <v>720</v>
      </c>
      <c r="L1678" t="s">
        <v>720</v>
      </c>
      <c r="M1678" s="2">
        <f>SUM(Table1[MAGN_SLAEGT_AFRUNAD])</f>
        <v>463291</v>
      </c>
      <c r="N1678" s="6">
        <f>Table1[[#This Row],[MAGN_SLAEGT_AFRUNAD]]/Table1[[#This Row],[heildarmagn]]</f>
        <v>2.0289623584313098E-4</v>
      </c>
      <c r="O1678" t="str">
        <f>IF(Table1[[#This Row],[Útgerð núna]]=Table1[[#This Row],[Útgerð við löndun]],"","Ný útgerð")</f>
        <v/>
      </c>
    </row>
    <row r="1679" spans="1:15">
      <c r="A1679" t="s">
        <v>284</v>
      </c>
      <c r="B1679">
        <v>1718</v>
      </c>
      <c r="C1679" s="1">
        <v>1</v>
      </c>
      <c r="D1679" s="1">
        <v>1</v>
      </c>
      <c r="E1679" s="1">
        <v>1915</v>
      </c>
      <c r="F1679" t="s">
        <v>718</v>
      </c>
      <c r="G1679" t="s">
        <v>14</v>
      </c>
      <c r="H1679" t="s">
        <v>15</v>
      </c>
      <c r="I1679" s="3">
        <v>580</v>
      </c>
      <c r="J1679" t="s">
        <v>719</v>
      </c>
      <c r="K1679" t="s">
        <v>720</v>
      </c>
      <c r="L1679" t="s">
        <v>720</v>
      </c>
      <c r="M1679" s="2">
        <f>SUM(Table1[MAGN_SLAEGT_AFRUNAD])</f>
        <v>463291</v>
      </c>
      <c r="N1679" s="6">
        <f>Table1[[#This Row],[MAGN_SLAEGT_AFRUNAD]]/Table1[[#This Row],[heildarmagn]]</f>
        <v>1.2519129445639997E-3</v>
      </c>
      <c r="O1679" t="str">
        <f>IF(Table1[[#This Row],[Útgerð núna]]=Table1[[#This Row],[Útgerð við löndun]],"","Ný útgerð")</f>
        <v/>
      </c>
    </row>
    <row r="1680" spans="1:15">
      <c r="A1680" t="s">
        <v>285</v>
      </c>
      <c r="B1680">
        <v>1718</v>
      </c>
      <c r="C1680" s="1">
        <v>1</v>
      </c>
      <c r="D1680" s="1">
        <v>1</v>
      </c>
      <c r="E1680" s="1">
        <v>1915</v>
      </c>
      <c r="F1680" t="s">
        <v>718</v>
      </c>
      <c r="G1680" t="s">
        <v>14</v>
      </c>
      <c r="H1680" t="s">
        <v>15</v>
      </c>
      <c r="I1680" s="3">
        <v>812</v>
      </c>
      <c r="J1680" t="s">
        <v>719</v>
      </c>
      <c r="K1680" t="s">
        <v>720</v>
      </c>
      <c r="L1680" t="s">
        <v>720</v>
      </c>
      <c r="M1680" s="2">
        <f>SUM(Table1[MAGN_SLAEGT_AFRUNAD])</f>
        <v>463291</v>
      </c>
      <c r="N1680" s="6">
        <f>Table1[[#This Row],[MAGN_SLAEGT_AFRUNAD]]/Table1[[#This Row],[heildarmagn]]</f>
        <v>1.7526781223895997E-3</v>
      </c>
      <c r="O1680" t="str">
        <f>IF(Table1[[#This Row],[Útgerð núna]]=Table1[[#This Row],[Útgerð við löndun]],"","Ný útgerð")</f>
        <v/>
      </c>
    </row>
    <row r="1681" spans="1:15">
      <c r="A1681" t="s">
        <v>725</v>
      </c>
      <c r="B1681">
        <v>1718</v>
      </c>
      <c r="C1681" s="1">
        <v>1</v>
      </c>
      <c r="D1681" s="1">
        <v>1</v>
      </c>
      <c r="E1681" s="1">
        <v>1915</v>
      </c>
      <c r="F1681" t="s">
        <v>718</v>
      </c>
      <c r="G1681" t="s">
        <v>14</v>
      </c>
      <c r="H1681" t="s">
        <v>15</v>
      </c>
      <c r="I1681" s="3">
        <v>565</v>
      </c>
      <c r="J1681" t="s">
        <v>719</v>
      </c>
      <c r="K1681" t="s">
        <v>720</v>
      </c>
      <c r="L1681" t="s">
        <v>720</v>
      </c>
      <c r="M1681" s="2">
        <f>SUM(Table1[MAGN_SLAEGT_AFRUNAD])</f>
        <v>463291</v>
      </c>
      <c r="N1681" s="6">
        <f>Table1[[#This Row],[MAGN_SLAEGT_AFRUNAD]]/Table1[[#This Row],[heildarmagn]]</f>
        <v>1.2195358856528617E-3</v>
      </c>
      <c r="O1681" t="str">
        <f>IF(Table1[[#This Row],[Útgerð núna]]=Table1[[#This Row],[Útgerð við löndun]],"","Ný útgerð")</f>
        <v/>
      </c>
    </row>
    <row r="1682" spans="1:15">
      <c r="A1682" t="s">
        <v>287</v>
      </c>
      <c r="B1682">
        <v>1718</v>
      </c>
      <c r="C1682" s="1">
        <v>1</v>
      </c>
      <c r="D1682" s="1">
        <v>1</v>
      </c>
      <c r="E1682" s="1">
        <v>1915</v>
      </c>
      <c r="F1682" t="s">
        <v>718</v>
      </c>
      <c r="G1682" t="s">
        <v>14</v>
      </c>
      <c r="H1682" t="s">
        <v>15</v>
      </c>
      <c r="I1682" s="3">
        <v>232</v>
      </c>
      <c r="J1682" t="s">
        <v>719</v>
      </c>
      <c r="K1682" t="s">
        <v>720</v>
      </c>
      <c r="L1682" t="s">
        <v>720</v>
      </c>
      <c r="M1682" s="2">
        <f>SUM(Table1[MAGN_SLAEGT_AFRUNAD])</f>
        <v>463291</v>
      </c>
      <c r="N1682" s="6">
        <f>Table1[[#This Row],[MAGN_SLAEGT_AFRUNAD]]/Table1[[#This Row],[heildarmagn]]</f>
        <v>5.0076517782559986E-4</v>
      </c>
      <c r="O1682" t="str">
        <f>IF(Table1[[#This Row],[Útgerð núna]]=Table1[[#This Row],[Útgerð við löndun]],"","Ný útgerð")</f>
        <v/>
      </c>
    </row>
    <row r="1683" spans="1:15">
      <c r="A1683" t="s">
        <v>290</v>
      </c>
      <c r="B1683">
        <v>1718</v>
      </c>
      <c r="C1683" s="1">
        <v>1</v>
      </c>
      <c r="D1683" s="1">
        <v>1</v>
      </c>
      <c r="E1683" s="1">
        <v>1915</v>
      </c>
      <c r="F1683" t="s">
        <v>718</v>
      </c>
      <c r="G1683" t="s">
        <v>14</v>
      </c>
      <c r="H1683" t="s">
        <v>15</v>
      </c>
      <c r="I1683" s="3">
        <v>247</v>
      </c>
      <c r="J1683" t="s">
        <v>719</v>
      </c>
      <c r="K1683" t="s">
        <v>720</v>
      </c>
      <c r="L1683" t="s">
        <v>720</v>
      </c>
      <c r="M1683" s="2">
        <f>SUM(Table1[MAGN_SLAEGT_AFRUNAD])</f>
        <v>463291</v>
      </c>
      <c r="N1683" s="6">
        <f>Table1[[#This Row],[MAGN_SLAEGT_AFRUNAD]]/Table1[[#This Row],[heildarmagn]]</f>
        <v>5.3314223673673786E-4</v>
      </c>
      <c r="O1683" t="str">
        <f>IF(Table1[[#This Row],[Útgerð núna]]=Table1[[#This Row],[Útgerð við löndun]],"","Ný útgerð")</f>
        <v/>
      </c>
    </row>
    <row r="1684" spans="1:15">
      <c r="A1684" t="s">
        <v>56</v>
      </c>
      <c r="B1684">
        <v>1920</v>
      </c>
      <c r="C1684" s="1">
        <v>1</v>
      </c>
      <c r="D1684" s="1">
        <v>1</v>
      </c>
      <c r="E1684" s="1">
        <v>1915</v>
      </c>
      <c r="F1684" t="s">
        <v>718</v>
      </c>
      <c r="G1684" t="s">
        <v>14</v>
      </c>
      <c r="H1684" t="s">
        <v>15</v>
      </c>
      <c r="I1684" s="3">
        <v>566</v>
      </c>
      <c r="J1684" t="s">
        <v>719</v>
      </c>
      <c r="K1684" t="s">
        <v>720</v>
      </c>
      <c r="L1684" t="s">
        <v>720</v>
      </c>
      <c r="M1684" s="2">
        <f>SUM(Table1[MAGN_SLAEGT_AFRUNAD])</f>
        <v>463291</v>
      </c>
      <c r="N1684" s="6">
        <f>Table1[[#This Row],[MAGN_SLAEGT_AFRUNAD]]/Table1[[#This Row],[heildarmagn]]</f>
        <v>1.2216943562469377E-3</v>
      </c>
      <c r="O1684" t="str">
        <f>IF(Table1[[#This Row],[Útgerð núna]]=Table1[[#This Row],[Útgerð við löndun]],"","Ný útgerð")</f>
        <v/>
      </c>
    </row>
    <row r="1685" spans="1:15">
      <c r="A1685" t="s">
        <v>726</v>
      </c>
      <c r="B1685">
        <v>1920</v>
      </c>
      <c r="C1685" s="1">
        <v>1</v>
      </c>
      <c r="D1685" s="1">
        <v>1</v>
      </c>
      <c r="E1685" s="1">
        <v>1915</v>
      </c>
      <c r="F1685" t="s">
        <v>718</v>
      </c>
      <c r="G1685" t="s">
        <v>14</v>
      </c>
      <c r="H1685" t="s">
        <v>15</v>
      </c>
      <c r="I1685" s="3">
        <v>272</v>
      </c>
      <c r="J1685" t="s">
        <v>719</v>
      </c>
      <c r="K1685" t="s">
        <v>720</v>
      </c>
      <c r="L1685" t="s">
        <v>720</v>
      </c>
      <c r="M1685" s="2">
        <f>SUM(Table1[MAGN_SLAEGT_AFRUNAD])</f>
        <v>463291</v>
      </c>
      <c r="N1685" s="6">
        <f>Table1[[#This Row],[MAGN_SLAEGT_AFRUNAD]]/Table1[[#This Row],[heildarmagn]]</f>
        <v>5.8710400158863436E-4</v>
      </c>
      <c r="O1685" t="str">
        <f>IF(Table1[[#This Row],[Útgerð núna]]=Table1[[#This Row],[Útgerð við löndun]],"","Ný útgerð")</f>
        <v/>
      </c>
    </row>
    <row r="1686" spans="1:15">
      <c r="A1686" t="s">
        <v>461</v>
      </c>
      <c r="B1686">
        <v>1920</v>
      </c>
      <c r="C1686" s="1">
        <v>1</v>
      </c>
      <c r="D1686" s="1">
        <v>1</v>
      </c>
      <c r="E1686" s="1">
        <v>1915</v>
      </c>
      <c r="F1686" t="s">
        <v>718</v>
      </c>
      <c r="G1686" t="s">
        <v>14</v>
      </c>
      <c r="H1686" t="s">
        <v>15</v>
      </c>
      <c r="I1686" s="3">
        <v>413</v>
      </c>
      <c r="J1686" t="s">
        <v>719</v>
      </c>
      <c r="K1686" t="s">
        <v>720</v>
      </c>
      <c r="L1686" t="s">
        <v>720</v>
      </c>
      <c r="M1686" s="2">
        <f>SUM(Table1[MAGN_SLAEGT_AFRUNAD])</f>
        <v>463291</v>
      </c>
      <c r="N1686" s="6">
        <f>Table1[[#This Row],[MAGN_SLAEGT_AFRUNAD]]/Table1[[#This Row],[heildarmagn]]</f>
        <v>8.9144835535333083E-4</v>
      </c>
      <c r="O1686" t="str">
        <f>IF(Table1[[#This Row],[Útgerð núna]]=Table1[[#This Row],[Útgerð við löndun]],"","Ný útgerð")</f>
        <v/>
      </c>
    </row>
    <row r="1687" spans="1:15">
      <c r="A1687" t="s">
        <v>33</v>
      </c>
      <c r="B1687">
        <v>1920</v>
      </c>
      <c r="C1687" s="1">
        <v>1</v>
      </c>
      <c r="D1687" s="1">
        <v>1</v>
      </c>
      <c r="E1687" s="1">
        <v>1915</v>
      </c>
      <c r="F1687" t="s">
        <v>718</v>
      </c>
      <c r="G1687" t="s">
        <v>14</v>
      </c>
      <c r="H1687" t="s">
        <v>15</v>
      </c>
      <c r="I1687" s="3">
        <v>282</v>
      </c>
      <c r="J1687" t="s">
        <v>719</v>
      </c>
      <c r="K1687" t="s">
        <v>720</v>
      </c>
      <c r="L1687" t="s">
        <v>720</v>
      </c>
      <c r="M1687" s="2">
        <f>SUM(Table1[MAGN_SLAEGT_AFRUNAD])</f>
        <v>463291</v>
      </c>
      <c r="N1687" s="6">
        <f>Table1[[#This Row],[MAGN_SLAEGT_AFRUNAD]]/Table1[[#This Row],[heildarmagn]]</f>
        <v>6.0868870752939295E-4</v>
      </c>
      <c r="O1687" t="str">
        <f>IF(Table1[[#This Row],[Útgerð núna]]=Table1[[#This Row],[Útgerð við löndun]],"","Ný útgerð")</f>
        <v/>
      </c>
    </row>
    <row r="1688" spans="1:15">
      <c r="A1688" t="s">
        <v>727</v>
      </c>
      <c r="B1688">
        <v>1920</v>
      </c>
      <c r="C1688" s="1">
        <v>1</v>
      </c>
      <c r="D1688" s="1">
        <v>1</v>
      </c>
      <c r="E1688" s="1">
        <v>1915</v>
      </c>
      <c r="F1688" t="s">
        <v>718</v>
      </c>
      <c r="G1688" t="s">
        <v>14</v>
      </c>
      <c r="H1688" t="s">
        <v>15</v>
      </c>
      <c r="I1688" s="3">
        <v>112</v>
      </c>
      <c r="J1688" t="s">
        <v>719</v>
      </c>
      <c r="K1688" t="s">
        <v>720</v>
      </c>
      <c r="L1688" t="s">
        <v>720</v>
      </c>
      <c r="M1688" s="2">
        <f>SUM(Table1[MAGN_SLAEGT_AFRUNAD])</f>
        <v>463291</v>
      </c>
      <c r="N1688" s="6">
        <f>Table1[[#This Row],[MAGN_SLAEGT_AFRUNAD]]/Table1[[#This Row],[heildarmagn]]</f>
        <v>2.4174870653649651E-4</v>
      </c>
      <c r="O1688" t="str">
        <f>IF(Table1[[#This Row],[Útgerð núna]]=Table1[[#This Row],[Útgerð við löndun]],"","Ný útgerð")</f>
        <v/>
      </c>
    </row>
    <row r="1689" spans="1:15">
      <c r="A1689" t="s">
        <v>728</v>
      </c>
      <c r="B1689">
        <v>1920</v>
      </c>
      <c r="C1689" s="1">
        <v>1</v>
      </c>
      <c r="D1689" s="1">
        <v>1</v>
      </c>
      <c r="E1689" s="1">
        <v>1915</v>
      </c>
      <c r="F1689" t="s">
        <v>718</v>
      </c>
      <c r="G1689" t="s">
        <v>14</v>
      </c>
      <c r="H1689" t="s">
        <v>15</v>
      </c>
      <c r="I1689" s="3">
        <v>145</v>
      </c>
      <c r="J1689" t="s">
        <v>719</v>
      </c>
      <c r="K1689" t="s">
        <v>720</v>
      </c>
      <c r="L1689" t="s">
        <v>720</v>
      </c>
      <c r="M1689" s="2">
        <f>SUM(Table1[MAGN_SLAEGT_AFRUNAD])</f>
        <v>463291</v>
      </c>
      <c r="N1689" s="6">
        <f>Table1[[#This Row],[MAGN_SLAEGT_AFRUNAD]]/Table1[[#This Row],[heildarmagn]]</f>
        <v>3.1297823614099993E-4</v>
      </c>
      <c r="O1689" t="str">
        <f>IF(Table1[[#This Row],[Útgerð núna]]=Table1[[#This Row],[Útgerð við löndun]],"","Ný útgerð")</f>
        <v/>
      </c>
    </row>
    <row r="1690" spans="1:15">
      <c r="A1690" t="s">
        <v>729</v>
      </c>
      <c r="B1690">
        <v>1920</v>
      </c>
      <c r="C1690" s="1">
        <v>1</v>
      </c>
      <c r="D1690" s="1">
        <v>1</v>
      </c>
      <c r="E1690" s="1">
        <v>1915</v>
      </c>
      <c r="F1690" t="s">
        <v>718</v>
      </c>
      <c r="G1690" t="s">
        <v>14</v>
      </c>
      <c r="H1690" t="s">
        <v>15</v>
      </c>
      <c r="I1690" s="3">
        <v>103</v>
      </c>
      <c r="J1690" t="s">
        <v>719</v>
      </c>
      <c r="K1690" t="s">
        <v>720</v>
      </c>
      <c r="L1690" t="s">
        <v>720</v>
      </c>
      <c r="M1690" s="2">
        <f>SUM(Table1[MAGN_SLAEGT_AFRUNAD])</f>
        <v>463291</v>
      </c>
      <c r="N1690" s="6">
        <f>Table1[[#This Row],[MAGN_SLAEGT_AFRUNAD]]/Table1[[#This Row],[heildarmagn]]</f>
        <v>2.2232247118981373E-4</v>
      </c>
      <c r="O1690" t="str">
        <f>IF(Table1[[#This Row],[Útgerð núna]]=Table1[[#This Row],[Útgerð við löndun]],"","Ný útgerð")</f>
        <v/>
      </c>
    </row>
    <row r="1691" spans="1:15">
      <c r="A1691" t="s">
        <v>730</v>
      </c>
      <c r="B1691">
        <v>1920</v>
      </c>
      <c r="C1691" s="1">
        <v>1</v>
      </c>
      <c r="D1691" s="1">
        <v>1</v>
      </c>
      <c r="E1691" s="1">
        <v>1915</v>
      </c>
      <c r="F1691" t="s">
        <v>718</v>
      </c>
      <c r="G1691" t="s">
        <v>14</v>
      </c>
      <c r="H1691" t="s">
        <v>15</v>
      </c>
      <c r="I1691" s="3">
        <v>73</v>
      </c>
      <c r="J1691" t="s">
        <v>719</v>
      </c>
      <c r="K1691" t="s">
        <v>720</v>
      </c>
      <c r="L1691" t="s">
        <v>720</v>
      </c>
      <c r="M1691" s="2">
        <f>SUM(Table1[MAGN_SLAEGT_AFRUNAD])</f>
        <v>463291</v>
      </c>
      <c r="N1691" s="6">
        <f>Table1[[#This Row],[MAGN_SLAEGT_AFRUNAD]]/Table1[[#This Row],[heildarmagn]]</f>
        <v>1.5756835336753789E-4</v>
      </c>
      <c r="O1691" t="str">
        <f>IF(Table1[[#This Row],[Útgerð núna]]=Table1[[#This Row],[Útgerð við löndun]],"","Ný útgerð")</f>
        <v/>
      </c>
    </row>
    <row r="1692" spans="1:15">
      <c r="A1692" t="s">
        <v>731</v>
      </c>
      <c r="B1692">
        <v>1920</v>
      </c>
      <c r="C1692" s="1">
        <v>1</v>
      </c>
      <c r="D1692" s="1">
        <v>1</v>
      </c>
      <c r="E1692" s="1">
        <v>1915</v>
      </c>
      <c r="F1692" t="s">
        <v>718</v>
      </c>
      <c r="G1692" t="s">
        <v>14</v>
      </c>
      <c r="H1692" t="s">
        <v>15</v>
      </c>
      <c r="I1692" s="3">
        <v>54</v>
      </c>
      <c r="J1692" t="s">
        <v>719</v>
      </c>
      <c r="K1692" t="s">
        <v>720</v>
      </c>
      <c r="L1692" t="s">
        <v>720</v>
      </c>
      <c r="M1692" s="2">
        <f>SUM(Table1[MAGN_SLAEGT_AFRUNAD])</f>
        <v>463291</v>
      </c>
      <c r="N1692" s="6">
        <f>Table1[[#This Row],[MAGN_SLAEGT_AFRUNAD]]/Table1[[#This Row],[heildarmagn]]</f>
        <v>1.1655741208009653E-4</v>
      </c>
      <c r="O1692" t="str">
        <f>IF(Table1[[#This Row],[Útgerð núna]]=Table1[[#This Row],[Útgerð við löndun]],"","Ný útgerð")</f>
        <v/>
      </c>
    </row>
    <row r="1693" spans="1:15">
      <c r="A1693" t="s">
        <v>526</v>
      </c>
      <c r="B1693">
        <v>1920</v>
      </c>
      <c r="C1693" s="1">
        <v>1</v>
      </c>
      <c r="D1693" s="1">
        <v>1</v>
      </c>
      <c r="E1693" s="1">
        <v>1915</v>
      </c>
      <c r="F1693" t="s">
        <v>718</v>
      </c>
      <c r="G1693" t="s">
        <v>14</v>
      </c>
      <c r="H1693" t="s">
        <v>15</v>
      </c>
      <c r="I1693" s="3">
        <v>56</v>
      </c>
      <c r="J1693" t="s">
        <v>719</v>
      </c>
      <c r="K1693" t="s">
        <v>720</v>
      </c>
      <c r="L1693" t="s">
        <v>720</v>
      </c>
      <c r="M1693" s="2">
        <f>SUM(Table1[MAGN_SLAEGT_AFRUNAD])</f>
        <v>463291</v>
      </c>
      <c r="N1693" s="6">
        <f>Table1[[#This Row],[MAGN_SLAEGT_AFRUNAD]]/Table1[[#This Row],[heildarmagn]]</f>
        <v>1.2087435326824825E-4</v>
      </c>
      <c r="O1693" t="str">
        <f>IF(Table1[[#This Row],[Útgerð núna]]=Table1[[#This Row],[Útgerð við löndun]],"","Ný útgerð")</f>
        <v/>
      </c>
    </row>
    <row r="1694" spans="1:15">
      <c r="A1694" t="s">
        <v>527</v>
      </c>
      <c r="B1694">
        <v>1920</v>
      </c>
      <c r="C1694" s="1">
        <v>1</v>
      </c>
      <c r="D1694" s="1">
        <v>1</v>
      </c>
      <c r="E1694" s="1">
        <v>1915</v>
      </c>
      <c r="F1694" t="s">
        <v>718</v>
      </c>
      <c r="G1694" t="s">
        <v>14</v>
      </c>
      <c r="H1694" t="s">
        <v>15</v>
      </c>
      <c r="I1694" s="3">
        <v>62</v>
      </c>
      <c r="J1694" t="s">
        <v>719</v>
      </c>
      <c r="K1694" t="s">
        <v>720</v>
      </c>
      <c r="L1694" t="s">
        <v>720</v>
      </c>
      <c r="M1694" s="2">
        <f>SUM(Table1[MAGN_SLAEGT_AFRUNAD])</f>
        <v>463291</v>
      </c>
      <c r="N1694" s="6">
        <f>Table1[[#This Row],[MAGN_SLAEGT_AFRUNAD]]/Table1[[#This Row],[heildarmagn]]</f>
        <v>1.3382517683270341E-4</v>
      </c>
      <c r="O1694" t="str">
        <f>IF(Table1[[#This Row],[Útgerð núna]]=Table1[[#This Row],[Útgerð við löndun]],"","Ný útgerð")</f>
        <v/>
      </c>
    </row>
    <row r="1695" spans="1:15">
      <c r="A1695" t="s">
        <v>551</v>
      </c>
      <c r="B1695">
        <v>1920</v>
      </c>
      <c r="C1695" s="1">
        <v>1</v>
      </c>
      <c r="D1695" s="1">
        <v>1</v>
      </c>
      <c r="E1695" s="1">
        <v>1915</v>
      </c>
      <c r="F1695" t="s">
        <v>718</v>
      </c>
      <c r="G1695" t="s">
        <v>14</v>
      </c>
      <c r="H1695" t="s">
        <v>15</v>
      </c>
      <c r="I1695" s="3">
        <v>39</v>
      </c>
      <c r="J1695" t="s">
        <v>719</v>
      </c>
      <c r="K1695" t="s">
        <v>720</v>
      </c>
      <c r="L1695" t="s">
        <v>720</v>
      </c>
      <c r="M1695" s="2">
        <f>SUM(Table1[MAGN_SLAEGT_AFRUNAD])</f>
        <v>463291</v>
      </c>
      <c r="N1695" s="6">
        <f>Table1[[#This Row],[MAGN_SLAEGT_AFRUNAD]]/Table1[[#This Row],[heildarmagn]]</f>
        <v>8.4180353168958607E-5</v>
      </c>
      <c r="O1695" t="str">
        <f>IF(Table1[[#This Row],[Útgerð núna]]=Table1[[#This Row],[Útgerð við löndun]],"","Ný útgerð")</f>
        <v/>
      </c>
    </row>
    <row r="1696" spans="1:15">
      <c r="A1696" t="s">
        <v>540</v>
      </c>
      <c r="B1696">
        <v>1920</v>
      </c>
      <c r="C1696" s="1">
        <v>1</v>
      </c>
      <c r="D1696" s="1">
        <v>1</v>
      </c>
      <c r="E1696" s="1">
        <v>1915</v>
      </c>
      <c r="F1696" t="s">
        <v>718</v>
      </c>
      <c r="G1696" t="s">
        <v>14</v>
      </c>
      <c r="H1696" t="s">
        <v>15</v>
      </c>
      <c r="I1696" s="3">
        <v>362</v>
      </c>
      <c r="J1696" t="s">
        <v>719</v>
      </c>
      <c r="K1696" t="s">
        <v>720</v>
      </c>
      <c r="L1696" t="s">
        <v>720</v>
      </c>
      <c r="M1696" s="2">
        <f>SUM(Table1[MAGN_SLAEGT_AFRUNAD])</f>
        <v>463291</v>
      </c>
      <c r="N1696" s="6">
        <f>Table1[[#This Row],[MAGN_SLAEGT_AFRUNAD]]/Table1[[#This Row],[heildarmagn]]</f>
        <v>7.8136635505546195E-4</v>
      </c>
      <c r="O1696" t="str">
        <f>IF(Table1[[#This Row],[Útgerð núna]]=Table1[[#This Row],[Útgerð við löndun]],"","Ný útgerð")</f>
        <v/>
      </c>
    </row>
    <row r="1697" spans="1:15">
      <c r="A1697" t="s">
        <v>406</v>
      </c>
      <c r="B1697">
        <v>1920</v>
      </c>
      <c r="C1697" s="1">
        <v>1</v>
      </c>
      <c r="D1697" s="1">
        <v>1</v>
      </c>
      <c r="E1697" s="1">
        <v>1915</v>
      </c>
      <c r="F1697" t="s">
        <v>718</v>
      </c>
      <c r="G1697" t="s">
        <v>14</v>
      </c>
      <c r="H1697" t="s">
        <v>15</v>
      </c>
      <c r="I1697" s="3">
        <v>200</v>
      </c>
      <c r="J1697" t="s">
        <v>719</v>
      </c>
      <c r="K1697" t="s">
        <v>720</v>
      </c>
      <c r="L1697" t="s">
        <v>720</v>
      </c>
      <c r="M1697" s="2">
        <f>SUM(Table1[MAGN_SLAEGT_AFRUNAD])</f>
        <v>463291</v>
      </c>
      <c r="N1697" s="6">
        <f>Table1[[#This Row],[MAGN_SLAEGT_AFRUNAD]]/Table1[[#This Row],[heildarmagn]]</f>
        <v>4.3169411881517232E-4</v>
      </c>
      <c r="O1697" t="str">
        <f>IF(Table1[[#This Row],[Útgerð núna]]=Table1[[#This Row],[Útgerð við löndun]],"","Ný útgerð")</f>
        <v/>
      </c>
    </row>
    <row r="1698" spans="1:15">
      <c r="A1698" t="s">
        <v>410</v>
      </c>
      <c r="B1698">
        <v>1920</v>
      </c>
      <c r="C1698" s="1">
        <v>1</v>
      </c>
      <c r="D1698" s="1">
        <v>1</v>
      </c>
      <c r="E1698" s="1">
        <v>1915</v>
      </c>
      <c r="F1698" t="s">
        <v>718</v>
      </c>
      <c r="G1698" t="s">
        <v>14</v>
      </c>
      <c r="H1698" t="s">
        <v>15</v>
      </c>
      <c r="I1698" s="3">
        <v>213</v>
      </c>
      <c r="J1698" t="s">
        <v>719</v>
      </c>
      <c r="K1698" t="s">
        <v>720</v>
      </c>
      <c r="L1698" t="s">
        <v>720</v>
      </c>
      <c r="M1698" s="2">
        <f>SUM(Table1[MAGN_SLAEGT_AFRUNAD])</f>
        <v>463291</v>
      </c>
      <c r="N1698" s="6">
        <f>Table1[[#This Row],[MAGN_SLAEGT_AFRUNAD]]/Table1[[#This Row],[heildarmagn]]</f>
        <v>4.5975423653815852E-4</v>
      </c>
      <c r="O1698" t="str">
        <f>IF(Table1[[#This Row],[Útgerð núna]]=Table1[[#This Row],[Útgerð við löndun]],"","Ný útgerð")</f>
        <v/>
      </c>
    </row>
    <row r="1699" spans="1:15">
      <c r="A1699" t="s">
        <v>412</v>
      </c>
      <c r="B1699">
        <v>1920</v>
      </c>
      <c r="C1699" s="1">
        <v>1</v>
      </c>
      <c r="D1699" s="1">
        <v>1</v>
      </c>
      <c r="E1699" s="1">
        <v>1915</v>
      </c>
      <c r="F1699" t="s">
        <v>718</v>
      </c>
      <c r="G1699" t="s">
        <v>14</v>
      </c>
      <c r="H1699" t="s">
        <v>15</v>
      </c>
      <c r="I1699" s="3">
        <v>472</v>
      </c>
      <c r="J1699" t="s">
        <v>719</v>
      </c>
      <c r="K1699" t="s">
        <v>720</v>
      </c>
      <c r="L1699" t="s">
        <v>720</v>
      </c>
      <c r="M1699" s="2">
        <f>SUM(Table1[MAGN_SLAEGT_AFRUNAD])</f>
        <v>463291</v>
      </c>
      <c r="N1699" s="6">
        <f>Table1[[#This Row],[MAGN_SLAEGT_AFRUNAD]]/Table1[[#This Row],[heildarmagn]]</f>
        <v>1.0187981204038067E-3</v>
      </c>
      <c r="O1699" t="str">
        <f>IF(Table1[[#This Row],[Útgerð núna]]=Table1[[#This Row],[Útgerð við löndun]],"","Ný útgerð")</f>
        <v/>
      </c>
    </row>
    <row r="1700" spans="1:15">
      <c r="A1700" t="s">
        <v>413</v>
      </c>
      <c r="B1700">
        <v>1920</v>
      </c>
      <c r="C1700" s="1">
        <v>1</v>
      </c>
      <c r="D1700" s="1">
        <v>1</v>
      </c>
      <c r="E1700" s="1">
        <v>1915</v>
      </c>
      <c r="F1700" t="s">
        <v>718</v>
      </c>
      <c r="G1700" t="s">
        <v>14</v>
      </c>
      <c r="H1700" t="s">
        <v>15</v>
      </c>
      <c r="I1700" s="3">
        <v>449</v>
      </c>
      <c r="J1700" t="s">
        <v>719</v>
      </c>
      <c r="K1700" t="s">
        <v>720</v>
      </c>
      <c r="L1700" t="s">
        <v>720</v>
      </c>
      <c r="M1700" s="2">
        <f>SUM(Table1[MAGN_SLAEGT_AFRUNAD])</f>
        <v>463291</v>
      </c>
      <c r="N1700" s="6">
        <f>Table1[[#This Row],[MAGN_SLAEGT_AFRUNAD]]/Table1[[#This Row],[heildarmagn]]</f>
        <v>9.6915329674006183E-4</v>
      </c>
      <c r="O1700" t="str">
        <f>IF(Table1[[#This Row],[Útgerð núna]]=Table1[[#This Row],[Útgerð við löndun]],"","Ný útgerð")</f>
        <v/>
      </c>
    </row>
    <row r="1701" spans="1:15">
      <c r="A1701" t="s">
        <v>505</v>
      </c>
      <c r="B1701">
        <v>1920</v>
      </c>
      <c r="C1701" s="1">
        <v>1</v>
      </c>
      <c r="D1701" s="1">
        <v>1</v>
      </c>
      <c r="E1701" s="1">
        <v>1915</v>
      </c>
      <c r="F1701" t="s">
        <v>718</v>
      </c>
      <c r="G1701" t="s">
        <v>14</v>
      </c>
      <c r="H1701" t="s">
        <v>15</v>
      </c>
      <c r="I1701" s="3">
        <v>205</v>
      </c>
      <c r="J1701" t="s">
        <v>719</v>
      </c>
      <c r="K1701" t="s">
        <v>720</v>
      </c>
      <c r="L1701" t="s">
        <v>720</v>
      </c>
      <c r="M1701" s="2">
        <f>SUM(Table1[MAGN_SLAEGT_AFRUNAD])</f>
        <v>463291</v>
      </c>
      <c r="N1701" s="6">
        <f>Table1[[#This Row],[MAGN_SLAEGT_AFRUNAD]]/Table1[[#This Row],[heildarmagn]]</f>
        <v>4.4248647178555162E-4</v>
      </c>
      <c r="O1701" t="str">
        <f>IF(Table1[[#This Row],[Útgerð núna]]=Table1[[#This Row],[Útgerð við löndun]],"","Ný útgerð")</f>
        <v/>
      </c>
    </row>
    <row r="1702" spans="1:15">
      <c r="A1702" t="s">
        <v>415</v>
      </c>
      <c r="B1702">
        <v>1920</v>
      </c>
      <c r="C1702" s="1">
        <v>1</v>
      </c>
      <c r="D1702" s="1">
        <v>1</v>
      </c>
      <c r="E1702" s="1">
        <v>1915</v>
      </c>
      <c r="F1702" t="s">
        <v>718</v>
      </c>
      <c r="G1702" t="s">
        <v>14</v>
      </c>
      <c r="H1702" t="s">
        <v>15</v>
      </c>
      <c r="I1702" s="3">
        <v>421</v>
      </c>
      <c r="J1702" t="s">
        <v>719</v>
      </c>
      <c r="K1702" t="s">
        <v>720</v>
      </c>
      <c r="L1702" t="s">
        <v>720</v>
      </c>
      <c r="M1702" s="2">
        <f>SUM(Table1[MAGN_SLAEGT_AFRUNAD])</f>
        <v>463291</v>
      </c>
      <c r="N1702" s="6">
        <f>Table1[[#This Row],[MAGN_SLAEGT_AFRUNAD]]/Table1[[#This Row],[heildarmagn]]</f>
        <v>9.0871612010593773E-4</v>
      </c>
      <c r="O1702" t="str">
        <f>IF(Table1[[#This Row],[Útgerð núna]]=Table1[[#This Row],[Útgerð við löndun]],"","Ný útgerð")</f>
        <v/>
      </c>
    </row>
    <row r="1703" spans="1:15">
      <c r="A1703" t="s">
        <v>640</v>
      </c>
      <c r="B1703">
        <v>1920</v>
      </c>
      <c r="C1703" s="1">
        <v>1</v>
      </c>
      <c r="D1703" s="1">
        <v>1</v>
      </c>
      <c r="E1703" s="1">
        <v>1915</v>
      </c>
      <c r="F1703" t="s">
        <v>718</v>
      </c>
      <c r="G1703" t="s">
        <v>14</v>
      </c>
      <c r="H1703" t="s">
        <v>15</v>
      </c>
      <c r="I1703" s="3">
        <v>422</v>
      </c>
      <c r="J1703" t="s">
        <v>719</v>
      </c>
      <c r="K1703" t="s">
        <v>720</v>
      </c>
      <c r="L1703" t="s">
        <v>720</v>
      </c>
      <c r="M1703" s="2">
        <f>SUM(Table1[MAGN_SLAEGT_AFRUNAD])</f>
        <v>463291</v>
      </c>
      <c r="N1703" s="6">
        <f>Table1[[#This Row],[MAGN_SLAEGT_AFRUNAD]]/Table1[[#This Row],[heildarmagn]]</f>
        <v>9.1087459070001364E-4</v>
      </c>
      <c r="O1703" t="str">
        <f>IF(Table1[[#This Row],[Útgerð núna]]=Table1[[#This Row],[Útgerð við löndun]],"","Ný útgerð")</f>
        <v/>
      </c>
    </row>
    <row r="1704" spans="1:15">
      <c r="A1704" t="s">
        <v>418</v>
      </c>
      <c r="B1704">
        <v>1920</v>
      </c>
      <c r="C1704" s="1">
        <v>1</v>
      </c>
      <c r="D1704" s="1">
        <v>1</v>
      </c>
      <c r="E1704" s="1">
        <v>1915</v>
      </c>
      <c r="F1704" t="s">
        <v>718</v>
      </c>
      <c r="G1704" t="s">
        <v>14</v>
      </c>
      <c r="H1704" t="s">
        <v>15</v>
      </c>
      <c r="I1704" s="3">
        <v>569</v>
      </c>
      <c r="J1704" t="s">
        <v>719</v>
      </c>
      <c r="K1704" t="s">
        <v>720</v>
      </c>
      <c r="L1704" t="s">
        <v>720</v>
      </c>
      <c r="M1704" s="2">
        <f>SUM(Table1[MAGN_SLAEGT_AFRUNAD])</f>
        <v>463291</v>
      </c>
      <c r="N1704" s="6">
        <f>Table1[[#This Row],[MAGN_SLAEGT_AFRUNAD]]/Table1[[#This Row],[heildarmagn]]</f>
        <v>1.2281697680291653E-3</v>
      </c>
      <c r="O1704" t="str">
        <f>IF(Table1[[#This Row],[Útgerð núna]]=Table1[[#This Row],[Útgerð við löndun]],"","Ný útgerð")</f>
        <v/>
      </c>
    </row>
    <row r="1705" spans="1:15">
      <c r="A1705" t="s">
        <v>732</v>
      </c>
      <c r="B1705">
        <v>1920</v>
      </c>
      <c r="C1705" s="1">
        <v>1</v>
      </c>
      <c r="D1705" s="1">
        <v>1</v>
      </c>
      <c r="E1705" s="1">
        <v>1915</v>
      </c>
      <c r="F1705" t="s">
        <v>718</v>
      </c>
      <c r="G1705" t="s">
        <v>14</v>
      </c>
      <c r="H1705" t="s">
        <v>15</v>
      </c>
      <c r="I1705" s="3">
        <v>527</v>
      </c>
      <c r="J1705" t="s">
        <v>719</v>
      </c>
      <c r="K1705" t="s">
        <v>720</v>
      </c>
      <c r="L1705" t="s">
        <v>720</v>
      </c>
      <c r="M1705" s="2">
        <f>SUM(Table1[MAGN_SLAEGT_AFRUNAD])</f>
        <v>463291</v>
      </c>
      <c r="N1705" s="6">
        <f>Table1[[#This Row],[MAGN_SLAEGT_AFRUNAD]]/Table1[[#This Row],[heildarmagn]]</f>
        <v>1.1375140030779791E-3</v>
      </c>
      <c r="O1705" t="str">
        <f>IF(Table1[[#This Row],[Útgerð núna]]=Table1[[#This Row],[Útgerð við löndun]],"","Ný útgerð")</f>
        <v/>
      </c>
    </row>
    <row r="1706" spans="1:15">
      <c r="A1706" t="s">
        <v>590</v>
      </c>
      <c r="B1706">
        <v>1920</v>
      </c>
      <c r="C1706" s="1">
        <v>1</v>
      </c>
      <c r="D1706" s="1">
        <v>1</v>
      </c>
      <c r="E1706" s="1">
        <v>1915</v>
      </c>
      <c r="F1706" t="s">
        <v>718</v>
      </c>
      <c r="G1706" t="s">
        <v>14</v>
      </c>
      <c r="H1706" t="s">
        <v>15</v>
      </c>
      <c r="I1706" s="3">
        <v>253</v>
      </c>
      <c r="J1706" t="s">
        <v>719</v>
      </c>
      <c r="K1706" t="s">
        <v>720</v>
      </c>
      <c r="L1706" t="s">
        <v>720</v>
      </c>
      <c r="M1706" s="2">
        <f>SUM(Table1[MAGN_SLAEGT_AFRUNAD])</f>
        <v>463291</v>
      </c>
      <c r="N1706" s="6">
        <f>Table1[[#This Row],[MAGN_SLAEGT_AFRUNAD]]/Table1[[#This Row],[heildarmagn]]</f>
        <v>5.4609306030119296E-4</v>
      </c>
      <c r="O1706" t="str">
        <f>IF(Table1[[#This Row],[Útgerð núna]]=Table1[[#This Row],[Útgerð við löndun]],"","Ný útgerð")</f>
        <v/>
      </c>
    </row>
    <row r="1707" spans="1:15">
      <c r="A1707" t="s">
        <v>591</v>
      </c>
      <c r="B1707">
        <v>1920</v>
      </c>
      <c r="C1707" s="1">
        <v>1</v>
      </c>
      <c r="D1707" s="1">
        <v>1</v>
      </c>
      <c r="E1707" s="1">
        <v>1915</v>
      </c>
      <c r="F1707" t="s">
        <v>718</v>
      </c>
      <c r="G1707" t="s">
        <v>14</v>
      </c>
      <c r="H1707" t="s">
        <v>15</v>
      </c>
      <c r="I1707" s="3">
        <v>335</v>
      </c>
      <c r="J1707" t="s">
        <v>719</v>
      </c>
      <c r="K1707" t="s">
        <v>720</v>
      </c>
      <c r="L1707" t="s">
        <v>720</v>
      </c>
      <c r="M1707" s="2">
        <f>SUM(Table1[MAGN_SLAEGT_AFRUNAD])</f>
        <v>463291</v>
      </c>
      <c r="N1707" s="6">
        <f>Table1[[#This Row],[MAGN_SLAEGT_AFRUNAD]]/Table1[[#This Row],[heildarmagn]]</f>
        <v>7.2308764901541365E-4</v>
      </c>
      <c r="O1707" t="str">
        <f>IF(Table1[[#This Row],[Útgerð núna]]=Table1[[#This Row],[Útgerð við löndun]],"","Ný útgerð")</f>
        <v/>
      </c>
    </row>
    <row r="1708" spans="1:15">
      <c r="A1708" t="s">
        <v>421</v>
      </c>
      <c r="B1708">
        <v>1920</v>
      </c>
      <c r="C1708" s="1">
        <v>1</v>
      </c>
      <c r="D1708" s="1">
        <v>1</v>
      </c>
      <c r="E1708" s="1">
        <v>1915</v>
      </c>
      <c r="F1708" t="s">
        <v>718</v>
      </c>
      <c r="G1708" t="s">
        <v>14</v>
      </c>
      <c r="H1708" t="s">
        <v>15</v>
      </c>
      <c r="I1708" s="3">
        <v>329</v>
      </c>
      <c r="J1708" t="s">
        <v>719</v>
      </c>
      <c r="K1708" t="s">
        <v>720</v>
      </c>
      <c r="L1708" t="s">
        <v>720</v>
      </c>
      <c r="M1708" s="2">
        <f>SUM(Table1[MAGN_SLAEGT_AFRUNAD])</f>
        <v>463291</v>
      </c>
      <c r="N1708" s="6">
        <f>Table1[[#This Row],[MAGN_SLAEGT_AFRUNAD]]/Table1[[#This Row],[heildarmagn]]</f>
        <v>7.1013682545095845E-4</v>
      </c>
      <c r="O1708" t="str">
        <f>IF(Table1[[#This Row],[Útgerð núna]]=Table1[[#This Row],[Útgerð við löndun]],"","Ný útgerð")</f>
        <v/>
      </c>
    </row>
    <row r="1709" spans="1:15">
      <c r="A1709" t="s">
        <v>371</v>
      </c>
      <c r="B1709">
        <v>1920</v>
      </c>
      <c r="C1709" s="1">
        <v>1</v>
      </c>
      <c r="D1709" s="1">
        <v>1</v>
      </c>
      <c r="E1709" s="1">
        <v>1915</v>
      </c>
      <c r="F1709" t="s">
        <v>718</v>
      </c>
      <c r="G1709" t="s">
        <v>14</v>
      </c>
      <c r="H1709" t="s">
        <v>15</v>
      </c>
      <c r="I1709" s="3">
        <v>462</v>
      </c>
      <c r="J1709" t="s">
        <v>719</v>
      </c>
      <c r="K1709" t="s">
        <v>720</v>
      </c>
      <c r="L1709" t="s">
        <v>720</v>
      </c>
      <c r="M1709" s="2">
        <f>SUM(Table1[MAGN_SLAEGT_AFRUNAD])</f>
        <v>463291</v>
      </c>
      <c r="N1709" s="6">
        <f>Table1[[#This Row],[MAGN_SLAEGT_AFRUNAD]]/Table1[[#This Row],[heildarmagn]]</f>
        <v>9.9721341446304813E-4</v>
      </c>
      <c r="O1709" t="str">
        <f>IF(Table1[[#This Row],[Útgerð núna]]=Table1[[#This Row],[Útgerð við löndun]],"","Ný útgerð")</f>
        <v/>
      </c>
    </row>
    <row r="1710" spans="1:15">
      <c r="A1710" t="s">
        <v>188</v>
      </c>
      <c r="B1710">
        <v>1920</v>
      </c>
      <c r="C1710" s="1">
        <v>1</v>
      </c>
      <c r="D1710" s="1">
        <v>1</v>
      </c>
      <c r="E1710" s="1">
        <v>1915</v>
      </c>
      <c r="F1710" t="s">
        <v>718</v>
      </c>
      <c r="G1710" t="s">
        <v>14</v>
      </c>
      <c r="H1710" t="s">
        <v>15</v>
      </c>
      <c r="I1710" s="3">
        <v>439</v>
      </c>
      <c r="J1710" t="s">
        <v>719</v>
      </c>
      <c r="K1710" t="s">
        <v>720</v>
      </c>
      <c r="L1710" t="s">
        <v>720</v>
      </c>
      <c r="M1710" s="2">
        <f>SUM(Table1[MAGN_SLAEGT_AFRUNAD])</f>
        <v>463291</v>
      </c>
      <c r="N1710" s="6">
        <f>Table1[[#This Row],[MAGN_SLAEGT_AFRUNAD]]/Table1[[#This Row],[heildarmagn]]</f>
        <v>9.4756859079930323E-4</v>
      </c>
      <c r="O1710" t="str">
        <f>IF(Table1[[#This Row],[Útgerð núna]]=Table1[[#This Row],[Útgerð við löndun]],"","Ný útgerð")</f>
        <v/>
      </c>
    </row>
    <row r="1711" spans="1:15">
      <c r="A1711" t="s">
        <v>381</v>
      </c>
      <c r="B1711">
        <v>1920</v>
      </c>
      <c r="C1711" s="1">
        <v>1</v>
      </c>
      <c r="D1711" s="1">
        <v>1</v>
      </c>
      <c r="E1711" s="1">
        <v>1915</v>
      </c>
      <c r="F1711" t="s">
        <v>718</v>
      </c>
      <c r="G1711" t="s">
        <v>14</v>
      </c>
      <c r="H1711" t="s">
        <v>15</v>
      </c>
      <c r="I1711" s="3">
        <v>210</v>
      </c>
      <c r="J1711" t="s">
        <v>719</v>
      </c>
      <c r="K1711" t="s">
        <v>720</v>
      </c>
      <c r="L1711" t="s">
        <v>720</v>
      </c>
      <c r="M1711" s="2">
        <f>SUM(Table1[MAGN_SLAEGT_AFRUNAD])</f>
        <v>463291</v>
      </c>
      <c r="N1711" s="6">
        <f>Table1[[#This Row],[MAGN_SLAEGT_AFRUNAD]]/Table1[[#This Row],[heildarmagn]]</f>
        <v>4.5327882475593091E-4</v>
      </c>
      <c r="O1711" t="str">
        <f>IF(Table1[[#This Row],[Útgerð núna]]=Table1[[#This Row],[Útgerð við löndun]],"","Ný útgerð")</f>
        <v/>
      </c>
    </row>
    <row r="1712" spans="1:15">
      <c r="A1712" t="s">
        <v>733</v>
      </c>
      <c r="B1712">
        <v>1819</v>
      </c>
      <c r="C1712" s="1">
        <v>1</v>
      </c>
      <c r="D1712" s="1">
        <v>1</v>
      </c>
      <c r="E1712" s="1">
        <v>1915</v>
      </c>
      <c r="F1712" t="s">
        <v>718</v>
      </c>
      <c r="G1712" t="s">
        <v>14</v>
      </c>
      <c r="H1712" t="s">
        <v>15</v>
      </c>
      <c r="I1712" s="3">
        <v>115</v>
      </c>
      <c r="J1712" t="s">
        <v>719</v>
      </c>
      <c r="K1712" t="s">
        <v>720</v>
      </c>
      <c r="L1712" t="s">
        <v>720</v>
      </c>
      <c r="M1712" s="2">
        <f>SUM(Table1[MAGN_SLAEGT_AFRUNAD])</f>
        <v>463291</v>
      </c>
      <c r="N1712" s="6">
        <f>Table1[[#This Row],[MAGN_SLAEGT_AFRUNAD]]/Table1[[#This Row],[heildarmagn]]</f>
        <v>2.4822411831872408E-4</v>
      </c>
      <c r="O1712" t="str">
        <f>IF(Table1[[#This Row],[Útgerð núna]]=Table1[[#This Row],[Útgerð við löndun]],"","Ný útgerð")</f>
        <v/>
      </c>
    </row>
    <row r="1713" spans="1:15">
      <c r="A1713" t="s">
        <v>338</v>
      </c>
      <c r="B1713">
        <v>1819</v>
      </c>
      <c r="C1713" s="1">
        <v>1</v>
      </c>
      <c r="D1713" s="1">
        <v>1</v>
      </c>
      <c r="E1713" s="1">
        <v>1915</v>
      </c>
      <c r="F1713" t="s">
        <v>718</v>
      </c>
      <c r="G1713" t="s">
        <v>14</v>
      </c>
      <c r="H1713" t="s">
        <v>15</v>
      </c>
      <c r="I1713" s="3">
        <v>216</v>
      </c>
      <c r="J1713" t="s">
        <v>719</v>
      </c>
      <c r="K1713" t="s">
        <v>720</v>
      </c>
      <c r="L1713" t="s">
        <v>720</v>
      </c>
      <c r="M1713" s="2">
        <f>SUM(Table1[MAGN_SLAEGT_AFRUNAD])</f>
        <v>463291</v>
      </c>
      <c r="N1713" s="6">
        <f>Table1[[#This Row],[MAGN_SLAEGT_AFRUNAD]]/Table1[[#This Row],[heildarmagn]]</f>
        <v>4.6622964832038612E-4</v>
      </c>
      <c r="O1713" t="str">
        <f>IF(Table1[[#This Row],[Útgerð núna]]=Table1[[#This Row],[Útgerð við löndun]],"","Ný útgerð")</f>
        <v/>
      </c>
    </row>
    <row r="1714" spans="1:15">
      <c r="A1714" t="s">
        <v>501</v>
      </c>
      <c r="B1714">
        <v>1819</v>
      </c>
      <c r="C1714" s="1">
        <v>1</v>
      </c>
      <c r="D1714" s="1">
        <v>1</v>
      </c>
      <c r="E1714" s="1">
        <v>1915</v>
      </c>
      <c r="F1714" t="s">
        <v>718</v>
      </c>
      <c r="G1714" t="s">
        <v>14</v>
      </c>
      <c r="H1714" t="s">
        <v>15</v>
      </c>
      <c r="I1714" s="3">
        <v>232</v>
      </c>
      <c r="J1714" t="s">
        <v>719</v>
      </c>
      <c r="K1714" t="s">
        <v>720</v>
      </c>
      <c r="L1714" t="s">
        <v>720</v>
      </c>
      <c r="M1714" s="2">
        <f>SUM(Table1[MAGN_SLAEGT_AFRUNAD])</f>
        <v>463291</v>
      </c>
      <c r="N1714" s="6">
        <f>Table1[[#This Row],[MAGN_SLAEGT_AFRUNAD]]/Table1[[#This Row],[heildarmagn]]</f>
        <v>5.0076517782559986E-4</v>
      </c>
      <c r="O1714" t="str">
        <f>IF(Table1[[#This Row],[Útgerð núna]]=Table1[[#This Row],[Útgerð við löndun]],"","Ný útgerð")</f>
        <v/>
      </c>
    </row>
    <row r="1715" spans="1:15">
      <c r="A1715" t="s">
        <v>474</v>
      </c>
      <c r="B1715">
        <v>1920</v>
      </c>
      <c r="C1715" s="1">
        <v>1</v>
      </c>
      <c r="D1715" s="1">
        <v>1</v>
      </c>
      <c r="E1715" s="1">
        <v>1979</v>
      </c>
      <c r="F1715" t="s">
        <v>734</v>
      </c>
      <c r="G1715" t="s">
        <v>14</v>
      </c>
      <c r="H1715" t="s">
        <v>15</v>
      </c>
      <c r="I1715" s="3">
        <v>607</v>
      </c>
      <c r="J1715" t="s">
        <v>735</v>
      </c>
      <c r="K1715" t="s">
        <v>736</v>
      </c>
      <c r="L1715" t="s">
        <v>736</v>
      </c>
      <c r="M1715" s="2">
        <f>SUM(Table1[MAGN_SLAEGT_AFRUNAD])</f>
        <v>463291</v>
      </c>
      <c r="N1715" s="6">
        <f>Table1[[#This Row],[MAGN_SLAEGT_AFRUNAD]]/Table1[[#This Row],[heildarmagn]]</f>
        <v>1.3101916506040479E-3</v>
      </c>
      <c r="O1715" t="str">
        <f>IF(Table1[[#This Row],[Útgerð núna]]=Table1[[#This Row],[Útgerð við löndun]],"","Ný útgerð")</f>
        <v/>
      </c>
    </row>
    <row r="1716" spans="1:15">
      <c r="A1716" t="s">
        <v>64</v>
      </c>
      <c r="B1716">
        <v>1819</v>
      </c>
      <c r="C1716" s="1">
        <v>1</v>
      </c>
      <c r="D1716" s="1">
        <v>1</v>
      </c>
      <c r="E1716" s="1">
        <v>1979</v>
      </c>
      <c r="F1716" t="s">
        <v>734</v>
      </c>
      <c r="G1716" t="s">
        <v>14</v>
      </c>
      <c r="H1716" t="s">
        <v>15</v>
      </c>
      <c r="I1716" s="3">
        <v>676</v>
      </c>
      <c r="J1716" t="s">
        <v>735</v>
      </c>
      <c r="K1716" t="s">
        <v>736</v>
      </c>
      <c r="L1716" t="s">
        <v>736</v>
      </c>
      <c r="M1716" s="2">
        <f>SUM(Table1[MAGN_SLAEGT_AFRUNAD])</f>
        <v>463291</v>
      </c>
      <c r="N1716" s="6">
        <f>Table1[[#This Row],[MAGN_SLAEGT_AFRUNAD]]/Table1[[#This Row],[heildarmagn]]</f>
        <v>1.4591261215952825E-3</v>
      </c>
      <c r="O1716" t="str">
        <f>IF(Table1[[#This Row],[Útgerð núna]]=Table1[[#This Row],[Útgerð við löndun]],"","Ný útgerð")</f>
        <v/>
      </c>
    </row>
    <row r="1717" spans="1:15">
      <c r="A1717" t="s">
        <v>476</v>
      </c>
      <c r="B1717">
        <v>1920</v>
      </c>
      <c r="C1717" s="1">
        <v>1</v>
      </c>
      <c r="D1717" s="1">
        <v>1</v>
      </c>
      <c r="E1717" s="1">
        <v>1979</v>
      </c>
      <c r="F1717" t="s">
        <v>734</v>
      </c>
      <c r="G1717" t="s">
        <v>14</v>
      </c>
      <c r="H1717" t="s">
        <v>15</v>
      </c>
      <c r="I1717" s="3">
        <v>95</v>
      </c>
      <c r="J1717" t="s">
        <v>735</v>
      </c>
      <c r="K1717" t="s">
        <v>736</v>
      </c>
      <c r="L1717" t="s">
        <v>736</v>
      </c>
      <c r="M1717" s="2">
        <f>SUM(Table1[MAGN_SLAEGT_AFRUNAD])</f>
        <v>463291</v>
      </c>
      <c r="N1717" s="6">
        <f>Table1[[#This Row],[MAGN_SLAEGT_AFRUNAD]]/Table1[[#This Row],[heildarmagn]]</f>
        <v>2.0505470643720686E-4</v>
      </c>
      <c r="O1717" t="str">
        <f>IF(Table1[[#This Row],[Útgerð núna]]=Table1[[#This Row],[Útgerð við löndun]],"","Ný útgerð")</f>
        <v/>
      </c>
    </row>
    <row r="1718" spans="1:15">
      <c r="A1718" t="s">
        <v>121</v>
      </c>
      <c r="B1718">
        <v>1920</v>
      </c>
      <c r="C1718" s="1">
        <v>1</v>
      </c>
      <c r="D1718" s="1">
        <v>1</v>
      </c>
      <c r="E1718" s="1">
        <v>1979</v>
      </c>
      <c r="F1718" t="s">
        <v>734</v>
      </c>
      <c r="G1718" t="s">
        <v>14</v>
      </c>
      <c r="H1718" t="s">
        <v>15</v>
      </c>
      <c r="I1718" s="3">
        <v>115</v>
      </c>
      <c r="J1718" t="s">
        <v>735</v>
      </c>
      <c r="K1718" t="s">
        <v>736</v>
      </c>
      <c r="L1718" t="s">
        <v>736</v>
      </c>
      <c r="M1718" s="2">
        <f>SUM(Table1[MAGN_SLAEGT_AFRUNAD])</f>
        <v>463291</v>
      </c>
      <c r="N1718" s="6">
        <f>Table1[[#This Row],[MAGN_SLAEGT_AFRUNAD]]/Table1[[#This Row],[heildarmagn]]</f>
        <v>2.4822411831872408E-4</v>
      </c>
      <c r="O1718" t="str">
        <f>IF(Table1[[#This Row],[Útgerð núna]]=Table1[[#This Row],[Útgerð við löndun]],"","Ný útgerð")</f>
        <v/>
      </c>
    </row>
    <row r="1719" spans="1:15">
      <c r="A1719" t="s">
        <v>584</v>
      </c>
      <c r="B1719">
        <v>1920</v>
      </c>
      <c r="C1719" s="1">
        <v>1</v>
      </c>
      <c r="D1719" s="1">
        <v>1</v>
      </c>
      <c r="E1719" s="1">
        <v>1979</v>
      </c>
      <c r="F1719" t="s">
        <v>734</v>
      </c>
      <c r="G1719" t="s">
        <v>14</v>
      </c>
      <c r="H1719" t="s">
        <v>15</v>
      </c>
      <c r="I1719" s="3">
        <v>322</v>
      </c>
      <c r="J1719" t="s">
        <v>735</v>
      </c>
      <c r="K1719" t="s">
        <v>736</v>
      </c>
      <c r="L1719" t="s">
        <v>736</v>
      </c>
      <c r="M1719" s="2">
        <f>SUM(Table1[MAGN_SLAEGT_AFRUNAD])</f>
        <v>463291</v>
      </c>
      <c r="N1719" s="6">
        <f>Table1[[#This Row],[MAGN_SLAEGT_AFRUNAD]]/Table1[[#This Row],[heildarmagn]]</f>
        <v>6.9502753129242745E-4</v>
      </c>
      <c r="O1719" t="str">
        <f>IF(Table1[[#This Row],[Útgerð núna]]=Table1[[#This Row],[Útgerð við löndun]],"","Ný útgerð")</f>
        <v/>
      </c>
    </row>
    <row r="1720" spans="1:15">
      <c r="A1720" t="s">
        <v>737</v>
      </c>
      <c r="B1720">
        <v>1920</v>
      </c>
      <c r="C1720" s="1">
        <v>1</v>
      </c>
      <c r="D1720" s="1">
        <v>1</v>
      </c>
      <c r="E1720" s="1">
        <v>1979</v>
      </c>
      <c r="F1720" t="s">
        <v>734</v>
      </c>
      <c r="G1720" t="s">
        <v>14</v>
      </c>
      <c r="H1720" t="s">
        <v>15</v>
      </c>
      <c r="I1720" s="3">
        <v>106</v>
      </c>
      <c r="J1720" t="s">
        <v>735</v>
      </c>
      <c r="K1720" t="s">
        <v>736</v>
      </c>
      <c r="L1720" t="s">
        <v>736</v>
      </c>
      <c r="M1720" s="2">
        <f>SUM(Table1[MAGN_SLAEGT_AFRUNAD])</f>
        <v>463291</v>
      </c>
      <c r="N1720" s="6">
        <f>Table1[[#This Row],[MAGN_SLAEGT_AFRUNAD]]/Table1[[#This Row],[heildarmagn]]</f>
        <v>2.2879788297204133E-4</v>
      </c>
      <c r="O1720" t="str">
        <f>IF(Table1[[#This Row],[Útgerð núna]]=Table1[[#This Row],[Útgerð við löndun]],"","Ný útgerð")</f>
        <v/>
      </c>
    </row>
    <row r="1721" spans="1:15">
      <c r="A1721" t="s">
        <v>436</v>
      </c>
      <c r="B1721">
        <v>1920</v>
      </c>
      <c r="C1721" s="1">
        <v>1</v>
      </c>
      <c r="D1721" s="1">
        <v>1</v>
      </c>
      <c r="E1721" s="1">
        <v>1979</v>
      </c>
      <c r="F1721" t="s">
        <v>734</v>
      </c>
      <c r="G1721" t="s">
        <v>14</v>
      </c>
      <c r="H1721" t="s">
        <v>15</v>
      </c>
      <c r="I1721" s="3">
        <v>152</v>
      </c>
      <c r="J1721" t="s">
        <v>735</v>
      </c>
      <c r="K1721" t="s">
        <v>736</v>
      </c>
      <c r="L1721" t="s">
        <v>736</v>
      </c>
      <c r="M1721" s="2">
        <f>SUM(Table1[MAGN_SLAEGT_AFRUNAD])</f>
        <v>463291</v>
      </c>
      <c r="N1721" s="6">
        <f>Table1[[#This Row],[MAGN_SLAEGT_AFRUNAD]]/Table1[[#This Row],[heildarmagn]]</f>
        <v>3.2808753029953098E-4</v>
      </c>
      <c r="O1721" t="str">
        <f>IF(Table1[[#This Row],[Útgerð núna]]=Table1[[#This Row],[Útgerð við löndun]],"","Ný útgerð")</f>
        <v/>
      </c>
    </row>
    <row r="1722" spans="1:15">
      <c r="A1722" t="s">
        <v>738</v>
      </c>
      <c r="B1722">
        <v>1920</v>
      </c>
      <c r="C1722" s="1">
        <v>1</v>
      </c>
      <c r="D1722" s="1">
        <v>1</v>
      </c>
      <c r="E1722" s="1">
        <v>1979</v>
      </c>
      <c r="F1722" t="s">
        <v>734</v>
      </c>
      <c r="G1722" t="s">
        <v>14</v>
      </c>
      <c r="H1722" t="s">
        <v>15</v>
      </c>
      <c r="I1722" s="3">
        <v>81</v>
      </c>
      <c r="J1722" t="s">
        <v>735</v>
      </c>
      <c r="K1722" t="s">
        <v>736</v>
      </c>
      <c r="L1722" t="s">
        <v>736</v>
      </c>
      <c r="M1722" s="2">
        <f>SUM(Table1[MAGN_SLAEGT_AFRUNAD])</f>
        <v>463291</v>
      </c>
      <c r="N1722" s="6">
        <f>Table1[[#This Row],[MAGN_SLAEGT_AFRUNAD]]/Table1[[#This Row],[heildarmagn]]</f>
        <v>1.7483611812014479E-4</v>
      </c>
      <c r="O1722" t="str">
        <f>IF(Table1[[#This Row],[Útgerð núna]]=Table1[[#This Row],[Útgerð við löndun]],"","Ný útgerð")</f>
        <v/>
      </c>
    </row>
    <row r="1723" spans="1:15">
      <c r="A1723" t="s">
        <v>438</v>
      </c>
      <c r="B1723">
        <v>1920</v>
      </c>
      <c r="C1723" s="1">
        <v>1</v>
      </c>
      <c r="D1723" s="1">
        <v>1</v>
      </c>
      <c r="E1723" s="1">
        <v>1979</v>
      </c>
      <c r="F1723" t="s">
        <v>734</v>
      </c>
      <c r="G1723" t="s">
        <v>14</v>
      </c>
      <c r="H1723" t="s">
        <v>15</v>
      </c>
      <c r="I1723" s="3">
        <v>207</v>
      </c>
      <c r="J1723" t="s">
        <v>735</v>
      </c>
      <c r="K1723" t="s">
        <v>736</v>
      </c>
      <c r="L1723" t="s">
        <v>736</v>
      </c>
      <c r="M1723" s="2">
        <f>SUM(Table1[MAGN_SLAEGT_AFRUNAD])</f>
        <v>463291</v>
      </c>
      <c r="N1723" s="6">
        <f>Table1[[#This Row],[MAGN_SLAEGT_AFRUNAD]]/Table1[[#This Row],[heildarmagn]]</f>
        <v>4.4680341297370337E-4</v>
      </c>
      <c r="O1723" t="str">
        <f>IF(Table1[[#This Row],[Útgerð núna]]=Table1[[#This Row],[Útgerð við löndun]],"","Ný útgerð")</f>
        <v/>
      </c>
    </row>
    <row r="1724" spans="1:15">
      <c r="A1724" t="s">
        <v>650</v>
      </c>
      <c r="B1724">
        <v>1920</v>
      </c>
      <c r="C1724" s="1">
        <v>1</v>
      </c>
      <c r="D1724" s="1">
        <v>1</v>
      </c>
      <c r="E1724" s="1">
        <v>1979</v>
      </c>
      <c r="F1724" t="s">
        <v>734</v>
      </c>
      <c r="G1724" t="s">
        <v>14</v>
      </c>
      <c r="H1724" t="s">
        <v>15</v>
      </c>
      <c r="I1724" s="3">
        <v>514</v>
      </c>
      <c r="J1724" t="s">
        <v>735</v>
      </c>
      <c r="K1724" t="s">
        <v>736</v>
      </c>
      <c r="L1724" t="s">
        <v>736</v>
      </c>
      <c r="M1724" s="2">
        <f>SUM(Table1[MAGN_SLAEGT_AFRUNAD])</f>
        <v>463291</v>
      </c>
      <c r="N1724" s="6">
        <f>Table1[[#This Row],[MAGN_SLAEGT_AFRUNAD]]/Table1[[#This Row],[heildarmagn]]</f>
        <v>1.1094538853549929E-3</v>
      </c>
      <c r="O1724" t="str">
        <f>IF(Table1[[#This Row],[Útgerð núna]]=Table1[[#This Row],[Útgerð við löndun]],"","Ný útgerð")</f>
        <v/>
      </c>
    </row>
    <row r="1725" spans="1:15">
      <c r="A1725" t="s">
        <v>583</v>
      </c>
      <c r="B1725">
        <v>1920</v>
      </c>
      <c r="C1725" s="1">
        <v>1</v>
      </c>
      <c r="D1725" s="1">
        <v>1</v>
      </c>
      <c r="E1725" s="1">
        <v>1979</v>
      </c>
      <c r="F1725" t="s">
        <v>734</v>
      </c>
      <c r="G1725" t="s">
        <v>14</v>
      </c>
      <c r="H1725" t="s">
        <v>15</v>
      </c>
      <c r="I1725" s="3">
        <v>287</v>
      </c>
      <c r="J1725" t="s">
        <v>735</v>
      </c>
      <c r="K1725" t="s">
        <v>736</v>
      </c>
      <c r="L1725" t="s">
        <v>736</v>
      </c>
      <c r="M1725" s="2">
        <f>SUM(Table1[MAGN_SLAEGT_AFRUNAD])</f>
        <v>463291</v>
      </c>
      <c r="N1725" s="6">
        <f>Table1[[#This Row],[MAGN_SLAEGT_AFRUNAD]]/Table1[[#This Row],[heildarmagn]]</f>
        <v>6.1948106049977225E-4</v>
      </c>
      <c r="O1725" t="str">
        <f>IF(Table1[[#This Row],[Útgerð núna]]=Table1[[#This Row],[Útgerð við löndun]],"","Ný útgerð")</f>
        <v/>
      </c>
    </row>
    <row r="1726" spans="1:15">
      <c r="A1726" t="s">
        <v>537</v>
      </c>
      <c r="B1726">
        <v>1920</v>
      </c>
      <c r="C1726" s="1">
        <v>1</v>
      </c>
      <c r="D1726" s="1">
        <v>1</v>
      </c>
      <c r="E1726" s="1">
        <v>1979</v>
      </c>
      <c r="F1726" t="s">
        <v>734</v>
      </c>
      <c r="G1726" t="s">
        <v>14</v>
      </c>
      <c r="H1726" t="s">
        <v>15</v>
      </c>
      <c r="I1726" s="3">
        <v>279</v>
      </c>
      <c r="J1726" t="s">
        <v>735</v>
      </c>
      <c r="K1726" t="s">
        <v>736</v>
      </c>
      <c r="L1726" t="s">
        <v>736</v>
      </c>
      <c r="M1726" s="2">
        <f>SUM(Table1[MAGN_SLAEGT_AFRUNAD])</f>
        <v>463291</v>
      </c>
      <c r="N1726" s="6">
        <f>Table1[[#This Row],[MAGN_SLAEGT_AFRUNAD]]/Table1[[#This Row],[heildarmagn]]</f>
        <v>6.0221329574716535E-4</v>
      </c>
      <c r="O1726" t="str">
        <f>IF(Table1[[#This Row],[Útgerð núna]]=Table1[[#This Row],[Útgerð við löndun]],"","Ný útgerð")</f>
        <v/>
      </c>
    </row>
    <row r="1727" spans="1:15">
      <c r="A1727" t="s">
        <v>132</v>
      </c>
      <c r="B1727">
        <v>1920</v>
      </c>
      <c r="C1727" s="1">
        <v>1</v>
      </c>
      <c r="D1727" s="1">
        <v>1</v>
      </c>
      <c r="E1727" s="1">
        <v>1979</v>
      </c>
      <c r="F1727" t="s">
        <v>734</v>
      </c>
      <c r="G1727" t="s">
        <v>14</v>
      </c>
      <c r="H1727" t="s">
        <v>15</v>
      </c>
      <c r="I1727" s="3">
        <v>969</v>
      </c>
      <c r="J1727" t="s">
        <v>735</v>
      </c>
      <c r="K1727" t="s">
        <v>736</v>
      </c>
      <c r="L1727" t="s">
        <v>736</v>
      </c>
      <c r="M1727" s="2">
        <f>SUM(Table1[MAGN_SLAEGT_AFRUNAD])</f>
        <v>463291</v>
      </c>
      <c r="N1727" s="6">
        <f>Table1[[#This Row],[MAGN_SLAEGT_AFRUNAD]]/Table1[[#This Row],[heildarmagn]]</f>
        <v>2.0915580056595101E-3</v>
      </c>
      <c r="O1727" t="str">
        <f>IF(Table1[[#This Row],[Útgerð núna]]=Table1[[#This Row],[Útgerð við löndun]],"","Ný útgerð")</f>
        <v/>
      </c>
    </row>
    <row r="1728" spans="1:15">
      <c r="A1728" t="s">
        <v>651</v>
      </c>
      <c r="B1728">
        <v>1920</v>
      </c>
      <c r="C1728" s="1">
        <v>1</v>
      </c>
      <c r="D1728" s="1">
        <v>1</v>
      </c>
      <c r="E1728" s="1">
        <v>1979</v>
      </c>
      <c r="F1728" t="s">
        <v>734</v>
      </c>
      <c r="G1728" t="s">
        <v>14</v>
      </c>
      <c r="H1728" t="s">
        <v>15</v>
      </c>
      <c r="I1728" s="3">
        <v>1306</v>
      </c>
      <c r="J1728" t="s">
        <v>735</v>
      </c>
      <c r="K1728" t="s">
        <v>736</v>
      </c>
      <c r="L1728" t="s">
        <v>736</v>
      </c>
      <c r="M1728" s="2">
        <f>SUM(Table1[MAGN_SLAEGT_AFRUNAD])</f>
        <v>463291</v>
      </c>
      <c r="N1728" s="6">
        <f>Table1[[#This Row],[MAGN_SLAEGT_AFRUNAD]]/Table1[[#This Row],[heildarmagn]]</f>
        <v>2.8189625958630754E-3</v>
      </c>
      <c r="O1728" t="str">
        <f>IF(Table1[[#This Row],[Útgerð núna]]=Table1[[#This Row],[Útgerð við löndun]],"","Ný útgerð")</f>
        <v/>
      </c>
    </row>
    <row r="1729" spans="1:15">
      <c r="A1729" t="s">
        <v>443</v>
      </c>
      <c r="B1729">
        <v>1920</v>
      </c>
      <c r="C1729" s="1">
        <v>1</v>
      </c>
      <c r="D1729" s="1">
        <v>1</v>
      </c>
      <c r="E1729" s="1">
        <v>1979</v>
      </c>
      <c r="F1729" t="s">
        <v>734</v>
      </c>
      <c r="G1729" t="s">
        <v>14</v>
      </c>
      <c r="H1729" t="s">
        <v>15</v>
      </c>
      <c r="I1729" s="3">
        <v>498</v>
      </c>
      <c r="J1729" t="s">
        <v>735</v>
      </c>
      <c r="K1729" t="s">
        <v>736</v>
      </c>
      <c r="L1729" t="s">
        <v>736</v>
      </c>
      <c r="M1729" s="2">
        <f>SUM(Table1[MAGN_SLAEGT_AFRUNAD])</f>
        <v>463291</v>
      </c>
      <c r="N1729" s="6">
        <f>Table1[[#This Row],[MAGN_SLAEGT_AFRUNAD]]/Table1[[#This Row],[heildarmagn]]</f>
        <v>1.0749183558497791E-3</v>
      </c>
      <c r="O1729" t="str">
        <f>IF(Table1[[#This Row],[Útgerð núna]]=Table1[[#This Row],[Útgerð við löndun]],"","Ný útgerð")</f>
        <v/>
      </c>
    </row>
    <row r="1730" spans="1:15">
      <c r="A1730" t="s">
        <v>67</v>
      </c>
      <c r="B1730">
        <v>1920</v>
      </c>
      <c r="C1730" s="1">
        <v>1</v>
      </c>
      <c r="D1730" s="1">
        <v>1</v>
      </c>
      <c r="E1730" s="1">
        <v>1979</v>
      </c>
      <c r="F1730" t="s">
        <v>734</v>
      </c>
      <c r="G1730" t="s">
        <v>14</v>
      </c>
      <c r="H1730" t="s">
        <v>15</v>
      </c>
      <c r="I1730" s="3">
        <v>916</v>
      </c>
      <c r="J1730" t="s">
        <v>735</v>
      </c>
      <c r="K1730" t="s">
        <v>736</v>
      </c>
      <c r="L1730" t="s">
        <v>736</v>
      </c>
      <c r="M1730" s="2">
        <f>SUM(Table1[MAGN_SLAEGT_AFRUNAD])</f>
        <v>463291</v>
      </c>
      <c r="N1730" s="6">
        <f>Table1[[#This Row],[MAGN_SLAEGT_AFRUNAD]]/Table1[[#This Row],[heildarmagn]]</f>
        <v>1.977159064173489E-3</v>
      </c>
      <c r="O1730" t="str">
        <f>IF(Table1[[#This Row],[Útgerð núna]]=Table1[[#This Row],[Útgerð við löndun]],"","Ný útgerð")</f>
        <v/>
      </c>
    </row>
    <row r="1731" spans="1:15">
      <c r="A1731" t="s">
        <v>72</v>
      </c>
      <c r="B1731">
        <v>1920</v>
      </c>
      <c r="C1731" s="1">
        <v>1</v>
      </c>
      <c r="D1731" s="1">
        <v>1</v>
      </c>
      <c r="E1731" s="1">
        <v>1979</v>
      </c>
      <c r="F1731" t="s">
        <v>734</v>
      </c>
      <c r="G1731" t="s">
        <v>14</v>
      </c>
      <c r="H1731" t="s">
        <v>15</v>
      </c>
      <c r="I1731" s="3">
        <v>1153</v>
      </c>
      <c r="J1731" t="s">
        <v>735</v>
      </c>
      <c r="K1731" t="s">
        <v>736</v>
      </c>
      <c r="L1731" t="s">
        <v>736</v>
      </c>
      <c r="M1731" s="2">
        <f>SUM(Table1[MAGN_SLAEGT_AFRUNAD])</f>
        <v>463291</v>
      </c>
      <c r="N1731" s="6">
        <f>Table1[[#This Row],[MAGN_SLAEGT_AFRUNAD]]/Table1[[#This Row],[heildarmagn]]</f>
        <v>2.4887165949694684E-3</v>
      </c>
      <c r="O1731" t="str">
        <f>IF(Table1[[#This Row],[Útgerð núna]]=Table1[[#This Row],[Útgerð við löndun]],"","Ný útgerð")</f>
        <v/>
      </c>
    </row>
    <row r="1732" spans="1:15">
      <c r="A1732" t="s">
        <v>446</v>
      </c>
      <c r="B1732">
        <v>1920</v>
      </c>
      <c r="C1732" s="1">
        <v>1</v>
      </c>
      <c r="D1732" s="1">
        <v>1</v>
      </c>
      <c r="E1732" s="1">
        <v>1979</v>
      </c>
      <c r="F1732" t="s">
        <v>734</v>
      </c>
      <c r="G1732" t="s">
        <v>14</v>
      </c>
      <c r="H1732" t="s">
        <v>15</v>
      </c>
      <c r="I1732" s="3">
        <v>625</v>
      </c>
      <c r="J1732" t="s">
        <v>735</v>
      </c>
      <c r="K1732" t="s">
        <v>736</v>
      </c>
      <c r="L1732" t="s">
        <v>736</v>
      </c>
      <c r="M1732" s="2">
        <f>SUM(Table1[MAGN_SLAEGT_AFRUNAD])</f>
        <v>463291</v>
      </c>
      <c r="N1732" s="6">
        <f>Table1[[#This Row],[MAGN_SLAEGT_AFRUNAD]]/Table1[[#This Row],[heildarmagn]]</f>
        <v>1.3490441212974135E-3</v>
      </c>
      <c r="O1732" t="str">
        <f>IF(Table1[[#This Row],[Útgerð núna]]=Table1[[#This Row],[Útgerð við löndun]],"","Ný útgerð")</f>
        <v/>
      </c>
    </row>
    <row r="1733" spans="1:15">
      <c r="A1733" t="s">
        <v>548</v>
      </c>
      <c r="B1733">
        <v>1920</v>
      </c>
      <c r="C1733" s="1">
        <v>1</v>
      </c>
      <c r="D1733" s="1">
        <v>1</v>
      </c>
      <c r="E1733" s="1">
        <v>1979</v>
      </c>
      <c r="F1733" t="s">
        <v>734</v>
      </c>
      <c r="G1733" t="s">
        <v>14</v>
      </c>
      <c r="H1733" t="s">
        <v>15</v>
      </c>
      <c r="I1733" s="3">
        <v>128</v>
      </c>
      <c r="J1733" t="s">
        <v>735</v>
      </c>
      <c r="K1733" t="s">
        <v>736</v>
      </c>
      <c r="L1733" t="s">
        <v>736</v>
      </c>
      <c r="M1733" s="2">
        <f>SUM(Table1[MAGN_SLAEGT_AFRUNAD])</f>
        <v>463291</v>
      </c>
      <c r="N1733" s="6">
        <f>Table1[[#This Row],[MAGN_SLAEGT_AFRUNAD]]/Table1[[#This Row],[heildarmagn]]</f>
        <v>2.7628423604171028E-4</v>
      </c>
      <c r="O1733" t="str">
        <f>IF(Table1[[#This Row],[Útgerð núna]]=Table1[[#This Row],[Útgerð við löndun]],"","Ný útgerð")</f>
        <v/>
      </c>
    </row>
    <row r="1734" spans="1:15">
      <c r="A1734" t="s">
        <v>187</v>
      </c>
      <c r="B1734">
        <v>1920</v>
      </c>
      <c r="C1734" s="1">
        <v>1</v>
      </c>
      <c r="D1734" s="1">
        <v>1</v>
      </c>
      <c r="E1734" s="1">
        <v>1979</v>
      </c>
      <c r="F1734" t="s">
        <v>734</v>
      </c>
      <c r="G1734" t="s">
        <v>14</v>
      </c>
      <c r="H1734" t="s">
        <v>15</v>
      </c>
      <c r="I1734" s="3">
        <v>86</v>
      </c>
      <c r="J1734" t="s">
        <v>735</v>
      </c>
      <c r="K1734" t="s">
        <v>736</v>
      </c>
      <c r="L1734" t="s">
        <v>736</v>
      </c>
      <c r="M1734" s="2">
        <f>SUM(Table1[MAGN_SLAEGT_AFRUNAD])</f>
        <v>463291</v>
      </c>
      <c r="N1734" s="6">
        <f>Table1[[#This Row],[MAGN_SLAEGT_AFRUNAD]]/Table1[[#This Row],[heildarmagn]]</f>
        <v>1.8562847109052409E-4</v>
      </c>
      <c r="O1734" t="str">
        <f>IF(Table1[[#This Row],[Útgerð núna]]=Table1[[#This Row],[Útgerð við löndun]],"","Ný útgerð")</f>
        <v/>
      </c>
    </row>
    <row r="1735" spans="1:15">
      <c r="A1735" t="s">
        <v>383</v>
      </c>
      <c r="B1735">
        <v>1920</v>
      </c>
      <c r="C1735" s="1">
        <v>1</v>
      </c>
      <c r="D1735" s="1">
        <v>1</v>
      </c>
      <c r="E1735" s="1">
        <v>1979</v>
      </c>
      <c r="F1735" t="s">
        <v>734</v>
      </c>
      <c r="G1735" t="s">
        <v>14</v>
      </c>
      <c r="H1735" t="s">
        <v>15</v>
      </c>
      <c r="I1735" s="3">
        <v>231</v>
      </c>
      <c r="J1735" t="s">
        <v>735</v>
      </c>
      <c r="K1735" t="s">
        <v>736</v>
      </c>
      <c r="L1735" t="s">
        <v>736</v>
      </c>
      <c r="M1735" s="2">
        <f>SUM(Table1[MAGN_SLAEGT_AFRUNAD])</f>
        <v>463291</v>
      </c>
      <c r="N1735" s="6">
        <f>Table1[[#This Row],[MAGN_SLAEGT_AFRUNAD]]/Table1[[#This Row],[heildarmagn]]</f>
        <v>4.9860670723152407E-4</v>
      </c>
      <c r="O1735" t="str">
        <f>IF(Table1[[#This Row],[Útgerð núna]]=Table1[[#This Row],[Útgerð við löndun]],"","Ný útgerð")</f>
        <v/>
      </c>
    </row>
    <row r="1736" spans="1:15">
      <c r="A1736" t="s">
        <v>189</v>
      </c>
      <c r="B1736">
        <v>1920</v>
      </c>
      <c r="C1736" s="1">
        <v>1</v>
      </c>
      <c r="D1736" s="1">
        <v>1</v>
      </c>
      <c r="E1736" s="1">
        <v>1979</v>
      </c>
      <c r="F1736" t="s">
        <v>734</v>
      </c>
      <c r="G1736" t="s">
        <v>14</v>
      </c>
      <c r="H1736" t="s">
        <v>15</v>
      </c>
      <c r="I1736" s="3">
        <v>71</v>
      </c>
      <c r="J1736" t="s">
        <v>735</v>
      </c>
      <c r="K1736" t="s">
        <v>736</v>
      </c>
      <c r="L1736" t="s">
        <v>736</v>
      </c>
      <c r="M1736" s="2">
        <f>SUM(Table1[MAGN_SLAEGT_AFRUNAD])</f>
        <v>463291</v>
      </c>
      <c r="N1736" s="6">
        <f>Table1[[#This Row],[MAGN_SLAEGT_AFRUNAD]]/Table1[[#This Row],[heildarmagn]]</f>
        <v>1.5325141217938616E-4</v>
      </c>
      <c r="O1736" t="str">
        <f>IF(Table1[[#This Row],[Útgerð núna]]=Table1[[#This Row],[Útgerð við löndun]],"","Ný útgerð")</f>
        <v/>
      </c>
    </row>
    <row r="1737" spans="1:15">
      <c r="A1737" t="s">
        <v>556</v>
      </c>
      <c r="B1737">
        <v>1920</v>
      </c>
      <c r="C1737" s="1">
        <v>1</v>
      </c>
      <c r="D1737" s="1">
        <v>1</v>
      </c>
      <c r="E1737" s="1">
        <v>1979</v>
      </c>
      <c r="F1737" t="s">
        <v>734</v>
      </c>
      <c r="G1737" t="s">
        <v>14</v>
      </c>
      <c r="H1737" t="s">
        <v>15</v>
      </c>
      <c r="I1737" s="3">
        <v>281</v>
      </c>
      <c r="J1737" t="s">
        <v>735</v>
      </c>
      <c r="K1737" t="s">
        <v>736</v>
      </c>
      <c r="L1737" t="s">
        <v>736</v>
      </c>
      <c r="M1737" s="2">
        <f>SUM(Table1[MAGN_SLAEGT_AFRUNAD])</f>
        <v>463291</v>
      </c>
      <c r="N1737" s="6">
        <f>Table1[[#This Row],[MAGN_SLAEGT_AFRUNAD]]/Table1[[#This Row],[heildarmagn]]</f>
        <v>6.0653023693531716E-4</v>
      </c>
      <c r="O1737" t="str">
        <f>IF(Table1[[#This Row],[Útgerð núna]]=Table1[[#This Row],[Útgerð við löndun]],"","Ný útgerð")</f>
        <v/>
      </c>
    </row>
    <row r="1738" spans="1:15">
      <c r="A1738" t="s">
        <v>624</v>
      </c>
      <c r="B1738">
        <v>1819</v>
      </c>
      <c r="C1738" s="1">
        <v>1</v>
      </c>
      <c r="D1738" s="1">
        <v>1</v>
      </c>
      <c r="E1738" s="1">
        <v>1979</v>
      </c>
      <c r="F1738" t="s">
        <v>734</v>
      </c>
      <c r="G1738" t="s">
        <v>14</v>
      </c>
      <c r="H1738" t="s">
        <v>15</v>
      </c>
      <c r="I1738" s="3">
        <v>193</v>
      </c>
      <c r="J1738" t="s">
        <v>735</v>
      </c>
      <c r="K1738" t="s">
        <v>736</v>
      </c>
      <c r="L1738" t="s">
        <v>736</v>
      </c>
      <c r="M1738" s="2">
        <f>SUM(Table1[MAGN_SLAEGT_AFRUNAD])</f>
        <v>463291</v>
      </c>
      <c r="N1738" s="6">
        <f>Table1[[#This Row],[MAGN_SLAEGT_AFRUNAD]]/Table1[[#This Row],[heildarmagn]]</f>
        <v>4.1658482465664127E-4</v>
      </c>
      <c r="O1738" t="str">
        <f>IF(Table1[[#This Row],[Útgerð núna]]=Table1[[#This Row],[Útgerð við löndun]],"","Ný útgerð")</f>
        <v/>
      </c>
    </row>
    <row r="1739" spans="1:15">
      <c r="A1739" t="s">
        <v>353</v>
      </c>
      <c r="B1739">
        <v>1819</v>
      </c>
      <c r="C1739" s="1">
        <v>1</v>
      </c>
      <c r="D1739" s="1">
        <v>1</v>
      </c>
      <c r="E1739" s="1">
        <v>1979</v>
      </c>
      <c r="F1739" t="s">
        <v>734</v>
      </c>
      <c r="G1739" t="s">
        <v>14</v>
      </c>
      <c r="H1739" t="s">
        <v>15</v>
      </c>
      <c r="I1739" s="3">
        <v>844</v>
      </c>
      <c r="J1739" t="s">
        <v>735</v>
      </c>
      <c r="K1739" t="s">
        <v>736</v>
      </c>
      <c r="L1739" t="s">
        <v>736</v>
      </c>
      <c r="M1739" s="2">
        <f>SUM(Table1[MAGN_SLAEGT_AFRUNAD])</f>
        <v>463291</v>
      </c>
      <c r="N1739" s="6">
        <f>Table1[[#This Row],[MAGN_SLAEGT_AFRUNAD]]/Table1[[#This Row],[heildarmagn]]</f>
        <v>1.8217491814000273E-3</v>
      </c>
      <c r="O1739" t="str">
        <f>IF(Table1[[#This Row],[Útgerð núna]]=Table1[[#This Row],[Útgerð við löndun]],"","Ný útgerð")</f>
        <v/>
      </c>
    </row>
    <row r="1740" spans="1:15">
      <c r="A1740" t="s">
        <v>588</v>
      </c>
      <c r="B1740">
        <v>1819</v>
      </c>
      <c r="C1740" s="1">
        <v>1</v>
      </c>
      <c r="D1740" s="1">
        <v>1</v>
      </c>
      <c r="E1740" s="1">
        <v>1979</v>
      </c>
      <c r="F1740" t="s">
        <v>734</v>
      </c>
      <c r="G1740" t="s">
        <v>14</v>
      </c>
      <c r="H1740" t="s">
        <v>15</v>
      </c>
      <c r="I1740" s="3">
        <v>248</v>
      </c>
      <c r="J1740" t="s">
        <v>735</v>
      </c>
      <c r="K1740" t="s">
        <v>736</v>
      </c>
      <c r="L1740" t="s">
        <v>736</v>
      </c>
      <c r="M1740" s="2">
        <f>SUM(Table1[MAGN_SLAEGT_AFRUNAD])</f>
        <v>463291</v>
      </c>
      <c r="N1740" s="6">
        <f>Table1[[#This Row],[MAGN_SLAEGT_AFRUNAD]]/Table1[[#This Row],[heildarmagn]]</f>
        <v>5.3530070733081366E-4</v>
      </c>
      <c r="O1740" t="str">
        <f>IF(Table1[[#This Row],[Útgerð núna]]=Table1[[#This Row],[Útgerð við löndun]],"","Ný útgerð")</f>
        <v/>
      </c>
    </row>
    <row r="1741" spans="1:15">
      <c r="A1741" t="s">
        <v>464</v>
      </c>
      <c r="B1741">
        <v>1819</v>
      </c>
      <c r="C1741" s="1">
        <v>1</v>
      </c>
      <c r="D1741" s="1">
        <v>1</v>
      </c>
      <c r="E1741" s="1">
        <v>1979</v>
      </c>
      <c r="F1741" t="s">
        <v>734</v>
      </c>
      <c r="G1741" t="s">
        <v>14</v>
      </c>
      <c r="H1741" t="s">
        <v>15</v>
      </c>
      <c r="I1741" s="3">
        <v>650</v>
      </c>
      <c r="J1741" t="s">
        <v>735</v>
      </c>
      <c r="K1741" t="s">
        <v>736</v>
      </c>
      <c r="L1741" t="s">
        <v>736</v>
      </c>
      <c r="M1741" s="2">
        <f>SUM(Table1[MAGN_SLAEGT_AFRUNAD])</f>
        <v>463291</v>
      </c>
      <c r="N1741" s="6">
        <f>Table1[[#This Row],[MAGN_SLAEGT_AFRUNAD]]/Table1[[#This Row],[heildarmagn]]</f>
        <v>1.4030058861493101E-3</v>
      </c>
      <c r="O1741" t="str">
        <f>IF(Table1[[#This Row],[Útgerð núna]]=Table1[[#This Row],[Útgerð við löndun]],"","Ný útgerð")</f>
        <v/>
      </c>
    </row>
    <row r="1742" spans="1:15">
      <c r="A1742" t="s">
        <v>356</v>
      </c>
      <c r="B1742">
        <v>1819</v>
      </c>
      <c r="C1742" s="1">
        <v>1</v>
      </c>
      <c r="D1742" s="1">
        <v>1</v>
      </c>
      <c r="E1742" s="1">
        <v>1979</v>
      </c>
      <c r="F1742" t="s">
        <v>734</v>
      </c>
      <c r="G1742" t="s">
        <v>14</v>
      </c>
      <c r="H1742" t="s">
        <v>15</v>
      </c>
      <c r="I1742" s="3">
        <v>158</v>
      </c>
      <c r="J1742" t="s">
        <v>735</v>
      </c>
      <c r="K1742" t="s">
        <v>736</v>
      </c>
      <c r="L1742" t="s">
        <v>736</v>
      </c>
      <c r="M1742" s="2">
        <f>SUM(Table1[MAGN_SLAEGT_AFRUNAD])</f>
        <v>463291</v>
      </c>
      <c r="N1742" s="6">
        <f>Table1[[#This Row],[MAGN_SLAEGT_AFRUNAD]]/Table1[[#This Row],[heildarmagn]]</f>
        <v>3.4103835386398612E-4</v>
      </c>
      <c r="O1742" t="str">
        <f>IF(Table1[[#This Row],[Útgerð núna]]=Table1[[#This Row],[Útgerð við löndun]],"","Ný útgerð")</f>
        <v/>
      </c>
    </row>
    <row r="1743" spans="1:15">
      <c r="A1743" t="s">
        <v>357</v>
      </c>
      <c r="B1743">
        <v>1819</v>
      </c>
      <c r="C1743" s="1">
        <v>1</v>
      </c>
      <c r="D1743" s="1">
        <v>1</v>
      </c>
      <c r="E1743" s="1">
        <v>1979</v>
      </c>
      <c r="F1743" t="s">
        <v>734</v>
      </c>
      <c r="G1743" t="s">
        <v>14</v>
      </c>
      <c r="H1743" t="s">
        <v>15</v>
      </c>
      <c r="I1743" s="3">
        <v>602</v>
      </c>
      <c r="J1743" t="s">
        <v>735</v>
      </c>
      <c r="K1743" t="s">
        <v>736</v>
      </c>
      <c r="L1743" t="s">
        <v>736</v>
      </c>
      <c r="M1743" s="2">
        <f>SUM(Table1[MAGN_SLAEGT_AFRUNAD])</f>
        <v>463291</v>
      </c>
      <c r="N1743" s="6">
        <f>Table1[[#This Row],[MAGN_SLAEGT_AFRUNAD]]/Table1[[#This Row],[heildarmagn]]</f>
        <v>1.2993992976336687E-3</v>
      </c>
      <c r="O1743" t="str">
        <f>IF(Table1[[#This Row],[Útgerð núna]]=Table1[[#This Row],[Útgerð við löndun]],"","Ný útgerð")</f>
        <v/>
      </c>
    </row>
    <row r="1744" spans="1:15">
      <c r="A1744" t="s">
        <v>358</v>
      </c>
      <c r="B1744">
        <v>1819</v>
      </c>
      <c r="C1744" s="1">
        <v>1</v>
      </c>
      <c r="D1744" s="1">
        <v>1</v>
      </c>
      <c r="E1744" s="1">
        <v>1979</v>
      </c>
      <c r="F1744" t="s">
        <v>734</v>
      </c>
      <c r="G1744" t="s">
        <v>14</v>
      </c>
      <c r="H1744" t="s">
        <v>15</v>
      </c>
      <c r="I1744" s="3">
        <v>117</v>
      </c>
      <c r="J1744" t="s">
        <v>735</v>
      </c>
      <c r="K1744" t="s">
        <v>736</v>
      </c>
      <c r="L1744" t="s">
        <v>736</v>
      </c>
      <c r="M1744" s="2">
        <f>SUM(Table1[MAGN_SLAEGT_AFRUNAD])</f>
        <v>463291</v>
      </c>
      <c r="N1744" s="6">
        <f>Table1[[#This Row],[MAGN_SLAEGT_AFRUNAD]]/Table1[[#This Row],[heildarmagn]]</f>
        <v>2.5254105950687583E-4</v>
      </c>
      <c r="O1744" t="str">
        <f>IF(Table1[[#This Row],[Útgerð núna]]=Table1[[#This Row],[Útgerð við löndun]],"","Ný útgerð")</f>
        <v/>
      </c>
    </row>
    <row r="1745" spans="1:15">
      <c r="A1745" t="s">
        <v>166</v>
      </c>
      <c r="B1745">
        <v>1819</v>
      </c>
      <c r="C1745" s="1">
        <v>1</v>
      </c>
      <c r="D1745" s="1">
        <v>1</v>
      </c>
      <c r="E1745" s="1">
        <v>1979</v>
      </c>
      <c r="F1745" t="s">
        <v>734</v>
      </c>
      <c r="G1745" t="s">
        <v>14</v>
      </c>
      <c r="H1745" t="s">
        <v>15</v>
      </c>
      <c r="I1745" s="3">
        <v>501</v>
      </c>
      <c r="J1745" t="s">
        <v>735</v>
      </c>
      <c r="K1745" t="s">
        <v>736</v>
      </c>
      <c r="L1745" t="s">
        <v>736</v>
      </c>
      <c r="M1745" s="2">
        <f>SUM(Table1[MAGN_SLAEGT_AFRUNAD])</f>
        <v>463291</v>
      </c>
      <c r="N1745" s="6">
        <f>Table1[[#This Row],[MAGN_SLAEGT_AFRUNAD]]/Table1[[#This Row],[heildarmagn]]</f>
        <v>1.0813937676320067E-3</v>
      </c>
      <c r="O1745" t="str">
        <f>IF(Table1[[#This Row],[Útgerð núna]]=Table1[[#This Row],[Útgerð við löndun]],"","Ný útgerð")</f>
        <v/>
      </c>
    </row>
    <row r="1746" spans="1:15">
      <c r="A1746" t="s">
        <v>739</v>
      </c>
      <c r="B1746">
        <v>1819</v>
      </c>
      <c r="C1746" s="1">
        <v>1</v>
      </c>
      <c r="D1746" s="1">
        <v>1</v>
      </c>
      <c r="E1746" s="1">
        <v>1979</v>
      </c>
      <c r="F1746" t="s">
        <v>734</v>
      </c>
      <c r="G1746" t="s">
        <v>14</v>
      </c>
      <c r="H1746" t="s">
        <v>15</v>
      </c>
      <c r="I1746" s="3">
        <v>563</v>
      </c>
      <c r="J1746" t="s">
        <v>735</v>
      </c>
      <c r="K1746" t="s">
        <v>736</v>
      </c>
      <c r="L1746" t="s">
        <v>736</v>
      </c>
      <c r="M1746" s="2">
        <f>SUM(Table1[MAGN_SLAEGT_AFRUNAD])</f>
        <v>463291</v>
      </c>
      <c r="N1746" s="6">
        <f>Table1[[#This Row],[MAGN_SLAEGT_AFRUNAD]]/Table1[[#This Row],[heildarmagn]]</f>
        <v>1.2152189444647101E-3</v>
      </c>
      <c r="O1746" t="str">
        <f>IF(Table1[[#This Row],[Útgerð núna]]=Table1[[#This Row],[Útgerð við löndun]],"","Ný útgerð")</f>
        <v/>
      </c>
    </row>
    <row r="1747" spans="1:15">
      <c r="A1747" t="s">
        <v>120</v>
      </c>
      <c r="B1747">
        <v>1920</v>
      </c>
      <c r="C1747" s="1">
        <v>1</v>
      </c>
      <c r="D1747" s="1">
        <v>1</v>
      </c>
      <c r="E1747" s="1">
        <v>1979</v>
      </c>
      <c r="F1747" t="s">
        <v>734</v>
      </c>
      <c r="G1747" t="s">
        <v>14</v>
      </c>
      <c r="H1747" t="s">
        <v>15</v>
      </c>
      <c r="I1747" s="3">
        <v>124</v>
      </c>
      <c r="J1747" t="s">
        <v>735</v>
      </c>
      <c r="K1747" t="s">
        <v>736</v>
      </c>
      <c r="L1747" t="s">
        <v>736</v>
      </c>
      <c r="M1747" s="2">
        <f>SUM(Table1[MAGN_SLAEGT_AFRUNAD])</f>
        <v>463291</v>
      </c>
      <c r="N1747" s="6">
        <f>Table1[[#This Row],[MAGN_SLAEGT_AFRUNAD]]/Table1[[#This Row],[heildarmagn]]</f>
        <v>2.6765035366540683E-4</v>
      </c>
      <c r="O1747" t="str">
        <f>IF(Table1[[#This Row],[Útgerð núna]]=Table1[[#This Row],[Útgerð við löndun]],"","Ný útgerð")</f>
        <v/>
      </c>
    </row>
    <row r="1748" spans="1:15">
      <c r="A1748" t="s">
        <v>358</v>
      </c>
      <c r="B1748">
        <v>1819</v>
      </c>
      <c r="C1748" s="1">
        <v>1</v>
      </c>
      <c r="D1748" s="1">
        <v>1</v>
      </c>
      <c r="E1748" s="1">
        <v>2017</v>
      </c>
      <c r="F1748" t="s">
        <v>740</v>
      </c>
      <c r="G1748" t="s">
        <v>14</v>
      </c>
      <c r="H1748" t="s">
        <v>15</v>
      </c>
      <c r="I1748" s="3">
        <v>60</v>
      </c>
      <c r="J1748" t="s">
        <v>741</v>
      </c>
      <c r="K1748" t="s">
        <v>742</v>
      </c>
      <c r="L1748" t="s">
        <v>743</v>
      </c>
      <c r="M1748" s="2">
        <f>SUM(Table1[MAGN_SLAEGT_AFRUNAD])</f>
        <v>463291</v>
      </c>
      <c r="N1748" s="6">
        <f>Table1[[#This Row],[MAGN_SLAEGT_AFRUNAD]]/Table1[[#This Row],[heildarmagn]]</f>
        <v>1.2950823564455169E-4</v>
      </c>
      <c r="O1748" t="str">
        <f>IF(Table1[[#This Row],[Útgerð núna]]=Table1[[#This Row],[Útgerð við löndun]],"","Ný útgerð")</f>
        <v>Ný útgerð</v>
      </c>
    </row>
    <row r="1749" spans="1:15">
      <c r="A1749" t="s">
        <v>696</v>
      </c>
      <c r="B1749">
        <v>1718</v>
      </c>
      <c r="C1749" s="1">
        <v>1</v>
      </c>
      <c r="D1749" s="1">
        <v>1</v>
      </c>
      <c r="E1749" s="1">
        <v>2017</v>
      </c>
      <c r="F1749" t="s">
        <v>740</v>
      </c>
      <c r="G1749" t="s">
        <v>14</v>
      </c>
      <c r="H1749" t="s">
        <v>15</v>
      </c>
      <c r="I1749" s="3">
        <v>25</v>
      </c>
      <c r="J1749" t="s">
        <v>741</v>
      </c>
      <c r="K1749" t="s">
        <v>742</v>
      </c>
      <c r="L1749" t="s">
        <v>743</v>
      </c>
      <c r="M1749" s="2">
        <f>SUM(Table1[MAGN_SLAEGT_AFRUNAD])</f>
        <v>463291</v>
      </c>
      <c r="N1749" s="6">
        <f>Table1[[#This Row],[MAGN_SLAEGT_AFRUNAD]]/Table1[[#This Row],[heildarmagn]]</f>
        <v>5.396176485189654E-5</v>
      </c>
      <c r="O1749" t="str">
        <f>IF(Table1[[#This Row],[Útgerð núna]]=Table1[[#This Row],[Útgerð við löndun]],"","Ný útgerð")</f>
        <v>Ný útgerð</v>
      </c>
    </row>
    <row r="1750" spans="1:15">
      <c r="A1750" t="s">
        <v>172</v>
      </c>
      <c r="B1750">
        <v>1819</v>
      </c>
      <c r="C1750" s="1">
        <v>1</v>
      </c>
      <c r="D1750" s="1">
        <v>1</v>
      </c>
      <c r="E1750" s="1">
        <v>2017</v>
      </c>
      <c r="F1750" t="s">
        <v>740</v>
      </c>
      <c r="G1750" t="s">
        <v>14</v>
      </c>
      <c r="H1750" t="s">
        <v>15</v>
      </c>
      <c r="I1750" s="3">
        <v>149</v>
      </c>
      <c r="J1750" t="s">
        <v>741</v>
      </c>
      <c r="K1750" t="s">
        <v>742</v>
      </c>
      <c r="L1750" t="s">
        <v>743</v>
      </c>
      <c r="M1750" s="2">
        <f>SUM(Table1[MAGN_SLAEGT_AFRUNAD])</f>
        <v>463291</v>
      </c>
      <c r="N1750" s="6">
        <f>Table1[[#This Row],[MAGN_SLAEGT_AFRUNAD]]/Table1[[#This Row],[heildarmagn]]</f>
        <v>3.2161211851730338E-4</v>
      </c>
      <c r="O1750" t="str">
        <f>IF(Table1[[#This Row],[Útgerð núna]]=Table1[[#This Row],[Útgerð við löndun]],"","Ný útgerð")</f>
        <v>Ný útgerð</v>
      </c>
    </row>
    <row r="1751" spans="1:15">
      <c r="A1751" t="s">
        <v>361</v>
      </c>
      <c r="B1751">
        <v>1819</v>
      </c>
      <c r="C1751" s="1">
        <v>1</v>
      </c>
      <c r="D1751" s="1">
        <v>1</v>
      </c>
      <c r="E1751" s="1">
        <v>2017</v>
      </c>
      <c r="F1751" t="s">
        <v>740</v>
      </c>
      <c r="G1751" t="s">
        <v>14</v>
      </c>
      <c r="H1751" t="s">
        <v>15</v>
      </c>
      <c r="I1751" s="3">
        <v>307</v>
      </c>
      <c r="J1751" t="s">
        <v>741</v>
      </c>
      <c r="K1751" t="s">
        <v>742</v>
      </c>
      <c r="L1751" t="s">
        <v>743</v>
      </c>
      <c r="M1751" s="2">
        <f>SUM(Table1[MAGN_SLAEGT_AFRUNAD])</f>
        <v>463291</v>
      </c>
      <c r="N1751" s="6">
        <f>Table1[[#This Row],[MAGN_SLAEGT_AFRUNAD]]/Table1[[#This Row],[heildarmagn]]</f>
        <v>6.6265047238128955E-4</v>
      </c>
      <c r="O1751" t="str">
        <f>IF(Table1[[#This Row],[Útgerð núna]]=Table1[[#This Row],[Útgerð við löndun]],"","Ný útgerð")</f>
        <v>Ný útgerð</v>
      </c>
    </row>
    <row r="1752" spans="1:15">
      <c r="A1752" t="s">
        <v>744</v>
      </c>
      <c r="B1752">
        <v>1819</v>
      </c>
      <c r="C1752" s="1">
        <v>1</v>
      </c>
      <c r="D1752" s="1">
        <v>1</v>
      </c>
      <c r="E1752" s="1">
        <v>2017</v>
      </c>
      <c r="F1752" t="s">
        <v>740</v>
      </c>
      <c r="G1752" t="s">
        <v>14</v>
      </c>
      <c r="H1752" t="s">
        <v>15</v>
      </c>
      <c r="I1752" s="3">
        <v>297</v>
      </c>
      <c r="J1752" t="s">
        <v>741</v>
      </c>
      <c r="K1752" t="s">
        <v>742</v>
      </c>
      <c r="L1752" t="s">
        <v>743</v>
      </c>
      <c r="M1752" s="2">
        <f>SUM(Table1[MAGN_SLAEGT_AFRUNAD])</f>
        <v>463291</v>
      </c>
      <c r="N1752" s="6">
        <f>Table1[[#This Row],[MAGN_SLAEGT_AFRUNAD]]/Table1[[#This Row],[heildarmagn]]</f>
        <v>6.4106576644053085E-4</v>
      </c>
      <c r="O1752" t="str">
        <f>IF(Table1[[#This Row],[Útgerð núna]]=Table1[[#This Row],[Útgerð við löndun]],"","Ný útgerð")</f>
        <v>Ný útgerð</v>
      </c>
    </row>
    <row r="1753" spans="1:15">
      <c r="A1753" t="s">
        <v>175</v>
      </c>
      <c r="B1753">
        <v>1819</v>
      </c>
      <c r="C1753" s="1">
        <v>1</v>
      </c>
      <c r="D1753" s="1">
        <v>1</v>
      </c>
      <c r="E1753" s="1">
        <v>2017</v>
      </c>
      <c r="F1753" t="s">
        <v>740</v>
      </c>
      <c r="G1753" t="s">
        <v>14</v>
      </c>
      <c r="H1753" t="s">
        <v>15</v>
      </c>
      <c r="I1753" s="3">
        <v>339</v>
      </c>
      <c r="J1753" t="s">
        <v>741</v>
      </c>
      <c r="K1753" t="s">
        <v>742</v>
      </c>
      <c r="L1753" t="s">
        <v>743</v>
      </c>
      <c r="M1753" s="2">
        <f>SUM(Table1[MAGN_SLAEGT_AFRUNAD])</f>
        <v>463291</v>
      </c>
      <c r="N1753" s="6">
        <f>Table1[[#This Row],[MAGN_SLAEGT_AFRUNAD]]/Table1[[#This Row],[heildarmagn]]</f>
        <v>7.3172153139171704E-4</v>
      </c>
      <c r="O1753" t="str">
        <f>IF(Table1[[#This Row],[Útgerð núna]]=Table1[[#This Row],[Útgerð við löndun]],"","Ný útgerð")</f>
        <v>Ný útgerð</v>
      </c>
    </row>
    <row r="1754" spans="1:15">
      <c r="A1754" t="s">
        <v>678</v>
      </c>
      <c r="B1754">
        <v>1819</v>
      </c>
      <c r="C1754" s="1">
        <v>1</v>
      </c>
      <c r="D1754" s="1">
        <v>1</v>
      </c>
      <c r="E1754" s="1">
        <v>2017</v>
      </c>
      <c r="F1754" t="s">
        <v>740</v>
      </c>
      <c r="G1754" t="s">
        <v>14</v>
      </c>
      <c r="H1754" t="s">
        <v>15</v>
      </c>
      <c r="I1754" s="3">
        <v>288</v>
      </c>
      <c r="J1754" t="s">
        <v>741</v>
      </c>
      <c r="K1754" t="s">
        <v>742</v>
      </c>
      <c r="L1754" t="s">
        <v>743</v>
      </c>
      <c r="M1754" s="2">
        <f>SUM(Table1[MAGN_SLAEGT_AFRUNAD])</f>
        <v>463291</v>
      </c>
      <c r="N1754" s="6">
        <f>Table1[[#This Row],[MAGN_SLAEGT_AFRUNAD]]/Table1[[#This Row],[heildarmagn]]</f>
        <v>6.2163953109384816E-4</v>
      </c>
      <c r="O1754" t="str">
        <f>IF(Table1[[#This Row],[Útgerð núna]]=Table1[[#This Row],[Útgerð við löndun]],"","Ný útgerð")</f>
        <v>Ný útgerð</v>
      </c>
    </row>
    <row r="1755" spans="1:15">
      <c r="A1755" t="s">
        <v>745</v>
      </c>
      <c r="B1755">
        <v>1819</v>
      </c>
      <c r="C1755" s="1">
        <v>1</v>
      </c>
      <c r="D1755" s="1">
        <v>1</v>
      </c>
      <c r="E1755" s="1">
        <v>2017</v>
      </c>
      <c r="F1755" t="s">
        <v>740</v>
      </c>
      <c r="G1755" t="s">
        <v>14</v>
      </c>
      <c r="H1755" t="s">
        <v>15</v>
      </c>
      <c r="I1755" s="3">
        <v>60</v>
      </c>
      <c r="J1755" t="s">
        <v>741</v>
      </c>
      <c r="K1755" t="s">
        <v>742</v>
      </c>
      <c r="L1755" t="s">
        <v>743</v>
      </c>
      <c r="M1755" s="2">
        <f>SUM(Table1[MAGN_SLAEGT_AFRUNAD])</f>
        <v>463291</v>
      </c>
      <c r="N1755" s="6">
        <f>Table1[[#This Row],[MAGN_SLAEGT_AFRUNAD]]/Table1[[#This Row],[heildarmagn]]</f>
        <v>1.2950823564455169E-4</v>
      </c>
      <c r="O1755" t="str">
        <f>IF(Table1[[#This Row],[Útgerð núna]]=Table1[[#This Row],[Útgerð við löndun]],"","Ný útgerð")</f>
        <v>Ný útgerð</v>
      </c>
    </row>
    <row r="1756" spans="1:15">
      <c r="A1756" t="s">
        <v>746</v>
      </c>
      <c r="B1756">
        <v>1819</v>
      </c>
      <c r="C1756" s="1">
        <v>1</v>
      </c>
      <c r="D1756" s="1">
        <v>1</v>
      </c>
      <c r="E1756" s="1">
        <v>2017</v>
      </c>
      <c r="F1756" t="s">
        <v>740</v>
      </c>
      <c r="G1756" t="s">
        <v>14</v>
      </c>
      <c r="H1756" t="s">
        <v>15</v>
      </c>
      <c r="I1756" s="3">
        <v>575</v>
      </c>
      <c r="J1756" t="s">
        <v>741</v>
      </c>
      <c r="K1756" t="s">
        <v>742</v>
      </c>
      <c r="L1756" t="s">
        <v>743</v>
      </c>
      <c r="M1756" s="2">
        <f>SUM(Table1[MAGN_SLAEGT_AFRUNAD])</f>
        <v>463291</v>
      </c>
      <c r="N1756" s="6">
        <f>Table1[[#This Row],[MAGN_SLAEGT_AFRUNAD]]/Table1[[#This Row],[heildarmagn]]</f>
        <v>1.2411205915936205E-3</v>
      </c>
      <c r="O1756" t="str">
        <f>IF(Table1[[#This Row],[Útgerð núna]]=Table1[[#This Row],[Útgerð við löndun]],"","Ný útgerð")</f>
        <v>Ný útgerð</v>
      </c>
    </row>
    <row r="1757" spans="1:15">
      <c r="A1757" t="s">
        <v>621</v>
      </c>
      <c r="B1757">
        <v>1819</v>
      </c>
      <c r="C1757" s="1">
        <v>1</v>
      </c>
      <c r="D1757" s="1">
        <v>1</v>
      </c>
      <c r="E1757" s="1">
        <v>2017</v>
      </c>
      <c r="F1757" t="s">
        <v>740</v>
      </c>
      <c r="G1757" t="s">
        <v>14</v>
      </c>
      <c r="H1757" t="s">
        <v>15</v>
      </c>
      <c r="I1757" s="3">
        <v>867</v>
      </c>
      <c r="J1757" t="s">
        <v>741</v>
      </c>
      <c r="K1757" t="s">
        <v>742</v>
      </c>
      <c r="L1757" t="s">
        <v>743</v>
      </c>
      <c r="M1757" s="2">
        <f>SUM(Table1[MAGN_SLAEGT_AFRUNAD])</f>
        <v>463291</v>
      </c>
      <c r="N1757" s="6">
        <f>Table1[[#This Row],[MAGN_SLAEGT_AFRUNAD]]/Table1[[#This Row],[heildarmagn]]</f>
        <v>1.8713940050637721E-3</v>
      </c>
      <c r="O1757" t="str">
        <f>IF(Table1[[#This Row],[Útgerð núna]]=Table1[[#This Row],[Útgerð við löndun]],"","Ný útgerð")</f>
        <v>Ný útgerð</v>
      </c>
    </row>
    <row r="1758" spans="1:15">
      <c r="A1758" t="s">
        <v>182</v>
      </c>
      <c r="B1758">
        <v>1819</v>
      </c>
      <c r="C1758" s="1">
        <v>1</v>
      </c>
      <c r="D1758" s="1">
        <v>1</v>
      </c>
      <c r="E1758" s="1">
        <v>2017</v>
      </c>
      <c r="F1758" t="s">
        <v>740</v>
      </c>
      <c r="G1758" t="s">
        <v>14</v>
      </c>
      <c r="H1758" t="s">
        <v>15</v>
      </c>
      <c r="I1758" s="3">
        <v>460</v>
      </c>
      <c r="J1758" t="s">
        <v>741</v>
      </c>
      <c r="K1758" t="s">
        <v>742</v>
      </c>
      <c r="L1758" t="s">
        <v>743</v>
      </c>
      <c r="M1758" s="2">
        <f>SUM(Table1[MAGN_SLAEGT_AFRUNAD])</f>
        <v>463291</v>
      </c>
      <c r="N1758" s="6">
        <f>Table1[[#This Row],[MAGN_SLAEGT_AFRUNAD]]/Table1[[#This Row],[heildarmagn]]</f>
        <v>9.9289647327489633E-4</v>
      </c>
      <c r="O1758" t="str">
        <f>IF(Table1[[#This Row],[Útgerð núna]]=Table1[[#This Row],[Útgerð við löndun]],"","Ný útgerð")</f>
        <v>Ný útgerð</v>
      </c>
    </row>
    <row r="1759" spans="1:15">
      <c r="A1759" t="s">
        <v>184</v>
      </c>
      <c r="B1759">
        <v>1819</v>
      </c>
      <c r="C1759" s="1">
        <v>1</v>
      </c>
      <c r="D1759" s="1">
        <v>1</v>
      </c>
      <c r="E1759" s="1">
        <v>2017</v>
      </c>
      <c r="F1759" t="s">
        <v>740</v>
      </c>
      <c r="G1759" t="s">
        <v>14</v>
      </c>
      <c r="H1759" t="s">
        <v>15</v>
      </c>
      <c r="I1759" s="3">
        <v>479</v>
      </c>
      <c r="J1759" t="s">
        <v>741</v>
      </c>
      <c r="K1759" t="s">
        <v>742</v>
      </c>
      <c r="L1759" t="s">
        <v>743</v>
      </c>
      <c r="M1759" s="2">
        <f>SUM(Table1[MAGN_SLAEGT_AFRUNAD])</f>
        <v>463291</v>
      </c>
      <c r="N1759" s="6">
        <f>Table1[[#This Row],[MAGN_SLAEGT_AFRUNAD]]/Table1[[#This Row],[heildarmagn]]</f>
        <v>1.0339074145623377E-3</v>
      </c>
      <c r="O1759" t="str">
        <f>IF(Table1[[#This Row],[Útgerð núna]]=Table1[[#This Row],[Útgerð við löndun]],"","Ný útgerð")</f>
        <v>Ný útgerð</v>
      </c>
    </row>
    <row r="1760" spans="1:15">
      <c r="A1760" t="s">
        <v>370</v>
      </c>
      <c r="B1760">
        <v>1819</v>
      </c>
      <c r="C1760" s="1">
        <v>1</v>
      </c>
      <c r="D1760" s="1">
        <v>1</v>
      </c>
      <c r="E1760" s="1">
        <v>2017</v>
      </c>
      <c r="F1760" t="s">
        <v>740</v>
      </c>
      <c r="G1760" t="s">
        <v>14</v>
      </c>
      <c r="H1760" t="s">
        <v>15</v>
      </c>
      <c r="I1760" s="3">
        <v>180</v>
      </c>
      <c r="J1760" t="s">
        <v>741</v>
      </c>
      <c r="K1760" t="s">
        <v>742</v>
      </c>
      <c r="L1760" t="s">
        <v>743</v>
      </c>
      <c r="M1760" s="2">
        <f>SUM(Table1[MAGN_SLAEGT_AFRUNAD])</f>
        <v>463291</v>
      </c>
      <c r="N1760" s="6">
        <f>Table1[[#This Row],[MAGN_SLAEGT_AFRUNAD]]/Table1[[#This Row],[heildarmagn]]</f>
        <v>3.8852470693365507E-4</v>
      </c>
      <c r="O1760" t="str">
        <f>IF(Table1[[#This Row],[Útgerð núna]]=Table1[[#This Row],[Útgerð við löndun]],"","Ný útgerð")</f>
        <v>Ný útgerð</v>
      </c>
    </row>
    <row r="1761" spans="1:15">
      <c r="A1761" t="s">
        <v>141</v>
      </c>
      <c r="B1761">
        <v>1819</v>
      </c>
      <c r="C1761" s="1">
        <v>1</v>
      </c>
      <c r="D1761" s="1">
        <v>1</v>
      </c>
      <c r="E1761" s="1">
        <v>2017</v>
      </c>
      <c r="F1761" t="s">
        <v>740</v>
      </c>
      <c r="G1761" t="s">
        <v>14</v>
      </c>
      <c r="H1761" t="s">
        <v>15</v>
      </c>
      <c r="I1761" s="3">
        <v>924</v>
      </c>
      <c r="J1761" t="s">
        <v>741</v>
      </c>
      <c r="K1761" t="s">
        <v>742</v>
      </c>
      <c r="L1761" t="s">
        <v>743</v>
      </c>
      <c r="M1761" s="2">
        <f>SUM(Table1[MAGN_SLAEGT_AFRUNAD])</f>
        <v>463291</v>
      </c>
      <c r="N1761" s="6">
        <f>Table1[[#This Row],[MAGN_SLAEGT_AFRUNAD]]/Table1[[#This Row],[heildarmagn]]</f>
        <v>1.9944268289260963E-3</v>
      </c>
      <c r="O1761" t="str">
        <f>IF(Table1[[#This Row],[Útgerð núna]]=Table1[[#This Row],[Útgerð við löndun]],"","Ný útgerð")</f>
        <v>Ný útgerð</v>
      </c>
    </row>
    <row r="1762" spans="1:15">
      <c r="A1762" t="s">
        <v>51</v>
      </c>
      <c r="B1762">
        <v>1819</v>
      </c>
      <c r="C1762" s="1">
        <v>1</v>
      </c>
      <c r="D1762" s="1">
        <v>1</v>
      </c>
      <c r="E1762" s="1">
        <v>2017</v>
      </c>
      <c r="F1762" t="s">
        <v>740</v>
      </c>
      <c r="G1762" t="s">
        <v>14</v>
      </c>
      <c r="H1762" t="s">
        <v>15</v>
      </c>
      <c r="I1762" s="3">
        <v>655</v>
      </c>
      <c r="J1762" t="s">
        <v>741</v>
      </c>
      <c r="K1762" t="s">
        <v>742</v>
      </c>
      <c r="L1762" t="s">
        <v>743</v>
      </c>
      <c r="M1762" s="2">
        <f>SUM(Table1[MAGN_SLAEGT_AFRUNAD])</f>
        <v>463291</v>
      </c>
      <c r="N1762" s="6">
        <f>Table1[[#This Row],[MAGN_SLAEGT_AFRUNAD]]/Table1[[#This Row],[heildarmagn]]</f>
        <v>1.4137982391196893E-3</v>
      </c>
      <c r="O1762" t="str">
        <f>IF(Table1[[#This Row],[Útgerð núna]]=Table1[[#This Row],[Útgerð við löndun]],"","Ný útgerð")</f>
        <v>Ný útgerð</v>
      </c>
    </row>
    <row r="1763" spans="1:15">
      <c r="A1763" t="s">
        <v>338</v>
      </c>
      <c r="B1763">
        <v>1819</v>
      </c>
      <c r="C1763" s="1">
        <v>1</v>
      </c>
      <c r="D1763" s="1">
        <v>1</v>
      </c>
      <c r="E1763" s="1">
        <v>2017</v>
      </c>
      <c r="F1763" t="s">
        <v>740</v>
      </c>
      <c r="G1763" t="s">
        <v>14</v>
      </c>
      <c r="H1763" t="s">
        <v>15</v>
      </c>
      <c r="I1763" s="3">
        <v>230</v>
      </c>
      <c r="J1763" t="s">
        <v>741</v>
      </c>
      <c r="K1763" t="s">
        <v>742</v>
      </c>
      <c r="L1763" t="s">
        <v>743</v>
      </c>
      <c r="M1763" s="2">
        <f>SUM(Table1[MAGN_SLAEGT_AFRUNAD])</f>
        <v>463291</v>
      </c>
      <c r="N1763" s="6">
        <f>Table1[[#This Row],[MAGN_SLAEGT_AFRUNAD]]/Table1[[#This Row],[heildarmagn]]</f>
        <v>4.9644823663744816E-4</v>
      </c>
      <c r="O1763" t="str">
        <f>IF(Table1[[#This Row],[Útgerð núna]]=Table1[[#This Row],[Útgerð við löndun]],"","Ný útgerð")</f>
        <v>Ný útgerð</v>
      </c>
    </row>
    <row r="1764" spans="1:15">
      <c r="A1764" t="s">
        <v>168</v>
      </c>
      <c r="B1764">
        <v>1819</v>
      </c>
      <c r="C1764" s="1">
        <v>1</v>
      </c>
      <c r="D1764" s="1">
        <v>1</v>
      </c>
      <c r="E1764" s="1">
        <v>2017</v>
      </c>
      <c r="F1764" t="s">
        <v>740</v>
      </c>
      <c r="G1764" t="s">
        <v>14</v>
      </c>
      <c r="H1764" t="s">
        <v>15</v>
      </c>
      <c r="I1764" s="3">
        <v>15</v>
      </c>
      <c r="J1764" t="s">
        <v>741</v>
      </c>
      <c r="K1764" t="s">
        <v>742</v>
      </c>
      <c r="L1764" t="s">
        <v>743</v>
      </c>
      <c r="M1764" s="2">
        <f>SUM(Table1[MAGN_SLAEGT_AFRUNAD])</f>
        <v>463291</v>
      </c>
      <c r="N1764" s="6">
        <f>Table1[[#This Row],[MAGN_SLAEGT_AFRUNAD]]/Table1[[#This Row],[heildarmagn]]</f>
        <v>3.2377058911137922E-5</v>
      </c>
      <c r="O1764" t="str">
        <f>IF(Table1[[#This Row],[Útgerð núna]]=Table1[[#This Row],[Útgerð við löndun]],"","Ný útgerð")</f>
        <v>Ný útgerð</v>
      </c>
    </row>
    <row r="1765" spans="1:15">
      <c r="A1765" t="s">
        <v>245</v>
      </c>
      <c r="B1765">
        <v>1718</v>
      </c>
      <c r="C1765" s="1">
        <v>1</v>
      </c>
      <c r="D1765" s="1">
        <v>1</v>
      </c>
      <c r="E1765" s="1">
        <v>2158</v>
      </c>
      <c r="F1765" t="s">
        <v>747</v>
      </c>
      <c r="G1765" t="s">
        <v>14</v>
      </c>
      <c r="H1765" t="s">
        <v>15</v>
      </c>
      <c r="I1765" s="3">
        <v>5</v>
      </c>
      <c r="J1765" t="s">
        <v>748</v>
      </c>
      <c r="K1765" t="s">
        <v>749</v>
      </c>
      <c r="L1765" t="s">
        <v>749</v>
      </c>
      <c r="M1765" s="2">
        <f>SUM(Table1[MAGN_SLAEGT_AFRUNAD])</f>
        <v>463291</v>
      </c>
      <c r="N1765" s="6">
        <f>Table1[[#This Row],[MAGN_SLAEGT_AFRUNAD]]/Table1[[#This Row],[heildarmagn]]</f>
        <v>1.0792352970379309E-5</v>
      </c>
      <c r="O1765" t="str">
        <f>IF(Table1[[#This Row],[Útgerð núna]]=Table1[[#This Row],[Útgerð við löndun]],"","Ný útgerð")</f>
        <v/>
      </c>
    </row>
    <row r="1766" spans="1:15">
      <c r="A1766" t="s">
        <v>390</v>
      </c>
      <c r="B1766">
        <v>1819</v>
      </c>
      <c r="C1766" s="1">
        <v>1</v>
      </c>
      <c r="D1766" s="1">
        <v>1</v>
      </c>
      <c r="E1766" s="1">
        <v>2159</v>
      </c>
      <c r="F1766" t="s">
        <v>750</v>
      </c>
      <c r="G1766" t="s">
        <v>14</v>
      </c>
      <c r="H1766" t="s">
        <v>15</v>
      </c>
      <c r="I1766" s="3">
        <v>4</v>
      </c>
      <c r="J1766" t="s">
        <v>751</v>
      </c>
      <c r="K1766" t="s">
        <v>752</v>
      </c>
      <c r="L1766" t="s">
        <v>752</v>
      </c>
      <c r="M1766" s="2">
        <f>SUM(Table1[MAGN_SLAEGT_AFRUNAD])</f>
        <v>463291</v>
      </c>
      <c r="N1766" s="6">
        <f>Table1[[#This Row],[MAGN_SLAEGT_AFRUNAD]]/Table1[[#This Row],[heildarmagn]]</f>
        <v>8.6338823763034462E-6</v>
      </c>
      <c r="O1766" t="str">
        <f>IF(Table1[[#This Row],[Útgerð núna]]=Table1[[#This Row],[Útgerð við löndun]],"","Ný útgerð")</f>
        <v/>
      </c>
    </row>
    <row r="1767" spans="1:15">
      <c r="A1767" t="s">
        <v>34</v>
      </c>
      <c r="B1767">
        <v>1920</v>
      </c>
      <c r="C1767" s="1">
        <v>1</v>
      </c>
      <c r="D1767" s="1">
        <v>1</v>
      </c>
      <c r="E1767" s="1">
        <v>2243</v>
      </c>
      <c r="F1767" t="s">
        <v>753</v>
      </c>
      <c r="G1767" t="s">
        <v>14</v>
      </c>
      <c r="H1767" t="s">
        <v>15</v>
      </c>
      <c r="I1767" s="3">
        <v>6</v>
      </c>
      <c r="J1767" t="s">
        <v>754</v>
      </c>
      <c r="K1767" t="s">
        <v>755</v>
      </c>
      <c r="L1767" t="s">
        <v>755</v>
      </c>
      <c r="M1767" s="2">
        <f>SUM(Table1[MAGN_SLAEGT_AFRUNAD])</f>
        <v>463291</v>
      </c>
      <c r="N1767" s="6">
        <f>Table1[[#This Row],[MAGN_SLAEGT_AFRUNAD]]/Table1[[#This Row],[heildarmagn]]</f>
        <v>1.2950823564455169E-5</v>
      </c>
      <c r="O1767" t="str">
        <f>IF(Table1[[#This Row],[Útgerð núna]]=Table1[[#This Row],[Útgerð við löndun]],"","Ný útgerð")</f>
        <v/>
      </c>
    </row>
    <row r="1768" spans="1:15">
      <c r="A1768" t="s">
        <v>312</v>
      </c>
      <c r="B1768">
        <v>1718</v>
      </c>
      <c r="C1768" s="1">
        <v>1</v>
      </c>
      <c r="D1768" s="1">
        <v>1</v>
      </c>
      <c r="E1768" s="1">
        <v>2243</v>
      </c>
      <c r="F1768" t="s">
        <v>756</v>
      </c>
      <c r="G1768" t="s">
        <v>14</v>
      </c>
      <c r="H1768" t="s">
        <v>15</v>
      </c>
      <c r="I1768" s="3">
        <v>3</v>
      </c>
      <c r="J1768" t="s">
        <v>754</v>
      </c>
      <c r="K1768" t="s">
        <v>755</v>
      </c>
      <c r="L1768" t="s">
        <v>757</v>
      </c>
      <c r="M1768" s="2">
        <f>SUM(Table1[MAGN_SLAEGT_AFRUNAD])</f>
        <v>463291</v>
      </c>
      <c r="N1768" s="6">
        <f>Table1[[#This Row],[MAGN_SLAEGT_AFRUNAD]]/Table1[[#This Row],[heildarmagn]]</f>
        <v>6.4754117822275847E-6</v>
      </c>
      <c r="O1768" t="str">
        <f>IF(Table1[[#This Row],[Útgerð núna]]=Table1[[#This Row],[Útgerð við löndun]],"","Ný útgerð")</f>
        <v>Ný útgerð</v>
      </c>
    </row>
    <row r="1769" spans="1:15">
      <c r="A1769" t="s">
        <v>703</v>
      </c>
      <c r="B1769">
        <v>1920</v>
      </c>
      <c r="C1769" s="1">
        <v>1</v>
      </c>
      <c r="D1769" s="1">
        <v>1</v>
      </c>
      <c r="E1769" s="1">
        <v>2243</v>
      </c>
      <c r="F1769" t="s">
        <v>753</v>
      </c>
      <c r="G1769" t="s">
        <v>14</v>
      </c>
      <c r="H1769" t="s">
        <v>15</v>
      </c>
      <c r="I1769" s="3">
        <v>16</v>
      </c>
      <c r="J1769" t="s">
        <v>754</v>
      </c>
      <c r="K1769" t="s">
        <v>755</v>
      </c>
      <c r="L1769" t="s">
        <v>755</v>
      </c>
      <c r="M1769" s="2">
        <f>SUM(Table1[MAGN_SLAEGT_AFRUNAD])</f>
        <v>463291</v>
      </c>
      <c r="N1769" s="6">
        <f>Table1[[#This Row],[MAGN_SLAEGT_AFRUNAD]]/Table1[[#This Row],[heildarmagn]]</f>
        <v>3.4535529505213785E-5</v>
      </c>
      <c r="O1769" t="str">
        <f>IF(Table1[[#This Row],[Útgerð núna]]=Table1[[#This Row],[Útgerð við löndun]],"","Ný útgerð")</f>
        <v/>
      </c>
    </row>
    <row r="1770" spans="1:15">
      <c r="A1770" t="s">
        <v>535</v>
      </c>
      <c r="B1770">
        <v>1920</v>
      </c>
      <c r="C1770" s="1">
        <v>1</v>
      </c>
      <c r="D1770" s="1">
        <v>1</v>
      </c>
      <c r="E1770" s="1">
        <v>2243</v>
      </c>
      <c r="F1770" t="s">
        <v>753</v>
      </c>
      <c r="G1770" t="s">
        <v>14</v>
      </c>
      <c r="H1770" t="s">
        <v>15</v>
      </c>
      <c r="I1770" s="3">
        <v>5</v>
      </c>
      <c r="J1770" t="s">
        <v>754</v>
      </c>
      <c r="K1770" t="s">
        <v>755</v>
      </c>
      <c r="L1770" t="s">
        <v>755</v>
      </c>
      <c r="M1770" s="2">
        <f>SUM(Table1[MAGN_SLAEGT_AFRUNAD])</f>
        <v>463291</v>
      </c>
      <c r="N1770" s="6">
        <f>Table1[[#This Row],[MAGN_SLAEGT_AFRUNAD]]/Table1[[#This Row],[heildarmagn]]</f>
        <v>1.0792352970379309E-5</v>
      </c>
      <c r="O1770" t="str">
        <f>IF(Table1[[#This Row],[Útgerð núna]]=Table1[[#This Row],[Útgerð við löndun]],"","Ný útgerð")</f>
        <v/>
      </c>
    </row>
    <row r="1771" spans="1:15">
      <c r="A1771" t="s">
        <v>131</v>
      </c>
      <c r="B1771">
        <v>1920</v>
      </c>
      <c r="C1771" s="1">
        <v>1</v>
      </c>
      <c r="D1771" s="1">
        <v>1</v>
      </c>
      <c r="E1771" s="1">
        <v>2243</v>
      </c>
      <c r="F1771" t="s">
        <v>753</v>
      </c>
      <c r="G1771" t="s">
        <v>14</v>
      </c>
      <c r="H1771" t="s">
        <v>15</v>
      </c>
      <c r="I1771" s="3">
        <v>2</v>
      </c>
      <c r="J1771" t="s">
        <v>754</v>
      </c>
      <c r="K1771" t="s">
        <v>755</v>
      </c>
      <c r="L1771" t="s">
        <v>755</v>
      </c>
      <c r="M1771" s="2">
        <f>SUM(Table1[MAGN_SLAEGT_AFRUNAD])</f>
        <v>463291</v>
      </c>
      <c r="N1771" s="6">
        <f>Table1[[#This Row],[MAGN_SLAEGT_AFRUNAD]]/Table1[[#This Row],[heildarmagn]]</f>
        <v>4.3169411881517231E-6</v>
      </c>
      <c r="O1771" t="str">
        <f>IF(Table1[[#This Row],[Útgerð núna]]=Table1[[#This Row],[Útgerð við löndun]],"","Ný útgerð")</f>
        <v/>
      </c>
    </row>
    <row r="1772" spans="1:15">
      <c r="A1772" t="s">
        <v>132</v>
      </c>
      <c r="B1772">
        <v>1920</v>
      </c>
      <c r="C1772" s="1">
        <v>1</v>
      </c>
      <c r="D1772" s="1">
        <v>1</v>
      </c>
      <c r="E1772" s="1">
        <v>2243</v>
      </c>
      <c r="F1772" t="s">
        <v>753</v>
      </c>
      <c r="G1772" t="s">
        <v>14</v>
      </c>
      <c r="H1772" t="s">
        <v>15</v>
      </c>
      <c r="I1772" s="3">
        <v>1</v>
      </c>
      <c r="J1772" t="s">
        <v>754</v>
      </c>
      <c r="K1772" t="s">
        <v>755</v>
      </c>
      <c r="L1772" t="s">
        <v>755</v>
      </c>
      <c r="M1772" s="2">
        <f>SUM(Table1[MAGN_SLAEGT_AFRUNAD])</f>
        <v>463291</v>
      </c>
      <c r="N1772" s="6">
        <f>Table1[[#This Row],[MAGN_SLAEGT_AFRUNAD]]/Table1[[#This Row],[heildarmagn]]</f>
        <v>2.1584705940758616E-6</v>
      </c>
      <c r="O1772" t="str">
        <f>IF(Table1[[#This Row],[Útgerð núna]]=Table1[[#This Row],[Útgerð við löndun]],"","Ný útgerð")</f>
        <v/>
      </c>
    </row>
    <row r="1773" spans="1:15">
      <c r="A1773" t="s">
        <v>442</v>
      </c>
      <c r="B1773">
        <v>1920</v>
      </c>
      <c r="C1773" s="1">
        <v>1</v>
      </c>
      <c r="D1773" s="1">
        <v>1</v>
      </c>
      <c r="E1773" s="1">
        <v>2243</v>
      </c>
      <c r="F1773" t="s">
        <v>753</v>
      </c>
      <c r="G1773" t="s">
        <v>14</v>
      </c>
      <c r="H1773" t="s">
        <v>15</v>
      </c>
      <c r="I1773" s="3">
        <v>24</v>
      </c>
      <c r="J1773" t="s">
        <v>754</v>
      </c>
      <c r="K1773" t="s">
        <v>755</v>
      </c>
      <c r="L1773" t="s">
        <v>755</v>
      </c>
      <c r="M1773" s="2">
        <f>SUM(Table1[MAGN_SLAEGT_AFRUNAD])</f>
        <v>463291</v>
      </c>
      <c r="N1773" s="6">
        <f>Table1[[#This Row],[MAGN_SLAEGT_AFRUNAD]]/Table1[[#This Row],[heildarmagn]]</f>
        <v>5.1803294257820677E-5</v>
      </c>
      <c r="O1773" t="str">
        <f>IF(Table1[[#This Row],[Útgerð núna]]=Table1[[#This Row],[Útgerð við löndun]],"","Ný útgerð")</f>
        <v/>
      </c>
    </row>
    <row r="1774" spans="1:15">
      <c r="A1774" t="s">
        <v>135</v>
      </c>
      <c r="B1774">
        <v>1920</v>
      </c>
      <c r="C1774" s="1">
        <v>1</v>
      </c>
      <c r="D1774" s="1">
        <v>1</v>
      </c>
      <c r="E1774" s="1">
        <v>2243</v>
      </c>
      <c r="F1774" t="s">
        <v>753</v>
      </c>
      <c r="G1774" t="s">
        <v>14</v>
      </c>
      <c r="H1774" t="s">
        <v>15</v>
      </c>
      <c r="I1774" s="3">
        <v>7</v>
      </c>
      <c r="J1774" t="s">
        <v>754</v>
      </c>
      <c r="K1774" t="s">
        <v>755</v>
      </c>
      <c r="L1774" t="s">
        <v>755</v>
      </c>
      <c r="M1774" s="2">
        <f>SUM(Table1[MAGN_SLAEGT_AFRUNAD])</f>
        <v>463291</v>
      </c>
      <c r="N1774" s="6">
        <f>Table1[[#This Row],[MAGN_SLAEGT_AFRUNAD]]/Table1[[#This Row],[heildarmagn]]</f>
        <v>1.5109294158531032E-5</v>
      </c>
      <c r="O1774" t="str">
        <f>IF(Table1[[#This Row],[Útgerð núna]]=Table1[[#This Row],[Útgerð við löndun]],"","Ný útgerð")</f>
        <v/>
      </c>
    </row>
    <row r="1775" spans="1:15">
      <c r="A1775" t="s">
        <v>443</v>
      </c>
      <c r="B1775">
        <v>1920</v>
      </c>
      <c r="C1775" s="1">
        <v>1</v>
      </c>
      <c r="D1775" s="1">
        <v>1</v>
      </c>
      <c r="E1775" s="1">
        <v>2243</v>
      </c>
      <c r="F1775" t="s">
        <v>753</v>
      </c>
      <c r="G1775" t="s">
        <v>14</v>
      </c>
      <c r="H1775" t="s">
        <v>15</v>
      </c>
      <c r="I1775" s="3">
        <v>16</v>
      </c>
      <c r="J1775" t="s">
        <v>754</v>
      </c>
      <c r="K1775" t="s">
        <v>755</v>
      </c>
      <c r="L1775" t="s">
        <v>755</v>
      </c>
      <c r="M1775" s="2">
        <f>SUM(Table1[MAGN_SLAEGT_AFRUNAD])</f>
        <v>463291</v>
      </c>
      <c r="N1775" s="6">
        <f>Table1[[#This Row],[MAGN_SLAEGT_AFRUNAD]]/Table1[[#This Row],[heildarmagn]]</f>
        <v>3.4535529505213785E-5</v>
      </c>
      <c r="O1775" t="str">
        <f>IF(Table1[[#This Row],[Útgerð núna]]=Table1[[#This Row],[Útgerð við löndun]],"","Ný útgerð")</f>
        <v/>
      </c>
    </row>
    <row r="1776" spans="1:15">
      <c r="A1776" t="s">
        <v>67</v>
      </c>
      <c r="B1776">
        <v>1920</v>
      </c>
      <c r="C1776" s="1">
        <v>1</v>
      </c>
      <c r="D1776" s="1">
        <v>1</v>
      </c>
      <c r="E1776" s="1">
        <v>2243</v>
      </c>
      <c r="F1776" t="s">
        <v>753</v>
      </c>
      <c r="G1776" t="s">
        <v>14</v>
      </c>
      <c r="H1776" t="s">
        <v>15</v>
      </c>
      <c r="I1776" s="3">
        <v>1</v>
      </c>
      <c r="J1776" t="s">
        <v>754</v>
      </c>
      <c r="K1776" t="s">
        <v>755</v>
      </c>
      <c r="L1776" t="s">
        <v>755</v>
      </c>
      <c r="M1776" s="2">
        <f>SUM(Table1[MAGN_SLAEGT_AFRUNAD])</f>
        <v>463291</v>
      </c>
      <c r="N1776" s="6">
        <f>Table1[[#This Row],[MAGN_SLAEGT_AFRUNAD]]/Table1[[#This Row],[heildarmagn]]</f>
        <v>2.1584705940758616E-6</v>
      </c>
      <c r="O1776" t="str">
        <f>IF(Table1[[#This Row],[Útgerð núna]]=Table1[[#This Row],[Útgerð við löndun]],"","Ný útgerð")</f>
        <v/>
      </c>
    </row>
    <row r="1777" spans="1:15">
      <c r="A1777" t="s">
        <v>71</v>
      </c>
      <c r="B1777">
        <v>1920</v>
      </c>
      <c r="C1777" s="1">
        <v>1</v>
      </c>
      <c r="D1777" s="1">
        <v>1</v>
      </c>
      <c r="E1777" s="1">
        <v>2243</v>
      </c>
      <c r="F1777" t="s">
        <v>753</v>
      </c>
      <c r="G1777" t="s">
        <v>14</v>
      </c>
      <c r="H1777" t="s">
        <v>15</v>
      </c>
      <c r="I1777" s="3">
        <v>26</v>
      </c>
      <c r="J1777" t="s">
        <v>754</v>
      </c>
      <c r="K1777" t="s">
        <v>755</v>
      </c>
      <c r="L1777" t="s">
        <v>755</v>
      </c>
      <c r="M1777" s="2">
        <f>SUM(Table1[MAGN_SLAEGT_AFRUNAD])</f>
        <v>463291</v>
      </c>
      <c r="N1777" s="6">
        <f>Table1[[#This Row],[MAGN_SLAEGT_AFRUNAD]]/Table1[[#This Row],[heildarmagn]]</f>
        <v>5.6120235445972402E-5</v>
      </c>
      <c r="O1777" t="str">
        <f>IF(Table1[[#This Row],[Útgerð núna]]=Table1[[#This Row],[Útgerð við löndun]],"","Ný útgerð")</f>
        <v/>
      </c>
    </row>
    <row r="1778" spans="1:15">
      <c r="A1778" t="s">
        <v>37</v>
      </c>
      <c r="B1778">
        <v>1920</v>
      </c>
      <c r="C1778" s="1">
        <v>1</v>
      </c>
      <c r="D1778" s="1">
        <v>1</v>
      </c>
      <c r="E1778" s="1">
        <v>2243</v>
      </c>
      <c r="F1778" t="s">
        <v>753</v>
      </c>
      <c r="G1778" t="s">
        <v>14</v>
      </c>
      <c r="H1778" t="s">
        <v>15</v>
      </c>
      <c r="I1778" s="3">
        <v>6</v>
      </c>
      <c r="J1778" t="s">
        <v>754</v>
      </c>
      <c r="K1778" t="s">
        <v>755</v>
      </c>
      <c r="L1778" t="s">
        <v>755</v>
      </c>
      <c r="M1778" s="2">
        <f>SUM(Table1[MAGN_SLAEGT_AFRUNAD])</f>
        <v>463291</v>
      </c>
      <c r="N1778" s="6">
        <f>Table1[[#This Row],[MAGN_SLAEGT_AFRUNAD]]/Table1[[#This Row],[heildarmagn]]</f>
        <v>1.2950823564455169E-5</v>
      </c>
      <c r="O1778" t="str">
        <f>IF(Table1[[#This Row],[Útgerð núna]]=Table1[[#This Row],[Útgerð við löndun]],"","Ný útgerð")</f>
        <v/>
      </c>
    </row>
    <row r="1779" spans="1:15">
      <c r="A1779" t="s">
        <v>38</v>
      </c>
      <c r="B1779">
        <v>1920</v>
      </c>
      <c r="C1779" s="1">
        <v>1</v>
      </c>
      <c r="D1779" s="1">
        <v>1</v>
      </c>
      <c r="E1779" s="1">
        <v>2243</v>
      </c>
      <c r="F1779" t="s">
        <v>753</v>
      </c>
      <c r="G1779" t="s">
        <v>14</v>
      </c>
      <c r="H1779" t="s">
        <v>15</v>
      </c>
      <c r="I1779" s="3">
        <v>16</v>
      </c>
      <c r="J1779" t="s">
        <v>754</v>
      </c>
      <c r="K1779" t="s">
        <v>755</v>
      </c>
      <c r="L1779" t="s">
        <v>755</v>
      </c>
      <c r="M1779" s="2">
        <f>SUM(Table1[MAGN_SLAEGT_AFRUNAD])</f>
        <v>463291</v>
      </c>
      <c r="N1779" s="6">
        <f>Table1[[#This Row],[MAGN_SLAEGT_AFRUNAD]]/Table1[[#This Row],[heildarmagn]]</f>
        <v>3.4535529505213785E-5</v>
      </c>
      <c r="O1779" t="str">
        <f>IF(Table1[[#This Row],[Útgerð núna]]=Table1[[#This Row],[Útgerð við löndun]],"","Ný útgerð")</f>
        <v/>
      </c>
    </row>
    <row r="1780" spans="1:15">
      <c r="A1780" t="s">
        <v>76</v>
      </c>
      <c r="B1780">
        <v>1920</v>
      </c>
      <c r="C1780" s="1">
        <v>1</v>
      </c>
      <c r="D1780" s="1">
        <v>1</v>
      </c>
      <c r="E1780" s="1">
        <v>2243</v>
      </c>
      <c r="F1780" t="s">
        <v>753</v>
      </c>
      <c r="G1780" t="s">
        <v>14</v>
      </c>
      <c r="H1780" t="s">
        <v>15</v>
      </c>
      <c r="I1780" s="3">
        <v>61</v>
      </c>
      <c r="J1780" t="s">
        <v>754</v>
      </c>
      <c r="K1780" t="s">
        <v>755</v>
      </c>
      <c r="L1780" t="s">
        <v>755</v>
      </c>
      <c r="M1780" s="2">
        <f>SUM(Table1[MAGN_SLAEGT_AFRUNAD])</f>
        <v>463291</v>
      </c>
      <c r="N1780" s="6">
        <f>Table1[[#This Row],[MAGN_SLAEGT_AFRUNAD]]/Table1[[#This Row],[heildarmagn]]</f>
        <v>1.3166670623862757E-4</v>
      </c>
      <c r="O1780" t="str">
        <f>IF(Table1[[#This Row],[Útgerð núna]]=Table1[[#This Row],[Útgerð við löndun]],"","Ný útgerð")</f>
        <v/>
      </c>
    </row>
    <row r="1781" spans="1:15">
      <c r="A1781" t="s">
        <v>39</v>
      </c>
      <c r="B1781">
        <v>1920</v>
      </c>
      <c r="C1781" s="1">
        <v>1</v>
      </c>
      <c r="D1781" s="1">
        <v>1</v>
      </c>
      <c r="E1781" s="1">
        <v>2243</v>
      </c>
      <c r="F1781" t="s">
        <v>753</v>
      </c>
      <c r="G1781" t="s">
        <v>14</v>
      </c>
      <c r="H1781" t="s">
        <v>15</v>
      </c>
      <c r="I1781" s="3">
        <v>1</v>
      </c>
      <c r="J1781" t="s">
        <v>754</v>
      </c>
      <c r="K1781" t="s">
        <v>755</v>
      </c>
      <c r="L1781" t="s">
        <v>755</v>
      </c>
      <c r="M1781" s="2">
        <f>SUM(Table1[MAGN_SLAEGT_AFRUNAD])</f>
        <v>463291</v>
      </c>
      <c r="N1781" s="6">
        <f>Table1[[#This Row],[MAGN_SLAEGT_AFRUNAD]]/Table1[[#This Row],[heildarmagn]]</f>
        <v>2.1584705940758616E-6</v>
      </c>
      <c r="O1781" t="str">
        <f>IF(Table1[[#This Row],[Útgerð núna]]=Table1[[#This Row],[Útgerð við löndun]],"","Ný útgerð")</f>
        <v/>
      </c>
    </row>
    <row r="1782" spans="1:15">
      <c r="A1782" t="s">
        <v>397</v>
      </c>
      <c r="B1782">
        <v>1920</v>
      </c>
      <c r="C1782" s="1">
        <v>1</v>
      </c>
      <c r="D1782" s="1">
        <v>1</v>
      </c>
      <c r="E1782" s="1">
        <v>2243</v>
      </c>
      <c r="F1782" t="s">
        <v>753</v>
      </c>
      <c r="G1782" t="s">
        <v>14</v>
      </c>
      <c r="H1782" t="s">
        <v>15</v>
      </c>
      <c r="I1782" s="3">
        <v>37</v>
      </c>
      <c r="J1782" t="s">
        <v>754</v>
      </c>
      <c r="K1782" t="s">
        <v>755</v>
      </c>
      <c r="L1782" t="s">
        <v>755</v>
      </c>
      <c r="M1782" s="2">
        <f>SUM(Table1[MAGN_SLAEGT_AFRUNAD])</f>
        <v>463291</v>
      </c>
      <c r="N1782" s="6">
        <f>Table1[[#This Row],[MAGN_SLAEGT_AFRUNAD]]/Table1[[#This Row],[heildarmagn]]</f>
        <v>7.9863411980806882E-5</v>
      </c>
      <c r="O1782" t="str">
        <f>IF(Table1[[#This Row],[Útgerð núna]]=Table1[[#This Row],[Útgerð við löndun]],"","Ný útgerð")</f>
        <v/>
      </c>
    </row>
    <row r="1783" spans="1:15">
      <c r="A1783" t="s">
        <v>99</v>
      </c>
      <c r="B1783">
        <v>1920</v>
      </c>
      <c r="C1783" s="1">
        <v>1</v>
      </c>
      <c r="D1783" s="1">
        <v>1</v>
      </c>
      <c r="E1783" s="1">
        <v>2243</v>
      </c>
      <c r="F1783" t="s">
        <v>753</v>
      </c>
      <c r="G1783" t="s">
        <v>14</v>
      </c>
      <c r="H1783" t="s">
        <v>15</v>
      </c>
      <c r="I1783" s="3">
        <v>7</v>
      </c>
      <c r="J1783" t="s">
        <v>754</v>
      </c>
      <c r="K1783" t="s">
        <v>755</v>
      </c>
      <c r="L1783" t="s">
        <v>755</v>
      </c>
      <c r="M1783" s="2">
        <f>SUM(Table1[MAGN_SLAEGT_AFRUNAD])</f>
        <v>463291</v>
      </c>
      <c r="N1783" s="6">
        <f>Table1[[#This Row],[MAGN_SLAEGT_AFRUNAD]]/Table1[[#This Row],[heildarmagn]]</f>
        <v>1.5109294158531032E-5</v>
      </c>
      <c r="O1783" t="str">
        <f>IF(Table1[[#This Row],[Útgerð núna]]=Table1[[#This Row],[Útgerð við löndun]],"","Ný útgerð")</f>
        <v/>
      </c>
    </row>
    <row r="1784" spans="1:15">
      <c r="A1784" t="s">
        <v>40</v>
      </c>
      <c r="B1784">
        <v>1920</v>
      </c>
      <c r="C1784" s="1">
        <v>1</v>
      </c>
      <c r="D1784" s="1">
        <v>1</v>
      </c>
      <c r="E1784" s="1">
        <v>2243</v>
      </c>
      <c r="F1784" t="s">
        <v>753</v>
      </c>
      <c r="G1784" t="s">
        <v>14</v>
      </c>
      <c r="H1784" t="s">
        <v>15</v>
      </c>
      <c r="I1784" s="3">
        <v>22</v>
      </c>
      <c r="J1784" t="s">
        <v>754</v>
      </c>
      <c r="K1784" t="s">
        <v>755</v>
      </c>
      <c r="L1784" t="s">
        <v>755</v>
      </c>
      <c r="M1784" s="2">
        <f>SUM(Table1[MAGN_SLAEGT_AFRUNAD])</f>
        <v>463291</v>
      </c>
      <c r="N1784" s="6">
        <f>Table1[[#This Row],[MAGN_SLAEGT_AFRUNAD]]/Table1[[#This Row],[heildarmagn]]</f>
        <v>4.7486353069668953E-5</v>
      </c>
      <c r="O1784" t="str">
        <f>IF(Table1[[#This Row],[Útgerð núna]]=Table1[[#This Row],[Útgerð við löndun]],"","Ný útgerð")</f>
        <v/>
      </c>
    </row>
    <row r="1785" spans="1:15">
      <c r="A1785" t="s">
        <v>41</v>
      </c>
      <c r="B1785">
        <v>1920</v>
      </c>
      <c r="C1785" s="1">
        <v>1</v>
      </c>
      <c r="D1785" s="1">
        <v>1</v>
      </c>
      <c r="E1785" s="1">
        <v>2243</v>
      </c>
      <c r="F1785" t="s">
        <v>753</v>
      </c>
      <c r="G1785" t="s">
        <v>14</v>
      </c>
      <c r="H1785" t="s">
        <v>15</v>
      </c>
      <c r="I1785" s="3">
        <v>39</v>
      </c>
      <c r="J1785" t="s">
        <v>754</v>
      </c>
      <c r="K1785" t="s">
        <v>755</v>
      </c>
      <c r="L1785" t="s">
        <v>755</v>
      </c>
      <c r="M1785" s="2">
        <f>SUM(Table1[MAGN_SLAEGT_AFRUNAD])</f>
        <v>463291</v>
      </c>
      <c r="N1785" s="6">
        <f>Table1[[#This Row],[MAGN_SLAEGT_AFRUNAD]]/Table1[[#This Row],[heildarmagn]]</f>
        <v>8.4180353168958607E-5</v>
      </c>
      <c r="O1785" t="str">
        <f>IF(Table1[[#This Row],[Útgerð núna]]=Table1[[#This Row],[Útgerð við löndun]],"","Ný útgerð")</f>
        <v/>
      </c>
    </row>
    <row r="1786" spans="1:15">
      <c r="A1786" t="s">
        <v>398</v>
      </c>
      <c r="B1786">
        <v>1920</v>
      </c>
      <c r="C1786" s="1">
        <v>1</v>
      </c>
      <c r="D1786" s="1">
        <v>1</v>
      </c>
      <c r="E1786" s="1">
        <v>2243</v>
      </c>
      <c r="F1786" t="s">
        <v>753</v>
      </c>
      <c r="G1786" t="s">
        <v>14</v>
      </c>
      <c r="H1786" t="s">
        <v>15</v>
      </c>
      <c r="I1786" s="3">
        <v>11</v>
      </c>
      <c r="J1786" t="s">
        <v>754</v>
      </c>
      <c r="K1786" t="s">
        <v>755</v>
      </c>
      <c r="L1786" t="s">
        <v>755</v>
      </c>
      <c r="M1786" s="2">
        <f>SUM(Table1[MAGN_SLAEGT_AFRUNAD])</f>
        <v>463291</v>
      </c>
      <c r="N1786" s="6">
        <f>Table1[[#This Row],[MAGN_SLAEGT_AFRUNAD]]/Table1[[#This Row],[heildarmagn]]</f>
        <v>2.3743176534834476E-5</v>
      </c>
      <c r="O1786" t="str">
        <f>IF(Table1[[#This Row],[Útgerð núna]]=Table1[[#This Row],[Útgerð við löndun]],"","Ný útgerð")</f>
        <v/>
      </c>
    </row>
    <row r="1787" spans="1:15">
      <c r="A1787" t="s">
        <v>539</v>
      </c>
      <c r="B1787">
        <v>1920</v>
      </c>
      <c r="C1787" s="1">
        <v>1</v>
      </c>
      <c r="D1787" s="1">
        <v>1</v>
      </c>
      <c r="E1787" s="1">
        <v>2243</v>
      </c>
      <c r="F1787" t="s">
        <v>753</v>
      </c>
      <c r="G1787" t="s">
        <v>14</v>
      </c>
      <c r="H1787" t="s">
        <v>15</v>
      </c>
      <c r="I1787" s="3">
        <v>5</v>
      </c>
      <c r="J1787" t="s">
        <v>754</v>
      </c>
      <c r="K1787" t="s">
        <v>755</v>
      </c>
      <c r="L1787" t="s">
        <v>755</v>
      </c>
      <c r="M1787" s="2">
        <f>SUM(Table1[MAGN_SLAEGT_AFRUNAD])</f>
        <v>463291</v>
      </c>
      <c r="N1787" s="6">
        <f>Table1[[#This Row],[MAGN_SLAEGT_AFRUNAD]]/Table1[[#This Row],[heildarmagn]]</f>
        <v>1.0792352970379309E-5</v>
      </c>
      <c r="O1787" t="str">
        <f>IF(Table1[[#This Row],[Útgerð núna]]=Table1[[#This Row],[Útgerð við löndun]],"","Ný útgerð")</f>
        <v/>
      </c>
    </row>
    <row r="1788" spans="1:15">
      <c r="A1788" t="s">
        <v>401</v>
      </c>
      <c r="B1788">
        <v>1920</v>
      </c>
      <c r="C1788" s="1">
        <v>1</v>
      </c>
      <c r="D1788" s="1">
        <v>1</v>
      </c>
      <c r="E1788" s="1">
        <v>2243</v>
      </c>
      <c r="F1788" t="s">
        <v>753</v>
      </c>
      <c r="G1788" t="s">
        <v>14</v>
      </c>
      <c r="H1788" t="s">
        <v>15</v>
      </c>
      <c r="I1788" s="3">
        <v>23</v>
      </c>
      <c r="J1788" t="s">
        <v>754</v>
      </c>
      <c r="K1788" t="s">
        <v>755</v>
      </c>
      <c r="L1788" t="s">
        <v>755</v>
      </c>
      <c r="M1788" s="2">
        <f>SUM(Table1[MAGN_SLAEGT_AFRUNAD])</f>
        <v>463291</v>
      </c>
      <c r="N1788" s="6">
        <f>Table1[[#This Row],[MAGN_SLAEGT_AFRUNAD]]/Table1[[#This Row],[heildarmagn]]</f>
        <v>4.9644823663744815E-5</v>
      </c>
      <c r="O1788" t="str">
        <f>IF(Table1[[#This Row],[Útgerð núna]]=Table1[[#This Row],[Útgerð við löndun]],"","Ný útgerð")</f>
        <v/>
      </c>
    </row>
    <row r="1789" spans="1:15">
      <c r="A1789" t="s">
        <v>110</v>
      </c>
      <c r="B1789">
        <v>1920</v>
      </c>
      <c r="C1789" s="1">
        <v>1</v>
      </c>
      <c r="D1789" s="1">
        <v>1</v>
      </c>
      <c r="E1789" s="1">
        <v>2243</v>
      </c>
      <c r="F1789" t="s">
        <v>753</v>
      </c>
      <c r="G1789" t="s">
        <v>14</v>
      </c>
      <c r="H1789" t="s">
        <v>15</v>
      </c>
      <c r="I1789" s="3">
        <v>1</v>
      </c>
      <c r="J1789" t="s">
        <v>754</v>
      </c>
      <c r="K1789" t="s">
        <v>755</v>
      </c>
      <c r="L1789" t="s">
        <v>755</v>
      </c>
      <c r="M1789" s="2">
        <f>SUM(Table1[MAGN_SLAEGT_AFRUNAD])</f>
        <v>463291</v>
      </c>
      <c r="N1789" s="6">
        <f>Table1[[#This Row],[MAGN_SLAEGT_AFRUNAD]]/Table1[[#This Row],[heildarmagn]]</f>
        <v>2.1584705940758616E-6</v>
      </c>
      <c r="O1789" t="str">
        <f>IF(Table1[[#This Row],[Útgerð núna]]=Table1[[#This Row],[Útgerð við löndun]],"","Ný útgerð")</f>
        <v/>
      </c>
    </row>
    <row r="1790" spans="1:15">
      <c r="A1790" t="s">
        <v>402</v>
      </c>
      <c r="B1790">
        <v>1920</v>
      </c>
      <c r="C1790" s="1">
        <v>1</v>
      </c>
      <c r="D1790" s="1">
        <v>1</v>
      </c>
      <c r="E1790" s="1">
        <v>2243</v>
      </c>
      <c r="F1790" t="s">
        <v>753</v>
      </c>
      <c r="G1790" t="s">
        <v>14</v>
      </c>
      <c r="H1790" t="s">
        <v>15</v>
      </c>
      <c r="I1790" s="3">
        <v>7</v>
      </c>
      <c r="J1790" t="s">
        <v>754</v>
      </c>
      <c r="K1790" t="s">
        <v>755</v>
      </c>
      <c r="L1790" t="s">
        <v>755</v>
      </c>
      <c r="M1790" s="2">
        <f>SUM(Table1[MAGN_SLAEGT_AFRUNAD])</f>
        <v>463291</v>
      </c>
      <c r="N1790" s="6">
        <f>Table1[[#This Row],[MAGN_SLAEGT_AFRUNAD]]/Table1[[#This Row],[heildarmagn]]</f>
        <v>1.5109294158531032E-5</v>
      </c>
      <c r="O1790" t="str">
        <f>IF(Table1[[#This Row],[Útgerð núna]]=Table1[[#This Row],[Útgerð við löndun]],"","Ný útgerð")</f>
        <v/>
      </c>
    </row>
    <row r="1791" spans="1:15">
      <c r="A1791" t="s">
        <v>112</v>
      </c>
      <c r="B1791">
        <v>1920</v>
      </c>
      <c r="C1791" s="1">
        <v>1</v>
      </c>
      <c r="D1791" s="1">
        <v>1</v>
      </c>
      <c r="E1791" s="1">
        <v>2243</v>
      </c>
      <c r="F1791" t="s">
        <v>753</v>
      </c>
      <c r="G1791" t="s">
        <v>14</v>
      </c>
      <c r="H1791" t="s">
        <v>15</v>
      </c>
      <c r="I1791" s="3">
        <v>9</v>
      </c>
      <c r="J1791" t="s">
        <v>754</v>
      </c>
      <c r="K1791" t="s">
        <v>755</v>
      </c>
      <c r="L1791" t="s">
        <v>755</v>
      </c>
      <c r="M1791" s="2">
        <f>SUM(Table1[MAGN_SLAEGT_AFRUNAD])</f>
        <v>463291</v>
      </c>
      <c r="N1791" s="6">
        <f>Table1[[#This Row],[MAGN_SLAEGT_AFRUNAD]]/Table1[[#This Row],[heildarmagn]]</f>
        <v>1.9426235346682755E-5</v>
      </c>
      <c r="O1791" t="str">
        <f>IF(Table1[[#This Row],[Útgerð núna]]=Table1[[#This Row],[Útgerð við löndun]],"","Ný útgerð")</f>
        <v/>
      </c>
    </row>
    <row r="1792" spans="1:15">
      <c r="A1792" t="s">
        <v>404</v>
      </c>
      <c r="B1792">
        <v>1920</v>
      </c>
      <c r="C1792" s="1">
        <v>1</v>
      </c>
      <c r="D1792" s="1">
        <v>1</v>
      </c>
      <c r="E1792" s="1">
        <v>2243</v>
      </c>
      <c r="F1792" t="s">
        <v>753</v>
      </c>
      <c r="G1792" t="s">
        <v>14</v>
      </c>
      <c r="H1792" t="s">
        <v>15</v>
      </c>
      <c r="I1792" s="3">
        <v>4</v>
      </c>
      <c r="J1792" t="s">
        <v>754</v>
      </c>
      <c r="K1792" t="s">
        <v>755</v>
      </c>
      <c r="L1792" t="s">
        <v>755</v>
      </c>
      <c r="M1792" s="2">
        <f>SUM(Table1[MAGN_SLAEGT_AFRUNAD])</f>
        <v>463291</v>
      </c>
      <c r="N1792" s="6">
        <f>Table1[[#This Row],[MAGN_SLAEGT_AFRUNAD]]/Table1[[#This Row],[heildarmagn]]</f>
        <v>8.6338823763034462E-6</v>
      </c>
      <c r="O1792" t="str">
        <f>IF(Table1[[#This Row],[Útgerð núna]]=Table1[[#This Row],[Útgerð við löndun]],"","Ný útgerð")</f>
        <v/>
      </c>
    </row>
    <row r="1793" spans="1:15">
      <c r="A1793" t="s">
        <v>405</v>
      </c>
      <c r="B1793">
        <v>1920</v>
      </c>
      <c r="C1793" s="1">
        <v>1</v>
      </c>
      <c r="D1793" s="1">
        <v>1</v>
      </c>
      <c r="E1793" s="1">
        <v>2243</v>
      </c>
      <c r="F1793" t="s">
        <v>753</v>
      </c>
      <c r="G1793" t="s">
        <v>14</v>
      </c>
      <c r="H1793" t="s">
        <v>15</v>
      </c>
      <c r="I1793" s="3">
        <v>23</v>
      </c>
      <c r="J1793" t="s">
        <v>754</v>
      </c>
      <c r="K1793" t="s">
        <v>755</v>
      </c>
      <c r="L1793" t="s">
        <v>755</v>
      </c>
      <c r="M1793" s="2">
        <f>SUM(Table1[MAGN_SLAEGT_AFRUNAD])</f>
        <v>463291</v>
      </c>
      <c r="N1793" s="6">
        <f>Table1[[#This Row],[MAGN_SLAEGT_AFRUNAD]]/Table1[[#This Row],[heildarmagn]]</f>
        <v>4.9644823663744815E-5</v>
      </c>
      <c r="O1793" t="str">
        <f>IF(Table1[[#This Row],[Útgerð núna]]=Table1[[#This Row],[Útgerð við löndun]],"","Ný útgerð")</f>
        <v/>
      </c>
    </row>
    <row r="1794" spans="1:15">
      <c r="A1794" t="s">
        <v>406</v>
      </c>
      <c r="B1794">
        <v>1920</v>
      </c>
      <c r="C1794" s="1">
        <v>1</v>
      </c>
      <c r="D1794" s="1">
        <v>1</v>
      </c>
      <c r="E1794" s="1">
        <v>2243</v>
      </c>
      <c r="F1794" t="s">
        <v>753</v>
      </c>
      <c r="G1794" t="s">
        <v>14</v>
      </c>
      <c r="H1794" t="s">
        <v>15</v>
      </c>
      <c r="I1794" s="3">
        <v>42</v>
      </c>
      <c r="J1794" t="s">
        <v>754</v>
      </c>
      <c r="K1794" t="s">
        <v>755</v>
      </c>
      <c r="L1794" t="s">
        <v>755</v>
      </c>
      <c r="M1794" s="2">
        <f>SUM(Table1[MAGN_SLAEGT_AFRUNAD])</f>
        <v>463291</v>
      </c>
      <c r="N1794" s="6">
        <f>Table1[[#This Row],[MAGN_SLAEGT_AFRUNAD]]/Table1[[#This Row],[heildarmagn]]</f>
        <v>9.0655764951186194E-5</v>
      </c>
      <c r="O1794" t="str">
        <f>IF(Table1[[#This Row],[Útgerð núna]]=Table1[[#This Row],[Útgerð við löndun]],"","Ný útgerð")</f>
        <v/>
      </c>
    </row>
    <row r="1795" spans="1:15">
      <c r="A1795" t="s">
        <v>407</v>
      </c>
      <c r="B1795">
        <v>1920</v>
      </c>
      <c r="C1795" s="1">
        <v>1</v>
      </c>
      <c r="D1795" s="1">
        <v>1</v>
      </c>
      <c r="E1795" s="1">
        <v>2243</v>
      </c>
      <c r="F1795" t="s">
        <v>753</v>
      </c>
      <c r="G1795" t="s">
        <v>14</v>
      </c>
      <c r="H1795" t="s">
        <v>15</v>
      </c>
      <c r="I1795" s="3">
        <v>29</v>
      </c>
      <c r="J1795" t="s">
        <v>754</v>
      </c>
      <c r="K1795" t="s">
        <v>755</v>
      </c>
      <c r="L1795" t="s">
        <v>755</v>
      </c>
      <c r="M1795" s="2">
        <f>SUM(Table1[MAGN_SLAEGT_AFRUNAD])</f>
        <v>463291</v>
      </c>
      <c r="N1795" s="6">
        <f>Table1[[#This Row],[MAGN_SLAEGT_AFRUNAD]]/Table1[[#This Row],[heildarmagn]]</f>
        <v>6.2595647228199983E-5</v>
      </c>
      <c r="O1795" t="str">
        <f>IF(Table1[[#This Row],[Útgerð núna]]=Table1[[#This Row],[Útgerð við löndun]],"","Ný útgerð")</f>
        <v/>
      </c>
    </row>
    <row r="1796" spans="1:15">
      <c r="A1796" t="s">
        <v>541</v>
      </c>
      <c r="B1796">
        <v>1920</v>
      </c>
      <c r="C1796" s="1">
        <v>1</v>
      </c>
      <c r="D1796" s="1">
        <v>1</v>
      </c>
      <c r="E1796" s="1">
        <v>2243</v>
      </c>
      <c r="F1796" t="s">
        <v>753</v>
      </c>
      <c r="G1796" t="s">
        <v>14</v>
      </c>
      <c r="H1796" t="s">
        <v>15</v>
      </c>
      <c r="I1796" s="3">
        <v>19</v>
      </c>
      <c r="J1796" t="s">
        <v>754</v>
      </c>
      <c r="K1796" t="s">
        <v>755</v>
      </c>
      <c r="L1796" t="s">
        <v>755</v>
      </c>
      <c r="M1796" s="2">
        <f>SUM(Table1[MAGN_SLAEGT_AFRUNAD])</f>
        <v>463291</v>
      </c>
      <c r="N1796" s="6">
        <f>Table1[[#This Row],[MAGN_SLAEGT_AFRUNAD]]/Table1[[#This Row],[heildarmagn]]</f>
        <v>4.1010941287441372E-5</v>
      </c>
      <c r="O1796" t="str">
        <f>IF(Table1[[#This Row],[Útgerð núna]]=Table1[[#This Row],[Útgerð við löndun]],"","Ný útgerð")</f>
        <v/>
      </c>
    </row>
    <row r="1797" spans="1:15">
      <c r="A1797" t="s">
        <v>408</v>
      </c>
      <c r="B1797">
        <v>1920</v>
      </c>
      <c r="C1797" s="1">
        <v>1</v>
      </c>
      <c r="D1797" s="1">
        <v>1</v>
      </c>
      <c r="E1797" s="1">
        <v>2243</v>
      </c>
      <c r="F1797" t="s">
        <v>753</v>
      </c>
      <c r="G1797" t="s">
        <v>14</v>
      </c>
      <c r="H1797" t="s">
        <v>15</v>
      </c>
      <c r="I1797" s="3">
        <v>6</v>
      </c>
      <c r="J1797" t="s">
        <v>754</v>
      </c>
      <c r="K1797" t="s">
        <v>755</v>
      </c>
      <c r="L1797" t="s">
        <v>755</v>
      </c>
      <c r="M1797" s="2">
        <f>SUM(Table1[MAGN_SLAEGT_AFRUNAD])</f>
        <v>463291</v>
      </c>
      <c r="N1797" s="6">
        <f>Table1[[#This Row],[MAGN_SLAEGT_AFRUNAD]]/Table1[[#This Row],[heildarmagn]]</f>
        <v>1.2950823564455169E-5</v>
      </c>
      <c r="O1797" t="str">
        <f>IF(Table1[[#This Row],[Útgerð núna]]=Table1[[#This Row],[Útgerð við löndun]],"","Ný útgerð")</f>
        <v/>
      </c>
    </row>
    <row r="1798" spans="1:15">
      <c r="A1798" t="s">
        <v>758</v>
      </c>
      <c r="B1798">
        <v>1920</v>
      </c>
      <c r="C1798" s="1">
        <v>1</v>
      </c>
      <c r="D1798" s="1">
        <v>1</v>
      </c>
      <c r="E1798" s="1">
        <v>2243</v>
      </c>
      <c r="F1798" t="s">
        <v>753</v>
      </c>
      <c r="G1798" t="s">
        <v>14</v>
      </c>
      <c r="H1798" t="s">
        <v>15</v>
      </c>
      <c r="I1798" s="3">
        <v>22</v>
      </c>
      <c r="J1798" t="s">
        <v>754</v>
      </c>
      <c r="K1798" t="s">
        <v>755</v>
      </c>
      <c r="L1798" t="s">
        <v>755</v>
      </c>
      <c r="M1798" s="2">
        <f>SUM(Table1[MAGN_SLAEGT_AFRUNAD])</f>
        <v>463291</v>
      </c>
      <c r="N1798" s="6">
        <f>Table1[[#This Row],[MAGN_SLAEGT_AFRUNAD]]/Table1[[#This Row],[heildarmagn]]</f>
        <v>4.7486353069668953E-5</v>
      </c>
      <c r="O1798" t="str">
        <f>IF(Table1[[#This Row],[Útgerð núna]]=Table1[[#This Row],[Útgerð við löndun]],"","Ný útgerð")</f>
        <v/>
      </c>
    </row>
    <row r="1799" spans="1:15">
      <c r="A1799" t="s">
        <v>114</v>
      </c>
      <c r="B1799">
        <v>1920</v>
      </c>
      <c r="C1799" s="1">
        <v>1</v>
      </c>
      <c r="D1799" s="1">
        <v>1</v>
      </c>
      <c r="E1799" s="1">
        <v>2243</v>
      </c>
      <c r="F1799" t="s">
        <v>753</v>
      </c>
      <c r="G1799" t="s">
        <v>14</v>
      </c>
      <c r="H1799" t="s">
        <v>15</v>
      </c>
      <c r="I1799" s="3">
        <v>8</v>
      </c>
      <c r="J1799" t="s">
        <v>754</v>
      </c>
      <c r="K1799" t="s">
        <v>755</v>
      </c>
      <c r="L1799" t="s">
        <v>755</v>
      </c>
      <c r="M1799" s="2">
        <f>SUM(Table1[MAGN_SLAEGT_AFRUNAD])</f>
        <v>463291</v>
      </c>
      <c r="N1799" s="6">
        <f>Table1[[#This Row],[MAGN_SLAEGT_AFRUNAD]]/Table1[[#This Row],[heildarmagn]]</f>
        <v>1.7267764752606892E-5</v>
      </c>
      <c r="O1799" t="str">
        <f>IF(Table1[[#This Row],[Útgerð núna]]=Table1[[#This Row],[Útgerð við löndun]],"","Ný útgerð")</f>
        <v/>
      </c>
    </row>
    <row r="1800" spans="1:15">
      <c r="A1800" t="s">
        <v>705</v>
      </c>
      <c r="B1800">
        <v>1920</v>
      </c>
      <c r="C1800" s="1">
        <v>1</v>
      </c>
      <c r="D1800" s="1">
        <v>1</v>
      </c>
      <c r="E1800" s="1">
        <v>2243</v>
      </c>
      <c r="F1800" t="s">
        <v>753</v>
      </c>
      <c r="G1800" t="s">
        <v>14</v>
      </c>
      <c r="H1800" t="s">
        <v>15</v>
      </c>
      <c r="I1800" s="3">
        <v>2</v>
      </c>
      <c r="J1800" t="s">
        <v>754</v>
      </c>
      <c r="K1800" t="s">
        <v>755</v>
      </c>
      <c r="L1800" t="s">
        <v>755</v>
      </c>
      <c r="M1800" s="2">
        <f>SUM(Table1[MAGN_SLAEGT_AFRUNAD])</f>
        <v>463291</v>
      </c>
      <c r="N1800" s="6">
        <f>Table1[[#This Row],[MAGN_SLAEGT_AFRUNAD]]/Table1[[#This Row],[heildarmagn]]</f>
        <v>4.3169411881517231E-6</v>
      </c>
      <c r="O1800" t="str">
        <f>IF(Table1[[#This Row],[Útgerð núna]]=Table1[[#This Row],[Útgerð við löndun]],"","Ný útgerð")</f>
        <v/>
      </c>
    </row>
    <row r="1801" spans="1:15">
      <c r="A1801" t="s">
        <v>411</v>
      </c>
      <c r="B1801">
        <v>1920</v>
      </c>
      <c r="C1801" s="1">
        <v>1</v>
      </c>
      <c r="D1801" s="1">
        <v>1</v>
      </c>
      <c r="E1801" s="1">
        <v>2243</v>
      </c>
      <c r="F1801" t="s">
        <v>753</v>
      </c>
      <c r="G1801" t="s">
        <v>14</v>
      </c>
      <c r="H1801" t="s">
        <v>15</v>
      </c>
      <c r="I1801" s="3">
        <v>11</v>
      </c>
      <c r="J1801" t="s">
        <v>754</v>
      </c>
      <c r="K1801" t="s">
        <v>755</v>
      </c>
      <c r="L1801" t="s">
        <v>755</v>
      </c>
      <c r="M1801" s="2">
        <f>SUM(Table1[MAGN_SLAEGT_AFRUNAD])</f>
        <v>463291</v>
      </c>
      <c r="N1801" s="6">
        <f>Table1[[#This Row],[MAGN_SLAEGT_AFRUNAD]]/Table1[[#This Row],[heildarmagn]]</f>
        <v>2.3743176534834476E-5</v>
      </c>
      <c r="O1801" t="str">
        <f>IF(Table1[[#This Row],[Útgerð núna]]=Table1[[#This Row],[Útgerð við löndun]],"","Ný útgerð")</f>
        <v/>
      </c>
    </row>
    <row r="1802" spans="1:15">
      <c r="A1802" t="s">
        <v>44</v>
      </c>
      <c r="B1802">
        <v>1920</v>
      </c>
      <c r="C1802" s="1">
        <v>1</v>
      </c>
      <c r="D1802" s="1">
        <v>1</v>
      </c>
      <c r="E1802" s="1">
        <v>2243</v>
      </c>
      <c r="F1802" t="s">
        <v>753</v>
      </c>
      <c r="G1802" t="s">
        <v>14</v>
      </c>
      <c r="H1802" t="s">
        <v>15</v>
      </c>
      <c r="I1802" s="3">
        <v>1</v>
      </c>
      <c r="J1802" t="s">
        <v>754</v>
      </c>
      <c r="K1802" t="s">
        <v>755</v>
      </c>
      <c r="L1802" t="s">
        <v>755</v>
      </c>
      <c r="M1802" s="2">
        <f>SUM(Table1[MAGN_SLAEGT_AFRUNAD])</f>
        <v>463291</v>
      </c>
      <c r="N1802" s="6">
        <f>Table1[[#This Row],[MAGN_SLAEGT_AFRUNAD]]/Table1[[#This Row],[heildarmagn]]</f>
        <v>2.1584705940758616E-6</v>
      </c>
      <c r="O1802" t="str">
        <f>IF(Table1[[#This Row],[Útgerð núna]]=Table1[[#This Row],[Útgerð við löndun]],"","Ný útgerð")</f>
        <v/>
      </c>
    </row>
    <row r="1803" spans="1:15">
      <c r="A1803" t="s">
        <v>412</v>
      </c>
      <c r="B1803">
        <v>1920</v>
      </c>
      <c r="C1803" s="1">
        <v>1</v>
      </c>
      <c r="D1803" s="1">
        <v>1</v>
      </c>
      <c r="E1803" s="1">
        <v>2243</v>
      </c>
      <c r="F1803" t="s">
        <v>753</v>
      </c>
      <c r="G1803" t="s">
        <v>14</v>
      </c>
      <c r="H1803" t="s">
        <v>15</v>
      </c>
      <c r="I1803" s="3">
        <v>13</v>
      </c>
      <c r="J1803" t="s">
        <v>754</v>
      </c>
      <c r="K1803" t="s">
        <v>755</v>
      </c>
      <c r="L1803" t="s">
        <v>755</v>
      </c>
      <c r="M1803" s="2">
        <f>SUM(Table1[MAGN_SLAEGT_AFRUNAD])</f>
        <v>463291</v>
      </c>
      <c r="N1803" s="6">
        <f>Table1[[#This Row],[MAGN_SLAEGT_AFRUNAD]]/Table1[[#This Row],[heildarmagn]]</f>
        <v>2.8060117722986201E-5</v>
      </c>
      <c r="O1803" t="str">
        <f>IF(Table1[[#This Row],[Útgerð núna]]=Table1[[#This Row],[Útgerð við löndun]],"","Ný útgerð")</f>
        <v/>
      </c>
    </row>
    <row r="1804" spans="1:15">
      <c r="A1804" t="s">
        <v>413</v>
      </c>
      <c r="B1804">
        <v>1920</v>
      </c>
      <c r="C1804" s="1">
        <v>1</v>
      </c>
      <c r="D1804" s="1">
        <v>1</v>
      </c>
      <c r="E1804" s="1">
        <v>2243</v>
      </c>
      <c r="F1804" t="s">
        <v>753</v>
      </c>
      <c r="G1804" t="s">
        <v>14</v>
      </c>
      <c r="H1804" t="s">
        <v>15</v>
      </c>
      <c r="I1804" s="3">
        <v>35</v>
      </c>
      <c r="J1804" t="s">
        <v>754</v>
      </c>
      <c r="K1804" t="s">
        <v>755</v>
      </c>
      <c r="L1804" t="s">
        <v>755</v>
      </c>
      <c r="M1804" s="2">
        <f>SUM(Table1[MAGN_SLAEGT_AFRUNAD])</f>
        <v>463291</v>
      </c>
      <c r="N1804" s="6">
        <f>Table1[[#This Row],[MAGN_SLAEGT_AFRUNAD]]/Table1[[#This Row],[heildarmagn]]</f>
        <v>7.5546470792655157E-5</v>
      </c>
      <c r="O1804" t="str">
        <f>IF(Table1[[#This Row],[Útgerð núna]]=Table1[[#This Row],[Útgerð við löndun]],"","Ný útgerð")</f>
        <v/>
      </c>
    </row>
    <row r="1805" spans="1:15">
      <c r="A1805" t="s">
        <v>414</v>
      </c>
      <c r="B1805">
        <v>1920</v>
      </c>
      <c r="C1805" s="1">
        <v>1</v>
      </c>
      <c r="D1805" s="1">
        <v>1</v>
      </c>
      <c r="E1805" s="1">
        <v>2243</v>
      </c>
      <c r="F1805" t="s">
        <v>753</v>
      </c>
      <c r="G1805" t="s">
        <v>14</v>
      </c>
      <c r="H1805" t="s">
        <v>15</v>
      </c>
      <c r="I1805" s="3">
        <v>33</v>
      </c>
      <c r="J1805" t="s">
        <v>754</v>
      </c>
      <c r="K1805" t="s">
        <v>755</v>
      </c>
      <c r="L1805" t="s">
        <v>755</v>
      </c>
      <c r="M1805" s="2">
        <f>SUM(Table1[MAGN_SLAEGT_AFRUNAD])</f>
        <v>463291</v>
      </c>
      <c r="N1805" s="6">
        <f>Table1[[#This Row],[MAGN_SLAEGT_AFRUNAD]]/Table1[[#This Row],[heildarmagn]]</f>
        <v>7.1229529604503432E-5</v>
      </c>
      <c r="O1805" t="str">
        <f>IF(Table1[[#This Row],[Útgerð núna]]=Table1[[#This Row],[Útgerð við löndun]],"","Ný útgerð")</f>
        <v/>
      </c>
    </row>
    <row r="1806" spans="1:15">
      <c r="A1806" t="s">
        <v>415</v>
      </c>
      <c r="B1806">
        <v>1920</v>
      </c>
      <c r="C1806" s="1">
        <v>1</v>
      </c>
      <c r="D1806" s="1">
        <v>1</v>
      </c>
      <c r="E1806" s="1">
        <v>2243</v>
      </c>
      <c r="F1806" t="s">
        <v>753</v>
      </c>
      <c r="G1806" t="s">
        <v>14</v>
      </c>
      <c r="H1806" t="s">
        <v>15</v>
      </c>
      <c r="I1806" s="3">
        <v>3</v>
      </c>
      <c r="J1806" t="s">
        <v>754</v>
      </c>
      <c r="K1806" t="s">
        <v>755</v>
      </c>
      <c r="L1806" t="s">
        <v>755</v>
      </c>
      <c r="M1806" s="2">
        <f>SUM(Table1[MAGN_SLAEGT_AFRUNAD])</f>
        <v>463291</v>
      </c>
      <c r="N1806" s="6">
        <f>Table1[[#This Row],[MAGN_SLAEGT_AFRUNAD]]/Table1[[#This Row],[heildarmagn]]</f>
        <v>6.4754117822275847E-6</v>
      </c>
      <c r="O1806" t="str">
        <f>IF(Table1[[#This Row],[Útgerð núna]]=Table1[[#This Row],[Útgerð við löndun]],"","Ný útgerð")</f>
        <v/>
      </c>
    </row>
    <row r="1807" spans="1:15">
      <c r="A1807" t="s">
        <v>416</v>
      </c>
      <c r="B1807">
        <v>1920</v>
      </c>
      <c r="C1807" s="1">
        <v>1</v>
      </c>
      <c r="D1807" s="1">
        <v>1</v>
      </c>
      <c r="E1807" s="1">
        <v>2243</v>
      </c>
      <c r="F1807" t="s">
        <v>753</v>
      </c>
      <c r="G1807" t="s">
        <v>14</v>
      </c>
      <c r="H1807" t="s">
        <v>15</v>
      </c>
      <c r="I1807" s="3">
        <v>9</v>
      </c>
      <c r="J1807" t="s">
        <v>754</v>
      </c>
      <c r="K1807" t="s">
        <v>755</v>
      </c>
      <c r="L1807" t="s">
        <v>755</v>
      </c>
      <c r="M1807" s="2">
        <f>SUM(Table1[MAGN_SLAEGT_AFRUNAD])</f>
        <v>463291</v>
      </c>
      <c r="N1807" s="6">
        <f>Table1[[#This Row],[MAGN_SLAEGT_AFRUNAD]]/Table1[[#This Row],[heildarmagn]]</f>
        <v>1.9426235346682755E-5</v>
      </c>
      <c r="O1807" t="str">
        <f>IF(Table1[[#This Row],[Útgerð núna]]=Table1[[#This Row],[Útgerð við löndun]],"","Ný útgerð")</f>
        <v/>
      </c>
    </row>
    <row r="1808" spans="1:15">
      <c r="A1808" t="s">
        <v>759</v>
      </c>
      <c r="B1808">
        <v>1920</v>
      </c>
      <c r="C1808" s="1">
        <v>1</v>
      </c>
      <c r="D1808" s="1">
        <v>1</v>
      </c>
      <c r="E1808" s="1">
        <v>2243</v>
      </c>
      <c r="F1808" t="s">
        <v>753</v>
      </c>
      <c r="G1808" t="s">
        <v>14</v>
      </c>
      <c r="H1808" t="s">
        <v>15</v>
      </c>
      <c r="I1808" s="3">
        <v>35</v>
      </c>
      <c r="J1808" t="s">
        <v>754</v>
      </c>
      <c r="K1808" t="s">
        <v>755</v>
      </c>
      <c r="L1808" t="s">
        <v>755</v>
      </c>
      <c r="M1808" s="2">
        <f>SUM(Table1[MAGN_SLAEGT_AFRUNAD])</f>
        <v>463291</v>
      </c>
      <c r="N1808" s="6">
        <f>Table1[[#This Row],[MAGN_SLAEGT_AFRUNAD]]/Table1[[#This Row],[heildarmagn]]</f>
        <v>7.5546470792655157E-5</v>
      </c>
      <c r="O1808" t="str">
        <f>IF(Table1[[#This Row],[Útgerð núna]]=Table1[[#This Row],[Útgerð við löndun]],"","Ný útgerð")</f>
        <v/>
      </c>
    </row>
    <row r="1809" spans="1:15">
      <c r="A1809" t="s">
        <v>558</v>
      </c>
      <c r="B1809">
        <v>1920</v>
      </c>
      <c r="C1809" s="1">
        <v>1</v>
      </c>
      <c r="D1809" s="1">
        <v>1</v>
      </c>
      <c r="E1809" s="1">
        <v>2243</v>
      </c>
      <c r="F1809" t="s">
        <v>753</v>
      </c>
      <c r="G1809" t="s">
        <v>14</v>
      </c>
      <c r="H1809" t="s">
        <v>15</v>
      </c>
      <c r="I1809" s="3">
        <v>16</v>
      </c>
      <c r="J1809" t="s">
        <v>754</v>
      </c>
      <c r="K1809" t="s">
        <v>755</v>
      </c>
      <c r="L1809" t="s">
        <v>755</v>
      </c>
      <c r="M1809" s="2">
        <f>SUM(Table1[MAGN_SLAEGT_AFRUNAD])</f>
        <v>463291</v>
      </c>
      <c r="N1809" s="6">
        <f>Table1[[#This Row],[MAGN_SLAEGT_AFRUNAD]]/Table1[[#This Row],[heildarmagn]]</f>
        <v>3.4535529505213785E-5</v>
      </c>
      <c r="O1809" t="str">
        <f>IF(Table1[[#This Row],[Útgerð núna]]=Table1[[#This Row],[Útgerð við löndun]],"","Ný útgerð")</f>
        <v/>
      </c>
    </row>
    <row r="1810" spans="1:15">
      <c r="A1810" t="s">
        <v>559</v>
      </c>
      <c r="B1810">
        <v>1920</v>
      </c>
      <c r="C1810" s="1">
        <v>1</v>
      </c>
      <c r="D1810" s="1">
        <v>1</v>
      </c>
      <c r="E1810" s="1">
        <v>2243</v>
      </c>
      <c r="F1810" t="s">
        <v>753</v>
      </c>
      <c r="G1810" t="s">
        <v>14</v>
      </c>
      <c r="H1810" t="s">
        <v>15</v>
      </c>
      <c r="I1810" s="3">
        <v>13</v>
      </c>
      <c r="J1810" t="s">
        <v>754</v>
      </c>
      <c r="K1810" t="s">
        <v>755</v>
      </c>
      <c r="L1810" t="s">
        <v>755</v>
      </c>
      <c r="M1810" s="2">
        <f>SUM(Table1[MAGN_SLAEGT_AFRUNAD])</f>
        <v>463291</v>
      </c>
      <c r="N1810" s="6">
        <f>Table1[[#This Row],[MAGN_SLAEGT_AFRUNAD]]/Table1[[#This Row],[heildarmagn]]</f>
        <v>2.8060117722986201E-5</v>
      </c>
      <c r="O1810" t="str">
        <f>IF(Table1[[#This Row],[Útgerð núna]]=Table1[[#This Row],[Útgerð við löndun]],"","Ný útgerð")</f>
        <v/>
      </c>
    </row>
    <row r="1811" spans="1:15">
      <c r="A1811" t="s">
        <v>374</v>
      </c>
      <c r="B1811">
        <v>1920</v>
      </c>
      <c r="C1811" s="1">
        <v>1</v>
      </c>
      <c r="D1811" s="1">
        <v>1</v>
      </c>
      <c r="E1811" s="1">
        <v>2243</v>
      </c>
      <c r="F1811" t="s">
        <v>753</v>
      </c>
      <c r="G1811" t="s">
        <v>14</v>
      </c>
      <c r="H1811" t="s">
        <v>15</v>
      </c>
      <c r="I1811" s="3">
        <v>19</v>
      </c>
      <c r="J1811" t="s">
        <v>754</v>
      </c>
      <c r="K1811" t="s">
        <v>755</v>
      </c>
      <c r="L1811" t="s">
        <v>755</v>
      </c>
      <c r="M1811" s="2">
        <f>SUM(Table1[MAGN_SLAEGT_AFRUNAD])</f>
        <v>463291</v>
      </c>
      <c r="N1811" s="6">
        <f>Table1[[#This Row],[MAGN_SLAEGT_AFRUNAD]]/Table1[[#This Row],[heildarmagn]]</f>
        <v>4.1010941287441372E-5</v>
      </c>
      <c r="O1811" t="str">
        <f>IF(Table1[[#This Row],[Útgerð núna]]=Table1[[#This Row],[Útgerð við löndun]],"","Ný útgerð")</f>
        <v/>
      </c>
    </row>
    <row r="1812" spans="1:15">
      <c r="A1812" t="s">
        <v>47</v>
      </c>
      <c r="B1812">
        <v>1819</v>
      </c>
      <c r="C1812" s="1">
        <v>1</v>
      </c>
      <c r="D1812" s="1">
        <v>1</v>
      </c>
      <c r="E1812" s="1">
        <v>2243</v>
      </c>
      <c r="F1812" t="s">
        <v>753</v>
      </c>
      <c r="G1812" t="s">
        <v>14</v>
      </c>
      <c r="H1812" t="s">
        <v>15</v>
      </c>
      <c r="I1812" s="3">
        <v>4</v>
      </c>
      <c r="J1812" t="s">
        <v>754</v>
      </c>
      <c r="K1812" t="s">
        <v>755</v>
      </c>
      <c r="L1812" t="s">
        <v>755</v>
      </c>
      <c r="M1812" s="2">
        <f>SUM(Table1[MAGN_SLAEGT_AFRUNAD])</f>
        <v>463291</v>
      </c>
      <c r="N1812" s="6">
        <f>Table1[[#This Row],[MAGN_SLAEGT_AFRUNAD]]/Table1[[#This Row],[heildarmagn]]</f>
        <v>8.6338823763034462E-6</v>
      </c>
      <c r="O1812" t="str">
        <f>IF(Table1[[#This Row],[Útgerð núna]]=Table1[[#This Row],[Útgerð við löndun]],"","Ný útgerð")</f>
        <v/>
      </c>
    </row>
    <row r="1813" spans="1:15">
      <c r="A1813" t="s">
        <v>308</v>
      </c>
      <c r="B1813">
        <v>1718</v>
      </c>
      <c r="C1813" s="1">
        <v>1</v>
      </c>
      <c r="D1813" s="1">
        <v>1</v>
      </c>
      <c r="E1813" s="1">
        <v>2243</v>
      </c>
      <c r="F1813" t="s">
        <v>756</v>
      </c>
      <c r="G1813" t="s">
        <v>14</v>
      </c>
      <c r="H1813" t="s">
        <v>15</v>
      </c>
      <c r="I1813" s="3">
        <v>6</v>
      </c>
      <c r="J1813" t="s">
        <v>754</v>
      </c>
      <c r="K1813" t="s">
        <v>755</v>
      </c>
      <c r="L1813" t="s">
        <v>757</v>
      </c>
      <c r="M1813" s="2">
        <f>SUM(Table1[MAGN_SLAEGT_AFRUNAD])</f>
        <v>463291</v>
      </c>
      <c r="N1813" s="6">
        <f>Table1[[#This Row],[MAGN_SLAEGT_AFRUNAD]]/Table1[[#This Row],[heildarmagn]]</f>
        <v>1.2950823564455169E-5</v>
      </c>
      <c r="O1813" t="str">
        <f>IF(Table1[[#This Row],[Útgerð núna]]=Table1[[#This Row],[Útgerð við löndun]],"","Ný útgerð")</f>
        <v>Ný útgerð</v>
      </c>
    </row>
    <row r="1814" spans="1:15">
      <c r="A1814" t="s">
        <v>199</v>
      </c>
      <c r="B1814">
        <v>1718</v>
      </c>
      <c r="C1814" s="1">
        <v>1</v>
      </c>
      <c r="D1814" s="1">
        <v>1</v>
      </c>
      <c r="E1814" s="1">
        <v>2243</v>
      </c>
      <c r="F1814" t="s">
        <v>756</v>
      </c>
      <c r="G1814" t="s">
        <v>14</v>
      </c>
      <c r="H1814" t="s">
        <v>15</v>
      </c>
      <c r="I1814" s="3">
        <v>4</v>
      </c>
      <c r="J1814" t="s">
        <v>754</v>
      </c>
      <c r="K1814" t="s">
        <v>755</v>
      </c>
      <c r="L1814" t="s">
        <v>757</v>
      </c>
      <c r="M1814" s="2">
        <f>SUM(Table1[MAGN_SLAEGT_AFRUNAD])</f>
        <v>463291</v>
      </c>
      <c r="N1814" s="6">
        <f>Table1[[#This Row],[MAGN_SLAEGT_AFRUNAD]]/Table1[[#This Row],[heildarmagn]]</f>
        <v>8.6338823763034462E-6</v>
      </c>
      <c r="O1814" t="str">
        <f>IF(Table1[[#This Row],[Útgerð núna]]=Table1[[#This Row],[Útgerð við löndun]],"","Ný útgerð")</f>
        <v>Ný útgerð</v>
      </c>
    </row>
    <row r="1815" spans="1:15">
      <c r="A1815" t="s">
        <v>200</v>
      </c>
      <c r="B1815">
        <v>1718</v>
      </c>
      <c r="C1815" s="1">
        <v>1</v>
      </c>
      <c r="D1815" s="1">
        <v>1</v>
      </c>
      <c r="E1815" s="1">
        <v>2243</v>
      </c>
      <c r="F1815" t="s">
        <v>756</v>
      </c>
      <c r="G1815" t="s">
        <v>14</v>
      </c>
      <c r="H1815" t="s">
        <v>15</v>
      </c>
      <c r="I1815" s="3">
        <v>4</v>
      </c>
      <c r="J1815" t="s">
        <v>754</v>
      </c>
      <c r="K1815" t="s">
        <v>755</v>
      </c>
      <c r="L1815" t="s">
        <v>757</v>
      </c>
      <c r="M1815" s="2">
        <f>SUM(Table1[MAGN_SLAEGT_AFRUNAD])</f>
        <v>463291</v>
      </c>
      <c r="N1815" s="6">
        <f>Table1[[#This Row],[MAGN_SLAEGT_AFRUNAD]]/Table1[[#This Row],[heildarmagn]]</f>
        <v>8.6338823763034462E-6</v>
      </c>
      <c r="O1815" t="str">
        <f>IF(Table1[[#This Row],[Útgerð núna]]=Table1[[#This Row],[Útgerð við löndun]],"","Ný útgerð")</f>
        <v>Ný útgerð</v>
      </c>
    </row>
    <row r="1816" spans="1:15">
      <c r="A1816" t="s">
        <v>204</v>
      </c>
      <c r="B1816">
        <v>1718</v>
      </c>
      <c r="C1816" s="1">
        <v>1</v>
      </c>
      <c r="D1816" s="1">
        <v>1</v>
      </c>
      <c r="E1816" s="1">
        <v>2243</v>
      </c>
      <c r="F1816" t="s">
        <v>756</v>
      </c>
      <c r="G1816" t="s">
        <v>14</v>
      </c>
      <c r="H1816" t="s">
        <v>15</v>
      </c>
      <c r="I1816" s="3">
        <v>16</v>
      </c>
      <c r="J1816" t="s">
        <v>754</v>
      </c>
      <c r="K1816" t="s">
        <v>755</v>
      </c>
      <c r="L1816" t="s">
        <v>757</v>
      </c>
      <c r="M1816" s="2">
        <f>SUM(Table1[MAGN_SLAEGT_AFRUNAD])</f>
        <v>463291</v>
      </c>
      <c r="N1816" s="6">
        <f>Table1[[#This Row],[MAGN_SLAEGT_AFRUNAD]]/Table1[[#This Row],[heildarmagn]]</f>
        <v>3.4535529505213785E-5</v>
      </c>
      <c r="O1816" t="str">
        <f>IF(Table1[[#This Row],[Útgerð núna]]=Table1[[#This Row],[Útgerð við löndun]],"","Ný útgerð")</f>
        <v>Ný útgerð</v>
      </c>
    </row>
    <row r="1817" spans="1:15">
      <c r="A1817" t="s">
        <v>209</v>
      </c>
      <c r="B1817">
        <v>1718</v>
      </c>
      <c r="C1817" s="1">
        <v>1</v>
      </c>
      <c r="D1817" s="1">
        <v>1</v>
      </c>
      <c r="E1817" s="1">
        <v>2243</v>
      </c>
      <c r="F1817" t="s">
        <v>756</v>
      </c>
      <c r="G1817" t="s">
        <v>14</v>
      </c>
      <c r="H1817" t="s">
        <v>15</v>
      </c>
      <c r="I1817" s="3">
        <v>2</v>
      </c>
      <c r="J1817" t="s">
        <v>754</v>
      </c>
      <c r="K1817" t="s">
        <v>755</v>
      </c>
      <c r="L1817" t="s">
        <v>757</v>
      </c>
      <c r="M1817" s="2">
        <f>SUM(Table1[MAGN_SLAEGT_AFRUNAD])</f>
        <v>463291</v>
      </c>
      <c r="N1817" s="6">
        <f>Table1[[#This Row],[MAGN_SLAEGT_AFRUNAD]]/Table1[[#This Row],[heildarmagn]]</f>
        <v>4.3169411881517231E-6</v>
      </c>
      <c r="O1817" t="str">
        <f>IF(Table1[[#This Row],[Útgerð núna]]=Table1[[#This Row],[Útgerð við löndun]],"","Ný útgerð")</f>
        <v>Ný útgerð</v>
      </c>
    </row>
    <row r="1818" spans="1:15">
      <c r="A1818" t="s">
        <v>212</v>
      </c>
      <c r="B1818">
        <v>1718</v>
      </c>
      <c r="C1818" s="1">
        <v>1</v>
      </c>
      <c r="D1818" s="1">
        <v>1</v>
      </c>
      <c r="E1818" s="1">
        <v>2243</v>
      </c>
      <c r="F1818" t="s">
        <v>756</v>
      </c>
      <c r="G1818" t="s">
        <v>14</v>
      </c>
      <c r="H1818" t="s">
        <v>15</v>
      </c>
      <c r="I1818" s="3">
        <v>11</v>
      </c>
      <c r="J1818" t="s">
        <v>754</v>
      </c>
      <c r="K1818" t="s">
        <v>755</v>
      </c>
      <c r="L1818" t="s">
        <v>757</v>
      </c>
      <c r="M1818" s="2">
        <f>SUM(Table1[MAGN_SLAEGT_AFRUNAD])</f>
        <v>463291</v>
      </c>
      <c r="N1818" s="6">
        <f>Table1[[#This Row],[MAGN_SLAEGT_AFRUNAD]]/Table1[[#This Row],[heildarmagn]]</f>
        <v>2.3743176534834476E-5</v>
      </c>
      <c r="O1818" t="str">
        <f>IF(Table1[[#This Row],[Útgerð núna]]=Table1[[#This Row],[Útgerð við löndun]],"","Ný útgerð")</f>
        <v>Ný útgerð</v>
      </c>
    </row>
    <row r="1819" spans="1:15">
      <c r="A1819" t="s">
        <v>311</v>
      </c>
      <c r="B1819">
        <v>1718</v>
      </c>
      <c r="C1819" s="1">
        <v>1</v>
      </c>
      <c r="D1819" s="1">
        <v>1</v>
      </c>
      <c r="E1819" s="1">
        <v>2243</v>
      </c>
      <c r="F1819" t="s">
        <v>756</v>
      </c>
      <c r="G1819" t="s">
        <v>14</v>
      </c>
      <c r="H1819" t="s">
        <v>15</v>
      </c>
      <c r="I1819" s="3">
        <v>5</v>
      </c>
      <c r="J1819" t="s">
        <v>754</v>
      </c>
      <c r="K1819" t="s">
        <v>755</v>
      </c>
      <c r="L1819" t="s">
        <v>757</v>
      </c>
      <c r="M1819" s="2">
        <f>SUM(Table1[MAGN_SLAEGT_AFRUNAD])</f>
        <v>463291</v>
      </c>
      <c r="N1819" s="6">
        <f>Table1[[#This Row],[MAGN_SLAEGT_AFRUNAD]]/Table1[[#This Row],[heildarmagn]]</f>
        <v>1.0792352970379309E-5</v>
      </c>
      <c r="O1819" t="str">
        <f>IF(Table1[[#This Row],[Útgerð núna]]=Table1[[#This Row],[Útgerð við löndun]],"","Ný útgerð")</f>
        <v>Ný útgerð</v>
      </c>
    </row>
    <row r="1820" spans="1:15">
      <c r="A1820" t="s">
        <v>533</v>
      </c>
      <c r="B1820">
        <v>1920</v>
      </c>
      <c r="C1820" s="1">
        <v>1</v>
      </c>
      <c r="D1820" s="1">
        <v>1</v>
      </c>
      <c r="E1820" s="1">
        <v>2243</v>
      </c>
      <c r="F1820" t="s">
        <v>753</v>
      </c>
      <c r="G1820" t="s">
        <v>14</v>
      </c>
      <c r="H1820" t="s">
        <v>15</v>
      </c>
      <c r="I1820" s="3">
        <v>1</v>
      </c>
      <c r="J1820" t="s">
        <v>754</v>
      </c>
      <c r="K1820" t="s">
        <v>755</v>
      </c>
      <c r="L1820" t="s">
        <v>755</v>
      </c>
      <c r="M1820" s="2">
        <f>SUM(Table1[MAGN_SLAEGT_AFRUNAD])</f>
        <v>463291</v>
      </c>
      <c r="N1820" s="6">
        <f>Table1[[#This Row],[MAGN_SLAEGT_AFRUNAD]]/Table1[[#This Row],[heildarmagn]]</f>
        <v>2.1584705940758616E-6</v>
      </c>
      <c r="O1820" t="str">
        <f>IF(Table1[[#This Row],[Útgerð núna]]=Table1[[#This Row],[Útgerð við löndun]],"","Ný útgerð")</f>
        <v/>
      </c>
    </row>
    <row r="1821" spans="1:15">
      <c r="A1821" t="s">
        <v>305</v>
      </c>
      <c r="B1821">
        <v>1718</v>
      </c>
      <c r="C1821" s="1">
        <v>1</v>
      </c>
      <c r="D1821" s="1">
        <v>1</v>
      </c>
      <c r="E1821" s="1">
        <v>2325</v>
      </c>
      <c r="F1821" t="s">
        <v>760</v>
      </c>
      <c r="G1821" t="s">
        <v>14</v>
      </c>
      <c r="H1821" t="s">
        <v>15</v>
      </c>
      <c r="I1821" s="3">
        <v>4</v>
      </c>
      <c r="J1821" t="s">
        <v>761</v>
      </c>
      <c r="K1821" t="s">
        <v>762</v>
      </c>
      <c r="L1821" t="s">
        <v>762</v>
      </c>
      <c r="M1821" s="2">
        <f>SUM(Table1[MAGN_SLAEGT_AFRUNAD])</f>
        <v>463291</v>
      </c>
      <c r="N1821" s="6">
        <f>Table1[[#This Row],[MAGN_SLAEGT_AFRUNAD]]/Table1[[#This Row],[heildarmagn]]</f>
        <v>8.6338823763034462E-6</v>
      </c>
      <c r="O1821" t="str">
        <f>IF(Table1[[#This Row],[Útgerð núna]]=Table1[[#This Row],[Útgerð við löndun]],"","Ný útgerð")</f>
        <v/>
      </c>
    </row>
    <row r="1822" spans="1:15">
      <c r="A1822" t="s">
        <v>763</v>
      </c>
      <c r="B1822">
        <v>1718</v>
      </c>
      <c r="C1822" s="1">
        <v>1</v>
      </c>
      <c r="D1822" s="1">
        <v>1</v>
      </c>
      <c r="E1822" s="1">
        <v>2325</v>
      </c>
      <c r="F1822" t="s">
        <v>760</v>
      </c>
      <c r="G1822" t="s">
        <v>14</v>
      </c>
      <c r="H1822" t="s">
        <v>15</v>
      </c>
      <c r="I1822" s="3">
        <v>12</v>
      </c>
      <c r="J1822" t="s">
        <v>761</v>
      </c>
      <c r="K1822" t="s">
        <v>762</v>
      </c>
      <c r="L1822" t="s">
        <v>762</v>
      </c>
      <c r="M1822" s="2">
        <f>SUM(Table1[MAGN_SLAEGT_AFRUNAD])</f>
        <v>463291</v>
      </c>
      <c r="N1822" s="6">
        <f>Table1[[#This Row],[MAGN_SLAEGT_AFRUNAD]]/Table1[[#This Row],[heildarmagn]]</f>
        <v>2.5901647128910339E-5</v>
      </c>
      <c r="O1822" t="str">
        <f>IF(Table1[[#This Row],[Útgerð núna]]=Table1[[#This Row],[Útgerð við löndun]],"","Ný útgerð")</f>
        <v/>
      </c>
    </row>
    <row r="1823" spans="1:15">
      <c r="A1823" t="s">
        <v>306</v>
      </c>
      <c r="B1823">
        <v>1718</v>
      </c>
      <c r="C1823" s="1">
        <v>1</v>
      </c>
      <c r="D1823" s="1">
        <v>1</v>
      </c>
      <c r="E1823" s="1">
        <v>2325</v>
      </c>
      <c r="F1823" t="s">
        <v>760</v>
      </c>
      <c r="G1823" t="s">
        <v>14</v>
      </c>
      <c r="H1823" t="s">
        <v>15</v>
      </c>
      <c r="I1823" s="3">
        <v>12</v>
      </c>
      <c r="J1823" t="s">
        <v>761</v>
      </c>
      <c r="K1823" t="s">
        <v>762</v>
      </c>
      <c r="L1823" t="s">
        <v>762</v>
      </c>
      <c r="M1823" s="2">
        <f>SUM(Table1[MAGN_SLAEGT_AFRUNAD])</f>
        <v>463291</v>
      </c>
      <c r="N1823" s="6">
        <f>Table1[[#This Row],[MAGN_SLAEGT_AFRUNAD]]/Table1[[#This Row],[heildarmagn]]</f>
        <v>2.5901647128910339E-5</v>
      </c>
      <c r="O1823" t="str">
        <f>IF(Table1[[#This Row],[Útgerð núna]]=Table1[[#This Row],[Útgerð við löndun]],"","Ný útgerð")</f>
        <v/>
      </c>
    </row>
    <row r="1824" spans="1:15">
      <c r="A1824" t="s">
        <v>307</v>
      </c>
      <c r="B1824">
        <v>1718</v>
      </c>
      <c r="C1824" s="1">
        <v>1</v>
      </c>
      <c r="D1824" s="1">
        <v>1</v>
      </c>
      <c r="E1824" s="1">
        <v>2325</v>
      </c>
      <c r="F1824" t="s">
        <v>760</v>
      </c>
      <c r="G1824" t="s">
        <v>14</v>
      </c>
      <c r="H1824" t="s">
        <v>15</v>
      </c>
      <c r="I1824" s="3">
        <v>19</v>
      </c>
      <c r="J1824" t="s">
        <v>761</v>
      </c>
      <c r="K1824" t="s">
        <v>762</v>
      </c>
      <c r="L1824" t="s">
        <v>762</v>
      </c>
      <c r="M1824" s="2">
        <f>SUM(Table1[MAGN_SLAEGT_AFRUNAD])</f>
        <v>463291</v>
      </c>
      <c r="N1824" s="6">
        <f>Table1[[#This Row],[MAGN_SLAEGT_AFRUNAD]]/Table1[[#This Row],[heildarmagn]]</f>
        <v>4.1010941287441372E-5</v>
      </c>
      <c r="O1824" t="str">
        <f>IF(Table1[[#This Row],[Útgerð núna]]=Table1[[#This Row],[Útgerð við löndun]],"","Ný útgerð")</f>
        <v/>
      </c>
    </row>
    <row r="1825" spans="1:15">
      <c r="A1825" t="s">
        <v>308</v>
      </c>
      <c r="B1825">
        <v>1718</v>
      </c>
      <c r="C1825" s="1">
        <v>1</v>
      </c>
      <c r="D1825" s="1">
        <v>1</v>
      </c>
      <c r="E1825" s="1">
        <v>2325</v>
      </c>
      <c r="F1825" t="s">
        <v>760</v>
      </c>
      <c r="G1825" t="s">
        <v>14</v>
      </c>
      <c r="H1825" t="s">
        <v>15</v>
      </c>
      <c r="I1825" s="3">
        <v>9</v>
      </c>
      <c r="J1825" t="s">
        <v>761</v>
      </c>
      <c r="K1825" t="s">
        <v>762</v>
      </c>
      <c r="L1825" t="s">
        <v>762</v>
      </c>
      <c r="M1825" s="2">
        <f>SUM(Table1[MAGN_SLAEGT_AFRUNAD])</f>
        <v>463291</v>
      </c>
      <c r="N1825" s="6">
        <f>Table1[[#This Row],[MAGN_SLAEGT_AFRUNAD]]/Table1[[#This Row],[heildarmagn]]</f>
        <v>1.9426235346682755E-5</v>
      </c>
      <c r="O1825" t="str">
        <f>IF(Table1[[#This Row],[Útgerð núna]]=Table1[[#This Row],[Útgerð við löndun]],"","Ný útgerð")</f>
        <v/>
      </c>
    </row>
    <row r="1826" spans="1:15">
      <c r="A1826" t="s">
        <v>197</v>
      </c>
      <c r="B1826">
        <v>1718</v>
      </c>
      <c r="C1826" s="1">
        <v>1</v>
      </c>
      <c r="D1826" s="1">
        <v>1</v>
      </c>
      <c r="E1826" s="1">
        <v>2325</v>
      </c>
      <c r="F1826" t="s">
        <v>760</v>
      </c>
      <c r="G1826" t="s">
        <v>14</v>
      </c>
      <c r="H1826" t="s">
        <v>15</v>
      </c>
      <c r="I1826" s="3">
        <v>14</v>
      </c>
      <c r="J1826" t="s">
        <v>761</v>
      </c>
      <c r="K1826" t="s">
        <v>762</v>
      </c>
      <c r="L1826" t="s">
        <v>762</v>
      </c>
      <c r="M1826" s="2">
        <f>SUM(Table1[MAGN_SLAEGT_AFRUNAD])</f>
        <v>463291</v>
      </c>
      <c r="N1826" s="6">
        <f>Table1[[#This Row],[MAGN_SLAEGT_AFRUNAD]]/Table1[[#This Row],[heildarmagn]]</f>
        <v>3.0218588317062063E-5</v>
      </c>
      <c r="O1826" t="str">
        <f>IF(Table1[[#This Row],[Útgerð núna]]=Table1[[#This Row],[Útgerð við löndun]],"","Ný útgerð")</f>
        <v/>
      </c>
    </row>
    <row r="1827" spans="1:15">
      <c r="A1827" t="s">
        <v>764</v>
      </c>
      <c r="B1827">
        <v>1718</v>
      </c>
      <c r="C1827" s="1">
        <v>1</v>
      </c>
      <c r="D1827" s="1">
        <v>1</v>
      </c>
      <c r="E1827" s="1">
        <v>2325</v>
      </c>
      <c r="F1827" t="s">
        <v>760</v>
      </c>
      <c r="G1827" t="s">
        <v>14</v>
      </c>
      <c r="H1827" t="s">
        <v>15</v>
      </c>
      <c r="I1827" s="3">
        <v>30</v>
      </c>
      <c r="J1827" t="s">
        <v>761</v>
      </c>
      <c r="K1827" t="s">
        <v>762</v>
      </c>
      <c r="L1827" t="s">
        <v>762</v>
      </c>
      <c r="M1827" s="2">
        <f>SUM(Table1[MAGN_SLAEGT_AFRUNAD])</f>
        <v>463291</v>
      </c>
      <c r="N1827" s="6">
        <f>Table1[[#This Row],[MAGN_SLAEGT_AFRUNAD]]/Table1[[#This Row],[heildarmagn]]</f>
        <v>6.4754117822275845E-5</v>
      </c>
      <c r="O1827" t="str">
        <f>IF(Table1[[#This Row],[Útgerð núna]]=Table1[[#This Row],[Útgerð við löndun]],"","Ný útgerð")</f>
        <v/>
      </c>
    </row>
    <row r="1828" spans="1:15">
      <c r="A1828" t="s">
        <v>199</v>
      </c>
      <c r="B1828">
        <v>1718</v>
      </c>
      <c r="C1828" s="1">
        <v>1</v>
      </c>
      <c r="D1828" s="1">
        <v>1</v>
      </c>
      <c r="E1828" s="1">
        <v>2325</v>
      </c>
      <c r="F1828" t="s">
        <v>760</v>
      </c>
      <c r="G1828" t="s">
        <v>14</v>
      </c>
      <c r="H1828" t="s">
        <v>15</v>
      </c>
      <c r="I1828" s="3">
        <v>39</v>
      </c>
      <c r="J1828" t="s">
        <v>761</v>
      </c>
      <c r="K1828" t="s">
        <v>762</v>
      </c>
      <c r="L1828" t="s">
        <v>762</v>
      </c>
      <c r="M1828" s="2">
        <f>SUM(Table1[MAGN_SLAEGT_AFRUNAD])</f>
        <v>463291</v>
      </c>
      <c r="N1828" s="6">
        <f>Table1[[#This Row],[MAGN_SLAEGT_AFRUNAD]]/Table1[[#This Row],[heildarmagn]]</f>
        <v>8.4180353168958607E-5</v>
      </c>
      <c r="O1828" t="str">
        <f>IF(Table1[[#This Row],[Útgerð núna]]=Table1[[#This Row],[Útgerð við löndun]],"","Ný útgerð")</f>
        <v/>
      </c>
    </row>
    <row r="1829" spans="1:15">
      <c r="A1829" t="s">
        <v>200</v>
      </c>
      <c r="B1829">
        <v>1718</v>
      </c>
      <c r="C1829" s="1">
        <v>1</v>
      </c>
      <c r="D1829" s="1">
        <v>1</v>
      </c>
      <c r="E1829" s="1">
        <v>2325</v>
      </c>
      <c r="F1829" t="s">
        <v>760</v>
      </c>
      <c r="G1829" t="s">
        <v>14</v>
      </c>
      <c r="H1829" t="s">
        <v>15</v>
      </c>
      <c r="I1829" s="3">
        <v>18</v>
      </c>
      <c r="J1829" t="s">
        <v>761</v>
      </c>
      <c r="K1829" t="s">
        <v>762</v>
      </c>
      <c r="L1829" t="s">
        <v>762</v>
      </c>
      <c r="M1829" s="2">
        <f>SUM(Table1[MAGN_SLAEGT_AFRUNAD])</f>
        <v>463291</v>
      </c>
      <c r="N1829" s="6">
        <f>Table1[[#This Row],[MAGN_SLAEGT_AFRUNAD]]/Table1[[#This Row],[heildarmagn]]</f>
        <v>3.885247069336551E-5</v>
      </c>
      <c r="O1829" t="str">
        <f>IF(Table1[[#This Row],[Útgerð núna]]=Table1[[#This Row],[Útgerð við löndun]],"","Ný útgerð")</f>
        <v/>
      </c>
    </row>
    <row r="1830" spans="1:15">
      <c r="A1830" t="s">
        <v>309</v>
      </c>
      <c r="B1830">
        <v>1718</v>
      </c>
      <c r="C1830" s="1">
        <v>1</v>
      </c>
      <c r="D1830" s="1">
        <v>1</v>
      </c>
      <c r="E1830" s="1">
        <v>2325</v>
      </c>
      <c r="F1830" t="s">
        <v>760</v>
      </c>
      <c r="G1830" t="s">
        <v>14</v>
      </c>
      <c r="H1830" t="s">
        <v>15</v>
      </c>
      <c r="I1830" s="3">
        <v>44</v>
      </c>
      <c r="J1830" t="s">
        <v>761</v>
      </c>
      <c r="K1830" t="s">
        <v>762</v>
      </c>
      <c r="L1830" t="s">
        <v>762</v>
      </c>
      <c r="M1830" s="2">
        <f>SUM(Table1[MAGN_SLAEGT_AFRUNAD])</f>
        <v>463291</v>
      </c>
      <c r="N1830" s="6">
        <f>Table1[[#This Row],[MAGN_SLAEGT_AFRUNAD]]/Table1[[#This Row],[heildarmagn]]</f>
        <v>9.4972706139337905E-5</v>
      </c>
      <c r="O1830" t="str">
        <f>IF(Table1[[#This Row],[Útgerð núna]]=Table1[[#This Row],[Útgerð við löndun]],"","Ný útgerð")</f>
        <v/>
      </c>
    </row>
    <row r="1831" spans="1:15">
      <c r="A1831" t="s">
        <v>496</v>
      </c>
      <c r="B1831">
        <v>1718</v>
      </c>
      <c r="C1831" s="1">
        <v>1</v>
      </c>
      <c r="D1831" s="1">
        <v>1</v>
      </c>
      <c r="E1831" s="1">
        <v>2325</v>
      </c>
      <c r="F1831" t="s">
        <v>760</v>
      </c>
      <c r="G1831" t="s">
        <v>14</v>
      </c>
      <c r="H1831" t="s">
        <v>15</v>
      </c>
      <c r="I1831" s="3">
        <v>25</v>
      </c>
      <c r="J1831" t="s">
        <v>761</v>
      </c>
      <c r="K1831" t="s">
        <v>762</v>
      </c>
      <c r="L1831" t="s">
        <v>762</v>
      </c>
      <c r="M1831" s="2">
        <f>SUM(Table1[MAGN_SLAEGT_AFRUNAD])</f>
        <v>463291</v>
      </c>
      <c r="N1831" s="6">
        <f>Table1[[#This Row],[MAGN_SLAEGT_AFRUNAD]]/Table1[[#This Row],[heildarmagn]]</f>
        <v>5.396176485189654E-5</v>
      </c>
      <c r="O1831" t="str">
        <f>IF(Table1[[#This Row],[Útgerð núna]]=Table1[[#This Row],[Útgerð við löndun]],"","Ný útgerð")</f>
        <v/>
      </c>
    </row>
    <row r="1832" spans="1:15">
      <c r="A1832" t="s">
        <v>201</v>
      </c>
      <c r="B1832">
        <v>1718</v>
      </c>
      <c r="C1832" s="1">
        <v>1</v>
      </c>
      <c r="D1832" s="1">
        <v>1</v>
      </c>
      <c r="E1832" s="1">
        <v>2325</v>
      </c>
      <c r="F1832" t="s">
        <v>760</v>
      </c>
      <c r="G1832" t="s">
        <v>14</v>
      </c>
      <c r="H1832" t="s">
        <v>15</v>
      </c>
      <c r="I1832" s="3">
        <v>16</v>
      </c>
      <c r="J1832" t="s">
        <v>761</v>
      </c>
      <c r="K1832" t="s">
        <v>762</v>
      </c>
      <c r="L1832" t="s">
        <v>762</v>
      </c>
      <c r="M1832" s="2">
        <f>SUM(Table1[MAGN_SLAEGT_AFRUNAD])</f>
        <v>463291</v>
      </c>
      <c r="N1832" s="6">
        <f>Table1[[#This Row],[MAGN_SLAEGT_AFRUNAD]]/Table1[[#This Row],[heildarmagn]]</f>
        <v>3.4535529505213785E-5</v>
      </c>
      <c r="O1832" t="str">
        <f>IF(Table1[[#This Row],[Útgerð núna]]=Table1[[#This Row],[Útgerð við löndun]],"","Ný útgerð")</f>
        <v/>
      </c>
    </row>
    <row r="1833" spans="1:15">
      <c r="A1833" t="s">
        <v>204</v>
      </c>
      <c r="B1833">
        <v>1718</v>
      </c>
      <c r="C1833" s="1">
        <v>1</v>
      </c>
      <c r="D1833" s="1">
        <v>1</v>
      </c>
      <c r="E1833" s="1">
        <v>2325</v>
      </c>
      <c r="F1833" t="s">
        <v>760</v>
      </c>
      <c r="G1833" t="s">
        <v>14</v>
      </c>
      <c r="H1833" t="s">
        <v>15</v>
      </c>
      <c r="I1833" s="3">
        <v>35</v>
      </c>
      <c r="J1833" t="s">
        <v>761</v>
      </c>
      <c r="K1833" t="s">
        <v>762</v>
      </c>
      <c r="L1833" t="s">
        <v>762</v>
      </c>
      <c r="M1833" s="2">
        <f>SUM(Table1[MAGN_SLAEGT_AFRUNAD])</f>
        <v>463291</v>
      </c>
      <c r="N1833" s="6">
        <f>Table1[[#This Row],[MAGN_SLAEGT_AFRUNAD]]/Table1[[#This Row],[heildarmagn]]</f>
        <v>7.5546470792655157E-5</v>
      </c>
      <c r="O1833" t="str">
        <f>IF(Table1[[#This Row],[Útgerð núna]]=Table1[[#This Row],[Útgerð við löndun]],"","Ný útgerð")</f>
        <v/>
      </c>
    </row>
    <row r="1834" spans="1:15">
      <c r="A1834" t="s">
        <v>205</v>
      </c>
      <c r="B1834">
        <v>1718</v>
      </c>
      <c r="C1834" s="1">
        <v>1</v>
      </c>
      <c r="D1834" s="1">
        <v>1</v>
      </c>
      <c r="E1834" s="1">
        <v>2325</v>
      </c>
      <c r="F1834" t="s">
        <v>760</v>
      </c>
      <c r="G1834" t="s">
        <v>14</v>
      </c>
      <c r="H1834" t="s">
        <v>15</v>
      </c>
      <c r="I1834" s="3">
        <v>49</v>
      </c>
      <c r="J1834" t="s">
        <v>761</v>
      </c>
      <c r="K1834" t="s">
        <v>762</v>
      </c>
      <c r="L1834" t="s">
        <v>762</v>
      </c>
      <c r="M1834" s="2">
        <f>SUM(Table1[MAGN_SLAEGT_AFRUNAD])</f>
        <v>463291</v>
      </c>
      <c r="N1834" s="6">
        <f>Table1[[#This Row],[MAGN_SLAEGT_AFRUNAD]]/Table1[[#This Row],[heildarmagn]]</f>
        <v>1.0576505910971722E-4</v>
      </c>
      <c r="O1834" t="str">
        <f>IF(Table1[[#This Row],[Útgerð núna]]=Table1[[#This Row],[Útgerð við löndun]],"","Ný útgerð")</f>
        <v/>
      </c>
    </row>
    <row r="1835" spans="1:15">
      <c r="A1835" t="s">
        <v>207</v>
      </c>
      <c r="B1835">
        <v>1718</v>
      </c>
      <c r="C1835" s="1">
        <v>1</v>
      </c>
      <c r="D1835" s="1">
        <v>1</v>
      </c>
      <c r="E1835" s="1">
        <v>2325</v>
      </c>
      <c r="F1835" t="s">
        <v>760</v>
      </c>
      <c r="G1835" t="s">
        <v>14</v>
      </c>
      <c r="H1835" t="s">
        <v>15</v>
      </c>
      <c r="I1835" s="3">
        <v>185</v>
      </c>
      <c r="J1835" t="s">
        <v>761</v>
      </c>
      <c r="K1835" t="s">
        <v>762</v>
      </c>
      <c r="L1835" t="s">
        <v>762</v>
      </c>
      <c r="M1835" s="2">
        <f>SUM(Table1[MAGN_SLAEGT_AFRUNAD])</f>
        <v>463291</v>
      </c>
      <c r="N1835" s="6">
        <f>Table1[[#This Row],[MAGN_SLAEGT_AFRUNAD]]/Table1[[#This Row],[heildarmagn]]</f>
        <v>3.9931705990403442E-4</v>
      </c>
      <c r="O1835" t="str">
        <f>IF(Table1[[#This Row],[Útgerð núna]]=Table1[[#This Row],[Útgerð við löndun]],"","Ný útgerð")</f>
        <v/>
      </c>
    </row>
    <row r="1836" spans="1:15">
      <c r="A1836" t="s">
        <v>310</v>
      </c>
      <c r="B1836">
        <v>1718</v>
      </c>
      <c r="C1836" s="1">
        <v>1</v>
      </c>
      <c r="D1836" s="1">
        <v>1</v>
      </c>
      <c r="E1836" s="1">
        <v>2325</v>
      </c>
      <c r="F1836" t="s">
        <v>760</v>
      </c>
      <c r="G1836" t="s">
        <v>14</v>
      </c>
      <c r="H1836" t="s">
        <v>15</v>
      </c>
      <c r="I1836" s="3">
        <v>100</v>
      </c>
      <c r="J1836" t="s">
        <v>761</v>
      </c>
      <c r="K1836" t="s">
        <v>762</v>
      </c>
      <c r="L1836" t="s">
        <v>762</v>
      </c>
      <c r="M1836" s="2">
        <f>SUM(Table1[MAGN_SLAEGT_AFRUNAD])</f>
        <v>463291</v>
      </c>
      <c r="N1836" s="6">
        <f>Table1[[#This Row],[MAGN_SLAEGT_AFRUNAD]]/Table1[[#This Row],[heildarmagn]]</f>
        <v>2.1584705940758616E-4</v>
      </c>
      <c r="O1836" t="str">
        <f>IF(Table1[[#This Row],[Útgerð núna]]=Table1[[#This Row],[Útgerð við löndun]],"","Ný útgerð")</f>
        <v/>
      </c>
    </row>
    <row r="1837" spans="1:15">
      <c r="A1837" t="s">
        <v>209</v>
      </c>
      <c r="B1837">
        <v>1718</v>
      </c>
      <c r="C1837" s="1">
        <v>1</v>
      </c>
      <c r="D1837" s="1">
        <v>1</v>
      </c>
      <c r="E1837" s="1">
        <v>2325</v>
      </c>
      <c r="F1837" t="s">
        <v>760</v>
      </c>
      <c r="G1837" t="s">
        <v>14</v>
      </c>
      <c r="H1837" t="s">
        <v>15</v>
      </c>
      <c r="I1837" s="3">
        <v>262</v>
      </c>
      <c r="J1837" t="s">
        <v>761</v>
      </c>
      <c r="K1837" t="s">
        <v>762</v>
      </c>
      <c r="L1837" t="s">
        <v>762</v>
      </c>
      <c r="M1837" s="2">
        <f>SUM(Table1[MAGN_SLAEGT_AFRUNAD])</f>
        <v>463291</v>
      </c>
      <c r="N1837" s="6">
        <f>Table1[[#This Row],[MAGN_SLAEGT_AFRUNAD]]/Table1[[#This Row],[heildarmagn]]</f>
        <v>5.6551929564787576E-4</v>
      </c>
      <c r="O1837" t="str">
        <f>IF(Table1[[#This Row],[Útgerð núna]]=Table1[[#This Row],[Útgerð við löndun]],"","Ný útgerð")</f>
        <v/>
      </c>
    </row>
    <row r="1838" spans="1:15">
      <c r="A1838" t="s">
        <v>210</v>
      </c>
      <c r="B1838">
        <v>1718</v>
      </c>
      <c r="C1838" s="1">
        <v>1</v>
      </c>
      <c r="D1838" s="1">
        <v>1</v>
      </c>
      <c r="E1838" s="1">
        <v>2325</v>
      </c>
      <c r="F1838" t="s">
        <v>760</v>
      </c>
      <c r="G1838" t="s">
        <v>14</v>
      </c>
      <c r="H1838" t="s">
        <v>15</v>
      </c>
      <c r="I1838" s="3">
        <v>89</v>
      </c>
      <c r="J1838" t="s">
        <v>761</v>
      </c>
      <c r="K1838" t="s">
        <v>762</v>
      </c>
      <c r="L1838" t="s">
        <v>762</v>
      </c>
      <c r="M1838" s="2">
        <f>SUM(Table1[MAGN_SLAEGT_AFRUNAD])</f>
        <v>463291</v>
      </c>
      <c r="N1838" s="6">
        <f>Table1[[#This Row],[MAGN_SLAEGT_AFRUNAD]]/Table1[[#This Row],[heildarmagn]]</f>
        <v>1.9210388287275169E-4</v>
      </c>
      <c r="O1838" t="str">
        <f>IF(Table1[[#This Row],[Útgerð núna]]=Table1[[#This Row],[Útgerð við löndun]],"","Ný útgerð")</f>
        <v/>
      </c>
    </row>
    <row r="1839" spans="1:15">
      <c r="A1839" t="s">
        <v>212</v>
      </c>
      <c r="B1839">
        <v>1718</v>
      </c>
      <c r="C1839" s="1">
        <v>1</v>
      </c>
      <c r="D1839" s="1">
        <v>1</v>
      </c>
      <c r="E1839" s="1">
        <v>2325</v>
      </c>
      <c r="F1839" t="s">
        <v>760</v>
      </c>
      <c r="G1839" t="s">
        <v>14</v>
      </c>
      <c r="H1839" t="s">
        <v>15</v>
      </c>
      <c r="I1839" s="3">
        <v>3</v>
      </c>
      <c r="J1839" t="s">
        <v>761</v>
      </c>
      <c r="K1839" t="s">
        <v>762</v>
      </c>
      <c r="L1839" t="s">
        <v>762</v>
      </c>
      <c r="M1839" s="2">
        <f>SUM(Table1[MAGN_SLAEGT_AFRUNAD])</f>
        <v>463291</v>
      </c>
      <c r="N1839" s="6">
        <f>Table1[[#This Row],[MAGN_SLAEGT_AFRUNAD]]/Table1[[#This Row],[heildarmagn]]</f>
        <v>6.4754117822275847E-6</v>
      </c>
      <c r="O1839" t="str">
        <f>IF(Table1[[#This Row],[Útgerð núna]]=Table1[[#This Row],[Útgerð við löndun]],"","Ný útgerð")</f>
        <v/>
      </c>
    </row>
    <row r="1840" spans="1:15">
      <c r="A1840" t="s">
        <v>311</v>
      </c>
      <c r="B1840">
        <v>1718</v>
      </c>
      <c r="C1840" s="1">
        <v>1</v>
      </c>
      <c r="D1840" s="1">
        <v>1</v>
      </c>
      <c r="E1840" s="1">
        <v>2325</v>
      </c>
      <c r="F1840" t="s">
        <v>760</v>
      </c>
      <c r="G1840" t="s">
        <v>14</v>
      </c>
      <c r="H1840" t="s">
        <v>15</v>
      </c>
      <c r="I1840" s="3">
        <v>14</v>
      </c>
      <c r="J1840" t="s">
        <v>761</v>
      </c>
      <c r="K1840" t="s">
        <v>762</v>
      </c>
      <c r="L1840" t="s">
        <v>762</v>
      </c>
      <c r="M1840" s="2">
        <f>SUM(Table1[MAGN_SLAEGT_AFRUNAD])</f>
        <v>463291</v>
      </c>
      <c r="N1840" s="6">
        <f>Table1[[#This Row],[MAGN_SLAEGT_AFRUNAD]]/Table1[[#This Row],[heildarmagn]]</f>
        <v>3.0218588317062063E-5</v>
      </c>
      <c r="O1840" t="str">
        <f>IF(Table1[[#This Row],[Útgerð núna]]=Table1[[#This Row],[Útgerð við löndun]],"","Ný útgerð")</f>
        <v/>
      </c>
    </row>
    <row r="1841" spans="1:15">
      <c r="A1841" t="s">
        <v>213</v>
      </c>
      <c r="B1841">
        <v>1718</v>
      </c>
      <c r="C1841" s="1">
        <v>1</v>
      </c>
      <c r="D1841" s="1">
        <v>1</v>
      </c>
      <c r="E1841" s="1">
        <v>2325</v>
      </c>
      <c r="F1841" t="s">
        <v>760</v>
      </c>
      <c r="G1841" t="s">
        <v>14</v>
      </c>
      <c r="H1841" t="s">
        <v>15</v>
      </c>
      <c r="I1841" s="3">
        <v>169</v>
      </c>
      <c r="J1841" t="s">
        <v>761</v>
      </c>
      <c r="K1841" t="s">
        <v>762</v>
      </c>
      <c r="L1841" t="s">
        <v>762</v>
      </c>
      <c r="M1841" s="2">
        <f>SUM(Table1[MAGN_SLAEGT_AFRUNAD])</f>
        <v>463291</v>
      </c>
      <c r="N1841" s="6">
        <f>Table1[[#This Row],[MAGN_SLAEGT_AFRUNAD]]/Table1[[#This Row],[heildarmagn]]</f>
        <v>3.6478153039882062E-4</v>
      </c>
      <c r="O1841" t="str">
        <f>IF(Table1[[#This Row],[Útgerð núna]]=Table1[[#This Row],[Útgerð við löndun]],"","Ný útgerð")</f>
        <v/>
      </c>
    </row>
    <row r="1842" spans="1:15">
      <c r="A1842" t="s">
        <v>611</v>
      </c>
      <c r="B1842">
        <v>1718</v>
      </c>
      <c r="C1842" s="1">
        <v>1</v>
      </c>
      <c r="D1842" s="1">
        <v>1</v>
      </c>
      <c r="E1842" s="1">
        <v>2325</v>
      </c>
      <c r="F1842" t="s">
        <v>760</v>
      </c>
      <c r="G1842" t="s">
        <v>14</v>
      </c>
      <c r="H1842" t="s">
        <v>15</v>
      </c>
      <c r="I1842" s="3">
        <v>467</v>
      </c>
      <c r="J1842" t="s">
        <v>761</v>
      </c>
      <c r="K1842" t="s">
        <v>762</v>
      </c>
      <c r="L1842" t="s">
        <v>762</v>
      </c>
      <c r="M1842" s="2">
        <f>SUM(Table1[MAGN_SLAEGT_AFRUNAD])</f>
        <v>463291</v>
      </c>
      <c r="N1842" s="6">
        <f>Table1[[#This Row],[MAGN_SLAEGT_AFRUNAD]]/Table1[[#This Row],[heildarmagn]]</f>
        <v>1.0080057674334273E-3</v>
      </c>
      <c r="O1842" t="str">
        <f>IF(Table1[[#This Row],[Útgerð núna]]=Table1[[#This Row],[Útgerð við löndun]],"","Ný útgerð")</f>
        <v/>
      </c>
    </row>
    <row r="1843" spans="1:15">
      <c r="A1843" t="s">
        <v>214</v>
      </c>
      <c r="B1843">
        <v>1718</v>
      </c>
      <c r="C1843" s="1">
        <v>1</v>
      </c>
      <c r="D1843" s="1">
        <v>1</v>
      </c>
      <c r="E1843" s="1">
        <v>2325</v>
      </c>
      <c r="F1843" t="s">
        <v>760</v>
      </c>
      <c r="G1843" t="s">
        <v>14</v>
      </c>
      <c r="H1843" t="s">
        <v>15</v>
      </c>
      <c r="I1843" s="3">
        <v>38</v>
      </c>
      <c r="J1843" t="s">
        <v>761</v>
      </c>
      <c r="K1843" t="s">
        <v>762</v>
      </c>
      <c r="L1843" t="s">
        <v>762</v>
      </c>
      <c r="M1843" s="2">
        <f>SUM(Table1[MAGN_SLAEGT_AFRUNAD])</f>
        <v>463291</v>
      </c>
      <c r="N1843" s="6">
        <f>Table1[[#This Row],[MAGN_SLAEGT_AFRUNAD]]/Table1[[#This Row],[heildarmagn]]</f>
        <v>8.2021882574882744E-5</v>
      </c>
      <c r="O1843" t="str">
        <f>IF(Table1[[#This Row],[Útgerð núna]]=Table1[[#This Row],[Útgerð við löndun]],"","Ný útgerð")</f>
        <v/>
      </c>
    </row>
    <row r="1844" spans="1:15">
      <c r="A1844" t="s">
        <v>215</v>
      </c>
      <c r="B1844">
        <v>1718</v>
      </c>
      <c r="C1844" s="1">
        <v>1</v>
      </c>
      <c r="D1844" s="1">
        <v>1</v>
      </c>
      <c r="E1844" s="1">
        <v>2325</v>
      </c>
      <c r="F1844" t="s">
        <v>760</v>
      </c>
      <c r="G1844" t="s">
        <v>14</v>
      </c>
      <c r="H1844" t="s">
        <v>15</v>
      </c>
      <c r="I1844" s="3">
        <v>32</v>
      </c>
      <c r="J1844" t="s">
        <v>761</v>
      </c>
      <c r="K1844" t="s">
        <v>762</v>
      </c>
      <c r="L1844" t="s">
        <v>762</v>
      </c>
      <c r="M1844" s="2">
        <f>SUM(Table1[MAGN_SLAEGT_AFRUNAD])</f>
        <v>463291</v>
      </c>
      <c r="N1844" s="6">
        <f>Table1[[#This Row],[MAGN_SLAEGT_AFRUNAD]]/Table1[[#This Row],[heildarmagn]]</f>
        <v>6.907105901042757E-5</v>
      </c>
      <c r="O1844" t="str">
        <f>IF(Table1[[#This Row],[Útgerð núna]]=Table1[[#This Row],[Útgerð við löndun]],"","Ný útgerð")</f>
        <v/>
      </c>
    </row>
    <row r="1845" spans="1:15">
      <c r="A1845" t="s">
        <v>218</v>
      </c>
      <c r="B1845">
        <v>1718</v>
      </c>
      <c r="C1845" s="1">
        <v>1</v>
      </c>
      <c r="D1845" s="1">
        <v>1</v>
      </c>
      <c r="E1845" s="1">
        <v>2325</v>
      </c>
      <c r="F1845" t="s">
        <v>760</v>
      </c>
      <c r="G1845" t="s">
        <v>14</v>
      </c>
      <c r="H1845" t="s">
        <v>15</v>
      </c>
      <c r="I1845" s="3">
        <v>31</v>
      </c>
      <c r="J1845" t="s">
        <v>761</v>
      </c>
      <c r="K1845" t="s">
        <v>762</v>
      </c>
      <c r="L1845" t="s">
        <v>762</v>
      </c>
      <c r="M1845" s="2">
        <f>SUM(Table1[MAGN_SLAEGT_AFRUNAD])</f>
        <v>463291</v>
      </c>
      <c r="N1845" s="6">
        <f>Table1[[#This Row],[MAGN_SLAEGT_AFRUNAD]]/Table1[[#This Row],[heildarmagn]]</f>
        <v>6.6912588416351707E-5</v>
      </c>
      <c r="O1845" t="str">
        <f>IF(Table1[[#This Row],[Útgerð núna]]=Table1[[#This Row],[Útgerð við löndun]],"","Ný útgerð")</f>
        <v/>
      </c>
    </row>
    <row r="1846" spans="1:15">
      <c r="A1846" t="s">
        <v>219</v>
      </c>
      <c r="B1846">
        <v>1718</v>
      </c>
      <c r="C1846" s="1">
        <v>1</v>
      </c>
      <c r="D1846" s="1">
        <v>1</v>
      </c>
      <c r="E1846" s="1">
        <v>2325</v>
      </c>
      <c r="F1846" t="s">
        <v>760</v>
      </c>
      <c r="G1846" t="s">
        <v>14</v>
      </c>
      <c r="H1846" t="s">
        <v>15</v>
      </c>
      <c r="I1846" s="3">
        <v>61</v>
      </c>
      <c r="J1846" t="s">
        <v>761</v>
      </c>
      <c r="K1846" t="s">
        <v>762</v>
      </c>
      <c r="L1846" t="s">
        <v>762</v>
      </c>
      <c r="M1846" s="2">
        <f>SUM(Table1[MAGN_SLAEGT_AFRUNAD])</f>
        <v>463291</v>
      </c>
      <c r="N1846" s="6">
        <f>Table1[[#This Row],[MAGN_SLAEGT_AFRUNAD]]/Table1[[#This Row],[heildarmagn]]</f>
        <v>1.3166670623862757E-4</v>
      </c>
      <c r="O1846" t="str">
        <f>IF(Table1[[#This Row],[Útgerð núna]]=Table1[[#This Row],[Útgerð við löndun]],"","Ný útgerð")</f>
        <v/>
      </c>
    </row>
    <row r="1847" spans="1:15">
      <c r="A1847" t="s">
        <v>314</v>
      </c>
      <c r="B1847">
        <v>1718</v>
      </c>
      <c r="C1847" s="1">
        <v>1</v>
      </c>
      <c r="D1847" s="1">
        <v>1</v>
      </c>
      <c r="E1847" s="1">
        <v>2325</v>
      </c>
      <c r="F1847" t="s">
        <v>760</v>
      </c>
      <c r="G1847" t="s">
        <v>14</v>
      </c>
      <c r="H1847" t="s">
        <v>15</v>
      </c>
      <c r="I1847" s="3">
        <v>134</v>
      </c>
      <c r="J1847" t="s">
        <v>761</v>
      </c>
      <c r="K1847" t="s">
        <v>762</v>
      </c>
      <c r="L1847" t="s">
        <v>762</v>
      </c>
      <c r="M1847" s="2">
        <f>SUM(Table1[MAGN_SLAEGT_AFRUNAD])</f>
        <v>463291</v>
      </c>
      <c r="N1847" s="6">
        <f>Table1[[#This Row],[MAGN_SLAEGT_AFRUNAD]]/Table1[[#This Row],[heildarmagn]]</f>
        <v>2.8923505960616548E-4</v>
      </c>
      <c r="O1847" t="str">
        <f>IF(Table1[[#This Row],[Útgerð núna]]=Table1[[#This Row],[Útgerð við löndun]],"","Ný útgerð")</f>
        <v/>
      </c>
    </row>
    <row r="1848" spans="1:15">
      <c r="A1848" t="s">
        <v>497</v>
      </c>
      <c r="B1848">
        <v>1718</v>
      </c>
      <c r="C1848" s="1">
        <v>1</v>
      </c>
      <c r="D1848" s="1">
        <v>1</v>
      </c>
      <c r="E1848" s="1">
        <v>2325</v>
      </c>
      <c r="F1848" t="s">
        <v>760</v>
      </c>
      <c r="G1848" t="s">
        <v>14</v>
      </c>
      <c r="H1848" t="s">
        <v>15</v>
      </c>
      <c r="I1848" s="3">
        <v>104</v>
      </c>
      <c r="J1848" t="s">
        <v>761</v>
      </c>
      <c r="K1848" t="s">
        <v>762</v>
      </c>
      <c r="L1848" t="s">
        <v>762</v>
      </c>
      <c r="M1848" s="2">
        <f>SUM(Table1[MAGN_SLAEGT_AFRUNAD])</f>
        <v>463291</v>
      </c>
      <c r="N1848" s="6">
        <f>Table1[[#This Row],[MAGN_SLAEGT_AFRUNAD]]/Table1[[#This Row],[heildarmagn]]</f>
        <v>2.2448094178388961E-4</v>
      </c>
      <c r="O1848" t="str">
        <f>IF(Table1[[#This Row],[Útgerð núna]]=Table1[[#This Row],[Útgerð við löndun]],"","Ný útgerð")</f>
        <v/>
      </c>
    </row>
    <row r="1849" spans="1:15">
      <c r="A1849" t="s">
        <v>316</v>
      </c>
      <c r="B1849">
        <v>1718</v>
      </c>
      <c r="C1849" s="1">
        <v>1</v>
      </c>
      <c r="D1849" s="1">
        <v>1</v>
      </c>
      <c r="E1849" s="1">
        <v>2325</v>
      </c>
      <c r="F1849" t="s">
        <v>760</v>
      </c>
      <c r="G1849" t="s">
        <v>14</v>
      </c>
      <c r="H1849" t="s">
        <v>15</v>
      </c>
      <c r="I1849" s="3">
        <v>128</v>
      </c>
      <c r="J1849" t="s">
        <v>761</v>
      </c>
      <c r="K1849" t="s">
        <v>762</v>
      </c>
      <c r="L1849" t="s">
        <v>762</v>
      </c>
      <c r="M1849" s="2">
        <f>SUM(Table1[MAGN_SLAEGT_AFRUNAD])</f>
        <v>463291</v>
      </c>
      <c r="N1849" s="6">
        <f>Table1[[#This Row],[MAGN_SLAEGT_AFRUNAD]]/Table1[[#This Row],[heildarmagn]]</f>
        <v>2.7628423604171028E-4</v>
      </c>
      <c r="O1849" t="str">
        <f>IF(Table1[[#This Row],[Útgerð núna]]=Table1[[#This Row],[Útgerð við löndun]],"","Ný útgerð")</f>
        <v/>
      </c>
    </row>
    <row r="1850" spans="1:15">
      <c r="A1850" t="s">
        <v>586</v>
      </c>
      <c r="B1850">
        <v>1819</v>
      </c>
      <c r="C1850" s="1">
        <v>1</v>
      </c>
      <c r="D1850" s="1">
        <v>1</v>
      </c>
      <c r="E1850" s="1">
        <v>2325</v>
      </c>
      <c r="F1850" t="s">
        <v>760</v>
      </c>
      <c r="G1850" t="s">
        <v>14</v>
      </c>
      <c r="H1850" t="s">
        <v>15</v>
      </c>
      <c r="I1850" s="3">
        <v>18</v>
      </c>
      <c r="J1850" t="s">
        <v>761</v>
      </c>
      <c r="K1850" t="s">
        <v>762</v>
      </c>
      <c r="L1850" t="s">
        <v>762</v>
      </c>
      <c r="M1850" s="2">
        <f>SUM(Table1[MAGN_SLAEGT_AFRUNAD])</f>
        <v>463291</v>
      </c>
      <c r="N1850" s="6">
        <f>Table1[[#This Row],[MAGN_SLAEGT_AFRUNAD]]/Table1[[#This Row],[heildarmagn]]</f>
        <v>3.885247069336551E-5</v>
      </c>
      <c r="O1850" t="str">
        <f>IF(Table1[[#This Row],[Útgerð núna]]=Table1[[#This Row],[Útgerð við löndun]],"","Ný útgerð")</f>
        <v/>
      </c>
    </row>
    <row r="1851" spans="1:15">
      <c r="A1851" t="s">
        <v>523</v>
      </c>
      <c r="B1851">
        <v>1819</v>
      </c>
      <c r="C1851" s="1">
        <v>1</v>
      </c>
      <c r="D1851" s="1">
        <v>1</v>
      </c>
      <c r="E1851" s="1">
        <v>2325</v>
      </c>
      <c r="F1851" t="s">
        <v>760</v>
      </c>
      <c r="G1851" t="s">
        <v>14</v>
      </c>
      <c r="H1851" t="s">
        <v>15</v>
      </c>
      <c r="I1851" s="3">
        <v>22</v>
      </c>
      <c r="J1851" t="s">
        <v>761</v>
      </c>
      <c r="K1851" t="s">
        <v>762</v>
      </c>
      <c r="L1851" t="s">
        <v>762</v>
      </c>
      <c r="M1851" s="2">
        <f>SUM(Table1[MAGN_SLAEGT_AFRUNAD])</f>
        <v>463291</v>
      </c>
      <c r="N1851" s="6">
        <f>Table1[[#This Row],[MAGN_SLAEGT_AFRUNAD]]/Table1[[#This Row],[heildarmagn]]</f>
        <v>4.7486353069668953E-5</v>
      </c>
      <c r="O1851" t="str">
        <f>IF(Table1[[#This Row],[Útgerð núna]]=Table1[[#This Row],[Útgerð við löndun]],"","Ný útgerð")</f>
        <v/>
      </c>
    </row>
    <row r="1852" spans="1:15">
      <c r="A1852" t="s">
        <v>65</v>
      </c>
      <c r="B1852">
        <v>1819</v>
      </c>
      <c r="C1852" s="1">
        <v>1</v>
      </c>
      <c r="D1852" s="1">
        <v>1</v>
      </c>
      <c r="E1852" s="1">
        <v>2325</v>
      </c>
      <c r="F1852" t="s">
        <v>760</v>
      </c>
      <c r="G1852" t="s">
        <v>14</v>
      </c>
      <c r="H1852" t="s">
        <v>15</v>
      </c>
      <c r="I1852" s="3">
        <v>33</v>
      </c>
      <c r="J1852" t="s">
        <v>761</v>
      </c>
      <c r="K1852" t="s">
        <v>762</v>
      </c>
      <c r="L1852" t="s">
        <v>762</v>
      </c>
      <c r="M1852" s="2">
        <f>SUM(Table1[MAGN_SLAEGT_AFRUNAD])</f>
        <v>463291</v>
      </c>
      <c r="N1852" s="6">
        <f>Table1[[#This Row],[MAGN_SLAEGT_AFRUNAD]]/Table1[[#This Row],[heildarmagn]]</f>
        <v>7.1229529604503432E-5</v>
      </c>
      <c r="O1852" t="str">
        <f>IF(Table1[[#This Row],[Útgerð núna]]=Table1[[#This Row],[Útgerð við löndun]],"","Ný útgerð")</f>
        <v/>
      </c>
    </row>
    <row r="1853" spans="1:15">
      <c r="A1853" t="s">
        <v>395</v>
      </c>
      <c r="B1853">
        <v>1819</v>
      </c>
      <c r="C1853" s="1">
        <v>1</v>
      </c>
      <c r="D1853" s="1">
        <v>1</v>
      </c>
      <c r="E1853" s="1">
        <v>2325</v>
      </c>
      <c r="F1853" t="s">
        <v>760</v>
      </c>
      <c r="G1853" t="s">
        <v>14</v>
      </c>
      <c r="H1853" t="s">
        <v>15</v>
      </c>
      <c r="I1853" s="3">
        <v>41</v>
      </c>
      <c r="J1853" t="s">
        <v>761</v>
      </c>
      <c r="K1853" t="s">
        <v>762</v>
      </c>
      <c r="L1853" t="s">
        <v>762</v>
      </c>
      <c r="M1853" s="2">
        <f>SUM(Table1[MAGN_SLAEGT_AFRUNAD])</f>
        <v>463291</v>
      </c>
      <c r="N1853" s="6">
        <f>Table1[[#This Row],[MAGN_SLAEGT_AFRUNAD]]/Table1[[#This Row],[heildarmagn]]</f>
        <v>8.8497294357110331E-5</v>
      </c>
      <c r="O1853" t="str">
        <f>IF(Table1[[#This Row],[Útgerð núna]]=Table1[[#This Row],[Útgerð við löndun]],"","Ný útgerð")</f>
        <v/>
      </c>
    </row>
    <row r="1854" spans="1:15">
      <c r="A1854" t="s">
        <v>90</v>
      </c>
      <c r="B1854">
        <v>1819</v>
      </c>
      <c r="C1854" s="1">
        <v>1</v>
      </c>
      <c r="D1854" s="1">
        <v>1</v>
      </c>
      <c r="E1854" s="1">
        <v>2325</v>
      </c>
      <c r="F1854" t="s">
        <v>760</v>
      </c>
      <c r="G1854" t="s">
        <v>14</v>
      </c>
      <c r="H1854" t="s">
        <v>15</v>
      </c>
      <c r="I1854" s="3">
        <v>64</v>
      </c>
      <c r="J1854" t="s">
        <v>761</v>
      </c>
      <c r="K1854" t="s">
        <v>762</v>
      </c>
      <c r="L1854" t="s">
        <v>762</v>
      </c>
      <c r="M1854" s="2">
        <f>SUM(Table1[MAGN_SLAEGT_AFRUNAD])</f>
        <v>463291</v>
      </c>
      <c r="N1854" s="6">
        <f>Table1[[#This Row],[MAGN_SLAEGT_AFRUNAD]]/Table1[[#This Row],[heildarmagn]]</f>
        <v>1.3814211802085514E-4</v>
      </c>
      <c r="O1854" t="str">
        <f>IF(Table1[[#This Row],[Útgerð núna]]=Table1[[#This Row],[Útgerð við löndun]],"","Ný útgerð")</f>
        <v/>
      </c>
    </row>
    <row r="1855" spans="1:15">
      <c r="A1855" t="s">
        <v>91</v>
      </c>
      <c r="B1855">
        <v>1819</v>
      </c>
      <c r="C1855" s="1">
        <v>1</v>
      </c>
      <c r="D1855" s="1">
        <v>1</v>
      </c>
      <c r="E1855" s="1">
        <v>2325</v>
      </c>
      <c r="F1855" t="s">
        <v>760</v>
      </c>
      <c r="G1855" t="s">
        <v>14</v>
      </c>
      <c r="H1855" t="s">
        <v>15</v>
      </c>
      <c r="I1855" s="3">
        <v>44</v>
      </c>
      <c r="J1855" t="s">
        <v>761</v>
      </c>
      <c r="K1855" t="s">
        <v>762</v>
      </c>
      <c r="L1855" t="s">
        <v>762</v>
      </c>
      <c r="M1855" s="2">
        <f>SUM(Table1[MAGN_SLAEGT_AFRUNAD])</f>
        <v>463291</v>
      </c>
      <c r="N1855" s="6">
        <f>Table1[[#This Row],[MAGN_SLAEGT_AFRUNAD]]/Table1[[#This Row],[heildarmagn]]</f>
        <v>9.4972706139337905E-5</v>
      </c>
      <c r="O1855" t="str">
        <f>IF(Table1[[#This Row],[Útgerð núna]]=Table1[[#This Row],[Útgerð við löndun]],"","Ný útgerð")</f>
        <v/>
      </c>
    </row>
    <row r="1856" spans="1:15">
      <c r="A1856" t="s">
        <v>93</v>
      </c>
      <c r="B1856">
        <v>1819</v>
      </c>
      <c r="C1856" s="1">
        <v>1</v>
      </c>
      <c r="D1856" s="1">
        <v>1</v>
      </c>
      <c r="E1856" s="1">
        <v>2325</v>
      </c>
      <c r="F1856" t="s">
        <v>760</v>
      </c>
      <c r="G1856" t="s">
        <v>14</v>
      </c>
      <c r="H1856" t="s">
        <v>15</v>
      </c>
      <c r="I1856" s="3">
        <v>31</v>
      </c>
      <c r="J1856" t="s">
        <v>761</v>
      </c>
      <c r="K1856" t="s">
        <v>762</v>
      </c>
      <c r="L1856" t="s">
        <v>762</v>
      </c>
      <c r="M1856" s="2">
        <f>SUM(Table1[MAGN_SLAEGT_AFRUNAD])</f>
        <v>463291</v>
      </c>
      <c r="N1856" s="6">
        <f>Table1[[#This Row],[MAGN_SLAEGT_AFRUNAD]]/Table1[[#This Row],[heildarmagn]]</f>
        <v>6.6912588416351707E-5</v>
      </c>
      <c r="O1856" t="str">
        <f>IF(Table1[[#This Row],[Útgerð núna]]=Table1[[#This Row],[Útgerð við löndun]],"","Ný útgerð")</f>
        <v/>
      </c>
    </row>
    <row r="1857" spans="1:15">
      <c r="A1857" t="s">
        <v>396</v>
      </c>
      <c r="B1857">
        <v>1819</v>
      </c>
      <c r="C1857" s="1">
        <v>1</v>
      </c>
      <c r="D1857" s="1">
        <v>1</v>
      </c>
      <c r="E1857" s="1">
        <v>2325</v>
      </c>
      <c r="F1857" t="s">
        <v>760</v>
      </c>
      <c r="G1857" t="s">
        <v>14</v>
      </c>
      <c r="H1857" t="s">
        <v>15</v>
      </c>
      <c r="I1857" s="3">
        <v>11</v>
      </c>
      <c r="J1857" t="s">
        <v>761</v>
      </c>
      <c r="K1857" t="s">
        <v>762</v>
      </c>
      <c r="L1857" t="s">
        <v>762</v>
      </c>
      <c r="M1857" s="2">
        <f>SUM(Table1[MAGN_SLAEGT_AFRUNAD])</f>
        <v>463291</v>
      </c>
      <c r="N1857" s="6">
        <f>Table1[[#This Row],[MAGN_SLAEGT_AFRUNAD]]/Table1[[#This Row],[heildarmagn]]</f>
        <v>2.3743176534834476E-5</v>
      </c>
      <c r="O1857" t="str">
        <f>IF(Table1[[#This Row],[Útgerð núna]]=Table1[[#This Row],[Útgerð við löndun]],"","Ný útgerð")</f>
        <v/>
      </c>
    </row>
    <row r="1858" spans="1:15">
      <c r="A1858" t="s">
        <v>94</v>
      </c>
      <c r="B1858">
        <v>1819</v>
      </c>
      <c r="C1858" s="1">
        <v>1</v>
      </c>
      <c r="D1858" s="1">
        <v>1</v>
      </c>
      <c r="E1858" s="1">
        <v>2325</v>
      </c>
      <c r="F1858" t="s">
        <v>760</v>
      </c>
      <c r="G1858" t="s">
        <v>14</v>
      </c>
      <c r="H1858" t="s">
        <v>15</v>
      </c>
      <c r="I1858" s="3">
        <v>13</v>
      </c>
      <c r="J1858" t="s">
        <v>761</v>
      </c>
      <c r="K1858" t="s">
        <v>762</v>
      </c>
      <c r="L1858" t="s">
        <v>762</v>
      </c>
      <c r="M1858" s="2">
        <f>SUM(Table1[MAGN_SLAEGT_AFRUNAD])</f>
        <v>463291</v>
      </c>
      <c r="N1858" s="6">
        <f>Table1[[#This Row],[MAGN_SLAEGT_AFRUNAD]]/Table1[[#This Row],[heildarmagn]]</f>
        <v>2.8060117722986201E-5</v>
      </c>
      <c r="O1858" t="str">
        <f>IF(Table1[[#This Row],[Útgerð núna]]=Table1[[#This Row],[Útgerð við löndun]],"","Ný útgerð")</f>
        <v/>
      </c>
    </row>
    <row r="1859" spans="1:15">
      <c r="A1859" t="s">
        <v>63</v>
      </c>
      <c r="B1859">
        <v>1819</v>
      </c>
      <c r="C1859" s="1">
        <v>1</v>
      </c>
      <c r="D1859" s="1">
        <v>1</v>
      </c>
      <c r="E1859" s="1">
        <v>2325</v>
      </c>
      <c r="F1859" t="s">
        <v>760</v>
      </c>
      <c r="G1859" t="s">
        <v>14</v>
      </c>
      <c r="H1859" t="s">
        <v>15</v>
      </c>
      <c r="I1859" s="3">
        <v>23</v>
      </c>
      <c r="J1859" t="s">
        <v>761</v>
      </c>
      <c r="K1859" t="s">
        <v>762</v>
      </c>
      <c r="L1859" t="s">
        <v>762</v>
      </c>
      <c r="M1859" s="2">
        <f>SUM(Table1[MAGN_SLAEGT_AFRUNAD])</f>
        <v>463291</v>
      </c>
      <c r="N1859" s="6">
        <f>Table1[[#This Row],[MAGN_SLAEGT_AFRUNAD]]/Table1[[#This Row],[heildarmagn]]</f>
        <v>4.9644823663744815E-5</v>
      </c>
      <c r="O1859" t="str">
        <f>IF(Table1[[#This Row],[Útgerð núna]]=Table1[[#This Row],[Útgerð við löndun]],"","Ný útgerð")</f>
        <v/>
      </c>
    </row>
    <row r="1860" spans="1:15">
      <c r="A1860" t="s">
        <v>95</v>
      </c>
      <c r="B1860">
        <v>1819</v>
      </c>
      <c r="C1860" s="1">
        <v>1</v>
      </c>
      <c r="D1860" s="1">
        <v>1</v>
      </c>
      <c r="E1860" s="1">
        <v>2325</v>
      </c>
      <c r="F1860" t="s">
        <v>760</v>
      </c>
      <c r="G1860" t="s">
        <v>14</v>
      </c>
      <c r="H1860" t="s">
        <v>15</v>
      </c>
      <c r="I1860" s="3">
        <v>38</v>
      </c>
      <c r="J1860" t="s">
        <v>761</v>
      </c>
      <c r="K1860" t="s">
        <v>762</v>
      </c>
      <c r="L1860" t="s">
        <v>762</v>
      </c>
      <c r="M1860" s="2">
        <f>SUM(Table1[MAGN_SLAEGT_AFRUNAD])</f>
        <v>463291</v>
      </c>
      <c r="N1860" s="6">
        <f>Table1[[#This Row],[MAGN_SLAEGT_AFRUNAD]]/Table1[[#This Row],[heildarmagn]]</f>
        <v>8.2021882574882744E-5</v>
      </c>
      <c r="O1860" t="str">
        <f>IF(Table1[[#This Row],[Útgerð núna]]=Table1[[#This Row],[Útgerð við löndun]],"","Ný útgerð")</f>
        <v/>
      </c>
    </row>
    <row r="1861" spans="1:15">
      <c r="A1861" t="s">
        <v>624</v>
      </c>
      <c r="B1861">
        <v>1819</v>
      </c>
      <c r="C1861" s="1">
        <v>1</v>
      </c>
      <c r="D1861" s="1">
        <v>1</v>
      </c>
      <c r="E1861" s="1">
        <v>2325</v>
      </c>
      <c r="F1861" t="s">
        <v>760</v>
      </c>
      <c r="G1861" t="s">
        <v>14</v>
      </c>
      <c r="H1861" t="s">
        <v>15</v>
      </c>
      <c r="I1861" s="3">
        <v>25</v>
      </c>
      <c r="J1861" t="s">
        <v>761</v>
      </c>
      <c r="K1861" t="s">
        <v>762</v>
      </c>
      <c r="L1861" t="s">
        <v>762</v>
      </c>
      <c r="M1861" s="2">
        <f>SUM(Table1[MAGN_SLAEGT_AFRUNAD])</f>
        <v>463291</v>
      </c>
      <c r="N1861" s="6">
        <f>Table1[[#This Row],[MAGN_SLAEGT_AFRUNAD]]/Table1[[#This Row],[heildarmagn]]</f>
        <v>5.396176485189654E-5</v>
      </c>
      <c r="O1861" t="str">
        <f>IF(Table1[[#This Row],[Útgerð núna]]=Table1[[#This Row],[Útgerð við löndun]],"","Ný útgerð")</f>
        <v/>
      </c>
    </row>
    <row r="1862" spans="1:15">
      <c r="A1862" t="s">
        <v>498</v>
      </c>
      <c r="B1862">
        <v>1819</v>
      </c>
      <c r="C1862" s="1">
        <v>1</v>
      </c>
      <c r="D1862" s="1">
        <v>1</v>
      </c>
      <c r="E1862" s="1">
        <v>2325</v>
      </c>
      <c r="F1862" t="s">
        <v>760</v>
      </c>
      <c r="G1862" t="s">
        <v>14</v>
      </c>
      <c r="H1862" t="s">
        <v>15</v>
      </c>
      <c r="I1862" s="3">
        <v>178</v>
      </c>
      <c r="J1862" t="s">
        <v>761</v>
      </c>
      <c r="K1862" t="s">
        <v>762</v>
      </c>
      <c r="L1862" t="s">
        <v>762</v>
      </c>
      <c r="M1862" s="2">
        <f>SUM(Table1[MAGN_SLAEGT_AFRUNAD])</f>
        <v>463291</v>
      </c>
      <c r="N1862" s="6">
        <f>Table1[[#This Row],[MAGN_SLAEGT_AFRUNAD]]/Table1[[#This Row],[heildarmagn]]</f>
        <v>3.8420776574550337E-4</v>
      </c>
      <c r="O1862" t="str">
        <f>IF(Table1[[#This Row],[Útgerð núna]]=Table1[[#This Row],[Útgerð við löndun]],"","Ný útgerð")</f>
        <v/>
      </c>
    </row>
    <row r="1863" spans="1:15">
      <c r="A1863" t="s">
        <v>57</v>
      </c>
      <c r="B1863">
        <v>1819</v>
      </c>
      <c r="C1863" s="1">
        <v>1</v>
      </c>
      <c r="D1863" s="1">
        <v>1</v>
      </c>
      <c r="E1863" s="1">
        <v>2325</v>
      </c>
      <c r="F1863" t="s">
        <v>760</v>
      </c>
      <c r="G1863" t="s">
        <v>14</v>
      </c>
      <c r="H1863" t="s">
        <v>15</v>
      </c>
      <c r="I1863" s="3">
        <v>11</v>
      </c>
      <c r="J1863" t="s">
        <v>761</v>
      </c>
      <c r="K1863" t="s">
        <v>762</v>
      </c>
      <c r="L1863" t="s">
        <v>762</v>
      </c>
      <c r="M1863" s="2">
        <f>SUM(Table1[MAGN_SLAEGT_AFRUNAD])</f>
        <v>463291</v>
      </c>
      <c r="N1863" s="6">
        <f>Table1[[#This Row],[MAGN_SLAEGT_AFRUNAD]]/Table1[[#This Row],[heildarmagn]]</f>
        <v>2.3743176534834476E-5</v>
      </c>
      <c r="O1863" t="str">
        <f>IF(Table1[[#This Row],[Útgerð núna]]=Table1[[#This Row],[Útgerð við löndun]],"","Ný útgerð")</f>
        <v/>
      </c>
    </row>
    <row r="1864" spans="1:15">
      <c r="A1864" t="s">
        <v>353</v>
      </c>
      <c r="B1864">
        <v>1819</v>
      </c>
      <c r="C1864" s="1">
        <v>1</v>
      </c>
      <c r="D1864" s="1">
        <v>1</v>
      </c>
      <c r="E1864" s="1">
        <v>2325</v>
      </c>
      <c r="F1864" t="s">
        <v>760</v>
      </c>
      <c r="G1864" t="s">
        <v>14</v>
      </c>
      <c r="H1864" t="s">
        <v>15</v>
      </c>
      <c r="I1864" s="3">
        <v>4</v>
      </c>
      <c r="J1864" t="s">
        <v>761</v>
      </c>
      <c r="K1864" t="s">
        <v>762</v>
      </c>
      <c r="L1864" t="s">
        <v>762</v>
      </c>
      <c r="M1864" s="2">
        <f>SUM(Table1[MAGN_SLAEGT_AFRUNAD])</f>
        <v>463291</v>
      </c>
      <c r="N1864" s="6">
        <f>Table1[[#This Row],[MAGN_SLAEGT_AFRUNAD]]/Table1[[#This Row],[heildarmagn]]</f>
        <v>8.6338823763034462E-6</v>
      </c>
      <c r="O1864" t="str">
        <f>IF(Table1[[#This Row],[Útgerð núna]]=Table1[[#This Row],[Útgerð við löndun]],"","Ný útgerð")</f>
        <v/>
      </c>
    </row>
    <row r="1865" spans="1:15">
      <c r="A1865" t="s">
        <v>588</v>
      </c>
      <c r="B1865">
        <v>1819</v>
      </c>
      <c r="C1865" s="1">
        <v>1</v>
      </c>
      <c r="D1865" s="1">
        <v>1</v>
      </c>
      <c r="E1865" s="1">
        <v>2325</v>
      </c>
      <c r="F1865" t="s">
        <v>760</v>
      </c>
      <c r="G1865" t="s">
        <v>14</v>
      </c>
      <c r="H1865" t="s">
        <v>15</v>
      </c>
      <c r="I1865" s="3">
        <v>19</v>
      </c>
      <c r="J1865" t="s">
        <v>761</v>
      </c>
      <c r="K1865" t="s">
        <v>762</v>
      </c>
      <c r="L1865" t="s">
        <v>762</v>
      </c>
      <c r="M1865" s="2">
        <f>SUM(Table1[MAGN_SLAEGT_AFRUNAD])</f>
        <v>463291</v>
      </c>
      <c r="N1865" s="6">
        <f>Table1[[#This Row],[MAGN_SLAEGT_AFRUNAD]]/Table1[[#This Row],[heildarmagn]]</f>
        <v>4.1010941287441372E-5</v>
      </c>
      <c r="O1865" t="str">
        <f>IF(Table1[[#This Row],[Útgerð núna]]=Table1[[#This Row],[Útgerð við löndun]],"","Ný útgerð")</f>
        <v/>
      </c>
    </row>
    <row r="1866" spans="1:15">
      <c r="A1866" t="s">
        <v>354</v>
      </c>
      <c r="B1866">
        <v>1819</v>
      </c>
      <c r="C1866" s="1">
        <v>1</v>
      </c>
      <c r="D1866" s="1">
        <v>1</v>
      </c>
      <c r="E1866" s="1">
        <v>2325</v>
      </c>
      <c r="F1866" t="s">
        <v>760</v>
      </c>
      <c r="G1866" t="s">
        <v>14</v>
      </c>
      <c r="H1866" t="s">
        <v>15</v>
      </c>
      <c r="I1866" s="3">
        <v>13</v>
      </c>
      <c r="J1866" t="s">
        <v>761</v>
      </c>
      <c r="K1866" t="s">
        <v>762</v>
      </c>
      <c r="L1866" t="s">
        <v>762</v>
      </c>
      <c r="M1866" s="2">
        <f>SUM(Table1[MAGN_SLAEGT_AFRUNAD])</f>
        <v>463291</v>
      </c>
      <c r="N1866" s="6">
        <f>Table1[[#This Row],[MAGN_SLAEGT_AFRUNAD]]/Table1[[#This Row],[heildarmagn]]</f>
        <v>2.8060117722986201E-5</v>
      </c>
      <c r="O1866" t="str">
        <f>IF(Table1[[#This Row],[Útgerð núna]]=Table1[[#This Row],[Útgerð við löndun]],"","Ný útgerð")</f>
        <v/>
      </c>
    </row>
    <row r="1867" spans="1:15">
      <c r="A1867" t="s">
        <v>355</v>
      </c>
      <c r="B1867">
        <v>1819</v>
      </c>
      <c r="C1867" s="1">
        <v>1</v>
      </c>
      <c r="D1867" s="1">
        <v>1</v>
      </c>
      <c r="E1867" s="1">
        <v>2325</v>
      </c>
      <c r="F1867" t="s">
        <v>760</v>
      </c>
      <c r="G1867" t="s">
        <v>14</v>
      </c>
      <c r="H1867" t="s">
        <v>15</v>
      </c>
      <c r="I1867" s="3">
        <v>14</v>
      </c>
      <c r="J1867" t="s">
        <v>761</v>
      </c>
      <c r="K1867" t="s">
        <v>762</v>
      </c>
      <c r="L1867" t="s">
        <v>762</v>
      </c>
      <c r="M1867" s="2">
        <f>SUM(Table1[MAGN_SLAEGT_AFRUNAD])</f>
        <v>463291</v>
      </c>
      <c r="N1867" s="6">
        <f>Table1[[#This Row],[MAGN_SLAEGT_AFRUNAD]]/Table1[[#This Row],[heildarmagn]]</f>
        <v>3.0218588317062063E-5</v>
      </c>
      <c r="O1867" t="str">
        <f>IF(Table1[[#This Row],[Útgerð núna]]=Table1[[#This Row],[Útgerð við löndun]],"","Ný útgerð")</f>
        <v/>
      </c>
    </row>
    <row r="1868" spans="1:15">
      <c r="A1868" t="s">
        <v>356</v>
      </c>
      <c r="B1868">
        <v>1819</v>
      </c>
      <c r="C1868" s="1">
        <v>1</v>
      </c>
      <c r="D1868" s="1">
        <v>1</v>
      </c>
      <c r="E1868" s="1">
        <v>2325</v>
      </c>
      <c r="F1868" t="s">
        <v>760</v>
      </c>
      <c r="G1868" t="s">
        <v>14</v>
      </c>
      <c r="H1868" t="s">
        <v>15</v>
      </c>
      <c r="I1868" s="3">
        <v>35</v>
      </c>
      <c r="J1868" t="s">
        <v>761</v>
      </c>
      <c r="K1868" t="s">
        <v>762</v>
      </c>
      <c r="L1868" t="s">
        <v>762</v>
      </c>
      <c r="M1868" s="2">
        <f>SUM(Table1[MAGN_SLAEGT_AFRUNAD])</f>
        <v>463291</v>
      </c>
      <c r="N1868" s="6">
        <f>Table1[[#This Row],[MAGN_SLAEGT_AFRUNAD]]/Table1[[#This Row],[heildarmagn]]</f>
        <v>7.5546470792655157E-5</v>
      </c>
      <c r="O1868" t="str">
        <f>IF(Table1[[#This Row],[Útgerð núna]]=Table1[[#This Row],[Útgerð við löndun]],"","Ný útgerð")</f>
        <v/>
      </c>
    </row>
    <row r="1869" spans="1:15">
      <c r="A1869" t="s">
        <v>66</v>
      </c>
      <c r="B1869">
        <v>1819</v>
      </c>
      <c r="C1869" s="1">
        <v>1</v>
      </c>
      <c r="D1869" s="1">
        <v>1</v>
      </c>
      <c r="E1869" s="1">
        <v>2325</v>
      </c>
      <c r="F1869" t="s">
        <v>760</v>
      </c>
      <c r="G1869" t="s">
        <v>14</v>
      </c>
      <c r="H1869" t="s">
        <v>15</v>
      </c>
      <c r="I1869" s="3">
        <v>106</v>
      </c>
      <c r="J1869" t="s">
        <v>761</v>
      </c>
      <c r="K1869" t="s">
        <v>762</v>
      </c>
      <c r="L1869" t="s">
        <v>762</v>
      </c>
      <c r="M1869" s="2">
        <f>SUM(Table1[MAGN_SLAEGT_AFRUNAD])</f>
        <v>463291</v>
      </c>
      <c r="N1869" s="6">
        <f>Table1[[#This Row],[MAGN_SLAEGT_AFRUNAD]]/Table1[[#This Row],[heildarmagn]]</f>
        <v>2.2879788297204133E-4</v>
      </c>
      <c r="O1869" t="str">
        <f>IF(Table1[[#This Row],[Útgerð núna]]=Table1[[#This Row],[Útgerð við löndun]],"","Ný útgerð")</f>
        <v/>
      </c>
    </row>
    <row r="1870" spans="1:15">
      <c r="A1870" t="s">
        <v>357</v>
      </c>
      <c r="B1870">
        <v>1819</v>
      </c>
      <c r="C1870" s="1">
        <v>1</v>
      </c>
      <c r="D1870" s="1">
        <v>1</v>
      </c>
      <c r="E1870" s="1">
        <v>2325</v>
      </c>
      <c r="F1870" t="s">
        <v>760</v>
      </c>
      <c r="G1870" t="s">
        <v>14</v>
      </c>
      <c r="H1870" t="s">
        <v>15</v>
      </c>
      <c r="I1870" s="3">
        <v>20</v>
      </c>
      <c r="J1870" t="s">
        <v>761</v>
      </c>
      <c r="K1870" t="s">
        <v>762</v>
      </c>
      <c r="L1870" t="s">
        <v>762</v>
      </c>
      <c r="M1870" s="2">
        <f>SUM(Table1[MAGN_SLAEGT_AFRUNAD])</f>
        <v>463291</v>
      </c>
      <c r="N1870" s="6">
        <f>Table1[[#This Row],[MAGN_SLAEGT_AFRUNAD]]/Table1[[#This Row],[heildarmagn]]</f>
        <v>4.3169411881517235E-5</v>
      </c>
      <c r="O1870" t="str">
        <f>IF(Table1[[#This Row],[Útgerð núna]]=Table1[[#This Row],[Útgerð við löndun]],"","Ný útgerð")</f>
        <v/>
      </c>
    </row>
    <row r="1871" spans="1:15">
      <c r="A1871" t="s">
        <v>358</v>
      </c>
      <c r="B1871">
        <v>1819</v>
      </c>
      <c r="C1871" s="1">
        <v>1</v>
      </c>
      <c r="D1871" s="1">
        <v>1</v>
      </c>
      <c r="E1871" s="1">
        <v>2325</v>
      </c>
      <c r="F1871" t="s">
        <v>760</v>
      </c>
      <c r="G1871" t="s">
        <v>14</v>
      </c>
      <c r="H1871" t="s">
        <v>15</v>
      </c>
      <c r="I1871" s="3">
        <v>26</v>
      </c>
      <c r="J1871" t="s">
        <v>761</v>
      </c>
      <c r="K1871" t="s">
        <v>762</v>
      </c>
      <c r="L1871" t="s">
        <v>762</v>
      </c>
      <c r="M1871" s="2">
        <f>SUM(Table1[MAGN_SLAEGT_AFRUNAD])</f>
        <v>463291</v>
      </c>
      <c r="N1871" s="6">
        <f>Table1[[#This Row],[MAGN_SLAEGT_AFRUNAD]]/Table1[[#This Row],[heildarmagn]]</f>
        <v>5.6120235445972402E-5</v>
      </c>
      <c r="O1871" t="str">
        <f>IF(Table1[[#This Row],[Útgerð núna]]=Table1[[#This Row],[Útgerð við löndun]],"","Ný útgerð")</f>
        <v/>
      </c>
    </row>
    <row r="1872" spans="1:15">
      <c r="A1872" t="s">
        <v>626</v>
      </c>
      <c r="B1872">
        <v>1819</v>
      </c>
      <c r="C1872" s="1">
        <v>1</v>
      </c>
      <c r="D1872" s="1">
        <v>1</v>
      </c>
      <c r="E1872" s="1">
        <v>2325</v>
      </c>
      <c r="F1872" t="s">
        <v>760</v>
      </c>
      <c r="G1872" t="s">
        <v>14</v>
      </c>
      <c r="H1872" t="s">
        <v>15</v>
      </c>
      <c r="I1872" s="3">
        <v>12</v>
      </c>
      <c r="J1872" t="s">
        <v>761</v>
      </c>
      <c r="K1872" t="s">
        <v>762</v>
      </c>
      <c r="L1872" t="s">
        <v>762</v>
      </c>
      <c r="M1872" s="2">
        <f>SUM(Table1[MAGN_SLAEGT_AFRUNAD])</f>
        <v>463291</v>
      </c>
      <c r="N1872" s="6">
        <f>Table1[[#This Row],[MAGN_SLAEGT_AFRUNAD]]/Table1[[#This Row],[heildarmagn]]</f>
        <v>2.5901647128910339E-5</v>
      </c>
      <c r="O1872" t="str">
        <f>IF(Table1[[#This Row],[Útgerð núna]]=Table1[[#This Row],[Útgerð við löndun]],"","Ný útgerð")</f>
        <v/>
      </c>
    </row>
    <row r="1873" spans="1:15">
      <c r="A1873" t="s">
        <v>166</v>
      </c>
      <c r="B1873">
        <v>1819</v>
      </c>
      <c r="C1873" s="1">
        <v>1</v>
      </c>
      <c r="D1873" s="1">
        <v>1</v>
      </c>
      <c r="E1873" s="1">
        <v>2325</v>
      </c>
      <c r="F1873" t="s">
        <v>760</v>
      </c>
      <c r="G1873" t="s">
        <v>14</v>
      </c>
      <c r="H1873" t="s">
        <v>15</v>
      </c>
      <c r="I1873" s="3">
        <v>6</v>
      </c>
      <c r="J1873" t="s">
        <v>761</v>
      </c>
      <c r="K1873" t="s">
        <v>762</v>
      </c>
      <c r="L1873" t="s">
        <v>762</v>
      </c>
      <c r="M1873" s="2">
        <f>SUM(Table1[MAGN_SLAEGT_AFRUNAD])</f>
        <v>463291</v>
      </c>
      <c r="N1873" s="6">
        <f>Table1[[#This Row],[MAGN_SLAEGT_AFRUNAD]]/Table1[[#This Row],[heildarmagn]]</f>
        <v>1.2950823564455169E-5</v>
      </c>
      <c r="O1873" t="str">
        <f>IF(Table1[[#This Row],[Útgerð núna]]=Table1[[#This Row],[Útgerð við löndun]],"","Ný útgerð")</f>
        <v/>
      </c>
    </row>
    <row r="1874" spans="1:15">
      <c r="A1874" t="s">
        <v>167</v>
      </c>
      <c r="B1874">
        <v>1819</v>
      </c>
      <c r="C1874" s="1">
        <v>1</v>
      </c>
      <c r="D1874" s="1">
        <v>1</v>
      </c>
      <c r="E1874" s="1">
        <v>2325</v>
      </c>
      <c r="F1874" t="s">
        <v>760</v>
      </c>
      <c r="G1874" t="s">
        <v>14</v>
      </c>
      <c r="H1874" t="s">
        <v>15</v>
      </c>
      <c r="I1874" s="3">
        <v>29</v>
      </c>
      <c r="J1874" t="s">
        <v>761</v>
      </c>
      <c r="K1874" t="s">
        <v>762</v>
      </c>
      <c r="L1874" t="s">
        <v>762</v>
      </c>
      <c r="M1874" s="2">
        <f>SUM(Table1[MAGN_SLAEGT_AFRUNAD])</f>
        <v>463291</v>
      </c>
      <c r="N1874" s="6">
        <f>Table1[[#This Row],[MAGN_SLAEGT_AFRUNAD]]/Table1[[#This Row],[heildarmagn]]</f>
        <v>6.2595647228199983E-5</v>
      </c>
      <c r="O1874" t="str">
        <f>IF(Table1[[#This Row],[Útgerð núna]]=Table1[[#This Row],[Útgerð við löndun]],"","Ný útgerð")</f>
        <v/>
      </c>
    </row>
    <row r="1875" spans="1:15">
      <c r="A1875" t="s">
        <v>169</v>
      </c>
      <c r="B1875">
        <v>1819</v>
      </c>
      <c r="C1875" s="1">
        <v>1</v>
      </c>
      <c r="D1875" s="1">
        <v>1</v>
      </c>
      <c r="E1875" s="1">
        <v>2325</v>
      </c>
      <c r="F1875" t="s">
        <v>760</v>
      </c>
      <c r="G1875" t="s">
        <v>14</v>
      </c>
      <c r="H1875" t="s">
        <v>15</v>
      </c>
      <c r="I1875" s="3">
        <v>47</v>
      </c>
      <c r="J1875" t="s">
        <v>761</v>
      </c>
      <c r="K1875" t="s">
        <v>762</v>
      </c>
      <c r="L1875" t="s">
        <v>762</v>
      </c>
      <c r="M1875" s="2">
        <f>SUM(Table1[MAGN_SLAEGT_AFRUNAD])</f>
        <v>463291</v>
      </c>
      <c r="N1875" s="6">
        <f>Table1[[#This Row],[MAGN_SLAEGT_AFRUNAD]]/Table1[[#This Row],[heildarmagn]]</f>
        <v>1.0144811792156549E-4</v>
      </c>
      <c r="O1875" t="str">
        <f>IF(Table1[[#This Row],[Útgerð núna]]=Table1[[#This Row],[Útgerð við löndun]],"","Ný útgerð")</f>
        <v/>
      </c>
    </row>
    <row r="1876" spans="1:15">
      <c r="A1876" t="s">
        <v>359</v>
      </c>
      <c r="B1876">
        <v>1819</v>
      </c>
      <c r="C1876" s="1">
        <v>1</v>
      </c>
      <c r="D1876" s="1">
        <v>1</v>
      </c>
      <c r="E1876" s="1">
        <v>2325</v>
      </c>
      <c r="F1876" t="s">
        <v>760</v>
      </c>
      <c r="G1876" t="s">
        <v>14</v>
      </c>
      <c r="H1876" t="s">
        <v>15</v>
      </c>
      <c r="I1876" s="3">
        <v>4</v>
      </c>
      <c r="J1876" t="s">
        <v>761</v>
      </c>
      <c r="K1876" t="s">
        <v>762</v>
      </c>
      <c r="L1876" t="s">
        <v>762</v>
      </c>
      <c r="M1876" s="2">
        <f>SUM(Table1[MAGN_SLAEGT_AFRUNAD])</f>
        <v>463291</v>
      </c>
      <c r="N1876" s="6">
        <f>Table1[[#This Row],[MAGN_SLAEGT_AFRUNAD]]/Table1[[#This Row],[heildarmagn]]</f>
        <v>8.6338823763034462E-6</v>
      </c>
      <c r="O1876" t="str">
        <f>IF(Table1[[#This Row],[Útgerð núna]]=Table1[[#This Row],[Útgerð við löndun]],"","Ný útgerð")</f>
        <v/>
      </c>
    </row>
    <row r="1877" spans="1:15">
      <c r="A1877" t="s">
        <v>360</v>
      </c>
      <c r="B1877">
        <v>1819</v>
      </c>
      <c r="C1877" s="1">
        <v>1</v>
      </c>
      <c r="D1877" s="1">
        <v>1</v>
      </c>
      <c r="E1877" s="1">
        <v>2325</v>
      </c>
      <c r="F1877" t="s">
        <v>760</v>
      </c>
      <c r="G1877" t="s">
        <v>14</v>
      </c>
      <c r="H1877" t="s">
        <v>15</v>
      </c>
      <c r="I1877" s="3">
        <v>24</v>
      </c>
      <c r="J1877" t="s">
        <v>761</v>
      </c>
      <c r="K1877" t="s">
        <v>762</v>
      </c>
      <c r="L1877" t="s">
        <v>762</v>
      </c>
      <c r="M1877" s="2">
        <f>SUM(Table1[MAGN_SLAEGT_AFRUNAD])</f>
        <v>463291</v>
      </c>
      <c r="N1877" s="6">
        <f>Table1[[#This Row],[MAGN_SLAEGT_AFRUNAD]]/Table1[[#This Row],[heildarmagn]]</f>
        <v>5.1803294257820677E-5</v>
      </c>
      <c r="O1877" t="str">
        <f>IF(Table1[[#This Row],[Útgerð núna]]=Table1[[#This Row],[Útgerð við löndun]],"","Ný útgerð")</f>
        <v/>
      </c>
    </row>
    <row r="1878" spans="1:15">
      <c r="A1878" t="s">
        <v>221</v>
      </c>
      <c r="B1878">
        <v>1819</v>
      </c>
      <c r="C1878" s="1">
        <v>1</v>
      </c>
      <c r="D1878" s="1">
        <v>1</v>
      </c>
      <c r="E1878" s="1">
        <v>2325</v>
      </c>
      <c r="F1878" t="s">
        <v>760</v>
      </c>
      <c r="G1878" t="s">
        <v>14</v>
      </c>
      <c r="H1878" t="s">
        <v>15</v>
      </c>
      <c r="I1878" s="3">
        <v>16</v>
      </c>
      <c r="J1878" t="s">
        <v>761</v>
      </c>
      <c r="K1878" t="s">
        <v>762</v>
      </c>
      <c r="L1878" t="s">
        <v>762</v>
      </c>
      <c r="M1878" s="2">
        <f>SUM(Table1[MAGN_SLAEGT_AFRUNAD])</f>
        <v>463291</v>
      </c>
      <c r="N1878" s="6">
        <f>Table1[[#This Row],[MAGN_SLAEGT_AFRUNAD]]/Table1[[#This Row],[heildarmagn]]</f>
        <v>3.4535529505213785E-5</v>
      </c>
      <c r="O1878" t="str">
        <f>IF(Table1[[#This Row],[Útgerð núna]]=Table1[[#This Row],[Útgerð við löndun]],"","Ný útgerð")</f>
        <v/>
      </c>
    </row>
    <row r="1879" spans="1:15">
      <c r="A1879" t="s">
        <v>222</v>
      </c>
      <c r="B1879">
        <v>1819</v>
      </c>
      <c r="C1879" s="1">
        <v>1</v>
      </c>
      <c r="D1879" s="1">
        <v>1</v>
      </c>
      <c r="E1879" s="1">
        <v>2325</v>
      </c>
      <c r="F1879" t="s">
        <v>760</v>
      </c>
      <c r="G1879" t="s">
        <v>14</v>
      </c>
      <c r="H1879" t="s">
        <v>15</v>
      </c>
      <c r="I1879" s="3">
        <v>19</v>
      </c>
      <c r="J1879" t="s">
        <v>761</v>
      </c>
      <c r="K1879" t="s">
        <v>762</v>
      </c>
      <c r="L1879" t="s">
        <v>762</v>
      </c>
      <c r="M1879" s="2">
        <f>SUM(Table1[MAGN_SLAEGT_AFRUNAD])</f>
        <v>463291</v>
      </c>
      <c r="N1879" s="6">
        <f>Table1[[#This Row],[MAGN_SLAEGT_AFRUNAD]]/Table1[[#This Row],[heildarmagn]]</f>
        <v>4.1010941287441372E-5</v>
      </c>
      <c r="O1879" t="str">
        <f>IF(Table1[[#This Row],[Útgerð núna]]=Table1[[#This Row],[Útgerð við löndun]],"","Ný útgerð")</f>
        <v/>
      </c>
    </row>
    <row r="1880" spans="1:15">
      <c r="A1880" t="s">
        <v>224</v>
      </c>
      <c r="B1880">
        <v>1718</v>
      </c>
      <c r="C1880" s="1">
        <v>1</v>
      </c>
      <c r="D1880" s="1">
        <v>1</v>
      </c>
      <c r="E1880" s="1">
        <v>2325</v>
      </c>
      <c r="F1880" t="s">
        <v>760</v>
      </c>
      <c r="G1880" t="s">
        <v>14</v>
      </c>
      <c r="H1880" t="s">
        <v>15</v>
      </c>
      <c r="I1880" s="3">
        <v>7</v>
      </c>
      <c r="J1880" t="s">
        <v>761</v>
      </c>
      <c r="K1880" t="s">
        <v>762</v>
      </c>
      <c r="L1880" t="s">
        <v>762</v>
      </c>
      <c r="M1880" s="2">
        <f>SUM(Table1[MAGN_SLAEGT_AFRUNAD])</f>
        <v>463291</v>
      </c>
      <c r="N1880" s="6">
        <f>Table1[[#This Row],[MAGN_SLAEGT_AFRUNAD]]/Table1[[#This Row],[heildarmagn]]</f>
        <v>1.5109294158531032E-5</v>
      </c>
      <c r="O1880" t="str">
        <f>IF(Table1[[#This Row],[Útgerð núna]]=Table1[[#This Row],[Útgerð við löndun]],"","Ný útgerð")</f>
        <v/>
      </c>
    </row>
    <row r="1881" spans="1:15">
      <c r="A1881" t="s">
        <v>225</v>
      </c>
      <c r="B1881">
        <v>1718</v>
      </c>
      <c r="C1881" s="1">
        <v>1</v>
      </c>
      <c r="D1881" s="1">
        <v>1</v>
      </c>
      <c r="E1881" s="1">
        <v>2325</v>
      </c>
      <c r="F1881" t="s">
        <v>760</v>
      </c>
      <c r="G1881" t="s">
        <v>14</v>
      </c>
      <c r="H1881" t="s">
        <v>15</v>
      </c>
      <c r="I1881" s="3">
        <v>5</v>
      </c>
      <c r="J1881" t="s">
        <v>761</v>
      </c>
      <c r="K1881" t="s">
        <v>762</v>
      </c>
      <c r="L1881" t="s">
        <v>762</v>
      </c>
      <c r="M1881" s="2">
        <f>SUM(Table1[MAGN_SLAEGT_AFRUNAD])</f>
        <v>463291</v>
      </c>
      <c r="N1881" s="6">
        <f>Table1[[#This Row],[MAGN_SLAEGT_AFRUNAD]]/Table1[[#This Row],[heildarmagn]]</f>
        <v>1.0792352970379309E-5</v>
      </c>
      <c r="O1881" t="str">
        <f>IF(Table1[[#This Row],[Útgerð núna]]=Table1[[#This Row],[Útgerð við löndun]],"","Ný útgerð")</f>
        <v/>
      </c>
    </row>
    <row r="1882" spans="1:15">
      <c r="A1882" t="s">
        <v>765</v>
      </c>
      <c r="B1882">
        <v>1718</v>
      </c>
      <c r="C1882" s="1">
        <v>1</v>
      </c>
      <c r="D1882" s="1">
        <v>1</v>
      </c>
      <c r="E1882" s="1">
        <v>2325</v>
      </c>
      <c r="F1882" t="s">
        <v>760</v>
      </c>
      <c r="G1882" t="s">
        <v>14</v>
      </c>
      <c r="H1882" t="s">
        <v>15</v>
      </c>
      <c r="I1882" s="3">
        <v>31</v>
      </c>
      <c r="J1882" t="s">
        <v>761</v>
      </c>
      <c r="K1882" t="s">
        <v>762</v>
      </c>
      <c r="L1882" t="s">
        <v>762</v>
      </c>
      <c r="M1882" s="2">
        <f>SUM(Table1[MAGN_SLAEGT_AFRUNAD])</f>
        <v>463291</v>
      </c>
      <c r="N1882" s="6">
        <f>Table1[[#This Row],[MAGN_SLAEGT_AFRUNAD]]/Table1[[#This Row],[heildarmagn]]</f>
        <v>6.6912588416351707E-5</v>
      </c>
      <c r="O1882" t="str">
        <f>IF(Table1[[#This Row],[Útgerð núna]]=Table1[[#This Row],[Útgerð við löndun]],"","Ný útgerð")</f>
        <v/>
      </c>
    </row>
    <row r="1883" spans="1:15">
      <c r="A1883" t="s">
        <v>226</v>
      </c>
      <c r="B1883">
        <v>1718</v>
      </c>
      <c r="C1883" s="1">
        <v>1</v>
      </c>
      <c r="D1883" s="1">
        <v>1</v>
      </c>
      <c r="E1883" s="1">
        <v>2325</v>
      </c>
      <c r="F1883" t="s">
        <v>760</v>
      </c>
      <c r="G1883" t="s">
        <v>14</v>
      </c>
      <c r="H1883" t="s">
        <v>15</v>
      </c>
      <c r="I1883" s="3">
        <v>16</v>
      </c>
      <c r="J1883" t="s">
        <v>761</v>
      </c>
      <c r="K1883" t="s">
        <v>762</v>
      </c>
      <c r="L1883" t="s">
        <v>762</v>
      </c>
      <c r="M1883" s="2">
        <f>SUM(Table1[MAGN_SLAEGT_AFRUNAD])</f>
        <v>463291</v>
      </c>
      <c r="N1883" s="6">
        <f>Table1[[#This Row],[MAGN_SLAEGT_AFRUNAD]]/Table1[[#This Row],[heildarmagn]]</f>
        <v>3.4535529505213785E-5</v>
      </c>
      <c r="O1883" t="str">
        <f>IF(Table1[[#This Row],[Útgerð núna]]=Table1[[#This Row],[Útgerð við löndun]],"","Ný útgerð")</f>
        <v/>
      </c>
    </row>
    <row r="1884" spans="1:15">
      <c r="A1884" t="s">
        <v>597</v>
      </c>
      <c r="B1884">
        <v>1718</v>
      </c>
      <c r="C1884" s="1">
        <v>1</v>
      </c>
      <c r="D1884" s="1">
        <v>1</v>
      </c>
      <c r="E1884" s="1">
        <v>2325</v>
      </c>
      <c r="F1884" t="s">
        <v>760</v>
      </c>
      <c r="G1884" t="s">
        <v>14</v>
      </c>
      <c r="H1884" t="s">
        <v>15</v>
      </c>
      <c r="I1884" s="3">
        <v>26</v>
      </c>
      <c r="J1884" t="s">
        <v>761</v>
      </c>
      <c r="K1884" t="s">
        <v>762</v>
      </c>
      <c r="L1884" t="s">
        <v>762</v>
      </c>
      <c r="M1884" s="2">
        <f>SUM(Table1[MAGN_SLAEGT_AFRUNAD])</f>
        <v>463291</v>
      </c>
      <c r="N1884" s="6">
        <f>Table1[[#This Row],[MAGN_SLAEGT_AFRUNAD]]/Table1[[#This Row],[heildarmagn]]</f>
        <v>5.6120235445972402E-5</v>
      </c>
      <c r="O1884" t="str">
        <f>IF(Table1[[#This Row],[Útgerð núna]]=Table1[[#This Row],[Útgerð við löndun]],"","Ný útgerð")</f>
        <v/>
      </c>
    </row>
    <row r="1885" spans="1:15">
      <c r="A1885" t="s">
        <v>55</v>
      </c>
      <c r="B1885">
        <v>1718</v>
      </c>
      <c r="C1885" s="1">
        <v>1</v>
      </c>
      <c r="D1885" s="1">
        <v>1</v>
      </c>
      <c r="E1885" s="1">
        <v>2325</v>
      </c>
      <c r="F1885" t="s">
        <v>760</v>
      </c>
      <c r="G1885" t="s">
        <v>14</v>
      </c>
      <c r="H1885" t="s">
        <v>15</v>
      </c>
      <c r="I1885" s="3">
        <v>11</v>
      </c>
      <c r="J1885" t="s">
        <v>761</v>
      </c>
      <c r="K1885" t="s">
        <v>762</v>
      </c>
      <c r="L1885" t="s">
        <v>762</v>
      </c>
      <c r="M1885" s="2">
        <f>SUM(Table1[MAGN_SLAEGT_AFRUNAD])</f>
        <v>463291</v>
      </c>
      <c r="N1885" s="6">
        <f>Table1[[#This Row],[MAGN_SLAEGT_AFRUNAD]]/Table1[[#This Row],[heildarmagn]]</f>
        <v>2.3743176534834476E-5</v>
      </c>
      <c r="O1885" t="str">
        <f>IF(Table1[[#This Row],[Útgerð núna]]=Table1[[#This Row],[Útgerð við löndun]],"","Ný útgerð")</f>
        <v/>
      </c>
    </row>
    <row r="1886" spans="1:15">
      <c r="A1886" t="s">
        <v>682</v>
      </c>
      <c r="B1886">
        <v>1718</v>
      </c>
      <c r="C1886" s="1">
        <v>1</v>
      </c>
      <c r="D1886" s="1">
        <v>1</v>
      </c>
      <c r="E1886" s="1">
        <v>2325</v>
      </c>
      <c r="F1886" t="s">
        <v>760</v>
      </c>
      <c r="G1886" t="s">
        <v>14</v>
      </c>
      <c r="H1886" t="s">
        <v>15</v>
      </c>
      <c r="I1886" s="3">
        <v>38</v>
      </c>
      <c r="J1886" t="s">
        <v>761</v>
      </c>
      <c r="K1886" t="s">
        <v>762</v>
      </c>
      <c r="L1886" t="s">
        <v>762</v>
      </c>
      <c r="M1886" s="2">
        <f>SUM(Table1[MAGN_SLAEGT_AFRUNAD])</f>
        <v>463291</v>
      </c>
      <c r="N1886" s="6">
        <f>Table1[[#This Row],[MAGN_SLAEGT_AFRUNAD]]/Table1[[#This Row],[heildarmagn]]</f>
        <v>8.2021882574882744E-5</v>
      </c>
      <c r="O1886" t="str">
        <f>IF(Table1[[#This Row],[Útgerð núna]]=Table1[[#This Row],[Útgerð við löndun]],"","Ný útgerð")</f>
        <v/>
      </c>
    </row>
    <row r="1887" spans="1:15">
      <c r="A1887" t="s">
        <v>766</v>
      </c>
      <c r="B1887">
        <v>1718</v>
      </c>
      <c r="C1887" s="1">
        <v>1</v>
      </c>
      <c r="D1887" s="1">
        <v>1</v>
      </c>
      <c r="E1887" s="1">
        <v>2325</v>
      </c>
      <c r="F1887" t="s">
        <v>760</v>
      </c>
      <c r="G1887" t="s">
        <v>14</v>
      </c>
      <c r="H1887" t="s">
        <v>15</v>
      </c>
      <c r="I1887" s="3">
        <v>80</v>
      </c>
      <c r="J1887" t="s">
        <v>761</v>
      </c>
      <c r="K1887" t="s">
        <v>762</v>
      </c>
      <c r="L1887" t="s">
        <v>762</v>
      </c>
      <c r="M1887" s="2">
        <f>SUM(Table1[MAGN_SLAEGT_AFRUNAD])</f>
        <v>463291</v>
      </c>
      <c r="N1887" s="6">
        <f>Table1[[#This Row],[MAGN_SLAEGT_AFRUNAD]]/Table1[[#This Row],[heildarmagn]]</f>
        <v>1.7267764752606894E-4</v>
      </c>
      <c r="O1887" t="str">
        <f>IF(Table1[[#This Row],[Útgerð núna]]=Table1[[#This Row],[Útgerð við löndun]],"","Ný útgerð")</f>
        <v/>
      </c>
    </row>
    <row r="1888" spans="1:15">
      <c r="A1888" t="s">
        <v>767</v>
      </c>
      <c r="B1888">
        <v>1718</v>
      </c>
      <c r="C1888" s="1">
        <v>1</v>
      </c>
      <c r="D1888" s="1">
        <v>1</v>
      </c>
      <c r="E1888" s="1">
        <v>2325</v>
      </c>
      <c r="F1888" t="s">
        <v>760</v>
      </c>
      <c r="G1888" t="s">
        <v>14</v>
      </c>
      <c r="H1888" t="s">
        <v>15</v>
      </c>
      <c r="I1888" s="3">
        <v>10</v>
      </c>
      <c r="J1888" t="s">
        <v>761</v>
      </c>
      <c r="K1888" t="s">
        <v>762</v>
      </c>
      <c r="L1888" t="s">
        <v>762</v>
      </c>
      <c r="M1888" s="2">
        <f>SUM(Table1[MAGN_SLAEGT_AFRUNAD])</f>
        <v>463291</v>
      </c>
      <c r="N1888" s="6">
        <f>Table1[[#This Row],[MAGN_SLAEGT_AFRUNAD]]/Table1[[#This Row],[heildarmagn]]</f>
        <v>2.1584705940758617E-5</v>
      </c>
      <c r="O1888" t="str">
        <f>IF(Table1[[#This Row],[Útgerð núna]]=Table1[[#This Row],[Útgerð við löndun]],"","Ný útgerð")</f>
        <v/>
      </c>
    </row>
    <row r="1889" spans="1:15">
      <c r="A1889" t="s">
        <v>234</v>
      </c>
      <c r="B1889">
        <v>1718</v>
      </c>
      <c r="C1889" s="1">
        <v>1</v>
      </c>
      <c r="D1889" s="1">
        <v>1</v>
      </c>
      <c r="E1889" s="1">
        <v>2325</v>
      </c>
      <c r="F1889" t="s">
        <v>760</v>
      </c>
      <c r="G1889" t="s">
        <v>14</v>
      </c>
      <c r="H1889" t="s">
        <v>15</v>
      </c>
      <c r="I1889" s="3">
        <v>2</v>
      </c>
      <c r="J1889" t="s">
        <v>761</v>
      </c>
      <c r="K1889" t="s">
        <v>762</v>
      </c>
      <c r="L1889" t="s">
        <v>762</v>
      </c>
      <c r="M1889" s="2">
        <f>SUM(Table1[MAGN_SLAEGT_AFRUNAD])</f>
        <v>463291</v>
      </c>
      <c r="N1889" s="6">
        <f>Table1[[#This Row],[MAGN_SLAEGT_AFRUNAD]]/Table1[[#This Row],[heildarmagn]]</f>
        <v>4.3169411881517231E-6</v>
      </c>
      <c r="O1889" t="str">
        <f>IF(Table1[[#This Row],[Útgerð núna]]=Table1[[#This Row],[Útgerð við löndun]],"","Ný útgerð")</f>
        <v/>
      </c>
    </row>
    <row r="1890" spans="1:15">
      <c r="A1890" t="s">
        <v>242</v>
      </c>
      <c r="B1890">
        <v>1718</v>
      </c>
      <c r="C1890" s="1">
        <v>1</v>
      </c>
      <c r="D1890" s="1">
        <v>1</v>
      </c>
      <c r="E1890" s="1">
        <v>2325</v>
      </c>
      <c r="F1890" t="s">
        <v>760</v>
      </c>
      <c r="G1890" t="s">
        <v>14</v>
      </c>
      <c r="H1890" t="s">
        <v>15</v>
      </c>
      <c r="I1890" s="3">
        <v>3</v>
      </c>
      <c r="J1890" t="s">
        <v>761</v>
      </c>
      <c r="K1890" t="s">
        <v>762</v>
      </c>
      <c r="L1890" t="s">
        <v>762</v>
      </c>
      <c r="M1890" s="2">
        <f>SUM(Table1[MAGN_SLAEGT_AFRUNAD])</f>
        <v>463291</v>
      </c>
      <c r="N1890" s="6">
        <f>Table1[[#This Row],[MAGN_SLAEGT_AFRUNAD]]/Table1[[#This Row],[heildarmagn]]</f>
        <v>6.4754117822275847E-6</v>
      </c>
      <c r="O1890" t="str">
        <f>IF(Table1[[#This Row],[Útgerð núna]]=Table1[[#This Row],[Útgerð við löndun]],"","Ný útgerð")</f>
        <v/>
      </c>
    </row>
    <row r="1891" spans="1:15">
      <c r="A1891" t="s">
        <v>243</v>
      </c>
      <c r="B1891">
        <v>1718</v>
      </c>
      <c r="C1891" s="1">
        <v>1</v>
      </c>
      <c r="D1891" s="1">
        <v>1</v>
      </c>
      <c r="E1891" s="1">
        <v>2325</v>
      </c>
      <c r="F1891" t="s">
        <v>760</v>
      </c>
      <c r="G1891" t="s">
        <v>14</v>
      </c>
      <c r="H1891" t="s">
        <v>15</v>
      </c>
      <c r="I1891" s="3">
        <v>11</v>
      </c>
      <c r="J1891" t="s">
        <v>761</v>
      </c>
      <c r="K1891" t="s">
        <v>762</v>
      </c>
      <c r="L1891" t="s">
        <v>762</v>
      </c>
      <c r="M1891" s="2">
        <f>SUM(Table1[MAGN_SLAEGT_AFRUNAD])</f>
        <v>463291</v>
      </c>
      <c r="N1891" s="6">
        <f>Table1[[#This Row],[MAGN_SLAEGT_AFRUNAD]]/Table1[[#This Row],[heildarmagn]]</f>
        <v>2.3743176534834476E-5</v>
      </c>
      <c r="O1891" t="str">
        <f>IF(Table1[[#This Row],[Útgerð núna]]=Table1[[#This Row],[Útgerð við löndun]],"","Ný útgerð")</f>
        <v/>
      </c>
    </row>
    <row r="1892" spans="1:15">
      <c r="A1892" t="s">
        <v>768</v>
      </c>
      <c r="B1892">
        <v>1718</v>
      </c>
      <c r="C1892" s="1">
        <v>1</v>
      </c>
      <c r="D1892" s="1">
        <v>1</v>
      </c>
      <c r="E1892" s="1">
        <v>2325</v>
      </c>
      <c r="F1892" t="s">
        <v>760</v>
      </c>
      <c r="G1892" t="s">
        <v>14</v>
      </c>
      <c r="H1892" t="s">
        <v>15</v>
      </c>
      <c r="I1892" s="3">
        <v>5</v>
      </c>
      <c r="J1892" t="s">
        <v>761</v>
      </c>
      <c r="K1892" t="s">
        <v>762</v>
      </c>
      <c r="L1892" t="s">
        <v>762</v>
      </c>
      <c r="M1892" s="2">
        <f>SUM(Table1[MAGN_SLAEGT_AFRUNAD])</f>
        <v>463291</v>
      </c>
      <c r="N1892" s="6">
        <f>Table1[[#This Row],[MAGN_SLAEGT_AFRUNAD]]/Table1[[#This Row],[heildarmagn]]</f>
        <v>1.0792352970379309E-5</v>
      </c>
      <c r="O1892" t="str">
        <f>IF(Table1[[#This Row],[Útgerð núna]]=Table1[[#This Row],[Útgerð við löndun]],"","Ný útgerð")</f>
        <v/>
      </c>
    </row>
    <row r="1893" spans="1:15">
      <c r="A1893" t="s">
        <v>326</v>
      </c>
      <c r="B1893">
        <v>1718</v>
      </c>
      <c r="C1893" s="1">
        <v>1</v>
      </c>
      <c r="D1893" s="1">
        <v>1</v>
      </c>
      <c r="E1893" s="1">
        <v>2325</v>
      </c>
      <c r="F1893" t="s">
        <v>760</v>
      </c>
      <c r="G1893" t="s">
        <v>14</v>
      </c>
      <c r="H1893" t="s">
        <v>15</v>
      </c>
      <c r="I1893" s="3">
        <v>11</v>
      </c>
      <c r="J1893" t="s">
        <v>761</v>
      </c>
      <c r="K1893" t="s">
        <v>762</v>
      </c>
      <c r="L1893" t="s">
        <v>762</v>
      </c>
      <c r="M1893" s="2">
        <f>SUM(Table1[MAGN_SLAEGT_AFRUNAD])</f>
        <v>463291</v>
      </c>
      <c r="N1893" s="6">
        <f>Table1[[#This Row],[MAGN_SLAEGT_AFRUNAD]]/Table1[[#This Row],[heildarmagn]]</f>
        <v>2.3743176534834476E-5</v>
      </c>
      <c r="O1893" t="str">
        <f>IF(Table1[[#This Row],[Útgerð núna]]=Table1[[#This Row],[Útgerð við löndun]],"","Ný útgerð")</f>
        <v/>
      </c>
    </row>
    <row r="1894" spans="1:15">
      <c r="A1894" t="s">
        <v>244</v>
      </c>
      <c r="B1894">
        <v>1718</v>
      </c>
      <c r="C1894" s="1">
        <v>1</v>
      </c>
      <c r="D1894" s="1">
        <v>1</v>
      </c>
      <c r="E1894" s="1">
        <v>2325</v>
      </c>
      <c r="F1894" t="s">
        <v>760</v>
      </c>
      <c r="G1894" t="s">
        <v>14</v>
      </c>
      <c r="H1894" t="s">
        <v>15</v>
      </c>
      <c r="I1894" s="3">
        <v>14</v>
      </c>
      <c r="J1894" t="s">
        <v>761</v>
      </c>
      <c r="K1894" t="s">
        <v>762</v>
      </c>
      <c r="L1894" t="s">
        <v>762</v>
      </c>
      <c r="M1894" s="2">
        <f>SUM(Table1[MAGN_SLAEGT_AFRUNAD])</f>
        <v>463291</v>
      </c>
      <c r="N1894" s="6">
        <f>Table1[[#This Row],[MAGN_SLAEGT_AFRUNAD]]/Table1[[#This Row],[heildarmagn]]</f>
        <v>3.0218588317062063E-5</v>
      </c>
      <c r="O1894" t="str">
        <f>IF(Table1[[#This Row],[Útgerð núna]]=Table1[[#This Row],[Útgerð við löndun]],"","Ný útgerð")</f>
        <v/>
      </c>
    </row>
    <row r="1895" spans="1:15">
      <c r="A1895" t="s">
        <v>769</v>
      </c>
      <c r="B1895">
        <v>1718</v>
      </c>
      <c r="C1895" s="1">
        <v>1</v>
      </c>
      <c r="D1895" s="1">
        <v>1</v>
      </c>
      <c r="E1895" s="1">
        <v>2325</v>
      </c>
      <c r="F1895" t="s">
        <v>760</v>
      </c>
      <c r="G1895" t="s">
        <v>14</v>
      </c>
      <c r="H1895" t="s">
        <v>15</v>
      </c>
      <c r="I1895" s="3">
        <v>13</v>
      </c>
      <c r="J1895" t="s">
        <v>761</v>
      </c>
      <c r="K1895" t="s">
        <v>762</v>
      </c>
      <c r="L1895" t="s">
        <v>762</v>
      </c>
      <c r="M1895" s="2">
        <f>SUM(Table1[MAGN_SLAEGT_AFRUNAD])</f>
        <v>463291</v>
      </c>
      <c r="N1895" s="6">
        <f>Table1[[#This Row],[MAGN_SLAEGT_AFRUNAD]]/Table1[[#This Row],[heildarmagn]]</f>
        <v>2.8060117722986201E-5</v>
      </c>
      <c r="O1895" t="str">
        <f>IF(Table1[[#This Row],[Útgerð núna]]=Table1[[#This Row],[Útgerð við löndun]],"","Ný útgerð")</f>
        <v/>
      </c>
    </row>
    <row r="1896" spans="1:15">
      <c r="A1896" t="s">
        <v>327</v>
      </c>
      <c r="B1896">
        <v>1718</v>
      </c>
      <c r="C1896" s="1">
        <v>1</v>
      </c>
      <c r="D1896" s="1">
        <v>1</v>
      </c>
      <c r="E1896" s="1">
        <v>2325</v>
      </c>
      <c r="F1896" t="s">
        <v>760</v>
      </c>
      <c r="G1896" t="s">
        <v>14</v>
      </c>
      <c r="H1896" t="s">
        <v>15</v>
      </c>
      <c r="I1896" s="3">
        <v>8</v>
      </c>
      <c r="J1896" t="s">
        <v>761</v>
      </c>
      <c r="K1896" t="s">
        <v>762</v>
      </c>
      <c r="L1896" t="s">
        <v>762</v>
      </c>
      <c r="M1896" s="2">
        <f>SUM(Table1[MAGN_SLAEGT_AFRUNAD])</f>
        <v>463291</v>
      </c>
      <c r="N1896" s="6">
        <f>Table1[[#This Row],[MAGN_SLAEGT_AFRUNAD]]/Table1[[#This Row],[heildarmagn]]</f>
        <v>1.7267764752606892E-5</v>
      </c>
      <c r="O1896" t="str">
        <f>IF(Table1[[#This Row],[Útgerð núna]]=Table1[[#This Row],[Útgerð við löndun]],"","Ný útgerð")</f>
        <v/>
      </c>
    </row>
    <row r="1897" spans="1:15">
      <c r="A1897" t="s">
        <v>328</v>
      </c>
      <c r="B1897">
        <v>1718</v>
      </c>
      <c r="C1897" s="1">
        <v>1</v>
      </c>
      <c r="D1897" s="1">
        <v>1</v>
      </c>
      <c r="E1897" s="1">
        <v>2325</v>
      </c>
      <c r="F1897" t="s">
        <v>760</v>
      </c>
      <c r="G1897" t="s">
        <v>14</v>
      </c>
      <c r="H1897" t="s">
        <v>15</v>
      </c>
      <c r="I1897" s="3">
        <v>10</v>
      </c>
      <c r="J1897" t="s">
        <v>761</v>
      </c>
      <c r="K1897" t="s">
        <v>762</v>
      </c>
      <c r="L1897" t="s">
        <v>762</v>
      </c>
      <c r="M1897" s="2">
        <f>SUM(Table1[MAGN_SLAEGT_AFRUNAD])</f>
        <v>463291</v>
      </c>
      <c r="N1897" s="6">
        <f>Table1[[#This Row],[MAGN_SLAEGT_AFRUNAD]]/Table1[[#This Row],[heildarmagn]]</f>
        <v>2.1584705940758617E-5</v>
      </c>
      <c r="O1897" t="str">
        <f>IF(Table1[[#This Row],[Útgerð núna]]=Table1[[#This Row],[Útgerð við löndun]],"","Ný útgerð")</f>
        <v/>
      </c>
    </row>
    <row r="1898" spans="1:15">
      <c r="A1898" t="s">
        <v>329</v>
      </c>
      <c r="B1898">
        <v>1718</v>
      </c>
      <c r="C1898" s="1">
        <v>1</v>
      </c>
      <c r="D1898" s="1">
        <v>1</v>
      </c>
      <c r="E1898" s="1">
        <v>2325</v>
      </c>
      <c r="F1898" t="s">
        <v>760</v>
      </c>
      <c r="G1898" t="s">
        <v>14</v>
      </c>
      <c r="H1898" t="s">
        <v>15</v>
      </c>
      <c r="I1898" s="3">
        <v>12</v>
      </c>
      <c r="J1898" t="s">
        <v>761</v>
      </c>
      <c r="K1898" t="s">
        <v>762</v>
      </c>
      <c r="L1898" t="s">
        <v>762</v>
      </c>
      <c r="M1898" s="2">
        <f>SUM(Table1[MAGN_SLAEGT_AFRUNAD])</f>
        <v>463291</v>
      </c>
      <c r="N1898" s="6">
        <f>Table1[[#This Row],[MAGN_SLAEGT_AFRUNAD]]/Table1[[#This Row],[heildarmagn]]</f>
        <v>2.5901647128910339E-5</v>
      </c>
      <c r="O1898" t="str">
        <f>IF(Table1[[#This Row],[Útgerð núna]]=Table1[[#This Row],[Útgerð við löndun]],"","Ný útgerð")</f>
        <v/>
      </c>
    </row>
    <row r="1899" spans="1:15">
      <c r="A1899" t="s">
        <v>330</v>
      </c>
      <c r="B1899">
        <v>1718</v>
      </c>
      <c r="C1899" s="1">
        <v>1</v>
      </c>
      <c r="D1899" s="1">
        <v>1</v>
      </c>
      <c r="E1899" s="1">
        <v>2325</v>
      </c>
      <c r="F1899" t="s">
        <v>760</v>
      </c>
      <c r="G1899" t="s">
        <v>14</v>
      </c>
      <c r="H1899" t="s">
        <v>15</v>
      </c>
      <c r="I1899" s="3">
        <v>5</v>
      </c>
      <c r="J1899" t="s">
        <v>761</v>
      </c>
      <c r="K1899" t="s">
        <v>762</v>
      </c>
      <c r="L1899" t="s">
        <v>762</v>
      </c>
      <c r="M1899" s="2">
        <f>SUM(Table1[MAGN_SLAEGT_AFRUNAD])</f>
        <v>463291</v>
      </c>
      <c r="N1899" s="6">
        <f>Table1[[#This Row],[MAGN_SLAEGT_AFRUNAD]]/Table1[[#This Row],[heildarmagn]]</f>
        <v>1.0792352970379309E-5</v>
      </c>
      <c r="O1899" t="str">
        <f>IF(Table1[[#This Row],[Útgerð núna]]=Table1[[#This Row],[Útgerð við löndun]],"","Ný útgerð")</f>
        <v/>
      </c>
    </row>
    <row r="1900" spans="1:15">
      <c r="A1900" t="s">
        <v>332</v>
      </c>
      <c r="B1900">
        <v>1718</v>
      </c>
      <c r="C1900" s="1">
        <v>1</v>
      </c>
      <c r="D1900" s="1">
        <v>1</v>
      </c>
      <c r="E1900" s="1">
        <v>2325</v>
      </c>
      <c r="F1900" t="s">
        <v>760</v>
      </c>
      <c r="G1900" t="s">
        <v>14</v>
      </c>
      <c r="H1900" t="s">
        <v>15</v>
      </c>
      <c r="I1900" s="3">
        <v>7</v>
      </c>
      <c r="J1900" t="s">
        <v>761</v>
      </c>
      <c r="K1900" t="s">
        <v>762</v>
      </c>
      <c r="L1900" t="s">
        <v>762</v>
      </c>
      <c r="M1900" s="2">
        <f>SUM(Table1[MAGN_SLAEGT_AFRUNAD])</f>
        <v>463291</v>
      </c>
      <c r="N1900" s="6">
        <f>Table1[[#This Row],[MAGN_SLAEGT_AFRUNAD]]/Table1[[#This Row],[heildarmagn]]</f>
        <v>1.5109294158531032E-5</v>
      </c>
      <c r="O1900" t="str">
        <f>IF(Table1[[#This Row],[Útgerð núna]]=Table1[[#This Row],[Útgerð við löndun]],"","Ný útgerð")</f>
        <v/>
      </c>
    </row>
    <row r="1901" spans="1:15">
      <c r="A1901" t="s">
        <v>245</v>
      </c>
      <c r="B1901">
        <v>1718</v>
      </c>
      <c r="C1901" s="1">
        <v>1</v>
      </c>
      <c r="D1901" s="1">
        <v>1</v>
      </c>
      <c r="E1901" s="1">
        <v>2325</v>
      </c>
      <c r="F1901" t="s">
        <v>760</v>
      </c>
      <c r="G1901" t="s">
        <v>14</v>
      </c>
      <c r="H1901" t="s">
        <v>15</v>
      </c>
      <c r="I1901" s="3">
        <v>12</v>
      </c>
      <c r="J1901" t="s">
        <v>761</v>
      </c>
      <c r="K1901" t="s">
        <v>762</v>
      </c>
      <c r="L1901" t="s">
        <v>762</v>
      </c>
      <c r="M1901" s="2">
        <f>SUM(Table1[MAGN_SLAEGT_AFRUNAD])</f>
        <v>463291</v>
      </c>
      <c r="N1901" s="6">
        <f>Table1[[#This Row],[MAGN_SLAEGT_AFRUNAD]]/Table1[[#This Row],[heildarmagn]]</f>
        <v>2.5901647128910339E-5</v>
      </c>
      <c r="O1901" t="str">
        <f>IF(Table1[[#This Row],[Útgerð núna]]=Table1[[#This Row],[Útgerð við löndun]],"","Ný útgerð")</f>
        <v/>
      </c>
    </row>
    <row r="1902" spans="1:15">
      <c r="A1902" t="s">
        <v>246</v>
      </c>
      <c r="B1902">
        <v>1718</v>
      </c>
      <c r="C1902" s="1">
        <v>1</v>
      </c>
      <c r="D1902" s="1">
        <v>1</v>
      </c>
      <c r="E1902" s="1">
        <v>2325</v>
      </c>
      <c r="F1902" t="s">
        <v>760</v>
      </c>
      <c r="G1902" t="s">
        <v>14</v>
      </c>
      <c r="H1902" t="s">
        <v>15</v>
      </c>
      <c r="I1902" s="3">
        <v>3</v>
      </c>
      <c r="J1902" t="s">
        <v>761</v>
      </c>
      <c r="K1902" t="s">
        <v>762</v>
      </c>
      <c r="L1902" t="s">
        <v>762</v>
      </c>
      <c r="M1902" s="2">
        <f>SUM(Table1[MAGN_SLAEGT_AFRUNAD])</f>
        <v>463291</v>
      </c>
      <c r="N1902" s="6">
        <f>Table1[[#This Row],[MAGN_SLAEGT_AFRUNAD]]/Table1[[#This Row],[heildarmagn]]</f>
        <v>6.4754117822275847E-6</v>
      </c>
      <c r="O1902" t="str">
        <f>IF(Table1[[#This Row],[Útgerð núna]]=Table1[[#This Row],[Útgerð við löndun]],"","Ný útgerð")</f>
        <v/>
      </c>
    </row>
    <row r="1903" spans="1:15">
      <c r="A1903" t="s">
        <v>137</v>
      </c>
      <c r="B1903">
        <v>1718</v>
      </c>
      <c r="C1903" s="1">
        <v>1</v>
      </c>
      <c r="D1903" s="1">
        <v>1</v>
      </c>
      <c r="E1903" s="1">
        <v>2325</v>
      </c>
      <c r="F1903" t="s">
        <v>760</v>
      </c>
      <c r="G1903" t="s">
        <v>14</v>
      </c>
      <c r="H1903" t="s">
        <v>15</v>
      </c>
      <c r="I1903" s="3">
        <v>14</v>
      </c>
      <c r="J1903" t="s">
        <v>761</v>
      </c>
      <c r="K1903" t="s">
        <v>762</v>
      </c>
      <c r="L1903" t="s">
        <v>762</v>
      </c>
      <c r="M1903" s="2">
        <f>SUM(Table1[MAGN_SLAEGT_AFRUNAD])</f>
        <v>463291</v>
      </c>
      <c r="N1903" s="6">
        <f>Table1[[#This Row],[MAGN_SLAEGT_AFRUNAD]]/Table1[[#This Row],[heildarmagn]]</f>
        <v>3.0218588317062063E-5</v>
      </c>
      <c r="O1903" t="str">
        <f>IF(Table1[[#This Row],[Útgerð núna]]=Table1[[#This Row],[Útgerð við löndun]],"","Ný útgerð")</f>
        <v/>
      </c>
    </row>
    <row r="1904" spans="1:15">
      <c r="A1904" t="s">
        <v>138</v>
      </c>
      <c r="B1904">
        <v>1718</v>
      </c>
      <c r="C1904" s="1">
        <v>1</v>
      </c>
      <c r="D1904" s="1">
        <v>1</v>
      </c>
      <c r="E1904" s="1">
        <v>2325</v>
      </c>
      <c r="F1904" t="s">
        <v>760</v>
      </c>
      <c r="G1904" t="s">
        <v>14</v>
      </c>
      <c r="H1904" t="s">
        <v>15</v>
      </c>
      <c r="I1904" s="3">
        <v>52</v>
      </c>
      <c r="J1904" t="s">
        <v>761</v>
      </c>
      <c r="K1904" t="s">
        <v>762</v>
      </c>
      <c r="L1904" t="s">
        <v>762</v>
      </c>
      <c r="M1904" s="2">
        <f>SUM(Table1[MAGN_SLAEGT_AFRUNAD])</f>
        <v>463291</v>
      </c>
      <c r="N1904" s="6">
        <f>Table1[[#This Row],[MAGN_SLAEGT_AFRUNAD]]/Table1[[#This Row],[heildarmagn]]</f>
        <v>1.122404708919448E-4</v>
      </c>
      <c r="O1904" t="str">
        <f>IF(Table1[[#This Row],[Útgerð núna]]=Table1[[#This Row],[Útgerð við löndun]],"","Ný útgerð")</f>
        <v/>
      </c>
    </row>
    <row r="1905" spans="1:15">
      <c r="A1905" t="s">
        <v>770</v>
      </c>
      <c r="B1905">
        <v>1718</v>
      </c>
      <c r="C1905" s="1">
        <v>1</v>
      </c>
      <c r="D1905" s="1">
        <v>1</v>
      </c>
      <c r="E1905" s="1">
        <v>2325</v>
      </c>
      <c r="F1905" t="s">
        <v>760</v>
      </c>
      <c r="G1905" t="s">
        <v>14</v>
      </c>
      <c r="H1905" t="s">
        <v>15</v>
      </c>
      <c r="I1905" s="3">
        <v>12</v>
      </c>
      <c r="J1905" t="s">
        <v>761</v>
      </c>
      <c r="K1905" t="s">
        <v>762</v>
      </c>
      <c r="L1905" t="s">
        <v>762</v>
      </c>
      <c r="M1905" s="2">
        <f>SUM(Table1[MAGN_SLAEGT_AFRUNAD])</f>
        <v>463291</v>
      </c>
      <c r="N1905" s="6">
        <f>Table1[[#This Row],[MAGN_SLAEGT_AFRUNAD]]/Table1[[#This Row],[heildarmagn]]</f>
        <v>2.5901647128910339E-5</v>
      </c>
      <c r="O1905" t="str">
        <f>IF(Table1[[#This Row],[Útgerð núna]]=Table1[[#This Row],[Útgerð við löndun]],"","Ný útgerð")</f>
        <v/>
      </c>
    </row>
    <row r="1906" spans="1:15">
      <c r="A1906" t="s">
        <v>22</v>
      </c>
      <c r="B1906">
        <v>1718</v>
      </c>
      <c r="C1906" s="1">
        <v>1</v>
      </c>
      <c r="D1906" s="1">
        <v>1</v>
      </c>
      <c r="E1906" s="1">
        <v>2325</v>
      </c>
      <c r="F1906" t="s">
        <v>760</v>
      </c>
      <c r="G1906" t="s">
        <v>14</v>
      </c>
      <c r="H1906" t="s">
        <v>15</v>
      </c>
      <c r="I1906" s="3">
        <v>40</v>
      </c>
      <c r="J1906" t="s">
        <v>761</v>
      </c>
      <c r="K1906" t="s">
        <v>762</v>
      </c>
      <c r="L1906" t="s">
        <v>762</v>
      </c>
      <c r="M1906" s="2">
        <f>SUM(Table1[MAGN_SLAEGT_AFRUNAD])</f>
        <v>463291</v>
      </c>
      <c r="N1906" s="6">
        <f>Table1[[#This Row],[MAGN_SLAEGT_AFRUNAD]]/Table1[[#This Row],[heildarmagn]]</f>
        <v>8.6338823763034469E-5</v>
      </c>
      <c r="O1906" t="str">
        <f>IF(Table1[[#This Row],[Útgerð núna]]=Table1[[#This Row],[Útgerð við löndun]],"","Ný útgerð")</f>
        <v/>
      </c>
    </row>
    <row r="1907" spans="1:15">
      <c r="A1907" t="s">
        <v>495</v>
      </c>
      <c r="B1907">
        <v>1718</v>
      </c>
      <c r="C1907" s="1">
        <v>1</v>
      </c>
      <c r="D1907" s="1">
        <v>1</v>
      </c>
      <c r="E1907" s="1">
        <v>2325</v>
      </c>
      <c r="F1907" t="s">
        <v>760</v>
      </c>
      <c r="G1907" t="s">
        <v>14</v>
      </c>
      <c r="H1907" t="s">
        <v>15</v>
      </c>
      <c r="I1907" s="3">
        <v>43</v>
      </c>
      <c r="J1907" t="s">
        <v>761</v>
      </c>
      <c r="K1907" t="s">
        <v>762</v>
      </c>
      <c r="L1907" t="s">
        <v>762</v>
      </c>
      <c r="M1907" s="2">
        <f>SUM(Table1[MAGN_SLAEGT_AFRUNAD])</f>
        <v>463291</v>
      </c>
      <c r="N1907" s="6">
        <f>Table1[[#This Row],[MAGN_SLAEGT_AFRUNAD]]/Table1[[#This Row],[heildarmagn]]</f>
        <v>9.2814235545262043E-5</v>
      </c>
      <c r="O1907" t="str">
        <f>IF(Table1[[#This Row],[Útgerð núna]]=Table1[[#This Row],[Útgerð við löndun]],"","Ný útgerð")</f>
        <v/>
      </c>
    </row>
    <row r="1908" spans="1:15">
      <c r="A1908" t="s">
        <v>303</v>
      </c>
      <c r="B1908">
        <v>1718</v>
      </c>
      <c r="C1908" s="1">
        <v>1</v>
      </c>
      <c r="D1908" s="1">
        <v>1</v>
      </c>
      <c r="E1908" s="1">
        <v>2325</v>
      </c>
      <c r="F1908" t="s">
        <v>760</v>
      </c>
      <c r="G1908" t="s">
        <v>14</v>
      </c>
      <c r="H1908" t="s">
        <v>15</v>
      </c>
      <c r="I1908" s="3">
        <v>1</v>
      </c>
      <c r="J1908" t="s">
        <v>761</v>
      </c>
      <c r="K1908" t="s">
        <v>762</v>
      </c>
      <c r="L1908" t="s">
        <v>762</v>
      </c>
      <c r="M1908" s="2">
        <f>SUM(Table1[MAGN_SLAEGT_AFRUNAD])</f>
        <v>463291</v>
      </c>
      <c r="N1908" s="6">
        <f>Table1[[#This Row],[MAGN_SLAEGT_AFRUNAD]]/Table1[[#This Row],[heildarmagn]]</f>
        <v>2.1584705940758616E-6</v>
      </c>
      <c r="O1908" t="str">
        <f>IF(Table1[[#This Row],[Útgerð núna]]=Table1[[#This Row],[Útgerð við löndun]],"","Ný útgerð")</f>
        <v/>
      </c>
    </row>
    <row r="1909" spans="1:15">
      <c r="A1909" t="s">
        <v>304</v>
      </c>
      <c r="B1909">
        <v>1718</v>
      </c>
      <c r="C1909" s="1">
        <v>1</v>
      </c>
      <c r="D1909" s="1">
        <v>1</v>
      </c>
      <c r="E1909" s="1">
        <v>2325</v>
      </c>
      <c r="F1909" t="s">
        <v>760</v>
      </c>
      <c r="G1909" t="s">
        <v>14</v>
      </c>
      <c r="H1909" t="s">
        <v>15</v>
      </c>
      <c r="I1909" s="3">
        <v>2</v>
      </c>
      <c r="J1909" t="s">
        <v>761</v>
      </c>
      <c r="K1909" t="s">
        <v>762</v>
      </c>
      <c r="L1909" t="s">
        <v>762</v>
      </c>
      <c r="M1909" s="2">
        <f>SUM(Table1[MAGN_SLAEGT_AFRUNAD])</f>
        <v>463291</v>
      </c>
      <c r="N1909" s="6">
        <f>Table1[[#This Row],[MAGN_SLAEGT_AFRUNAD]]/Table1[[#This Row],[heildarmagn]]</f>
        <v>4.3169411881517231E-6</v>
      </c>
      <c r="O1909" t="str">
        <f>IF(Table1[[#This Row],[Útgerð núna]]=Table1[[#This Row],[Útgerð við löndun]],"","Ný útgerð")</f>
        <v/>
      </c>
    </row>
    <row r="1910" spans="1:15">
      <c r="A1910" t="s">
        <v>195</v>
      </c>
      <c r="B1910">
        <v>1718</v>
      </c>
      <c r="C1910" s="1">
        <v>1</v>
      </c>
      <c r="D1910" s="1">
        <v>1</v>
      </c>
      <c r="E1910" s="1">
        <v>2325</v>
      </c>
      <c r="F1910" t="s">
        <v>760</v>
      </c>
      <c r="G1910" t="s">
        <v>14</v>
      </c>
      <c r="H1910" t="s">
        <v>15</v>
      </c>
      <c r="I1910" s="3">
        <v>8</v>
      </c>
      <c r="J1910" t="s">
        <v>761</v>
      </c>
      <c r="K1910" t="s">
        <v>762</v>
      </c>
      <c r="L1910" t="s">
        <v>762</v>
      </c>
      <c r="M1910" s="2">
        <f>SUM(Table1[MAGN_SLAEGT_AFRUNAD])</f>
        <v>463291</v>
      </c>
      <c r="N1910" s="6">
        <f>Table1[[#This Row],[MAGN_SLAEGT_AFRUNAD]]/Table1[[#This Row],[heildarmagn]]</f>
        <v>1.7267764752606892E-5</v>
      </c>
      <c r="O1910" t="str">
        <f>IF(Table1[[#This Row],[Útgerð núna]]=Table1[[#This Row],[Útgerð við löndun]],"","Ný útgerð")</f>
        <v/>
      </c>
    </row>
    <row r="1911" spans="1:15">
      <c r="A1911" t="s">
        <v>195</v>
      </c>
      <c r="B1911">
        <v>1718</v>
      </c>
      <c r="C1911" s="1">
        <v>1</v>
      </c>
      <c r="D1911" s="1">
        <v>1</v>
      </c>
      <c r="E1911" s="1">
        <v>2325</v>
      </c>
      <c r="F1911" t="s">
        <v>760</v>
      </c>
      <c r="G1911" t="s">
        <v>14</v>
      </c>
      <c r="H1911" t="s">
        <v>15</v>
      </c>
      <c r="I1911" s="3">
        <v>8</v>
      </c>
      <c r="J1911" t="s">
        <v>761</v>
      </c>
      <c r="K1911" t="s">
        <v>762</v>
      </c>
      <c r="L1911" t="s">
        <v>762</v>
      </c>
      <c r="M1911" s="2">
        <f>SUM(Table1[MAGN_SLAEGT_AFRUNAD])</f>
        <v>463291</v>
      </c>
      <c r="N1911" s="6">
        <f>Table1[[#This Row],[MAGN_SLAEGT_AFRUNAD]]/Table1[[#This Row],[heildarmagn]]</f>
        <v>1.7267764752606892E-5</v>
      </c>
      <c r="O1911" t="str">
        <f>IF(Table1[[#This Row],[Útgerð núna]]=Table1[[#This Row],[Útgerð við löndun]],"","Ný útgerð")</f>
        <v/>
      </c>
    </row>
    <row r="1912" spans="1:15">
      <c r="A1912" t="s">
        <v>196</v>
      </c>
      <c r="B1912">
        <v>1718</v>
      </c>
      <c r="C1912" s="1">
        <v>1</v>
      </c>
      <c r="D1912" s="1">
        <v>1</v>
      </c>
      <c r="E1912" s="1">
        <v>2325</v>
      </c>
      <c r="F1912" t="s">
        <v>760</v>
      </c>
      <c r="G1912" t="s">
        <v>14</v>
      </c>
      <c r="H1912" t="s">
        <v>15</v>
      </c>
      <c r="I1912" s="3">
        <v>16</v>
      </c>
      <c r="J1912" t="s">
        <v>761</v>
      </c>
      <c r="K1912" t="s">
        <v>762</v>
      </c>
      <c r="L1912" t="s">
        <v>762</v>
      </c>
      <c r="M1912" s="2">
        <f>SUM(Table1[MAGN_SLAEGT_AFRUNAD])</f>
        <v>463291</v>
      </c>
      <c r="N1912" s="6">
        <f>Table1[[#This Row],[MAGN_SLAEGT_AFRUNAD]]/Table1[[#This Row],[heildarmagn]]</f>
        <v>3.4535529505213785E-5</v>
      </c>
      <c r="O1912" t="str">
        <f>IF(Table1[[#This Row],[Útgerð núna]]=Table1[[#This Row],[Útgerð við löndun]],"","Ný útgerð")</f>
        <v/>
      </c>
    </row>
    <row r="1913" spans="1:15">
      <c r="A1913" t="s">
        <v>480</v>
      </c>
      <c r="B1913">
        <v>1718</v>
      </c>
      <c r="C1913" s="1">
        <v>1</v>
      </c>
      <c r="D1913" s="1">
        <v>1</v>
      </c>
      <c r="E1913" s="1">
        <v>2325</v>
      </c>
      <c r="F1913" t="s">
        <v>760</v>
      </c>
      <c r="G1913" t="s">
        <v>14</v>
      </c>
      <c r="H1913" t="s">
        <v>15</v>
      </c>
      <c r="I1913" s="3">
        <v>8</v>
      </c>
      <c r="J1913" t="s">
        <v>761</v>
      </c>
      <c r="K1913" t="s">
        <v>762</v>
      </c>
      <c r="L1913" t="s">
        <v>762</v>
      </c>
      <c r="M1913" s="2">
        <f>SUM(Table1[MAGN_SLAEGT_AFRUNAD])</f>
        <v>463291</v>
      </c>
      <c r="N1913" s="6">
        <f>Table1[[#This Row],[MAGN_SLAEGT_AFRUNAD]]/Table1[[#This Row],[heildarmagn]]</f>
        <v>1.7267764752606892E-5</v>
      </c>
      <c r="O1913" t="str">
        <f>IF(Table1[[#This Row],[Útgerð núna]]=Table1[[#This Row],[Útgerð við löndun]],"","Ný útgerð")</f>
        <v/>
      </c>
    </row>
    <row r="1914" spans="1:15">
      <c r="A1914" t="s">
        <v>529</v>
      </c>
      <c r="B1914">
        <v>1920</v>
      </c>
      <c r="C1914" s="1">
        <v>1</v>
      </c>
      <c r="D1914" s="1">
        <v>1</v>
      </c>
      <c r="E1914" s="1">
        <v>2325</v>
      </c>
      <c r="F1914" t="s">
        <v>760</v>
      </c>
      <c r="G1914" t="s">
        <v>14</v>
      </c>
      <c r="H1914" t="s">
        <v>15</v>
      </c>
      <c r="I1914" s="3">
        <v>4</v>
      </c>
      <c r="J1914" t="s">
        <v>761</v>
      </c>
      <c r="K1914" t="s">
        <v>762</v>
      </c>
      <c r="L1914" t="s">
        <v>762</v>
      </c>
      <c r="M1914" s="2">
        <f>SUM(Table1[MAGN_SLAEGT_AFRUNAD])</f>
        <v>463291</v>
      </c>
      <c r="N1914" s="6">
        <f>Table1[[#This Row],[MAGN_SLAEGT_AFRUNAD]]/Table1[[#This Row],[heildarmagn]]</f>
        <v>8.6338823763034462E-6</v>
      </c>
      <c r="O1914" t="str">
        <f>IF(Table1[[#This Row],[Útgerð núna]]=Table1[[#This Row],[Útgerð við löndun]],"","Ný útgerð")</f>
        <v/>
      </c>
    </row>
    <row r="1915" spans="1:15">
      <c r="A1915" t="s">
        <v>771</v>
      </c>
      <c r="B1915">
        <v>1920</v>
      </c>
      <c r="C1915" s="1">
        <v>1</v>
      </c>
      <c r="D1915" s="1">
        <v>1</v>
      </c>
      <c r="E1915" s="1">
        <v>2325</v>
      </c>
      <c r="F1915" t="s">
        <v>760</v>
      </c>
      <c r="G1915" t="s">
        <v>14</v>
      </c>
      <c r="H1915" t="s">
        <v>15</v>
      </c>
      <c r="I1915" s="3">
        <v>32</v>
      </c>
      <c r="J1915" t="s">
        <v>761</v>
      </c>
      <c r="K1915" t="s">
        <v>762</v>
      </c>
      <c r="L1915" t="s">
        <v>762</v>
      </c>
      <c r="M1915" s="2">
        <f>SUM(Table1[MAGN_SLAEGT_AFRUNAD])</f>
        <v>463291</v>
      </c>
      <c r="N1915" s="6">
        <f>Table1[[#This Row],[MAGN_SLAEGT_AFRUNAD]]/Table1[[#This Row],[heildarmagn]]</f>
        <v>6.907105901042757E-5</v>
      </c>
      <c r="O1915" t="str">
        <f>IF(Table1[[#This Row],[Útgerð núna]]=Table1[[#This Row],[Útgerð við löndun]],"","Ný útgerð")</f>
        <v/>
      </c>
    </row>
    <row r="1916" spans="1:15">
      <c r="A1916" t="s">
        <v>552</v>
      </c>
      <c r="B1916">
        <v>1920</v>
      </c>
      <c r="C1916" s="1">
        <v>1</v>
      </c>
      <c r="D1916" s="1">
        <v>1</v>
      </c>
      <c r="E1916" s="1">
        <v>2325</v>
      </c>
      <c r="F1916" t="s">
        <v>760</v>
      </c>
      <c r="G1916" t="s">
        <v>14</v>
      </c>
      <c r="H1916" t="s">
        <v>15</v>
      </c>
      <c r="I1916" s="3">
        <v>36</v>
      </c>
      <c r="J1916" t="s">
        <v>761</v>
      </c>
      <c r="K1916" t="s">
        <v>762</v>
      </c>
      <c r="L1916" t="s">
        <v>762</v>
      </c>
      <c r="M1916" s="2">
        <f>SUM(Table1[MAGN_SLAEGT_AFRUNAD])</f>
        <v>463291</v>
      </c>
      <c r="N1916" s="6">
        <f>Table1[[#This Row],[MAGN_SLAEGT_AFRUNAD]]/Table1[[#This Row],[heildarmagn]]</f>
        <v>7.7704941386731019E-5</v>
      </c>
      <c r="O1916" t="str">
        <f>IF(Table1[[#This Row],[Útgerð núna]]=Table1[[#This Row],[Útgerð við löndun]],"","Ný útgerð")</f>
        <v/>
      </c>
    </row>
    <row r="1917" spans="1:15">
      <c r="A1917" t="s">
        <v>531</v>
      </c>
      <c r="B1917">
        <v>1920</v>
      </c>
      <c r="C1917" s="1">
        <v>1</v>
      </c>
      <c r="D1917" s="1">
        <v>1</v>
      </c>
      <c r="E1917" s="1">
        <v>2325</v>
      </c>
      <c r="F1917" t="s">
        <v>760</v>
      </c>
      <c r="G1917" t="s">
        <v>14</v>
      </c>
      <c r="H1917" t="s">
        <v>15</v>
      </c>
      <c r="I1917" s="3">
        <v>5</v>
      </c>
      <c r="J1917" t="s">
        <v>761</v>
      </c>
      <c r="K1917" t="s">
        <v>762</v>
      </c>
      <c r="L1917" t="s">
        <v>762</v>
      </c>
      <c r="M1917" s="2">
        <f>SUM(Table1[MAGN_SLAEGT_AFRUNAD])</f>
        <v>463291</v>
      </c>
      <c r="N1917" s="6">
        <f>Table1[[#This Row],[MAGN_SLAEGT_AFRUNAD]]/Table1[[#This Row],[heildarmagn]]</f>
        <v>1.0792352970379309E-5</v>
      </c>
      <c r="O1917" t="str">
        <f>IF(Table1[[#This Row],[Útgerð núna]]=Table1[[#This Row],[Útgerð við löndun]],"","Ný útgerð")</f>
        <v/>
      </c>
    </row>
    <row r="1918" spans="1:15">
      <c r="A1918" t="s">
        <v>124</v>
      </c>
      <c r="B1918">
        <v>1920</v>
      </c>
      <c r="C1918" s="1">
        <v>1</v>
      </c>
      <c r="D1918" s="1">
        <v>1</v>
      </c>
      <c r="E1918" s="1">
        <v>2325</v>
      </c>
      <c r="F1918" t="s">
        <v>760</v>
      </c>
      <c r="G1918" t="s">
        <v>14</v>
      </c>
      <c r="H1918" t="s">
        <v>15</v>
      </c>
      <c r="I1918" s="3">
        <v>12</v>
      </c>
      <c r="J1918" t="s">
        <v>761</v>
      </c>
      <c r="K1918" t="s">
        <v>762</v>
      </c>
      <c r="L1918" t="s">
        <v>762</v>
      </c>
      <c r="M1918" s="2">
        <f>SUM(Table1[MAGN_SLAEGT_AFRUNAD])</f>
        <v>463291</v>
      </c>
      <c r="N1918" s="6">
        <f>Table1[[#This Row],[MAGN_SLAEGT_AFRUNAD]]/Table1[[#This Row],[heildarmagn]]</f>
        <v>2.5901647128910339E-5</v>
      </c>
      <c r="O1918" t="str">
        <f>IF(Table1[[#This Row],[Útgerð núna]]=Table1[[#This Row],[Útgerð við löndun]],"","Ný útgerð")</f>
        <v/>
      </c>
    </row>
    <row r="1919" spans="1:15">
      <c r="A1919" t="s">
        <v>35</v>
      </c>
      <c r="B1919">
        <v>1920</v>
      </c>
      <c r="C1919" s="1">
        <v>1</v>
      </c>
      <c r="D1919" s="1">
        <v>1</v>
      </c>
      <c r="E1919" s="1">
        <v>2325</v>
      </c>
      <c r="F1919" t="s">
        <v>760</v>
      </c>
      <c r="G1919" t="s">
        <v>14</v>
      </c>
      <c r="H1919" t="s">
        <v>15</v>
      </c>
      <c r="I1919" s="3">
        <v>22</v>
      </c>
      <c r="J1919" t="s">
        <v>761</v>
      </c>
      <c r="K1919" t="s">
        <v>762</v>
      </c>
      <c r="L1919" t="s">
        <v>762</v>
      </c>
      <c r="M1919" s="2">
        <f>SUM(Table1[MAGN_SLAEGT_AFRUNAD])</f>
        <v>463291</v>
      </c>
      <c r="N1919" s="6">
        <f>Table1[[#This Row],[MAGN_SLAEGT_AFRUNAD]]/Table1[[#This Row],[heildarmagn]]</f>
        <v>4.7486353069668953E-5</v>
      </c>
      <c r="O1919" t="str">
        <f>IF(Table1[[#This Row],[Útgerð núna]]=Table1[[#This Row],[Útgerð við löndun]],"","Ný útgerð")</f>
        <v/>
      </c>
    </row>
    <row r="1920" spans="1:15">
      <c r="A1920" t="s">
        <v>125</v>
      </c>
      <c r="B1920">
        <v>1920</v>
      </c>
      <c r="C1920" s="1">
        <v>1</v>
      </c>
      <c r="D1920" s="1">
        <v>1</v>
      </c>
      <c r="E1920" s="1">
        <v>2325</v>
      </c>
      <c r="F1920" t="s">
        <v>760</v>
      </c>
      <c r="G1920" t="s">
        <v>14</v>
      </c>
      <c r="H1920" t="s">
        <v>15</v>
      </c>
      <c r="I1920" s="3">
        <v>20</v>
      </c>
      <c r="J1920" t="s">
        <v>761</v>
      </c>
      <c r="K1920" t="s">
        <v>762</v>
      </c>
      <c r="L1920" t="s">
        <v>762</v>
      </c>
      <c r="M1920" s="2">
        <f>SUM(Table1[MAGN_SLAEGT_AFRUNAD])</f>
        <v>463291</v>
      </c>
      <c r="N1920" s="6">
        <f>Table1[[#This Row],[MAGN_SLAEGT_AFRUNAD]]/Table1[[#This Row],[heildarmagn]]</f>
        <v>4.3169411881517235E-5</v>
      </c>
      <c r="O1920" t="str">
        <f>IF(Table1[[#This Row],[Útgerð núna]]=Table1[[#This Row],[Útgerð við löndun]],"","Ný útgerð")</f>
        <v/>
      </c>
    </row>
    <row r="1921" spans="1:15">
      <c r="A1921" t="s">
        <v>772</v>
      </c>
      <c r="B1921">
        <v>1920</v>
      </c>
      <c r="C1921" s="1">
        <v>1</v>
      </c>
      <c r="D1921" s="1">
        <v>1</v>
      </c>
      <c r="E1921" s="1">
        <v>2325</v>
      </c>
      <c r="F1921" t="s">
        <v>760</v>
      </c>
      <c r="G1921" t="s">
        <v>14</v>
      </c>
      <c r="H1921" t="s">
        <v>15</v>
      </c>
      <c r="I1921" s="3">
        <v>18</v>
      </c>
      <c r="J1921" t="s">
        <v>761</v>
      </c>
      <c r="K1921" t="s">
        <v>762</v>
      </c>
      <c r="L1921" t="s">
        <v>762</v>
      </c>
      <c r="M1921" s="2">
        <f>SUM(Table1[MAGN_SLAEGT_AFRUNAD])</f>
        <v>463291</v>
      </c>
      <c r="N1921" s="6">
        <f>Table1[[#This Row],[MAGN_SLAEGT_AFRUNAD]]/Table1[[#This Row],[heildarmagn]]</f>
        <v>3.885247069336551E-5</v>
      </c>
      <c r="O1921" t="str">
        <f>IF(Table1[[#This Row],[Útgerð núna]]=Table1[[#This Row],[Útgerð við löndun]],"","Ný útgerð")</f>
        <v/>
      </c>
    </row>
    <row r="1922" spans="1:15">
      <c r="A1922" t="s">
        <v>657</v>
      </c>
      <c r="B1922">
        <v>1920</v>
      </c>
      <c r="C1922" s="1">
        <v>1</v>
      </c>
      <c r="D1922" s="1">
        <v>1</v>
      </c>
      <c r="E1922" s="1">
        <v>2325</v>
      </c>
      <c r="F1922" t="s">
        <v>760</v>
      </c>
      <c r="G1922" t="s">
        <v>14</v>
      </c>
      <c r="H1922" t="s">
        <v>15</v>
      </c>
      <c r="I1922" s="3">
        <v>8</v>
      </c>
      <c r="J1922" t="s">
        <v>761</v>
      </c>
      <c r="K1922" t="s">
        <v>762</v>
      </c>
      <c r="L1922" t="s">
        <v>762</v>
      </c>
      <c r="M1922" s="2">
        <f>SUM(Table1[MAGN_SLAEGT_AFRUNAD])</f>
        <v>463291</v>
      </c>
      <c r="N1922" s="6">
        <f>Table1[[#This Row],[MAGN_SLAEGT_AFRUNAD]]/Table1[[#This Row],[heildarmagn]]</f>
        <v>1.7267764752606892E-5</v>
      </c>
      <c r="O1922" t="str">
        <f>IF(Table1[[#This Row],[Útgerð núna]]=Table1[[#This Row],[Útgerð við löndun]],"","Ný útgerð")</f>
        <v/>
      </c>
    </row>
    <row r="1923" spans="1:15">
      <c r="A1923" t="s">
        <v>423</v>
      </c>
      <c r="B1923">
        <v>1920</v>
      </c>
      <c r="C1923" s="1">
        <v>1</v>
      </c>
      <c r="D1923" s="1">
        <v>1</v>
      </c>
      <c r="E1923" s="1">
        <v>2325</v>
      </c>
      <c r="F1923" t="s">
        <v>760</v>
      </c>
      <c r="G1923" t="s">
        <v>14</v>
      </c>
      <c r="H1923" t="s">
        <v>15</v>
      </c>
      <c r="I1923" s="3">
        <v>4</v>
      </c>
      <c r="J1923" t="s">
        <v>761</v>
      </c>
      <c r="K1923" t="s">
        <v>762</v>
      </c>
      <c r="L1923" t="s">
        <v>762</v>
      </c>
      <c r="M1923" s="2">
        <f>SUM(Table1[MAGN_SLAEGT_AFRUNAD])</f>
        <v>463291</v>
      </c>
      <c r="N1923" s="6">
        <f>Table1[[#This Row],[MAGN_SLAEGT_AFRUNAD]]/Table1[[#This Row],[heildarmagn]]</f>
        <v>8.6338823763034462E-6</v>
      </c>
      <c r="O1923" t="str">
        <f>IF(Table1[[#This Row],[Útgerð núna]]=Table1[[#This Row],[Útgerð við löndun]],"","Ný útgerð")</f>
        <v/>
      </c>
    </row>
    <row r="1924" spans="1:15">
      <c r="A1924" t="s">
        <v>660</v>
      </c>
      <c r="B1924">
        <v>1920</v>
      </c>
      <c r="C1924" s="1">
        <v>1</v>
      </c>
      <c r="D1924" s="1">
        <v>1</v>
      </c>
      <c r="E1924" s="1">
        <v>2325</v>
      </c>
      <c r="F1924" t="s">
        <v>760</v>
      </c>
      <c r="G1924" t="s">
        <v>14</v>
      </c>
      <c r="H1924" t="s">
        <v>15</v>
      </c>
      <c r="I1924" s="3">
        <v>5</v>
      </c>
      <c r="J1924" t="s">
        <v>761</v>
      </c>
      <c r="K1924" t="s">
        <v>762</v>
      </c>
      <c r="L1924" t="s">
        <v>762</v>
      </c>
      <c r="M1924" s="2">
        <f>SUM(Table1[MAGN_SLAEGT_AFRUNAD])</f>
        <v>463291</v>
      </c>
      <c r="N1924" s="6">
        <f>Table1[[#This Row],[MAGN_SLAEGT_AFRUNAD]]/Table1[[#This Row],[heildarmagn]]</f>
        <v>1.0792352970379309E-5</v>
      </c>
      <c r="O1924" t="str">
        <f>IF(Table1[[#This Row],[Útgerð núna]]=Table1[[#This Row],[Útgerð við löndun]],"","Ný útgerð")</f>
        <v/>
      </c>
    </row>
    <row r="1925" spans="1:15">
      <c r="A1925" t="s">
        <v>773</v>
      </c>
      <c r="B1925">
        <v>1920</v>
      </c>
      <c r="C1925" s="1">
        <v>1</v>
      </c>
      <c r="D1925" s="1">
        <v>1</v>
      </c>
      <c r="E1925" s="1">
        <v>2325</v>
      </c>
      <c r="F1925" t="s">
        <v>760</v>
      </c>
      <c r="G1925" t="s">
        <v>14</v>
      </c>
      <c r="H1925" t="s">
        <v>15</v>
      </c>
      <c r="I1925" s="3">
        <v>5</v>
      </c>
      <c r="J1925" t="s">
        <v>761</v>
      </c>
      <c r="K1925" t="s">
        <v>762</v>
      </c>
      <c r="L1925" t="s">
        <v>762</v>
      </c>
      <c r="M1925" s="2">
        <f>SUM(Table1[MAGN_SLAEGT_AFRUNAD])</f>
        <v>463291</v>
      </c>
      <c r="N1925" s="6">
        <f>Table1[[#This Row],[MAGN_SLAEGT_AFRUNAD]]/Table1[[#This Row],[heildarmagn]]</f>
        <v>1.0792352970379309E-5</v>
      </c>
      <c r="O1925" t="str">
        <f>IF(Table1[[#This Row],[Útgerð núna]]=Table1[[#This Row],[Útgerð við löndun]],"","Ný útgerð")</f>
        <v/>
      </c>
    </row>
    <row r="1926" spans="1:15">
      <c r="A1926" t="s">
        <v>424</v>
      </c>
      <c r="B1926">
        <v>1920</v>
      </c>
      <c r="C1926" s="1">
        <v>1</v>
      </c>
      <c r="D1926" s="1">
        <v>1</v>
      </c>
      <c r="E1926" s="1">
        <v>2325</v>
      </c>
      <c r="F1926" t="s">
        <v>760</v>
      </c>
      <c r="G1926" t="s">
        <v>14</v>
      </c>
      <c r="H1926" t="s">
        <v>15</v>
      </c>
      <c r="I1926" s="3">
        <v>1</v>
      </c>
      <c r="J1926" t="s">
        <v>761</v>
      </c>
      <c r="K1926" t="s">
        <v>762</v>
      </c>
      <c r="L1926" t="s">
        <v>762</v>
      </c>
      <c r="M1926" s="2">
        <f>SUM(Table1[MAGN_SLAEGT_AFRUNAD])</f>
        <v>463291</v>
      </c>
      <c r="N1926" s="6">
        <f>Table1[[#This Row],[MAGN_SLAEGT_AFRUNAD]]/Table1[[#This Row],[heildarmagn]]</f>
        <v>2.1584705940758616E-6</v>
      </c>
      <c r="O1926" t="str">
        <f>IF(Table1[[#This Row],[Útgerð núna]]=Table1[[#This Row],[Útgerð við löndun]],"","Ný útgerð")</f>
        <v/>
      </c>
    </row>
    <row r="1927" spans="1:15">
      <c r="A1927" t="s">
        <v>662</v>
      </c>
      <c r="B1927">
        <v>1920</v>
      </c>
      <c r="C1927" s="1">
        <v>1</v>
      </c>
      <c r="D1927" s="1">
        <v>1</v>
      </c>
      <c r="E1927" s="1">
        <v>2325</v>
      </c>
      <c r="F1927" t="s">
        <v>760</v>
      </c>
      <c r="G1927" t="s">
        <v>14</v>
      </c>
      <c r="H1927" t="s">
        <v>15</v>
      </c>
      <c r="I1927" s="3">
        <v>29</v>
      </c>
      <c r="J1927" t="s">
        <v>761</v>
      </c>
      <c r="K1927" t="s">
        <v>762</v>
      </c>
      <c r="L1927" t="s">
        <v>762</v>
      </c>
      <c r="M1927" s="2">
        <f>SUM(Table1[MAGN_SLAEGT_AFRUNAD])</f>
        <v>463291</v>
      </c>
      <c r="N1927" s="6">
        <f>Table1[[#This Row],[MAGN_SLAEGT_AFRUNAD]]/Table1[[#This Row],[heildarmagn]]</f>
        <v>6.2595647228199983E-5</v>
      </c>
      <c r="O1927" t="str">
        <f>IF(Table1[[#This Row],[Útgerð núna]]=Table1[[#This Row],[Útgerð við löndun]],"","Ný útgerð")</f>
        <v/>
      </c>
    </row>
    <row r="1928" spans="1:15">
      <c r="A1928" t="s">
        <v>429</v>
      </c>
      <c r="B1928">
        <v>1920</v>
      </c>
      <c r="C1928" s="1">
        <v>1</v>
      </c>
      <c r="D1928" s="1">
        <v>1</v>
      </c>
      <c r="E1928" s="1">
        <v>2325</v>
      </c>
      <c r="F1928" t="s">
        <v>760</v>
      </c>
      <c r="G1928" t="s">
        <v>14</v>
      </c>
      <c r="H1928" t="s">
        <v>15</v>
      </c>
      <c r="I1928" s="3">
        <v>2</v>
      </c>
      <c r="J1928" t="s">
        <v>761</v>
      </c>
      <c r="K1928" t="s">
        <v>762</v>
      </c>
      <c r="L1928" t="s">
        <v>762</v>
      </c>
      <c r="M1928" s="2">
        <f>SUM(Table1[MAGN_SLAEGT_AFRUNAD])</f>
        <v>463291</v>
      </c>
      <c r="N1928" s="6">
        <f>Table1[[#This Row],[MAGN_SLAEGT_AFRUNAD]]/Table1[[#This Row],[heildarmagn]]</f>
        <v>4.3169411881517231E-6</v>
      </c>
      <c r="O1928" t="str">
        <f>IF(Table1[[#This Row],[Útgerð núna]]=Table1[[#This Row],[Útgerð við löndun]],"","Ný útgerð")</f>
        <v/>
      </c>
    </row>
    <row r="1929" spans="1:15">
      <c r="A1929" t="s">
        <v>703</v>
      </c>
      <c r="B1929">
        <v>1920</v>
      </c>
      <c r="C1929" s="1">
        <v>1</v>
      </c>
      <c r="D1929" s="1">
        <v>1</v>
      </c>
      <c r="E1929" s="1">
        <v>2325</v>
      </c>
      <c r="F1929" t="s">
        <v>760</v>
      </c>
      <c r="G1929" t="s">
        <v>14</v>
      </c>
      <c r="H1929" t="s">
        <v>15</v>
      </c>
      <c r="I1929" s="3">
        <v>19</v>
      </c>
      <c r="J1929" t="s">
        <v>761</v>
      </c>
      <c r="K1929" t="s">
        <v>762</v>
      </c>
      <c r="L1929" t="s">
        <v>762</v>
      </c>
      <c r="M1929" s="2">
        <f>SUM(Table1[MAGN_SLAEGT_AFRUNAD])</f>
        <v>463291</v>
      </c>
      <c r="N1929" s="6">
        <f>Table1[[#This Row],[MAGN_SLAEGT_AFRUNAD]]/Table1[[#This Row],[heildarmagn]]</f>
        <v>4.1010941287441372E-5</v>
      </c>
      <c r="O1929" t="str">
        <f>IF(Table1[[#This Row],[Útgerð núna]]=Table1[[#This Row],[Útgerð við löndun]],"","Ný útgerð")</f>
        <v/>
      </c>
    </row>
    <row r="1930" spans="1:15">
      <c r="A1930" t="s">
        <v>128</v>
      </c>
      <c r="B1930">
        <v>1920</v>
      </c>
      <c r="C1930" s="1">
        <v>1</v>
      </c>
      <c r="D1930" s="1">
        <v>1</v>
      </c>
      <c r="E1930" s="1">
        <v>2325</v>
      </c>
      <c r="F1930" t="s">
        <v>760</v>
      </c>
      <c r="G1930" t="s">
        <v>14</v>
      </c>
      <c r="H1930" t="s">
        <v>15</v>
      </c>
      <c r="I1930" s="3">
        <v>22</v>
      </c>
      <c r="J1930" t="s">
        <v>761</v>
      </c>
      <c r="K1930" t="s">
        <v>762</v>
      </c>
      <c r="L1930" t="s">
        <v>762</v>
      </c>
      <c r="M1930" s="2">
        <f>SUM(Table1[MAGN_SLAEGT_AFRUNAD])</f>
        <v>463291</v>
      </c>
      <c r="N1930" s="6">
        <f>Table1[[#This Row],[MAGN_SLAEGT_AFRUNAD]]/Table1[[#This Row],[heildarmagn]]</f>
        <v>4.7486353069668953E-5</v>
      </c>
      <c r="O1930" t="str">
        <f>IF(Table1[[#This Row],[Útgerð núna]]=Table1[[#This Row],[Útgerð við löndun]],"","Ný útgerð")</f>
        <v/>
      </c>
    </row>
    <row r="1931" spans="1:15">
      <c r="A1931" t="s">
        <v>129</v>
      </c>
      <c r="B1931">
        <v>1920</v>
      </c>
      <c r="C1931" s="1">
        <v>1</v>
      </c>
      <c r="D1931" s="1">
        <v>1</v>
      </c>
      <c r="E1931" s="1">
        <v>2325</v>
      </c>
      <c r="F1931" t="s">
        <v>760</v>
      </c>
      <c r="G1931" t="s">
        <v>14</v>
      </c>
      <c r="H1931" t="s">
        <v>15</v>
      </c>
      <c r="I1931" s="3">
        <v>14</v>
      </c>
      <c r="J1931" t="s">
        <v>761</v>
      </c>
      <c r="K1931" t="s">
        <v>762</v>
      </c>
      <c r="L1931" t="s">
        <v>762</v>
      </c>
      <c r="M1931" s="2">
        <f>SUM(Table1[MAGN_SLAEGT_AFRUNAD])</f>
        <v>463291</v>
      </c>
      <c r="N1931" s="6">
        <f>Table1[[#This Row],[MAGN_SLAEGT_AFRUNAD]]/Table1[[#This Row],[heildarmagn]]</f>
        <v>3.0218588317062063E-5</v>
      </c>
      <c r="O1931" t="str">
        <f>IF(Table1[[#This Row],[Útgerð núna]]=Table1[[#This Row],[Útgerð við löndun]],"","Ný útgerð")</f>
        <v/>
      </c>
    </row>
    <row r="1932" spans="1:15">
      <c r="A1932" t="s">
        <v>664</v>
      </c>
      <c r="B1932">
        <v>1920</v>
      </c>
      <c r="C1932" s="1">
        <v>1</v>
      </c>
      <c r="D1932" s="1">
        <v>1</v>
      </c>
      <c r="E1932" s="1">
        <v>2325</v>
      </c>
      <c r="F1932" t="s">
        <v>760</v>
      </c>
      <c r="G1932" t="s">
        <v>14</v>
      </c>
      <c r="H1932" t="s">
        <v>15</v>
      </c>
      <c r="I1932" s="3">
        <v>17</v>
      </c>
      <c r="J1932" t="s">
        <v>761</v>
      </c>
      <c r="K1932" t="s">
        <v>762</v>
      </c>
      <c r="L1932" t="s">
        <v>762</v>
      </c>
      <c r="M1932" s="2">
        <f>SUM(Table1[MAGN_SLAEGT_AFRUNAD])</f>
        <v>463291</v>
      </c>
      <c r="N1932" s="6">
        <f>Table1[[#This Row],[MAGN_SLAEGT_AFRUNAD]]/Table1[[#This Row],[heildarmagn]]</f>
        <v>3.6694000099289647E-5</v>
      </c>
      <c r="O1932" t="str">
        <f>IF(Table1[[#This Row],[Útgerð núna]]=Table1[[#This Row],[Útgerð við löndun]],"","Ný útgerð")</f>
        <v/>
      </c>
    </row>
    <row r="1933" spans="1:15">
      <c r="A1933" t="s">
        <v>130</v>
      </c>
      <c r="B1933">
        <v>1920</v>
      </c>
      <c r="C1933" s="1">
        <v>1</v>
      </c>
      <c r="D1933" s="1">
        <v>1</v>
      </c>
      <c r="E1933" s="1">
        <v>2325</v>
      </c>
      <c r="F1933" t="s">
        <v>760</v>
      </c>
      <c r="G1933" t="s">
        <v>14</v>
      </c>
      <c r="H1933" t="s">
        <v>15</v>
      </c>
      <c r="I1933" s="3">
        <v>17</v>
      </c>
      <c r="J1933" t="s">
        <v>761</v>
      </c>
      <c r="K1933" t="s">
        <v>762</v>
      </c>
      <c r="L1933" t="s">
        <v>762</v>
      </c>
      <c r="M1933" s="2">
        <f>SUM(Table1[MAGN_SLAEGT_AFRUNAD])</f>
        <v>463291</v>
      </c>
      <c r="N1933" s="6">
        <f>Table1[[#This Row],[MAGN_SLAEGT_AFRUNAD]]/Table1[[#This Row],[heildarmagn]]</f>
        <v>3.6694000099289647E-5</v>
      </c>
      <c r="O1933" t="str">
        <f>IF(Table1[[#This Row],[Útgerð núna]]=Table1[[#This Row],[Útgerð við löndun]],"","Ný útgerð")</f>
        <v/>
      </c>
    </row>
    <row r="1934" spans="1:15">
      <c r="A1934" t="s">
        <v>432</v>
      </c>
      <c r="B1934">
        <v>1920</v>
      </c>
      <c r="C1934" s="1">
        <v>1</v>
      </c>
      <c r="D1934" s="1">
        <v>1</v>
      </c>
      <c r="E1934" s="1">
        <v>2325</v>
      </c>
      <c r="F1934" t="s">
        <v>760</v>
      </c>
      <c r="G1934" t="s">
        <v>14</v>
      </c>
      <c r="H1934" t="s">
        <v>15</v>
      </c>
      <c r="I1934" s="3">
        <v>5</v>
      </c>
      <c r="J1934" t="s">
        <v>761</v>
      </c>
      <c r="K1934" t="s">
        <v>762</v>
      </c>
      <c r="L1934" t="s">
        <v>762</v>
      </c>
      <c r="M1934" s="2">
        <f>SUM(Table1[MAGN_SLAEGT_AFRUNAD])</f>
        <v>463291</v>
      </c>
      <c r="N1934" s="6">
        <f>Table1[[#This Row],[MAGN_SLAEGT_AFRUNAD]]/Table1[[#This Row],[heildarmagn]]</f>
        <v>1.0792352970379309E-5</v>
      </c>
      <c r="O1934" t="str">
        <f>IF(Table1[[#This Row],[Útgerð núna]]=Table1[[#This Row],[Útgerð við löndun]],"","Ný útgerð")</f>
        <v/>
      </c>
    </row>
    <row r="1935" spans="1:15">
      <c r="A1935" t="s">
        <v>672</v>
      </c>
      <c r="B1935">
        <v>1920</v>
      </c>
      <c r="C1935" s="1">
        <v>1</v>
      </c>
      <c r="D1935" s="1">
        <v>1</v>
      </c>
      <c r="E1935" s="1">
        <v>2325</v>
      </c>
      <c r="F1935" t="s">
        <v>760</v>
      </c>
      <c r="G1935" t="s">
        <v>14</v>
      </c>
      <c r="H1935" t="s">
        <v>15</v>
      </c>
      <c r="I1935" s="3">
        <v>38</v>
      </c>
      <c r="J1935" t="s">
        <v>761</v>
      </c>
      <c r="K1935" t="s">
        <v>762</v>
      </c>
      <c r="L1935" t="s">
        <v>762</v>
      </c>
      <c r="M1935" s="2">
        <f>SUM(Table1[MAGN_SLAEGT_AFRUNAD])</f>
        <v>463291</v>
      </c>
      <c r="N1935" s="6">
        <f>Table1[[#This Row],[MAGN_SLAEGT_AFRUNAD]]/Table1[[#This Row],[heildarmagn]]</f>
        <v>8.2021882574882744E-5</v>
      </c>
      <c r="O1935" t="str">
        <f>IF(Table1[[#This Row],[Útgerð núna]]=Table1[[#This Row],[Útgerð við löndun]],"","Ný útgerð")</f>
        <v/>
      </c>
    </row>
    <row r="1936" spans="1:15">
      <c r="A1936" t="s">
        <v>434</v>
      </c>
      <c r="B1936">
        <v>1920</v>
      </c>
      <c r="C1936" s="1">
        <v>1</v>
      </c>
      <c r="D1936" s="1">
        <v>1</v>
      </c>
      <c r="E1936" s="1">
        <v>2325</v>
      </c>
      <c r="F1936" t="s">
        <v>760</v>
      </c>
      <c r="G1936" t="s">
        <v>14</v>
      </c>
      <c r="H1936" t="s">
        <v>15</v>
      </c>
      <c r="I1936" s="3">
        <v>72</v>
      </c>
      <c r="J1936" t="s">
        <v>761</v>
      </c>
      <c r="K1936" t="s">
        <v>762</v>
      </c>
      <c r="L1936" t="s">
        <v>762</v>
      </c>
      <c r="M1936" s="2">
        <f>SUM(Table1[MAGN_SLAEGT_AFRUNAD])</f>
        <v>463291</v>
      </c>
      <c r="N1936" s="6">
        <f>Table1[[#This Row],[MAGN_SLAEGT_AFRUNAD]]/Table1[[#This Row],[heildarmagn]]</f>
        <v>1.5540988277346204E-4</v>
      </c>
      <c r="O1936" t="str">
        <f>IF(Table1[[#This Row],[Útgerð núna]]=Table1[[#This Row],[Útgerð við löndun]],"","Ný útgerð")</f>
        <v/>
      </c>
    </row>
    <row r="1937" spans="1:15">
      <c r="A1937" t="s">
        <v>435</v>
      </c>
      <c r="B1937">
        <v>1920</v>
      </c>
      <c r="C1937" s="1">
        <v>1</v>
      </c>
      <c r="D1937" s="1">
        <v>1</v>
      </c>
      <c r="E1937" s="1">
        <v>2325</v>
      </c>
      <c r="F1937" t="s">
        <v>760</v>
      </c>
      <c r="G1937" t="s">
        <v>14</v>
      </c>
      <c r="H1937" t="s">
        <v>15</v>
      </c>
      <c r="I1937" s="3">
        <v>15</v>
      </c>
      <c r="J1937" t="s">
        <v>761</v>
      </c>
      <c r="K1937" t="s">
        <v>762</v>
      </c>
      <c r="L1937" t="s">
        <v>762</v>
      </c>
      <c r="M1937" s="2">
        <f>SUM(Table1[MAGN_SLAEGT_AFRUNAD])</f>
        <v>463291</v>
      </c>
      <c r="N1937" s="6">
        <f>Table1[[#This Row],[MAGN_SLAEGT_AFRUNAD]]/Table1[[#This Row],[heildarmagn]]</f>
        <v>3.2377058911137922E-5</v>
      </c>
      <c r="O1937" t="str">
        <f>IF(Table1[[#This Row],[Útgerð núna]]=Table1[[#This Row],[Útgerð við löndun]],"","Ný útgerð")</f>
        <v/>
      </c>
    </row>
    <row r="1938" spans="1:15">
      <c r="A1938" t="s">
        <v>438</v>
      </c>
      <c r="B1938">
        <v>1920</v>
      </c>
      <c r="C1938" s="1">
        <v>1</v>
      </c>
      <c r="D1938" s="1">
        <v>1</v>
      </c>
      <c r="E1938" s="1">
        <v>2325</v>
      </c>
      <c r="F1938" t="s">
        <v>760</v>
      </c>
      <c r="G1938" t="s">
        <v>14</v>
      </c>
      <c r="H1938" t="s">
        <v>15</v>
      </c>
      <c r="I1938" s="3">
        <v>18</v>
      </c>
      <c r="J1938" t="s">
        <v>761</v>
      </c>
      <c r="K1938" t="s">
        <v>762</v>
      </c>
      <c r="L1938" t="s">
        <v>762</v>
      </c>
      <c r="M1938" s="2">
        <f>SUM(Table1[MAGN_SLAEGT_AFRUNAD])</f>
        <v>463291</v>
      </c>
      <c r="N1938" s="6">
        <f>Table1[[#This Row],[MAGN_SLAEGT_AFRUNAD]]/Table1[[#This Row],[heildarmagn]]</f>
        <v>3.885247069336551E-5</v>
      </c>
      <c r="O1938" t="str">
        <f>IF(Table1[[#This Row],[Útgerð núna]]=Table1[[#This Row],[Útgerð við löndun]],"","Ný útgerð")</f>
        <v/>
      </c>
    </row>
    <row r="1939" spans="1:15">
      <c r="A1939" t="s">
        <v>439</v>
      </c>
      <c r="B1939">
        <v>1920</v>
      </c>
      <c r="C1939" s="1">
        <v>1</v>
      </c>
      <c r="D1939" s="1">
        <v>1</v>
      </c>
      <c r="E1939" s="1">
        <v>2325</v>
      </c>
      <c r="F1939" t="s">
        <v>760</v>
      </c>
      <c r="G1939" t="s">
        <v>14</v>
      </c>
      <c r="H1939" t="s">
        <v>15</v>
      </c>
      <c r="I1939" s="3">
        <v>40</v>
      </c>
      <c r="J1939" t="s">
        <v>761</v>
      </c>
      <c r="K1939" t="s">
        <v>762</v>
      </c>
      <c r="L1939" t="s">
        <v>762</v>
      </c>
      <c r="M1939" s="2">
        <f>SUM(Table1[MAGN_SLAEGT_AFRUNAD])</f>
        <v>463291</v>
      </c>
      <c r="N1939" s="6">
        <f>Table1[[#This Row],[MAGN_SLAEGT_AFRUNAD]]/Table1[[#This Row],[heildarmagn]]</f>
        <v>8.6338823763034469E-5</v>
      </c>
      <c r="O1939" t="str">
        <f>IF(Table1[[#This Row],[Útgerð núna]]=Table1[[#This Row],[Útgerð við löndun]],"","Ný útgerð")</f>
        <v/>
      </c>
    </row>
    <row r="1940" spans="1:15">
      <c r="A1940" t="s">
        <v>440</v>
      </c>
      <c r="B1940">
        <v>1920</v>
      </c>
      <c r="C1940" s="1">
        <v>1</v>
      </c>
      <c r="D1940" s="1">
        <v>1</v>
      </c>
      <c r="E1940" s="1">
        <v>2325</v>
      </c>
      <c r="F1940" t="s">
        <v>760</v>
      </c>
      <c r="G1940" t="s">
        <v>14</v>
      </c>
      <c r="H1940" t="s">
        <v>15</v>
      </c>
      <c r="I1940" s="3">
        <v>12</v>
      </c>
      <c r="J1940" t="s">
        <v>761</v>
      </c>
      <c r="K1940" t="s">
        <v>762</v>
      </c>
      <c r="L1940" t="s">
        <v>762</v>
      </c>
      <c r="M1940" s="2">
        <f>SUM(Table1[MAGN_SLAEGT_AFRUNAD])</f>
        <v>463291</v>
      </c>
      <c r="N1940" s="6">
        <f>Table1[[#This Row],[MAGN_SLAEGT_AFRUNAD]]/Table1[[#This Row],[heildarmagn]]</f>
        <v>2.5901647128910339E-5</v>
      </c>
      <c r="O1940" t="str">
        <f>IF(Table1[[#This Row],[Útgerð núna]]=Table1[[#This Row],[Útgerð við löndun]],"","Ný útgerð")</f>
        <v/>
      </c>
    </row>
    <row r="1941" spans="1:15">
      <c r="A1941" t="s">
        <v>650</v>
      </c>
      <c r="B1941">
        <v>1920</v>
      </c>
      <c r="C1941" s="1">
        <v>1</v>
      </c>
      <c r="D1941" s="1">
        <v>1</v>
      </c>
      <c r="E1941" s="1">
        <v>2325</v>
      </c>
      <c r="F1941" t="s">
        <v>760</v>
      </c>
      <c r="G1941" t="s">
        <v>14</v>
      </c>
      <c r="H1941" t="s">
        <v>15</v>
      </c>
      <c r="I1941" s="3">
        <v>42</v>
      </c>
      <c r="J1941" t="s">
        <v>761</v>
      </c>
      <c r="K1941" t="s">
        <v>762</v>
      </c>
      <c r="L1941" t="s">
        <v>762</v>
      </c>
      <c r="M1941" s="2">
        <f>SUM(Table1[MAGN_SLAEGT_AFRUNAD])</f>
        <v>463291</v>
      </c>
      <c r="N1941" s="6">
        <f>Table1[[#This Row],[MAGN_SLAEGT_AFRUNAD]]/Table1[[#This Row],[heildarmagn]]</f>
        <v>9.0655764951186194E-5</v>
      </c>
      <c r="O1941" t="str">
        <f>IF(Table1[[#This Row],[Útgerð núna]]=Table1[[#This Row],[Útgerð við löndun]],"","Ný útgerð")</f>
        <v/>
      </c>
    </row>
    <row r="1942" spans="1:15">
      <c r="A1942" t="s">
        <v>536</v>
      </c>
      <c r="B1942">
        <v>1920</v>
      </c>
      <c r="C1942" s="1">
        <v>1</v>
      </c>
      <c r="D1942" s="1">
        <v>1</v>
      </c>
      <c r="E1942" s="1">
        <v>2325</v>
      </c>
      <c r="F1942" t="s">
        <v>760</v>
      </c>
      <c r="G1942" t="s">
        <v>14</v>
      </c>
      <c r="H1942" t="s">
        <v>15</v>
      </c>
      <c r="I1942" s="3">
        <v>43</v>
      </c>
      <c r="J1942" t="s">
        <v>761</v>
      </c>
      <c r="K1942" t="s">
        <v>762</v>
      </c>
      <c r="L1942" t="s">
        <v>762</v>
      </c>
      <c r="M1942" s="2">
        <f>SUM(Table1[MAGN_SLAEGT_AFRUNAD])</f>
        <v>463291</v>
      </c>
      <c r="N1942" s="6">
        <f>Table1[[#This Row],[MAGN_SLAEGT_AFRUNAD]]/Table1[[#This Row],[heildarmagn]]</f>
        <v>9.2814235545262043E-5</v>
      </c>
      <c r="O1942" t="str">
        <f>IF(Table1[[#This Row],[Útgerð núna]]=Table1[[#This Row],[Útgerð við löndun]],"","Ný útgerð")</f>
        <v/>
      </c>
    </row>
    <row r="1943" spans="1:15">
      <c r="A1943" t="s">
        <v>537</v>
      </c>
      <c r="B1943">
        <v>1920</v>
      </c>
      <c r="C1943" s="1">
        <v>1</v>
      </c>
      <c r="D1943" s="1">
        <v>1</v>
      </c>
      <c r="E1943" s="1">
        <v>2325</v>
      </c>
      <c r="F1943" t="s">
        <v>760</v>
      </c>
      <c r="G1943" t="s">
        <v>14</v>
      </c>
      <c r="H1943" t="s">
        <v>15</v>
      </c>
      <c r="I1943" s="3">
        <v>19</v>
      </c>
      <c r="J1943" t="s">
        <v>761</v>
      </c>
      <c r="K1943" t="s">
        <v>762</v>
      </c>
      <c r="L1943" t="s">
        <v>762</v>
      </c>
      <c r="M1943" s="2">
        <f>SUM(Table1[MAGN_SLAEGT_AFRUNAD])</f>
        <v>463291</v>
      </c>
      <c r="N1943" s="6">
        <f>Table1[[#This Row],[MAGN_SLAEGT_AFRUNAD]]/Table1[[#This Row],[heildarmagn]]</f>
        <v>4.1010941287441372E-5</v>
      </c>
      <c r="O1943" t="str">
        <f>IF(Table1[[#This Row],[Útgerð núna]]=Table1[[#This Row],[Útgerð við löndun]],"","Ný útgerð")</f>
        <v/>
      </c>
    </row>
    <row r="1944" spans="1:15">
      <c r="A1944" t="s">
        <v>441</v>
      </c>
      <c r="B1944">
        <v>1920</v>
      </c>
      <c r="C1944" s="1">
        <v>1</v>
      </c>
      <c r="D1944" s="1">
        <v>1</v>
      </c>
      <c r="E1944" s="1">
        <v>2325</v>
      </c>
      <c r="F1944" t="s">
        <v>760</v>
      </c>
      <c r="G1944" t="s">
        <v>14</v>
      </c>
      <c r="H1944" t="s">
        <v>15</v>
      </c>
      <c r="I1944" s="3">
        <v>7</v>
      </c>
      <c r="J1944" t="s">
        <v>761</v>
      </c>
      <c r="K1944" t="s">
        <v>762</v>
      </c>
      <c r="L1944" t="s">
        <v>762</v>
      </c>
      <c r="M1944" s="2">
        <f>SUM(Table1[MAGN_SLAEGT_AFRUNAD])</f>
        <v>463291</v>
      </c>
      <c r="N1944" s="6">
        <f>Table1[[#This Row],[MAGN_SLAEGT_AFRUNAD]]/Table1[[#This Row],[heildarmagn]]</f>
        <v>1.5109294158531032E-5</v>
      </c>
      <c r="O1944" t="str">
        <f>IF(Table1[[#This Row],[Útgerð núna]]=Table1[[#This Row],[Útgerð við löndun]],"","Ný útgerð")</f>
        <v/>
      </c>
    </row>
    <row r="1945" spans="1:15">
      <c r="A1945" t="s">
        <v>132</v>
      </c>
      <c r="B1945">
        <v>1920</v>
      </c>
      <c r="C1945" s="1">
        <v>1</v>
      </c>
      <c r="D1945" s="1">
        <v>1</v>
      </c>
      <c r="E1945" s="1">
        <v>2325</v>
      </c>
      <c r="F1945" t="s">
        <v>760</v>
      </c>
      <c r="G1945" t="s">
        <v>14</v>
      </c>
      <c r="H1945" t="s">
        <v>15</v>
      </c>
      <c r="I1945" s="3">
        <v>44</v>
      </c>
      <c r="J1945" t="s">
        <v>761</v>
      </c>
      <c r="K1945" t="s">
        <v>762</v>
      </c>
      <c r="L1945" t="s">
        <v>762</v>
      </c>
      <c r="M1945" s="2">
        <f>SUM(Table1[MAGN_SLAEGT_AFRUNAD])</f>
        <v>463291</v>
      </c>
      <c r="N1945" s="6">
        <f>Table1[[#This Row],[MAGN_SLAEGT_AFRUNAD]]/Table1[[#This Row],[heildarmagn]]</f>
        <v>9.4972706139337905E-5</v>
      </c>
      <c r="O1945" t="str">
        <f>IF(Table1[[#This Row],[Útgerð núna]]=Table1[[#This Row],[Útgerð við löndun]],"","Ný útgerð")</f>
        <v/>
      </c>
    </row>
    <row r="1946" spans="1:15">
      <c r="A1946" t="s">
        <v>133</v>
      </c>
      <c r="B1946">
        <v>1920</v>
      </c>
      <c r="C1946" s="1">
        <v>1</v>
      </c>
      <c r="D1946" s="1">
        <v>1</v>
      </c>
      <c r="E1946" s="1">
        <v>2325</v>
      </c>
      <c r="F1946" t="s">
        <v>760</v>
      </c>
      <c r="G1946" t="s">
        <v>14</v>
      </c>
      <c r="H1946" t="s">
        <v>15</v>
      </c>
      <c r="I1946" s="3">
        <v>19</v>
      </c>
      <c r="J1946" t="s">
        <v>761</v>
      </c>
      <c r="K1946" t="s">
        <v>762</v>
      </c>
      <c r="L1946" t="s">
        <v>762</v>
      </c>
      <c r="M1946" s="2">
        <f>SUM(Table1[MAGN_SLAEGT_AFRUNAD])</f>
        <v>463291</v>
      </c>
      <c r="N1946" s="6">
        <f>Table1[[#This Row],[MAGN_SLAEGT_AFRUNAD]]/Table1[[#This Row],[heildarmagn]]</f>
        <v>4.1010941287441372E-5</v>
      </c>
      <c r="O1946" t="str">
        <f>IF(Table1[[#This Row],[Útgerð núna]]=Table1[[#This Row],[Útgerð við löndun]],"","Ný útgerð")</f>
        <v/>
      </c>
    </row>
    <row r="1947" spans="1:15">
      <c r="A1947" t="s">
        <v>443</v>
      </c>
      <c r="B1947">
        <v>1920</v>
      </c>
      <c r="C1947" s="1">
        <v>1</v>
      </c>
      <c r="D1947" s="1">
        <v>1</v>
      </c>
      <c r="E1947" s="1">
        <v>2325</v>
      </c>
      <c r="F1947" t="s">
        <v>760</v>
      </c>
      <c r="G1947" t="s">
        <v>14</v>
      </c>
      <c r="H1947" t="s">
        <v>15</v>
      </c>
      <c r="I1947" s="3">
        <v>8</v>
      </c>
      <c r="J1947" t="s">
        <v>761</v>
      </c>
      <c r="K1947" t="s">
        <v>762</v>
      </c>
      <c r="L1947" t="s">
        <v>762</v>
      </c>
      <c r="M1947" s="2">
        <f>SUM(Table1[MAGN_SLAEGT_AFRUNAD])</f>
        <v>463291</v>
      </c>
      <c r="N1947" s="6">
        <f>Table1[[#This Row],[MAGN_SLAEGT_AFRUNAD]]/Table1[[#This Row],[heildarmagn]]</f>
        <v>1.7267764752606892E-5</v>
      </c>
      <c r="O1947" t="str">
        <f>IF(Table1[[#This Row],[Útgerð núna]]=Table1[[#This Row],[Útgerð við löndun]],"","Ný útgerð")</f>
        <v/>
      </c>
    </row>
    <row r="1948" spans="1:15">
      <c r="A1948" t="s">
        <v>444</v>
      </c>
      <c r="B1948">
        <v>1920</v>
      </c>
      <c r="C1948" s="1">
        <v>1</v>
      </c>
      <c r="D1948" s="1">
        <v>1</v>
      </c>
      <c r="E1948" s="1">
        <v>2325</v>
      </c>
      <c r="F1948" t="s">
        <v>760</v>
      </c>
      <c r="G1948" t="s">
        <v>14</v>
      </c>
      <c r="H1948" t="s">
        <v>15</v>
      </c>
      <c r="I1948" s="3">
        <v>7</v>
      </c>
      <c r="J1948" t="s">
        <v>761</v>
      </c>
      <c r="K1948" t="s">
        <v>762</v>
      </c>
      <c r="L1948" t="s">
        <v>762</v>
      </c>
      <c r="M1948" s="2">
        <f>SUM(Table1[MAGN_SLAEGT_AFRUNAD])</f>
        <v>463291</v>
      </c>
      <c r="N1948" s="6">
        <f>Table1[[#This Row],[MAGN_SLAEGT_AFRUNAD]]/Table1[[#This Row],[heildarmagn]]</f>
        <v>1.5109294158531032E-5</v>
      </c>
      <c r="O1948" t="str">
        <f>IF(Table1[[#This Row],[Útgerð núna]]=Table1[[#This Row],[Útgerð við löndun]],"","Ný útgerð")</f>
        <v/>
      </c>
    </row>
    <row r="1949" spans="1:15">
      <c r="A1949" t="s">
        <v>67</v>
      </c>
      <c r="B1949">
        <v>1920</v>
      </c>
      <c r="C1949" s="1">
        <v>1</v>
      </c>
      <c r="D1949" s="1">
        <v>1</v>
      </c>
      <c r="E1949" s="1">
        <v>2325</v>
      </c>
      <c r="F1949" t="s">
        <v>760</v>
      </c>
      <c r="G1949" t="s">
        <v>14</v>
      </c>
      <c r="H1949" t="s">
        <v>15</v>
      </c>
      <c r="I1949" s="3">
        <v>11</v>
      </c>
      <c r="J1949" t="s">
        <v>761</v>
      </c>
      <c r="K1949" t="s">
        <v>762</v>
      </c>
      <c r="L1949" t="s">
        <v>762</v>
      </c>
      <c r="M1949" s="2">
        <f>SUM(Table1[MAGN_SLAEGT_AFRUNAD])</f>
        <v>463291</v>
      </c>
      <c r="N1949" s="6">
        <f>Table1[[#This Row],[MAGN_SLAEGT_AFRUNAD]]/Table1[[#This Row],[heildarmagn]]</f>
        <v>2.3743176534834476E-5</v>
      </c>
      <c r="O1949" t="str">
        <f>IF(Table1[[#This Row],[Útgerð núna]]=Table1[[#This Row],[Útgerð við löndun]],"","Ný útgerð")</f>
        <v/>
      </c>
    </row>
    <row r="1950" spans="1:15">
      <c r="A1950" t="s">
        <v>71</v>
      </c>
      <c r="B1950">
        <v>1920</v>
      </c>
      <c r="C1950" s="1">
        <v>1</v>
      </c>
      <c r="D1950" s="1">
        <v>1</v>
      </c>
      <c r="E1950" s="1">
        <v>2325</v>
      </c>
      <c r="F1950" t="s">
        <v>760</v>
      </c>
      <c r="G1950" t="s">
        <v>14</v>
      </c>
      <c r="H1950" t="s">
        <v>15</v>
      </c>
      <c r="I1950" s="3">
        <v>14</v>
      </c>
      <c r="J1950" t="s">
        <v>761</v>
      </c>
      <c r="K1950" t="s">
        <v>762</v>
      </c>
      <c r="L1950" t="s">
        <v>762</v>
      </c>
      <c r="M1950" s="2">
        <f>SUM(Table1[MAGN_SLAEGT_AFRUNAD])</f>
        <v>463291</v>
      </c>
      <c r="N1950" s="6">
        <f>Table1[[#This Row],[MAGN_SLAEGT_AFRUNAD]]/Table1[[#This Row],[heildarmagn]]</f>
        <v>3.0218588317062063E-5</v>
      </c>
      <c r="O1950" t="str">
        <f>IF(Table1[[#This Row],[Útgerð núna]]=Table1[[#This Row],[Útgerð við löndun]],"","Ný útgerð")</f>
        <v/>
      </c>
    </row>
    <row r="1951" spans="1:15">
      <c r="A1951" t="s">
        <v>445</v>
      </c>
      <c r="B1951">
        <v>1920</v>
      </c>
      <c r="C1951" s="1">
        <v>1</v>
      </c>
      <c r="D1951" s="1">
        <v>1</v>
      </c>
      <c r="E1951" s="1">
        <v>2325</v>
      </c>
      <c r="F1951" t="s">
        <v>760</v>
      </c>
      <c r="G1951" t="s">
        <v>14</v>
      </c>
      <c r="H1951" t="s">
        <v>15</v>
      </c>
      <c r="I1951" s="3">
        <v>29</v>
      </c>
      <c r="J1951" t="s">
        <v>761</v>
      </c>
      <c r="K1951" t="s">
        <v>762</v>
      </c>
      <c r="L1951" t="s">
        <v>762</v>
      </c>
      <c r="M1951" s="2">
        <f>SUM(Table1[MAGN_SLAEGT_AFRUNAD])</f>
        <v>463291</v>
      </c>
      <c r="N1951" s="6">
        <f>Table1[[#This Row],[MAGN_SLAEGT_AFRUNAD]]/Table1[[#This Row],[heildarmagn]]</f>
        <v>6.2595647228199983E-5</v>
      </c>
      <c r="O1951" t="str">
        <f>IF(Table1[[#This Row],[Útgerð núna]]=Table1[[#This Row],[Útgerð við löndun]],"","Ný útgerð")</f>
        <v/>
      </c>
    </row>
    <row r="1952" spans="1:15">
      <c r="A1952" t="s">
        <v>37</v>
      </c>
      <c r="B1952">
        <v>1920</v>
      </c>
      <c r="C1952" s="1">
        <v>1</v>
      </c>
      <c r="D1952" s="1">
        <v>1</v>
      </c>
      <c r="E1952" s="1">
        <v>2325</v>
      </c>
      <c r="F1952" t="s">
        <v>760</v>
      </c>
      <c r="G1952" t="s">
        <v>14</v>
      </c>
      <c r="H1952" t="s">
        <v>15</v>
      </c>
      <c r="I1952" s="3">
        <v>3</v>
      </c>
      <c r="J1952" t="s">
        <v>761</v>
      </c>
      <c r="K1952" t="s">
        <v>762</v>
      </c>
      <c r="L1952" t="s">
        <v>762</v>
      </c>
      <c r="M1952" s="2">
        <f>SUM(Table1[MAGN_SLAEGT_AFRUNAD])</f>
        <v>463291</v>
      </c>
      <c r="N1952" s="6">
        <f>Table1[[#This Row],[MAGN_SLAEGT_AFRUNAD]]/Table1[[#This Row],[heildarmagn]]</f>
        <v>6.4754117822275847E-6</v>
      </c>
      <c r="O1952" t="str">
        <f>IF(Table1[[#This Row],[Útgerð núna]]=Table1[[#This Row],[Útgerð við löndun]],"","Ný útgerð")</f>
        <v/>
      </c>
    </row>
    <row r="1953" spans="1:15">
      <c r="A1953" t="s">
        <v>74</v>
      </c>
      <c r="B1953">
        <v>1920</v>
      </c>
      <c r="C1953" s="1">
        <v>1</v>
      </c>
      <c r="D1953" s="1">
        <v>1</v>
      </c>
      <c r="E1953" s="1">
        <v>2325</v>
      </c>
      <c r="F1953" t="s">
        <v>760</v>
      </c>
      <c r="G1953" t="s">
        <v>14</v>
      </c>
      <c r="H1953" t="s">
        <v>15</v>
      </c>
      <c r="I1953" s="3">
        <v>24</v>
      </c>
      <c r="J1953" t="s">
        <v>761</v>
      </c>
      <c r="K1953" t="s">
        <v>762</v>
      </c>
      <c r="L1953" t="s">
        <v>762</v>
      </c>
      <c r="M1953" s="2">
        <f>SUM(Table1[MAGN_SLAEGT_AFRUNAD])</f>
        <v>463291</v>
      </c>
      <c r="N1953" s="6">
        <f>Table1[[#This Row],[MAGN_SLAEGT_AFRUNAD]]/Table1[[#This Row],[heildarmagn]]</f>
        <v>5.1803294257820677E-5</v>
      </c>
      <c r="O1953" t="str">
        <f>IF(Table1[[#This Row],[Útgerð núna]]=Table1[[#This Row],[Útgerð við löndun]],"","Ný útgerð")</f>
        <v/>
      </c>
    </row>
    <row r="1954" spans="1:15">
      <c r="A1954" t="s">
        <v>40</v>
      </c>
      <c r="B1954">
        <v>1920</v>
      </c>
      <c r="C1954" s="1">
        <v>1</v>
      </c>
      <c r="D1954" s="1">
        <v>1</v>
      </c>
      <c r="E1954" s="1">
        <v>2325</v>
      </c>
      <c r="F1954" t="s">
        <v>760</v>
      </c>
      <c r="G1954" t="s">
        <v>14</v>
      </c>
      <c r="H1954" t="s">
        <v>15</v>
      </c>
      <c r="I1954" s="3">
        <v>171</v>
      </c>
      <c r="J1954" t="s">
        <v>761</v>
      </c>
      <c r="K1954" t="s">
        <v>762</v>
      </c>
      <c r="L1954" t="s">
        <v>762</v>
      </c>
      <c r="M1954" s="2">
        <f>SUM(Table1[MAGN_SLAEGT_AFRUNAD])</f>
        <v>463291</v>
      </c>
      <c r="N1954" s="6">
        <f>Table1[[#This Row],[MAGN_SLAEGT_AFRUNAD]]/Table1[[#This Row],[heildarmagn]]</f>
        <v>3.6909847158697232E-4</v>
      </c>
      <c r="O1954" t="str">
        <f>IF(Table1[[#This Row],[Útgerð núna]]=Table1[[#This Row],[Útgerð við löndun]],"","Ný útgerð")</f>
        <v/>
      </c>
    </row>
    <row r="1955" spans="1:15">
      <c r="A1955" t="s">
        <v>41</v>
      </c>
      <c r="B1955">
        <v>1920</v>
      </c>
      <c r="C1955" s="1">
        <v>1</v>
      </c>
      <c r="D1955" s="1">
        <v>1</v>
      </c>
      <c r="E1955" s="1">
        <v>2325</v>
      </c>
      <c r="F1955" t="s">
        <v>760</v>
      </c>
      <c r="G1955" t="s">
        <v>14</v>
      </c>
      <c r="H1955" t="s">
        <v>15</v>
      </c>
      <c r="I1955" s="3">
        <v>96</v>
      </c>
      <c r="J1955" t="s">
        <v>761</v>
      </c>
      <c r="K1955" t="s">
        <v>762</v>
      </c>
      <c r="L1955" t="s">
        <v>762</v>
      </c>
      <c r="M1955" s="2">
        <f>SUM(Table1[MAGN_SLAEGT_AFRUNAD])</f>
        <v>463291</v>
      </c>
      <c r="N1955" s="6">
        <f>Table1[[#This Row],[MAGN_SLAEGT_AFRUNAD]]/Table1[[#This Row],[heildarmagn]]</f>
        <v>2.0721317703128271E-4</v>
      </c>
      <c r="O1955" t="str">
        <f>IF(Table1[[#This Row],[Útgerð núna]]=Table1[[#This Row],[Útgerð við löndun]],"","Ný útgerð")</f>
        <v/>
      </c>
    </row>
    <row r="1956" spans="1:15">
      <c r="A1956" t="s">
        <v>774</v>
      </c>
      <c r="B1956">
        <v>1920</v>
      </c>
      <c r="C1956" s="1">
        <v>1</v>
      </c>
      <c r="D1956" s="1">
        <v>1</v>
      </c>
      <c r="E1956" s="1">
        <v>2325</v>
      </c>
      <c r="F1956" t="s">
        <v>760</v>
      </c>
      <c r="G1956" t="s">
        <v>14</v>
      </c>
      <c r="H1956" t="s">
        <v>15</v>
      </c>
      <c r="I1956" s="3">
        <v>100</v>
      </c>
      <c r="J1956" t="s">
        <v>761</v>
      </c>
      <c r="K1956" t="s">
        <v>762</v>
      </c>
      <c r="L1956" t="s">
        <v>762</v>
      </c>
      <c r="M1956" s="2">
        <f>SUM(Table1[MAGN_SLAEGT_AFRUNAD])</f>
        <v>463291</v>
      </c>
      <c r="N1956" s="6">
        <f>Table1[[#This Row],[MAGN_SLAEGT_AFRUNAD]]/Table1[[#This Row],[heildarmagn]]</f>
        <v>2.1584705940758616E-4</v>
      </c>
      <c r="O1956" t="str">
        <f>IF(Table1[[#This Row],[Útgerð núna]]=Table1[[#This Row],[Útgerð við löndun]],"","Ný útgerð")</f>
        <v/>
      </c>
    </row>
    <row r="1957" spans="1:15">
      <c r="A1957" t="s">
        <v>42</v>
      </c>
      <c r="B1957">
        <v>1920</v>
      </c>
      <c r="C1957" s="1">
        <v>1</v>
      </c>
      <c r="D1957" s="1">
        <v>1</v>
      </c>
      <c r="E1957" s="1">
        <v>2325</v>
      </c>
      <c r="F1957" t="s">
        <v>760</v>
      </c>
      <c r="G1957" t="s">
        <v>14</v>
      </c>
      <c r="H1957" t="s">
        <v>15</v>
      </c>
      <c r="I1957" s="3">
        <v>7</v>
      </c>
      <c r="J1957" t="s">
        <v>761</v>
      </c>
      <c r="K1957" t="s">
        <v>762</v>
      </c>
      <c r="L1957" t="s">
        <v>762</v>
      </c>
      <c r="M1957" s="2">
        <f>SUM(Table1[MAGN_SLAEGT_AFRUNAD])</f>
        <v>463291</v>
      </c>
      <c r="N1957" s="6">
        <f>Table1[[#This Row],[MAGN_SLAEGT_AFRUNAD]]/Table1[[#This Row],[heildarmagn]]</f>
        <v>1.5109294158531032E-5</v>
      </c>
      <c r="O1957" t="str">
        <f>IF(Table1[[#This Row],[Útgerð núna]]=Table1[[#This Row],[Útgerð við löndun]],"","Ný útgerð")</f>
        <v/>
      </c>
    </row>
    <row r="1958" spans="1:15">
      <c r="A1958" t="s">
        <v>399</v>
      </c>
      <c r="B1958">
        <v>1920</v>
      </c>
      <c r="C1958" s="1">
        <v>1</v>
      </c>
      <c r="D1958" s="1">
        <v>1</v>
      </c>
      <c r="E1958" s="1">
        <v>2325</v>
      </c>
      <c r="F1958" t="s">
        <v>760</v>
      </c>
      <c r="G1958" t="s">
        <v>14</v>
      </c>
      <c r="H1958" t="s">
        <v>15</v>
      </c>
      <c r="I1958" s="3">
        <v>16</v>
      </c>
      <c r="J1958" t="s">
        <v>761</v>
      </c>
      <c r="K1958" t="s">
        <v>762</v>
      </c>
      <c r="L1958" t="s">
        <v>762</v>
      </c>
      <c r="M1958" s="2">
        <f>SUM(Table1[MAGN_SLAEGT_AFRUNAD])</f>
        <v>463291</v>
      </c>
      <c r="N1958" s="6">
        <f>Table1[[#This Row],[MAGN_SLAEGT_AFRUNAD]]/Table1[[#This Row],[heildarmagn]]</f>
        <v>3.4535529505213785E-5</v>
      </c>
      <c r="O1958" t="str">
        <f>IF(Table1[[#This Row],[Útgerð núna]]=Table1[[#This Row],[Útgerð við löndun]],"","Ný útgerð")</f>
        <v/>
      </c>
    </row>
    <row r="1959" spans="1:15">
      <c r="A1959" t="s">
        <v>400</v>
      </c>
      <c r="B1959">
        <v>1920</v>
      </c>
      <c r="C1959" s="1">
        <v>1</v>
      </c>
      <c r="D1959" s="1">
        <v>1</v>
      </c>
      <c r="E1959" s="1">
        <v>2325</v>
      </c>
      <c r="F1959" t="s">
        <v>760</v>
      </c>
      <c r="G1959" t="s">
        <v>14</v>
      </c>
      <c r="H1959" t="s">
        <v>15</v>
      </c>
      <c r="I1959" s="3">
        <v>4</v>
      </c>
      <c r="J1959" t="s">
        <v>761</v>
      </c>
      <c r="K1959" t="s">
        <v>762</v>
      </c>
      <c r="L1959" t="s">
        <v>762</v>
      </c>
      <c r="M1959" s="2">
        <f>SUM(Table1[MAGN_SLAEGT_AFRUNAD])</f>
        <v>463291</v>
      </c>
      <c r="N1959" s="6">
        <f>Table1[[#This Row],[MAGN_SLAEGT_AFRUNAD]]/Table1[[#This Row],[heildarmagn]]</f>
        <v>8.6338823763034462E-6</v>
      </c>
      <c r="O1959" t="str">
        <f>IF(Table1[[#This Row],[Útgerð núna]]=Table1[[#This Row],[Útgerð við löndun]],"","Ný útgerð")</f>
        <v/>
      </c>
    </row>
    <row r="1960" spans="1:15">
      <c r="A1960" t="s">
        <v>102</v>
      </c>
      <c r="B1960">
        <v>1920</v>
      </c>
      <c r="C1960" s="1">
        <v>1</v>
      </c>
      <c r="D1960" s="1">
        <v>1</v>
      </c>
      <c r="E1960" s="1">
        <v>2325</v>
      </c>
      <c r="F1960" t="s">
        <v>760</v>
      </c>
      <c r="G1960" t="s">
        <v>14</v>
      </c>
      <c r="H1960" t="s">
        <v>15</v>
      </c>
      <c r="I1960" s="3">
        <v>76</v>
      </c>
      <c r="J1960" t="s">
        <v>761</v>
      </c>
      <c r="K1960" t="s">
        <v>762</v>
      </c>
      <c r="L1960" t="s">
        <v>762</v>
      </c>
      <c r="M1960" s="2">
        <f>SUM(Table1[MAGN_SLAEGT_AFRUNAD])</f>
        <v>463291</v>
      </c>
      <c r="N1960" s="6">
        <f>Table1[[#This Row],[MAGN_SLAEGT_AFRUNAD]]/Table1[[#This Row],[heildarmagn]]</f>
        <v>1.6404376514976549E-4</v>
      </c>
      <c r="O1960" t="str">
        <f>IF(Table1[[#This Row],[Útgerð núna]]=Table1[[#This Row],[Útgerð við löndun]],"","Ný útgerð")</f>
        <v/>
      </c>
    </row>
    <row r="1961" spans="1:15">
      <c r="A1961" t="s">
        <v>103</v>
      </c>
      <c r="B1961">
        <v>1920</v>
      </c>
      <c r="C1961" s="1">
        <v>1</v>
      </c>
      <c r="D1961" s="1">
        <v>1</v>
      </c>
      <c r="E1961" s="1">
        <v>2325</v>
      </c>
      <c r="F1961" t="s">
        <v>760</v>
      </c>
      <c r="G1961" t="s">
        <v>14</v>
      </c>
      <c r="H1961" t="s">
        <v>15</v>
      </c>
      <c r="I1961" s="3">
        <v>97</v>
      </c>
      <c r="J1961" t="s">
        <v>761</v>
      </c>
      <c r="K1961" t="s">
        <v>762</v>
      </c>
      <c r="L1961" t="s">
        <v>762</v>
      </c>
      <c r="M1961" s="2">
        <f>SUM(Table1[MAGN_SLAEGT_AFRUNAD])</f>
        <v>463291</v>
      </c>
      <c r="N1961" s="6">
        <f>Table1[[#This Row],[MAGN_SLAEGT_AFRUNAD]]/Table1[[#This Row],[heildarmagn]]</f>
        <v>2.0937164762535859E-4</v>
      </c>
      <c r="O1961" t="str">
        <f>IF(Table1[[#This Row],[Útgerð núna]]=Table1[[#This Row],[Útgerð við löndun]],"","Ný útgerð")</f>
        <v/>
      </c>
    </row>
    <row r="1962" spans="1:15">
      <c r="A1962" t="s">
        <v>105</v>
      </c>
      <c r="B1962">
        <v>1920</v>
      </c>
      <c r="C1962" s="1">
        <v>1</v>
      </c>
      <c r="D1962" s="1">
        <v>1</v>
      </c>
      <c r="E1962" s="1">
        <v>2325</v>
      </c>
      <c r="F1962" t="s">
        <v>760</v>
      </c>
      <c r="G1962" t="s">
        <v>14</v>
      </c>
      <c r="H1962" t="s">
        <v>15</v>
      </c>
      <c r="I1962" s="3">
        <v>52</v>
      </c>
      <c r="J1962" t="s">
        <v>761</v>
      </c>
      <c r="K1962" t="s">
        <v>762</v>
      </c>
      <c r="L1962" t="s">
        <v>762</v>
      </c>
      <c r="M1962" s="2">
        <f>SUM(Table1[MAGN_SLAEGT_AFRUNAD])</f>
        <v>463291</v>
      </c>
      <c r="N1962" s="6">
        <f>Table1[[#This Row],[MAGN_SLAEGT_AFRUNAD]]/Table1[[#This Row],[heildarmagn]]</f>
        <v>1.122404708919448E-4</v>
      </c>
      <c r="O1962" t="str">
        <f>IF(Table1[[#This Row],[Útgerð núna]]=Table1[[#This Row],[Útgerð við löndun]],"","Ný útgerð")</f>
        <v/>
      </c>
    </row>
    <row r="1963" spans="1:15">
      <c r="A1963" t="s">
        <v>401</v>
      </c>
      <c r="B1963">
        <v>1920</v>
      </c>
      <c r="C1963" s="1">
        <v>1</v>
      </c>
      <c r="D1963" s="1">
        <v>1</v>
      </c>
      <c r="E1963" s="1">
        <v>2325</v>
      </c>
      <c r="F1963" t="s">
        <v>760</v>
      </c>
      <c r="G1963" t="s">
        <v>14</v>
      </c>
      <c r="H1963" t="s">
        <v>15</v>
      </c>
      <c r="I1963" s="3">
        <v>4</v>
      </c>
      <c r="J1963" t="s">
        <v>761</v>
      </c>
      <c r="K1963" t="s">
        <v>762</v>
      </c>
      <c r="L1963" t="s">
        <v>762</v>
      </c>
      <c r="M1963" s="2">
        <f>SUM(Table1[MAGN_SLAEGT_AFRUNAD])</f>
        <v>463291</v>
      </c>
      <c r="N1963" s="6">
        <f>Table1[[#This Row],[MAGN_SLAEGT_AFRUNAD]]/Table1[[#This Row],[heildarmagn]]</f>
        <v>8.6338823763034462E-6</v>
      </c>
      <c r="O1963" t="str">
        <f>IF(Table1[[#This Row],[Útgerð núna]]=Table1[[#This Row],[Útgerð við löndun]],"","Ný útgerð")</f>
        <v/>
      </c>
    </row>
    <row r="1964" spans="1:15">
      <c r="A1964" t="s">
        <v>647</v>
      </c>
      <c r="B1964">
        <v>1920</v>
      </c>
      <c r="C1964" s="1">
        <v>1</v>
      </c>
      <c r="D1964" s="1">
        <v>1</v>
      </c>
      <c r="E1964" s="1">
        <v>2325</v>
      </c>
      <c r="F1964" t="s">
        <v>760</v>
      </c>
      <c r="G1964" t="s">
        <v>14</v>
      </c>
      <c r="H1964" t="s">
        <v>15</v>
      </c>
      <c r="I1964" s="3">
        <v>32</v>
      </c>
      <c r="J1964" t="s">
        <v>761</v>
      </c>
      <c r="K1964" t="s">
        <v>762</v>
      </c>
      <c r="L1964" t="s">
        <v>762</v>
      </c>
      <c r="M1964" s="2">
        <f>SUM(Table1[MAGN_SLAEGT_AFRUNAD])</f>
        <v>463291</v>
      </c>
      <c r="N1964" s="6">
        <f>Table1[[#This Row],[MAGN_SLAEGT_AFRUNAD]]/Table1[[#This Row],[heildarmagn]]</f>
        <v>6.907105901042757E-5</v>
      </c>
      <c r="O1964" t="str">
        <f>IF(Table1[[#This Row],[Útgerð núna]]=Table1[[#This Row],[Útgerð við löndun]],"","Ný útgerð")</f>
        <v/>
      </c>
    </row>
    <row r="1965" spans="1:15">
      <c r="A1965" t="s">
        <v>107</v>
      </c>
      <c r="B1965">
        <v>1920</v>
      </c>
      <c r="C1965" s="1">
        <v>1</v>
      </c>
      <c r="D1965" s="1">
        <v>1</v>
      </c>
      <c r="E1965" s="1">
        <v>2325</v>
      </c>
      <c r="F1965" t="s">
        <v>760</v>
      </c>
      <c r="G1965" t="s">
        <v>14</v>
      </c>
      <c r="H1965" t="s">
        <v>15</v>
      </c>
      <c r="I1965" s="3">
        <v>4</v>
      </c>
      <c r="J1965" t="s">
        <v>761</v>
      </c>
      <c r="K1965" t="s">
        <v>762</v>
      </c>
      <c r="L1965" t="s">
        <v>762</v>
      </c>
      <c r="M1965" s="2">
        <f>SUM(Table1[MAGN_SLAEGT_AFRUNAD])</f>
        <v>463291</v>
      </c>
      <c r="N1965" s="6">
        <f>Table1[[#This Row],[MAGN_SLAEGT_AFRUNAD]]/Table1[[#This Row],[heildarmagn]]</f>
        <v>8.6338823763034462E-6</v>
      </c>
      <c r="O1965" t="str">
        <f>IF(Table1[[#This Row],[Útgerð núna]]=Table1[[#This Row],[Útgerð við löndun]],"","Ný útgerð")</f>
        <v/>
      </c>
    </row>
    <row r="1966" spans="1:15">
      <c r="A1966" t="s">
        <v>111</v>
      </c>
      <c r="B1966">
        <v>1920</v>
      </c>
      <c r="C1966" s="1">
        <v>1</v>
      </c>
      <c r="D1966" s="1">
        <v>1</v>
      </c>
      <c r="E1966" s="1">
        <v>2325</v>
      </c>
      <c r="F1966" t="s">
        <v>760</v>
      </c>
      <c r="G1966" t="s">
        <v>14</v>
      </c>
      <c r="H1966" t="s">
        <v>15</v>
      </c>
      <c r="I1966" s="3">
        <v>2</v>
      </c>
      <c r="J1966" t="s">
        <v>761</v>
      </c>
      <c r="K1966" t="s">
        <v>762</v>
      </c>
      <c r="L1966" t="s">
        <v>762</v>
      </c>
      <c r="M1966" s="2">
        <f>SUM(Table1[MAGN_SLAEGT_AFRUNAD])</f>
        <v>463291</v>
      </c>
      <c r="N1966" s="6">
        <f>Table1[[#This Row],[MAGN_SLAEGT_AFRUNAD]]/Table1[[#This Row],[heildarmagn]]</f>
        <v>4.3169411881517231E-6</v>
      </c>
      <c r="O1966" t="str">
        <f>IF(Table1[[#This Row],[Útgerð núna]]=Table1[[#This Row],[Útgerð við löndun]],"","Ný útgerð")</f>
        <v/>
      </c>
    </row>
    <row r="1967" spans="1:15">
      <c r="A1967" t="s">
        <v>540</v>
      </c>
      <c r="B1967">
        <v>1920</v>
      </c>
      <c r="C1967" s="1">
        <v>1</v>
      </c>
      <c r="D1967" s="1">
        <v>1</v>
      </c>
      <c r="E1967" s="1">
        <v>2325</v>
      </c>
      <c r="F1967" t="s">
        <v>760</v>
      </c>
      <c r="G1967" t="s">
        <v>14</v>
      </c>
      <c r="H1967" t="s">
        <v>15</v>
      </c>
      <c r="I1967" s="3">
        <v>27</v>
      </c>
      <c r="J1967" t="s">
        <v>761</v>
      </c>
      <c r="K1967" t="s">
        <v>762</v>
      </c>
      <c r="L1967" t="s">
        <v>762</v>
      </c>
      <c r="M1967" s="2">
        <f>SUM(Table1[MAGN_SLAEGT_AFRUNAD])</f>
        <v>463291</v>
      </c>
      <c r="N1967" s="6">
        <f>Table1[[#This Row],[MAGN_SLAEGT_AFRUNAD]]/Table1[[#This Row],[heildarmagn]]</f>
        <v>5.8278706040048265E-5</v>
      </c>
      <c r="O1967" t="str">
        <f>IF(Table1[[#This Row],[Útgerð núna]]=Table1[[#This Row],[Útgerð við löndun]],"","Ný útgerð")</f>
        <v/>
      </c>
    </row>
    <row r="1968" spans="1:15">
      <c r="A1968" t="s">
        <v>89</v>
      </c>
      <c r="B1968">
        <v>1819</v>
      </c>
      <c r="C1968" s="1">
        <v>1</v>
      </c>
      <c r="D1968" s="1">
        <v>1</v>
      </c>
      <c r="E1968" s="1">
        <v>2325</v>
      </c>
      <c r="F1968" t="s">
        <v>760</v>
      </c>
      <c r="G1968" t="s">
        <v>14</v>
      </c>
      <c r="H1968" t="s">
        <v>15</v>
      </c>
      <c r="I1968" s="3">
        <v>7</v>
      </c>
      <c r="J1968" t="s">
        <v>761</v>
      </c>
      <c r="K1968" t="s">
        <v>762</v>
      </c>
      <c r="L1968" t="s">
        <v>762</v>
      </c>
      <c r="M1968" s="2">
        <f>SUM(Table1[MAGN_SLAEGT_AFRUNAD])</f>
        <v>463291</v>
      </c>
      <c r="N1968" s="6">
        <f>Table1[[#This Row],[MAGN_SLAEGT_AFRUNAD]]/Table1[[#This Row],[heildarmagn]]</f>
        <v>1.5109294158531032E-5</v>
      </c>
      <c r="O1968" t="str">
        <f>IF(Table1[[#This Row],[Útgerð núna]]=Table1[[#This Row],[Útgerð við löndun]],"","Ný útgerð")</f>
        <v/>
      </c>
    </row>
    <row r="1969" spans="1:15">
      <c r="A1969" t="s">
        <v>388</v>
      </c>
      <c r="B1969">
        <v>1819</v>
      </c>
      <c r="C1969" s="1">
        <v>1</v>
      </c>
      <c r="D1969" s="1">
        <v>1</v>
      </c>
      <c r="E1969" s="1">
        <v>2325</v>
      </c>
      <c r="F1969" t="s">
        <v>760</v>
      </c>
      <c r="G1969" t="s">
        <v>14</v>
      </c>
      <c r="H1969" t="s">
        <v>15</v>
      </c>
      <c r="I1969" s="3">
        <v>7</v>
      </c>
      <c r="J1969" t="s">
        <v>761</v>
      </c>
      <c r="K1969" t="s">
        <v>762</v>
      </c>
      <c r="L1969" t="s">
        <v>762</v>
      </c>
      <c r="M1969" s="2">
        <f>SUM(Table1[MAGN_SLAEGT_AFRUNAD])</f>
        <v>463291</v>
      </c>
      <c r="N1969" s="6">
        <f>Table1[[#This Row],[MAGN_SLAEGT_AFRUNAD]]/Table1[[#This Row],[heildarmagn]]</f>
        <v>1.5109294158531032E-5</v>
      </c>
      <c r="O1969" t="str">
        <f>IF(Table1[[#This Row],[Útgerð núna]]=Table1[[#This Row],[Útgerð við löndun]],"","Ný útgerð")</f>
        <v/>
      </c>
    </row>
    <row r="1970" spans="1:15">
      <c r="A1970" t="s">
        <v>389</v>
      </c>
      <c r="B1970">
        <v>1819</v>
      </c>
      <c r="C1970" s="1">
        <v>1</v>
      </c>
      <c r="D1970" s="1">
        <v>1</v>
      </c>
      <c r="E1970" s="1">
        <v>2325</v>
      </c>
      <c r="F1970" t="s">
        <v>760</v>
      </c>
      <c r="G1970" t="s">
        <v>14</v>
      </c>
      <c r="H1970" t="s">
        <v>15</v>
      </c>
      <c r="I1970" s="3">
        <v>11</v>
      </c>
      <c r="J1970" t="s">
        <v>761</v>
      </c>
      <c r="K1970" t="s">
        <v>762</v>
      </c>
      <c r="L1970" t="s">
        <v>762</v>
      </c>
      <c r="M1970" s="2">
        <f>SUM(Table1[MAGN_SLAEGT_AFRUNAD])</f>
        <v>463291</v>
      </c>
      <c r="N1970" s="6">
        <f>Table1[[#This Row],[MAGN_SLAEGT_AFRUNAD]]/Table1[[#This Row],[heildarmagn]]</f>
        <v>2.3743176534834476E-5</v>
      </c>
      <c r="O1970" t="str">
        <f>IF(Table1[[#This Row],[Útgerð núna]]=Table1[[#This Row],[Útgerð við löndun]],"","Ný útgerð")</f>
        <v/>
      </c>
    </row>
    <row r="1971" spans="1:15">
      <c r="A1971" t="s">
        <v>391</v>
      </c>
      <c r="B1971">
        <v>1819</v>
      </c>
      <c r="C1971" s="1">
        <v>1</v>
      </c>
      <c r="D1971" s="1">
        <v>1</v>
      </c>
      <c r="E1971" s="1">
        <v>2325</v>
      </c>
      <c r="F1971" t="s">
        <v>760</v>
      </c>
      <c r="G1971" t="s">
        <v>14</v>
      </c>
      <c r="H1971" t="s">
        <v>15</v>
      </c>
      <c r="I1971" s="3">
        <v>4</v>
      </c>
      <c r="J1971" t="s">
        <v>761</v>
      </c>
      <c r="K1971" t="s">
        <v>762</v>
      </c>
      <c r="L1971" t="s">
        <v>762</v>
      </c>
      <c r="M1971" s="2">
        <f>SUM(Table1[MAGN_SLAEGT_AFRUNAD])</f>
        <v>463291</v>
      </c>
      <c r="N1971" s="6">
        <f>Table1[[#This Row],[MAGN_SLAEGT_AFRUNAD]]/Table1[[#This Row],[heildarmagn]]</f>
        <v>8.6338823763034462E-6</v>
      </c>
      <c r="O1971" t="str">
        <f>IF(Table1[[#This Row],[Útgerð núna]]=Table1[[#This Row],[Útgerð við löndun]],"","Ný útgerð")</f>
        <v/>
      </c>
    </row>
    <row r="1972" spans="1:15">
      <c r="A1972" t="s">
        <v>392</v>
      </c>
      <c r="B1972">
        <v>1819</v>
      </c>
      <c r="C1972" s="1">
        <v>1</v>
      </c>
      <c r="D1972" s="1">
        <v>1</v>
      </c>
      <c r="E1972" s="1">
        <v>2325</v>
      </c>
      <c r="F1972" t="s">
        <v>760</v>
      </c>
      <c r="G1972" t="s">
        <v>14</v>
      </c>
      <c r="H1972" t="s">
        <v>15</v>
      </c>
      <c r="I1972" s="3">
        <v>7</v>
      </c>
      <c r="J1972" t="s">
        <v>761</v>
      </c>
      <c r="K1972" t="s">
        <v>762</v>
      </c>
      <c r="L1972" t="s">
        <v>762</v>
      </c>
      <c r="M1972" s="2">
        <f>SUM(Table1[MAGN_SLAEGT_AFRUNAD])</f>
        <v>463291</v>
      </c>
      <c r="N1972" s="6">
        <f>Table1[[#This Row],[MAGN_SLAEGT_AFRUNAD]]/Table1[[#This Row],[heildarmagn]]</f>
        <v>1.5109294158531032E-5</v>
      </c>
      <c r="O1972" t="str">
        <f>IF(Table1[[#This Row],[Útgerð núna]]=Table1[[#This Row],[Útgerð við löndun]],"","Ný útgerð")</f>
        <v/>
      </c>
    </row>
    <row r="1973" spans="1:15">
      <c r="A1973" t="s">
        <v>775</v>
      </c>
      <c r="B1973">
        <v>1819</v>
      </c>
      <c r="C1973" s="1">
        <v>1</v>
      </c>
      <c r="D1973" s="1">
        <v>1</v>
      </c>
      <c r="E1973" s="1">
        <v>2325</v>
      </c>
      <c r="F1973" t="s">
        <v>760</v>
      </c>
      <c r="G1973" t="s">
        <v>14</v>
      </c>
      <c r="H1973" t="s">
        <v>15</v>
      </c>
      <c r="I1973" s="3">
        <v>5</v>
      </c>
      <c r="J1973" t="s">
        <v>761</v>
      </c>
      <c r="K1973" t="s">
        <v>762</v>
      </c>
      <c r="L1973" t="s">
        <v>762</v>
      </c>
      <c r="M1973" s="2">
        <f>SUM(Table1[MAGN_SLAEGT_AFRUNAD])</f>
        <v>463291</v>
      </c>
      <c r="N1973" s="6">
        <f>Table1[[#This Row],[MAGN_SLAEGT_AFRUNAD]]/Table1[[#This Row],[heildarmagn]]</f>
        <v>1.0792352970379309E-5</v>
      </c>
      <c r="O1973" t="str">
        <f>IF(Table1[[#This Row],[Útgerð núna]]=Table1[[#This Row],[Útgerð við löndun]],"","Ný útgerð")</f>
        <v/>
      </c>
    </row>
    <row r="1974" spans="1:15">
      <c r="A1974" t="s">
        <v>575</v>
      </c>
      <c r="B1974">
        <v>1819</v>
      </c>
      <c r="C1974" s="1">
        <v>1</v>
      </c>
      <c r="D1974" s="1">
        <v>1</v>
      </c>
      <c r="E1974" s="1">
        <v>2325</v>
      </c>
      <c r="F1974" t="s">
        <v>760</v>
      </c>
      <c r="G1974" t="s">
        <v>14</v>
      </c>
      <c r="H1974" t="s">
        <v>15</v>
      </c>
      <c r="I1974" s="3">
        <v>11</v>
      </c>
      <c r="J1974" t="s">
        <v>761</v>
      </c>
      <c r="K1974" t="s">
        <v>762</v>
      </c>
      <c r="L1974" t="s">
        <v>762</v>
      </c>
      <c r="M1974" s="2">
        <f>SUM(Table1[MAGN_SLAEGT_AFRUNAD])</f>
        <v>463291</v>
      </c>
      <c r="N1974" s="6">
        <f>Table1[[#This Row],[MAGN_SLAEGT_AFRUNAD]]/Table1[[#This Row],[heildarmagn]]</f>
        <v>2.3743176534834476E-5</v>
      </c>
      <c r="O1974" t="str">
        <f>IF(Table1[[#This Row],[Útgerð núna]]=Table1[[#This Row],[Útgerð við löndun]],"","Ný útgerð")</f>
        <v/>
      </c>
    </row>
    <row r="1975" spans="1:15">
      <c r="A1975" t="s">
        <v>776</v>
      </c>
      <c r="B1975">
        <v>1819</v>
      </c>
      <c r="C1975" s="1">
        <v>1</v>
      </c>
      <c r="D1975" s="1">
        <v>1</v>
      </c>
      <c r="E1975" s="1">
        <v>2325</v>
      </c>
      <c r="F1975" t="s">
        <v>760</v>
      </c>
      <c r="G1975" t="s">
        <v>14</v>
      </c>
      <c r="H1975" t="s">
        <v>15</v>
      </c>
      <c r="I1975" s="3">
        <v>17</v>
      </c>
      <c r="J1975" t="s">
        <v>761</v>
      </c>
      <c r="K1975" t="s">
        <v>762</v>
      </c>
      <c r="L1975" t="s">
        <v>762</v>
      </c>
      <c r="M1975" s="2">
        <f>SUM(Table1[MAGN_SLAEGT_AFRUNAD])</f>
        <v>463291</v>
      </c>
      <c r="N1975" s="6">
        <f>Table1[[#This Row],[MAGN_SLAEGT_AFRUNAD]]/Table1[[#This Row],[heildarmagn]]</f>
        <v>3.6694000099289647E-5</v>
      </c>
      <c r="O1975" t="str">
        <f>IF(Table1[[#This Row],[Útgerð núna]]=Table1[[#This Row],[Útgerð við löndun]],"","Ný útgerð")</f>
        <v/>
      </c>
    </row>
    <row r="1976" spans="1:15">
      <c r="A1976" t="s">
        <v>393</v>
      </c>
      <c r="B1976">
        <v>1819</v>
      </c>
      <c r="C1976" s="1">
        <v>1</v>
      </c>
      <c r="D1976" s="1">
        <v>1</v>
      </c>
      <c r="E1976" s="1">
        <v>2325</v>
      </c>
      <c r="F1976" t="s">
        <v>760</v>
      </c>
      <c r="G1976" t="s">
        <v>14</v>
      </c>
      <c r="H1976" t="s">
        <v>15</v>
      </c>
      <c r="I1976" s="3">
        <v>20</v>
      </c>
      <c r="J1976" t="s">
        <v>761</v>
      </c>
      <c r="K1976" t="s">
        <v>762</v>
      </c>
      <c r="L1976" t="s">
        <v>762</v>
      </c>
      <c r="M1976" s="2">
        <f>SUM(Table1[MAGN_SLAEGT_AFRUNAD])</f>
        <v>463291</v>
      </c>
      <c r="N1976" s="6">
        <f>Table1[[#This Row],[MAGN_SLAEGT_AFRUNAD]]/Table1[[#This Row],[heildarmagn]]</f>
        <v>4.3169411881517235E-5</v>
      </c>
      <c r="O1976" t="str">
        <f>IF(Table1[[#This Row],[Útgerð núna]]=Table1[[#This Row],[Útgerð við löndun]],"","Ný útgerð")</f>
        <v/>
      </c>
    </row>
    <row r="1977" spans="1:15">
      <c r="A1977" t="s">
        <v>577</v>
      </c>
      <c r="B1977">
        <v>1819</v>
      </c>
      <c r="C1977" s="1">
        <v>1</v>
      </c>
      <c r="D1977" s="1">
        <v>1</v>
      </c>
      <c r="E1977" s="1">
        <v>2325</v>
      </c>
      <c r="F1977" t="s">
        <v>760</v>
      </c>
      <c r="G1977" t="s">
        <v>14</v>
      </c>
      <c r="H1977" t="s">
        <v>15</v>
      </c>
      <c r="I1977" s="3">
        <v>12</v>
      </c>
      <c r="J1977" t="s">
        <v>761</v>
      </c>
      <c r="K1977" t="s">
        <v>762</v>
      </c>
      <c r="L1977" t="s">
        <v>762</v>
      </c>
      <c r="M1977" s="2">
        <f>SUM(Table1[MAGN_SLAEGT_AFRUNAD])</f>
        <v>463291</v>
      </c>
      <c r="N1977" s="6">
        <f>Table1[[#This Row],[MAGN_SLAEGT_AFRUNAD]]/Table1[[#This Row],[heildarmagn]]</f>
        <v>2.5901647128910339E-5</v>
      </c>
      <c r="O1977" t="str">
        <f>IF(Table1[[#This Row],[Útgerð núna]]=Table1[[#This Row],[Útgerð við löndun]],"","Ný útgerð")</f>
        <v/>
      </c>
    </row>
    <row r="1978" spans="1:15">
      <c r="A1978" t="s">
        <v>585</v>
      </c>
      <c r="B1978">
        <v>1920</v>
      </c>
      <c r="C1978" s="1">
        <v>1</v>
      </c>
      <c r="D1978" s="1">
        <v>1</v>
      </c>
      <c r="E1978" s="1">
        <v>2330</v>
      </c>
      <c r="F1978" t="s">
        <v>777</v>
      </c>
      <c r="G1978" t="s">
        <v>14</v>
      </c>
      <c r="H1978" t="s">
        <v>15</v>
      </c>
      <c r="I1978" s="3">
        <v>4</v>
      </c>
      <c r="J1978" t="s">
        <v>778</v>
      </c>
      <c r="K1978" t="s">
        <v>779</v>
      </c>
      <c r="L1978" t="s">
        <v>779</v>
      </c>
      <c r="M1978" s="2">
        <f>SUM(Table1[MAGN_SLAEGT_AFRUNAD])</f>
        <v>463291</v>
      </c>
      <c r="N1978" s="6">
        <f>Table1[[#This Row],[MAGN_SLAEGT_AFRUNAD]]/Table1[[#This Row],[heildarmagn]]</f>
        <v>8.6338823763034462E-6</v>
      </c>
      <c r="O1978" t="str">
        <f>IF(Table1[[#This Row],[Útgerð núna]]=Table1[[#This Row],[Útgerð við löndun]],"","Ný útgerð")</f>
        <v/>
      </c>
    </row>
    <row r="1979" spans="1:15">
      <c r="A1979" t="s">
        <v>124</v>
      </c>
      <c r="B1979">
        <v>1920</v>
      </c>
      <c r="C1979" s="1">
        <v>1</v>
      </c>
      <c r="D1979" s="1">
        <v>1</v>
      </c>
      <c r="E1979" s="1">
        <v>2330</v>
      </c>
      <c r="F1979" t="s">
        <v>777</v>
      </c>
      <c r="G1979" t="s">
        <v>14</v>
      </c>
      <c r="H1979" t="s">
        <v>15</v>
      </c>
      <c r="I1979" s="3">
        <v>43</v>
      </c>
      <c r="J1979" t="s">
        <v>778</v>
      </c>
      <c r="K1979" t="s">
        <v>779</v>
      </c>
      <c r="L1979" t="s">
        <v>779</v>
      </c>
      <c r="M1979" s="2">
        <f>SUM(Table1[MAGN_SLAEGT_AFRUNAD])</f>
        <v>463291</v>
      </c>
      <c r="N1979" s="6">
        <f>Table1[[#This Row],[MAGN_SLAEGT_AFRUNAD]]/Table1[[#This Row],[heildarmagn]]</f>
        <v>9.2814235545262043E-5</v>
      </c>
      <c r="O1979" t="str">
        <f>IF(Table1[[#This Row],[Útgerð núna]]=Table1[[#This Row],[Útgerð við löndun]],"","Ný útgerð")</f>
        <v/>
      </c>
    </row>
    <row r="1980" spans="1:15">
      <c r="A1980" t="s">
        <v>35</v>
      </c>
      <c r="B1980">
        <v>1920</v>
      </c>
      <c r="C1980" s="1">
        <v>1</v>
      </c>
      <c r="D1980" s="1">
        <v>1</v>
      </c>
      <c r="E1980" s="1">
        <v>2330</v>
      </c>
      <c r="F1980" t="s">
        <v>777</v>
      </c>
      <c r="G1980" t="s">
        <v>14</v>
      </c>
      <c r="H1980" t="s">
        <v>15</v>
      </c>
      <c r="I1980" s="3">
        <v>16</v>
      </c>
      <c r="J1980" t="s">
        <v>778</v>
      </c>
      <c r="K1980" t="s">
        <v>779</v>
      </c>
      <c r="L1980" t="s">
        <v>779</v>
      </c>
      <c r="M1980" s="2">
        <f>SUM(Table1[MAGN_SLAEGT_AFRUNAD])</f>
        <v>463291</v>
      </c>
      <c r="N1980" s="6">
        <f>Table1[[#This Row],[MAGN_SLAEGT_AFRUNAD]]/Table1[[#This Row],[heildarmagn]]</f>
        <v>3.4535529505213785E-5</v>
      </c>
      <c r="O1980" t="str">
        <f>IF(Table1[[#This Row],[Útgerð núna]]=Table1[[#This Row],[Útgerð við löndun]],"","Ný útgerð")</f>
        <v/>
      </c>
    </row>
    <row r="1981" spans="1:15">
      <c r="A1981" t="s">
        <v>656</v>
      </c>
      <c r="B1981">
        <v>1920</v>
      </c>
      <c r="C1981" s="1">
        <v>1</v>
      </c>
      <c r="D1981" s="1">
        <v>1</v>
      </c>
      <c r="E1981" s="1">
        <v>2330</v>
      </c>
      <c r="F1981" t="s">
        <v>777</v>
      </c>
      <c r="G1981" t="s">
        <v>14</v>
      </c>
      <c r="H1981" t="s">
        <v>15</v>
      </c>
      <c r="I1981" s="3">
        <v>5</v>
      </c>
      <c r="J1981" t="s">
        <v>778</v>
      </c>
      <c r="K1981" t="s">
        <v>779</v>
      </c>
      <c r="L1981" t="s">
        <v>779</v>
      </c>
      <c r="M1981" s="2">
        <f>SUM(Table1[MAGN_SLAEGT_AFRUNAD])</f>
        <v>463291</v>
      </c>
      <c r="N1981" s="6">
        <f>Table1[[#This Row],[MAGN_SLAEGT_AFRUNAD]]/Table1[[#This Row],[heildarmagn]]</f>
        <v>1.0792352970379309E-5</v>
      </c>
      <c r="O1981" t="str">
        <f>IF(Table1[[#This Row],[Útgerð núna]]=Table1[[#This Row],[Útgerð við löndun]],"","Ný útgerð")</f>
        <v/>
      </c>
    </row>
    <row r="1982" spans="1:15">
      <c r="A1982" t="s">
        <v>127</v>
      </c>
      <c r="B1982">
        <v>1920</v>
      </c>
      <c r="C1982" s="1">
        <v>1</v>
      </c>
      <c r="D1982" s="1">
        <v>1</v>
      </c>
      <c r="E1982" s="1">
        <v>2330</v>
      </c>
      <c r="F1982" t="s">
        <v>777</v>
      </c>
      <c r="G1982" t="s">
        <v>14</v>
      </c>
      <c r="H1982" t="s">
        <v>15</v>
      </c>
      <c r="I1982" s="3">
        <v>44</v>
      </c>
      <c r="J1982" t="s">
        <v>778</v>
      </c>
      <c r="K1982" t="s">
        <v>779</v>
      </c>
      <c r="L1982" t="s">
        <v>779</v>
      </c>
      <c r="M1982" s="2">
        <f>SUM(Table1[MAGN_SLAEGT_AFRUNAD])</f>
        <v>463291</v>
      </c>
      <c r="N1982" s="6">
        <f>Table1[[#This Row],[MAGN_SLAEGT_AFRUNAD]]/Table1[[#This Row],[heildarmagn]]</f>
        <v>9.4972706139337905E-5</v>
      </c>
      <c r="O1982" t="str">
        <f>IF(Table1[[#This Row],[Útgerð núna]]=Table1[[#This Row],[Útgerð við löndun]],"","Ný útgerð")</f>
        <v/>
      </c>
    </row>
    <row r="1983" spans="1:15">
      <c r="A1983" t="s">
        <v>423</v>
      </c>
      <c r="B1983">
        <v>1920</v>
      </c>
      <c r="C1983" s="1">
        <v>1</v>
      </c>
      <c r="D1983" s="1">
        <v>1</v>
      </c>
      <c r="E1983" s="1">
        <v>2330</v>
      </c>
      <c r="F1983" t="s">
        <v>777</v>
      </c>
      <c r="G1983" t="s">
        <v>14</v>
      </c>
      <c r="H1983" t="s">
        <v>15</v>
      </c>
      <c r="I1983" s="3">
        <v>26</v>
      </c>
      <c r="J1983" t="s">
        <v>778</v>
      </c>
      <c r="K1983" t="s">
        <v>779</v>
      </c>
      <c r="L1983" t="s">
        <v>779</v>
      </c>
      <c r="M1983" s="2">
        <f>SUM(Table1[MAGN_SLAEGT_AFRUNAD])</f>
        <v>463291</v>
      </c>
      <c r="N1983" s="6">
        <f>Table1[[#This Row],[MAGN_SLAEGT_AFRUNAD]]/Table1[[#This Row],[heildarmagn]]</f>
        <v>5.6120235445972402E-5</v>
      </c>
      <c r="O1983" t="str">
        <f>IF(Table1[[#This Row],[Útgerð núna]]=Table1[[#This Row],[Útgerð við löndun]],"","Ný útgerð")</f>
        <v/>
      </c>
    </row>
    <row r="1984" spans="1:15">
      <c r="A1984" t="s">
        <v>660</v>
      </c>
      <c r="B1984">
        <v>1920</v>
      </c>
      <c r="C1984" s="1">
        <v>1</v>
      </c>
      <c r="D1984" s="1">
        <v>1</v>
      </c>
      <c r="E1984" s="1">
        <v>2330</v>
      </c>
      <c r="F1984" t="s">
        <v>777</v>
      </c>
      <c r="G1984" t="s">
        <v>14</v>
      </c>
      <c r="H1984" t="s">
        <v>15</v>
      </c>
      <c r="I1984" s="3">
        <v>5</v>
      </c>
      <c r="J1984" t="s">
        <v>778</v>
      </c>
      <c r="K1984" t="s">
        <v>779</v>
      </c>
      <c r="L1984" t="s">
        <v>779</v>
      </c>
      <c r="M1984" s="2">
        <f>SUM(Table1[MAGN_SLAEGT_AFRUNAD])</f>
        <v>463291</v>
      </c>
      <c r="N1984" s="6">
        <f>Table1[[#This Row],[MAGN_SLAEGT_AFRUNAD]]/Table1[[#This Row],[heildarmagn]]</f>
        <v>1.0792352970379309E-5</v>
      </c>
      <c r="O1984" t="str">
        <f>IF(Table1[[#This Row],[Útgerð núna]]=Table1[[#This Row],[Útgerð við löndun]],"","Ný útgerð")</f>
        <v/>
      </c>
    </row>
    <row r="1985" spans="1:15">
      <c r="A1985" t="s">
        <v>533</v>
      </c>
      <c r="B1985">
        <v>1920</v>
      </c>
      <c r="C1985" s="1">
        <v>1</v>
      </c>
      <c r="D1985" s="1">
        <v>1</v>
      </c>
      <c r="E1985" s="1">
        <v>2330</v>
      </c>
      <c r="F1985" t="s">
        <v>777</v>
      </c>
      <c r="G1985" t="s">
        <v>14</v>
      </c>
      <c r="H1985" t="s">
        <v>15</v>
      </c>
      <c r="I1985" s="3">
        <v>13</v>
      </c>
      <c r="J1985" t="s">
        <v>778</v>
      </c>
      <c r="K1985" t="s">
        <v>779</v>
      </c>
      <c r="L1985" t="s">
        <v>779</v>
      </c>
      <c r="M1985" s="2">
        <f>SUM(Table1[MAGN_SLAEGT_AFRUNAD])</f>
        <v>463291</v>
      </c>
      <c r="N1985" s="6">
        <f>Table1[[#This Row],[MAGN_SLAEGT_AFRUNAD]]/Table1[[#This Row],[heildarmagn]]</f>
        <v>2.8060117722986201E-5</v>
      </c>
      <c r="O1985" t="str">
        <f>IF(Table1[[#This Row],[Útgerð núna]]=Table1[[#This Row],[Útgerð við löndun]],"","Ný útgerð")</f>
        <v/>
      </c>
    </row>
    <row r="1986" spans="1:15">
      <c r="A1986" t="s">
        <v>661</v>
      </c>
      <c r="B1986">
        <v>1920</v>
      </c>
      <c r="C1986" s="1">
        <v>1</v>
      </c>
      <c r="D1986" s="1">
        <v>1</v>
      </c>
      <c r="E1986" s="1">
        <v>2330</v>
      </c>
      <c r="F1986" t="s">
        <v>777</v>
      </c>
      <c r="G1986" t="s">
        <v>14</v>
      </c>
      <c r="H1986" t="s">
        <v>15</v>
      </c>
      <c r="I1986" s="3">
        <v>28</v>
      </c>
      <c r="J1986" t="s">
        <v>778</v>
      </c>
      <c r="K1986" t="s">
        <v>779</v>
      </c>
      <c r="L1986" t="s">
        <v>779</v>
      </c>
      <c r="M1986" s="2">
        <f>SUM(Table1[MAGN_SLAEGT_AFRUNAD])</f>
        <v>463291</v>
      </c>
      <c r="N1986" s="6">
        <f>Table1[[#This Row],[MAGN_SLAEGT_AFRUNAD]]/Table1[[#This Row],[heildarmagn]]</f>
        <v>6.0437176634124127E-5</v>
      </c>
      <c r="O1986" t="str">
        <f>IF(Table1[[#This Row],[Útgerð núna]]=Table1[[#This Row],[Útgerð við löndun]],"","Ný útgerð")</f>
        <v/>
      </c>
    </row>
    <row r="1987" spans="1:15">
      <c r="A1987" t="s">
        <v>424</v>
      </c>
      <c r="B1987">
        <v>1920</v>
      </c>
      <c r="C1987" s="1">
        <v>1</v>
      </c>
      <c r="D1987" s="1">
        <v>1</v>
      </c>
      <c r="E1987" s="1">
        <v>2330</v>
      </c>
      <c r="F1987" t="s">
        <v>777</v>
      </c>
      <c r="G1987" t="s">
        <v>14</v>
      </c>
      <c r="H1987" t="s">
        <v>15</v>
      </c>
      <c r="I1987" s="3">
        <v>20</v>
      </c>
      <c r="J1987" t="s">
        <v>778</v>
      </c>
      <c r="K1987" t="s">
        <v>779</v>
      </c>
      <c r="L1987" t="s">
        <v>779</v>
      </c>
      <c r="M1987" s="2">
        <f>SUM(Table1[MAGN_SLAEGT_AFRUNAD])</f>
        <v>463291</v>
      </c>
      <c r="N1987" s="6">
        <f>Table1[[#This Row],[MAGN_SLAEGT_AFRUNAD]]/Table1[[#This Row],[heildarmagn]]</f>
        <v>4.3169411881517235E-5</v>
      </c>
      <c r="O1987" t="str">
        <f>IF(Table1[[#This Row],[Útgerð núna]]=Table1[[#This Row],[Útgerð við löndun]],"","Ný útgerð")</f>
        <v/>
      </c>
    </row>
    <row r="1988" spans="1:15">
      <c r="A1988" t="s">
        <v>425</v>
      </c>
      <c r="B1988">
        <v>1920</v>
      </c>
      <c r="C1988" s="1">
        <v>1</v>
      </c>
      <c r="D1988" s="1">
        <v>1</v>
      </c>
      <c r="E1988" s="1">
        <v>2330</v>
      </c>
      <c r="F1988" t="s">
        <v>777</v>
      </c>
      <c r="G1988" t="s">
        <v>14</v>
      </c>
      <c r="H1988" t="s">
        <v>15</v>
      </c>
      <c r="I1988" s="3">
        <v>80</v>
      </c>
      <c r="J1988" t="s">
        <v>778</v>
      </c>
      <c r="K1988" t="s">
        <v>779</v>
      </c>
      <c r="L1988" t="s">
        <v>779</v>
      </c>
      <c r="M1988" s="2">
        <f>SUM(Table1[MAGN_SLAEGT_AFRUNAD])</f>
        <v>463291</v>
      </c>
      <c r="N1988" s="6">
        <f>Table1[[#This Row],[MAGN_SLAEGT_AFRUNAD]]/Table1[[#This Row],[heildarmagn]]</f>
        <v>1.7267764752606894E-4</v>
      </c>
      <c r="O1988" t="str">
        <f>IF(Table1[[#This Row],[Útgerð núna]]=Table1[[#This Row],[Útgerð við löndun]],"","Ný útgerð")</f>
        <v/>
      </c>
    </row>
    <row r="1989" spans="1:15">
      <c r="A1989" t="s">
        <v>426</v>
      </c>
      <c r="B1989">
        <v>1920</v>
      </c>
      <c r="C1989" s="1">
        <v>1</v>
      </c>
      <c r="D1989" s="1">
        <v>1</v>
      </c>
      <c r="E1989" s="1">
        <v>2330</v>
      </c>
      <c r="F1989" t="s">
        <v>777</v>
      </c>
      <c r="G1989" t="s">
        <v>14</v>
      </c>
      <c r="H1989" t="s">
        <v>15</v>
      </c>
      <c r="I1989" s="3">
        <v>69</v>
      </c>
      <c r="J1989" t="s">
        <v>778</v>
      </c>
      <c r="K1989" t="s">
        <v>779</v>
      </c>
      <c r="L1989" t="s">
        <v>779</v>
      </c>
      <c r="M1989" s="2">
        <f>SUM(Table1[MAGN_SLAEGT_AFRUNAD])</f>
        <v>463291</v>
      </c>
      <c r="N1989" s="6">
        <f>Table1[[#This Row],[MAGN_SLAEGT_AFRUNAD]]/Table1[[#This Row],[heildarmagn]]</f>
        <v>1.4893447099123444E-4</v>
      </c>
      <c r="O1989" t="str">
        <f>IF(Table1[[#This Row],[Útgerð núna]]=Table1[[#This Row],[Útgerð við löndun]],"","Ný útgerð")</f>
        <v/>
      </c>
    </row>
    <row r="1990" spans="1:15">
      <c r="A1990" t="s">
        <v>429</v>
      </c>
      <c r="B1990">
        <v>1920</v>
      </c>
      <c r="C1990" s="1">
        <v>1</v>
      </c>
      <c r="D1990" s="1">
        <v>1</v>
      </c>
      <c r="E1990" s="1">
        <v>2330</v>
      </c>
      <c r="F1990" t="s">
        <v>777</v>
      </c>
      <c r="G1990" t="s">
        <v>14</v>
      </c>
      <c r="H1990" t="s">
        <v>15</v>
      </c>
      <c r="I1990" s="3">
        <v>4</v>
      </c>
      <c r="J1990" t="s">
        <v>778</v>
      </c>
      <c r="K1990" t="s">
        <v>779</v>
      </c>
      <c r="L1990" t="s">
        <v>779</v>
      </c>
      <c r="M1990" s="2">
        <f>SUM(Table1[MAGN_SLAEGT_AFRUNAD])</f>
        <v>463291</v>
      </c>
      <c r="N1990" s="6">
        <f>Table1[[#This Row],[MAGN_SLAEGT_AFRUNAD]]/Table1[[#This Row],[heildarmagn]]</f>
        <v>8.6338823763034462E-6</v>
      </c>
      <c r="O1990" t="str">
        <f>IF(Table1[[#This Row],[Útgerð núna]]=Table1[[#This Row],[Útgerð við löndun]],"","Ný útgerð")</f>
        <v/>
      </c>
    </row>
    <row r="1991" spans="1:15">
      <c r="A1991" t="s">
        <v>128</v>
      </c>
      <c r="B1991">
        <v>1920</v>
      </c>
      <c r="C1991" s="1">
        <v>1</v>
      </c>
      <c r="D1991" s="1">
        <v>1</v>
      </c>
      <c r="E1991" s="1">
        <v>2330</v>
      </c>
      <c r="F1991" t="s">
        <v>777</v>
      </c>
      <c r="G1991" t="s">
        <v>14</v>
      </c>
      <c r="H1991" t="s">
        <v>15</v>
      </c>
      <c r="I1991" s="3">
        <v>213</v>
      </c>
      <c r="J1991" t="s">
        <v>778</v>
      </c>
      <c r="K1991" t="s">
        <v>779</v>
      </c>
      <c r="L1991" t="s">
        <v>779</v>
      </c>
      <c r="M1991" s="2">
        <f>SUM(Table1[MAGN_SLAEGT_AFRUNAD])</f>
        <v>463291</v>
      </c>
      <c r="N1991" s="6">
        <f>Table1[[#This Row],[MAGN_SLAEGT_AFRUNAD]]/Table1[[#This Row],[heildarmagn]]</f>
        <v>4.5975423653815852E-4</v>
      </c>
      <c r="O1991" t="str">
        <f>IF(Table1[[#This Row],[Útgerð núna]]=Table1[[#This Row],[Útgerð við löndun]],"","Ný útgerð")</f>
        <v/>
      </c>
    </row>
    <row r="1992" spans="1:15">
      <c r="A1992" t="s">
        <v>128</v>
      </c>
      <c r="B1992">
        <v>1920</v>
      </c>
      <c r="C1992" s="1">
        <v>1</v>
      </c>
      <c r="D1992" s="1">
        <v>1</v>
      </c>
      <c r="E1992" s="1">
        <v>2330</v>
      </c>
      <c r="F1992" t="s">
        <v>777</v>
      </c>
      <c r="G1992" t="s">
        <v>14</v>
      </c>
      <c r="H1992" t="s">
        <v>15</v>
      </c>
      <c r="I1992" s="3">
        <v>33</v>
      </c>
      <c r="J1992" t="s">
        <v>778</v>
      </c>
      <c r="K1992" t="s">
        <v>779</v>
      </c>
      <c r="L1992" t="s">
        <v>779</v>
      </c>
      <c r="M1992" s="2">
        <f>SUM(Table1[MAGN_SLAEGT_AFRUNAD])</f>
        <v>463291</v>
      </c>
      <c r="N1992" s="6">
        <f>Table1[[#This Row],[MAGN_SLAEGT_AFRUNAD]]/Table1[[#This Row],[heildarmagn]]</f>
        <v>7.1229529604503432E-5</v>
      </c>
      <c r="O1992" t="str">
        <f>IF(Table1[[#This Row],[Útgerð núna]]=Table1[[#This Row],[Útgerð við löndun]],"","Ný útgerð")</f>
        <v/>
      </c>
    </row>
    <row r="1993" spans="1:15">
      <c r="A1993" t="s">
        <v>664</v>
      </c>
      <c r="B1993">
        <v>1920</v>
      </c>
      <c r="C1993" s="1">
        <v>1</v>
      </c>
      <c r="D1993" s="1">
        <v>1</v>
      </c>
      <c r="E1993" s="1">
        <v>2330</v>
      </c>
      <c r="F1993" t="s">
        <v>777</v>
      </c>
      <c r="G1993" t="s">
        <v>14</v>
      </c>
      <c r="H1993" t="s">
        <v>15</v>
      </c>
      <c r="I1993" s="3">
        <v>73</v>
      </c>
      <c r="J1993" t="s">
        <v>778</v>
      </c>
      <c r="K1993" t="s">
        <v>779</v>
      </c>
      <c r="L1993" t="s">
        <v>779</v>
      </c>
      <c r="M1993" s="2">
        <f>SUM(Table1[MAGN_SLAEGT_AFRUNAD])</f>
        <v>463291</v>
      </c>
      <c r="N1993" s="6">
        <f>Table1[[#This Row],[MAGN_SLAEGT_AFRUNAD]]/Table1[[#This Row],[heildarmagn]]</f>
        <v>1.5756835336753789E-4</v>
      </c>
      <c r="O1993" t="str">
        <f>IF(Table1[[#This Row],[Útgerð núna]]=Table1[[#This Row],[Útgerð við löndun]],"","Ný útgerð")</f>
        <v/>
      </c>
    </row>
    <row r="1994" spans="1:15">
      <c r="A1994" t="s">
        <v>130</v>
      </c>
      <c r="B1994">
        <v>1920</v>
      </c>
      <c r="C1994" s="1">
        <v>1</v>
      </c>
      <c r="D1994" s="1">
        <v>1</v>
      </c>
      <c r="E1994" s="1">
        <v>2330</v>
      </c>
      <c r="F1994" t="s">
        <v>777</v>
      </c>
      <c r="G1994" t="s">
        <v>14</v>
      </c>
      <c r="H1994" t="s">
        <v>15</v>
      </c>
      <c r="I1994" s="3">
        <v>112</v>
      </c>
      <c r="J1994" t="s">
        <v>778</v>
      </c>
      <c r="K1994" t="s">
        <v>779</v>
      </c>
      <c r="L1994" t="s">
        <v>779</v>
      </c>
      <c r="M1994" s="2">
        <f>SUM(Table1[MAGN_SLAEGT_AFRUNAD])</f>
        <v>463291</v>
      </c>
      <c r="N1994" s="6">
        <f>Table1[[#This Row],[MAGN_SLAEGT_AFRUNAD]]/Table1[[#This Row],[heildarmagn]]</f>
        <v>2.4174870653649651E-4</v>
      </c>
      <c r="O1994" t="str">
        <f>IF(Table1[[#This Row],[Útgerð núna]]=Table1[[#This Row],[Útgerð við löndun]],"","Ný útgerð")</f>
        <v/>
      </c>
    </row>
    <row r="1995" spans="1:15">
      <c r="A1995" t="s">
        <v>432</v>
      </c>
      <c r="B1995">
        <v>1920</v>
      </c>
      <c r="C1995" s="1">
        <v>1</v>
      </c>
      <c r="D1995" s="1">
        <v>1</v>
      </c>
      <c r="E1995" s="1">
        <v>2330</v>
      </c>
      <c r="F1995" t="s">
        <v>777</v>
      </c>
      <c r="G1995" t="s">
        <v>14</v>
      </c>
      <c r="H1995" t="s">
        <v>15</v>
      </c>
      <c r="I1995" s="3">
        <v>165</v>
      </c>
      <c r="J1995" t="s">
        <v>778</v>
      </c>
      <c r="K1995" t="s">
        <v>779</v>
      </c>
      <c r="L1995" t="s">
        <v>779</v>
      </c>
      <c r="M1995" s="2">
        <f>SUM(Table1[MAGN_SLAEGT_AFRUNAD])</f>
        <v>463291</v>
      </c>
      <c r="N1995" s="6">
        <f>Table1[[#This Row],[MAGN_SLAEGT_AFRUNAD]]/Table1[[#This Row],[heildarmagn]]</f>
        <v>3.5614764802251717E-4</v>
      </c>
      <c r="O1995" t="str">
        <f>IF(Table1[[#This Row],[Útgerð núna]]=Table1[[#This Row],[Útgerð við löndun]],"","Ný útgerð")</f>
        <v/>
      </c>
    </row>
    <row r="1996" spans="1:15">
      <c r="A1996" t="s">
        <v>432</v>
      </c>
      <c r="B1996">
        <v>1920</v>
      </c>
      <c r="C1996" s="1">
        <v>1</v>
      </c>
      <c r="D1996" s="1">
        <v>1</v>
      </c>
      <c r="E1996" s="1">
        <v>2330</v>
      </c>
      <c r="F1996" t="s">
        <v>777</v>
      </c>
      <c r="G1996" t="s">
        <v>14</v>
      </c>
      <c r="H1996" t="s">
        <v>15</v>
      </c>
      <c r="I1996" s="3">
        <v>20</v>
      </c>
      <c r="J1996" t="s">
        <v>778</v>
      </c>
      <c r="K1996" t="s">
        <v>779</v>
      </c>
      <c r="L1996" t="s">
        <v>779</v>
      </c>
      <c r="M1996" s="2">
        <f>SUM(Table1[MAGN_SLAEGT_AFRUNAD])</f>
        <v>463291</v>
      </c>
      <c r="N1996" s="6">
        <f>Table1[[#This Row],[MAGN_SLAEGT_AFRUNAD]]/Table1[[#This Row],[heildarmagn]]</f>
        <v>4.3169411881517235E-5</v>
      </c>
      <c r="O1996" t="str">
        <f>IF(Table1[[#This Row],[Útgerð núna]]=Table1[[#This Row],[Útgerð við löndun]],"","Ný útgerð")</f>
        <v/>
      </c>
    </row>
    <row r="1997" spans="1:15">
      <c r="A1997" t="s">
        <v>780</v>
      </c>
      <c r="B1997">
        <v>1920</v>
      </c>
      <c r="C1997" s="1">
        <v>1</v>
      </c>
      <c r="D1997" s="1">
        <v>1</v>
      </c>
      <c r="E1997" s="1">
        <v>2330</v>
      </c>
      <c r="F1997" t="s">
        <v>777</v>
      </c>
      <c r="G1997" t="s">
        <v>14</v>
      </c>
      <c r="H1997" t="s">
        <v>15</v>
      </c>
      <c r="I1997" s="3">
        <v>282</v>
      </c>
      <c r="J1997" t="s">
        <v>778</v>
      </c>
      <c r="K1997" t="s">
        <v>779</v>
      </c>
      <c r="L1997" t="s">
        <v>779</v>
      </c>
      <c r="M1997" s="2">
        <f>SUM(Table1[MAGN_SLAEGT_AFRUNAD])</f>
        <v>463291</v>
      </c>
      <c r="N1997" s="6">
        <f>Table1[[#This Row],[MAGN_SLAEGT_AFRUNAD]]/Table1[[#This Row],[heildarmagn]]</f>
        <v>6.0868870752939295E-4</v>
      </c>
      <c r="O1997" t="str">
        <f>IF(Table1[[#This Row],[Útgerð núna]]=Table1[[#This Row],[Útgerð við löndun]],"","Ný útgerð")</f>
        <v/>
      </c>
    </row>
    <row r="1998" spans="1:15">
      <c r="A1998" t="s">
        <v>672</v>
      </c>
      <c r="B1998">
        <v>1920</v>
      </c>
      <c r="C1998" s="1">
        <v>1</v>
      </c>
      <c r="D1998" s="1">
        <v>1</v>
      </c>
      <c r="E1998" s="1">
        <v>2330</v>
      </c>
      <c r="F1998" t="s">
        <v>777</v>
      </c>
      <c r="G1998" t="s">
        <v>14</v>
      </c>
      <c r="H1998" t="s">
        <v>15</v>
      </c>
      <c r="I1998" s="3">
        <v>55</v>
      </c>
      <c r="J1998" t="s">
        <v>778</v>
      </c>
      <c r="K1998" t="s">
        <v>779</v>
      </c>
      <c r="L1998" t="s">
        <v>779</v>
      </c>
      <c r="M1998" s="2">
        <f>SUM(Table1[MAGN_SLAEGT_AFRUNAD])</f>
        <v>463291</v>
      </c>
      <c r="N1998" s="6">
        <f>Table1[[#This Row],[MAGN_SLAEGT_AFRUNAD]]/Table1[[#This Row],[heildarmagn]]</f>
        <v>1.1871588267417239E-4</v>
      </c>
      <c r="O1998" t="str">
        <f>IF(Table1[[#This Row],[Útgerð núna]]=Table1[[#This Row],[Útgerð við löndun]],"","Ný útgerð")</f>
        <v/>
      </c>
    </row>
    <row r="1999" spans="1:15">
      <c r="A1999" t="s">
        <v>673</v>
      </c>
      <c r="B1999">
        <v>1920</v>
      </c>
      <c r="C1999" s="1">
        <v>1</v>
      </c>
      <c r="D1999" s="1">
        <v>1</v>
      </c>
      <c r="E1999" s="1">
        <v>2330</v>
      </c>
      <c r="F1999" t="s">
        <v>777</v>
      </c>
      <c r="G1999" t="s">
        <v>14</v>
      </c>
      <c r="H1999" t="s">
        <v>15</v>
      </c>
      <c r="I1999" s="3">
        <v>96</v>
      </c>
      <c r="J1999" t="s">
        <v>778</v>
      </c>
      <c r="K1999" t="s">
        <v>779</v>
      </c>
      <c r="L1999" t="s">
        <v>779</v>
      </c>
      <c r="M1999" s="2">
        <f>SUM(Table1[MAGN_SLAEGT_AFRUNAD])</f>
        <v>463291</v>
      </c>
      <c r="N1999" s="6">
        <f>Table1[[#This Row],[MAGN_SLAEGT_AFRUNAD]]/Table1[[#This Row],[heildarmagn]]</f>
        <v>2.0721317703128271E-4</v>
      </c>
      <c r="O1999" t="str">
        <f>IF(Table1[[#This Row],[Útgerð núna]]=Table1[[#This Row],[Útgerð við löndun]],"","Ný útgerð")</f>
        <v/>
      </c>
    </row>
    <row r="2000" spans="1:15">
      <c r="A2000" t="s">
        <v>737</v>
      </c>
      <c r="B2000">
        <v>1920</v>
      </c>
      <c r="C2000" s="1">
        <v>1</v>
      </c>
      <c r="D2000" s="1">
        <v>1</v>
      </c>
      <c r="E2000" s="1">
        <v>2330</v>
      </c>
      <c r="F2000" t="s">
        <v>777</v>
      </c>
      <c r="G2000" t="s">
        <v>14</v>
      </c>
      <c r="H2000" t="s">
        <v>15</v>
      </c>
      <c r="I2000" s="3">
        <v>47</v>
      </c>
      <c r="J2000" t="s">
        <v>778</v>
      </c>
      <c r="K2000" t="s">
        <v>779</v>
      </c>
      <c r="L2000" t="s">
        <v>779</v>
      </c>
      <c r="M2000" s="2">
        <f>SUM(Table1[MAGN_SLAEGT_AFRUNAD])</f>
        <v>463291</v>
      </c>
      <c r="N2000" s="6">
        <f>Table1[[#This Row],[MAGN_SLAEGT_AFRUNAD]]/Table1[[#This Row],[heildarmagn]]</f>
        <v>1.0144811792156549E-4</v>
      </c>
      <c r="O2000" t="str">
        <f>IF(Table1[[#This Row],[Útgerð núna]]=Table1[[#This Row],[Útgerð við löndun]],"","Ný útgerð")</f>
        <v/>
      </c>
    </row>
    <row r="2001" spans="1:15">
      <c r="A2001" t="s">
        <v>781</v>
      </c>
      <c r="B2001">
        <v>1920</v>
      </c>
      <c r="C2001" s="1">
        <v>1</v>
      </c>
      <c r="D2001" s="1">
        <v>1</v>
      </c>
      <c r="E2001" s="1">
        <v>2330</v>
      </c>
      <c r="F2001" t="s">
        <v>777</v>
      </c>
      <c r="G2001" t="s">
        <v>14</v>
      </c>
      <c r="H2001" t="s">
        <v>15</v>
      </c>
      <c r="I2001" s="3">
        <v>57</v>
      </c>
      <c r="J2001" t="s">
        <v>778</v>
      </c>
      <c r="K2001" t="s">
        <v>779</v>
      </c>
      <c r="L2001" t="s">
        <v>779</v>
      </c>
      <c r="M2001" s="2">
        <f>SUM(Table1[MAGN_SLAEGT_AFRUNAD])</f>
        <v>463291</v>
      </c>
      <c r="N2001" s="6">
        <f>Table1[[#This Row],[MAGN_SLAEGT_AFRUNAD]]/Table1[[#This Row],[heildarmagn]]</f>
        <v>1.2303282386232412E-4</v>
      </c>
      <c r="O2001" t="str">
        <f>IF(Table1[[#This Row],[Útgerð núna]]=Table1[[#This Row],[Útgerð við löndun]],"","Ný útgerð")</f>
        <v/>
      </c>
    </row>
    <row r="2002" spans="1:15">
      <c r="A2002" t="s">
        <v>434</v>
      </c>
      <c r="B2002">
        <v>1920</v>
      </c>
      <c r="C2002" s="1">
        <v>1</v>
      </c>
      <c r="D2002" s="1">
        <v>1</v>
      </c>
      <c r="E2002" s="1">
        <v>2330</v>
      </c>
      <c r="F2002" t="s">
        <v>777</v>
      </c>
      <c r="G2002" t="s">
        <v>14</v>
      </c>
      <c r="H2002" t="s">
        <v>15</v>
      </c>
      <c r="I2002" s="3">
        <v>63</v>
      </c>
      <c r="J2002" t="s">
        <v>778</v>
      </c>
      <c r="K2002" t="s">
        <v>779</v>
      </c>
      <c r="L2002" t="s">
        <v>779</v>
      </c>
      <c r="M2002" s="2">
        <f>SUM(Table1[MAGN_SLAEGT_AFRUNAD])</f>
        <v>463291</v>
      </c>
      <c r="N2002" s="6">
        <f>Table1[[#This Row],[MAGN_SLAEGT_AFRUNAD]]/Table1[[#This Row],[heildarmagn]]</f>
        <v>1.3598364742677929E-4</v>
      </c>
      <c r="O2002" t="str">
        <f>IF(Table1[[#This Row],[Útgerð núna]]=Table1[[#This Row],[Útgerð við löndun]],"","Ný útgerð")</f>
        <v/>
      </c>
    </row>
    <row r="2003" spans="1:15">
      <c r="A2003" t="s">
        <v>435</v>
      </c>
      <c r="B2003">
        <v>1920</v>
      </c>
      <c r="C2003" s="1">
        <v>1</v>
      </c>
      <c r="D2003" s="1">
        <v>1</v>
      </c>
      <c r="E2003" s="1">
        <v>2330</v>
      </c>
      <c r="F2003" t="s">
        <v>777</v>
      </c>
      <c r="G2003" t="s">
        <v>14</v>
      </c>
      <c r="H2003" t="s">
        <v>15</v>
      </c>
      <c r="I2003" s="3">
        <v>94</v>
      </c>
      <c r="J2003" t="s">
        <v>778</v>
      </c>
      <c r="K2003" t="s">
        <v>779</v>
      </c>
      <c r="L2003" t="s">
        <v>779</v>
      </c>
      <c r="M2003" s="2">
        <f>SUM(Table1[MAGN_SLAEGT_AFRUNAD])</f>
        <v>463291</v>
      </c>
      <c r="N2003" s="6">
        <f>Table1[[#This Row],[MAGN_SLAEGT_AFRUNAD]]/Table1[[#This Row],[heildarmagn]]</f>
        <v>2.0289623584313098E-4</v>
      </c>
      <c r="O2003" t="str">
        <f>IF(Table1[[#This Row],[Útgerð núna]]=Table1[[#This Row],[Útgerð við löndun]],"","Ný útgerð")</f>
        <v/>
      </c>
    </row>
    <row r="2004" spans="1:15">
      <c r="A2004" t="s">
        <v>436</v>
      </c>
      <c r="B2004">
        <v>1920</v>
      </c>
      <c r="C2004" s="1">
        <v>1</v>
      </c>
      <c r="D2004" s="1">
        <v>1</v>
      </c>
      <c r="E2004" s="1">
        <v>2330</v>
      </c>
      <c r="F2004" t="s">
        <v>777</v>
      </c>
      <c r="G2004" t="s">
        <v>14</v>
      </c>
      <c r="H2004" t="s">
        <v>15</v>
      </c>
      <c r="I2004" s="3">
        <v>39</v>
      </c>
      <c r="J2004" t="s">
        <v>778</v>
      </c>
      <c r="K2004" t="s">
        <v>779</v>
      </c>
      <c r="L2004" t="s">
        <v>779</v>
      </c>
      <c r="M2004" s="2">
        <f>SUM(Table1[MAGN_SLAEGT_AFRUNAD])</f>
        <v>463291</v>
      </c>
      <c r="N2004" s="6">
        <f>Table1[[#This Row],[MAGN_SLAEGT_AFRUNAD]]/Table1[[#This Row],[heildarmagn]]</f>
        <v>8.4180353168958607E-5</v>
      </c>
      <c r="O2004" t="str">
        <f>IF(Table1[[#This Row],[Útgerð núna]]=Table1[[#This Row],[Útgerð við löndun]],"","Ný útgerð")</f>
        <v/>
      </c>
    </row>
    <row r="2005" spans="1:15">
      <c r="A2005" t="s">
        <v>438</v>
      </c>
      <c r="B2005">
        <v>1920</v>
      </c>
      <c r="C2005" s="1">
        <v>1</v>
      </c>
      <c r="D2005" s="1">
        <v>1</v>
      </c>
      <c r="E2005" s="1">
        <v>2330</v>
      </c>
      <c r="F2005" t="s">
        <v>777</v>
      </c>
      <c r="G2005" t="s">
        <v>14</v>
      </c>
      <c r="H2005" t="s">
        <v>15</v>
      </c>
      <c r="I2005" s="3">
        <v>41</v>
      </c>
      <c r="J2005" t="s">
        <v>778</v>
      </c>
      <c r="K2005" t="s">
        <v>779</v>
      </c>
      <c r="L2005" t="s">
        <v>779</v>
      </c>
      <c r="M2005" s="2">
        <f>SUM(Table1[MAGN_SLAEGT_AFRUNAD])</f>
        <v>463291</v>
      </c>
      <c r="N2005" s="6">
        <f>Table1[[#This Row],[MAGN_SLAEGT_AFRUNAD]]/Table1[[#This Row],[heildarmagn]]</f>
        <v>8.8497294357110331E-5</v>
      </c>
      <c r="O2005" t="str">
        <f>IF(Table1[[#This Row],[Útgerð núna]]=Table1[[#This Row],[Útgerð við löndun]],"","Ný útgerð")</f>
        <v/>
      </c>
    </row>
    <row r="2006" spans="1:15">
      <c r="A2006" t="s">
        <v>439</v>
      </c>
      <c r="B2006">
        <v>1920</v>
      </c>
      <c r="C2006" s="1">
        <v>1</v>
      </c>
      <c r="D2006" s="1">
        <v>1</v>
      </c>
      <c r="E2006" s="1">
        <v>2330</v>
      </c>
      <c r="F2006" t="s">
        <v>777</v>
      </c>
      <c r="G2006" t="s">
        <v>14</v>
      </c>
      <c r="H2006" t="s">
        <v>15</v>
      </c>
      <c r="I2006" s="3">
        <v>25</v>
      </c>
      <c r="J2006" t="s">
        <v>778</v>
      </c>
      <c r="K2006" t="s">
        <v>779</v>
      </c>
      <c r="L2006" t="s">
        <v>779</v>
      </c>
      <c r="M2006" s="2">
        <f>SUM(Table1[MAGN_SLAEGT_AFRUNAD])</f>
        <v>463291</v>
      </c>
      <c r="N2006" s="6">
        <f>Table1[[#This Row],[MAGN_SLAEGT_AFRUNAD]]/Table1[[#This Row],[heildarmagn]]</f>
        <v>5.396176485189654E-5</v>
      </c>
      <c r="O2006" t="str">
        <f>IF(Table1[[#This Row],[Útgerð núna]]=Table1[[#This Row],[Útgerð við löndun]],"","Ný útgerð")</f>
        <v/>
      </c>
    </row>
    <row r="2007" spans="1:15">
      <c r="A2007" t="s">
        <v>782</v>
      </c>
      <c r="B2007">
        <v>1920</v>
      </c>
      <c r="C2007" s="1">
        <v>1</v>
      </c>
      <c r="D2007" s="1">
        <v>1</v>
      </c>
      <c r="E2007" s="1">
        <v>2330</v>
      </c>
      <c r="F2007" t="s">
        <v>777</v>
      </c>
      <c r="G2007" t="s">
        <v>14</v>
      </c>
      <c r="H2007" t="s">
        <v>15</v>
      </c>
      <c r="I2007" s="3">
        <v>3</v>
      </c>
      <c r="J2007" t="s">
        <v>778</v>
      </c>
      <c r="K2007" t="s">
        <v>779</v>
      </c>
      <c r="L2007" t="s">
        <v>779</v>
      </c>
      <c r="M2007" s="2">
        <f>SUM(Table1[MAGN_SLAEGT_AFRUNAD])</f>
        <v>463291</v>
      </c>
      <c r="N2007" s="6">
        <f>Table1[[#This Row],[MAGN_SLAEGT_AFRUNAD]]/Table1[[#This Row],[heildarmagn]]</f>
        <v>6.4754117822275847E-6</v>
      </c>
      <c r="O2007" t="str">
        <f>IF(Table1[[#This Row],[Útgerð núna]]=Table1[[#This Row],[Útgerð við löndun]],"","Ný útgerð")</f>
        <v/>
      </c>
    </row>
    <row r="2008" spans="1:15">
      <c r="A2008" t="s">
        <v>650</v>
      </c>
      <c r="B2008">
        <v>1920</v>
      </c>
      <c r="C2008" s="1">
        <v>1</v>
      </c>
      <c r="D2008" s="1">
        <v>1</v>
      </c>
      <c r="E2008" s="1">
        <v>2330</v>
      </c>
      <c r="F2008" t="s">
        <v>777</v>
      </c>
      <c r="G2008" t="s">
        <v>14</v>
      </c>
      <c r="H2008" t="s">
        <v>15</v>
      </c>
      <c r="I2008" s="3">
        <v>29</v>
      </c>
      <c r="J2008" t="s">
        <v>778</v>
      </c>
      <c r="K2008" t="s">
        <v>779</v>
      </c>
      <c r="L2008" t="s">
        <v>779</v>
      </c>
      <c r="M2008" s="2">
        <f>SUM(Table1[MAGN_SLAEGT_AFRUNAD])</f>
        <v>463291</v>
      </c>
      <c r="N2008" s="6">
        <f>Table1[[#This Row],[MAGN_SLAEGT_AFRUNAD]]/Table1[[#This Row],[heildarmagn]]</f>
        <v>6.2595647228199983E-5</v>
      </c>
      <c r="O2008" t="str">
        <f>IF(Table1[[#This Row],[Útgerð núna]]=Table1[[#This Row],[Útgerð við löndun]],"","Ný útgerð")</f>
        <v/>
      </c>
    </row>
    <row r="2009" spans="1:15">
      <c r="A2009" t="s">
        <v>536</v>
      </c>
      <c r="B2009">
        <v>1920</v>
      </c>
      <c r="C2009" s="1">
        <v>1</v>
      </c>
      <c r="D2009" s="1">
        <v>1</v>
      </c>
      <c r="E2009" s="1">
        <v>2330</v>
      </c>
      <c r="F2009" t="s">
        <v>777</v>
      </c>
      <c r="G2009" t="s">
        <v>14</v>
      </c>
      <c r="H2009" t="s">
        <v>15</v>
      </c>
      <c r="I2009" s="3">
        <v>41</v>
      </c>
      <c r="J2009" t="s">
        <v>778</v>
      </c>
      <c r="K2009" t="s">
        <v>779</v>
      </c>
      <c r="L2009" t="s">
        <v>779</v>
      </c>
      <c r="M2009" s="2">
        <f>SUM(Table1[MAGN_SLAEGT_AFRUNAD])</f>
        <v>463291</v>
      </c>
      <c r="N2009" s="6">
        <f>Table1[[#This Row],[MAGN_SLAEGT_AFRUNAD]]/Table1[[#This Row],[heildarmagn]]</f>
        <v>8.8497294357110331E-5</v>
      </c>
      <c r="O2009" t="str">
        <f>IF(Table1[[#This Row],[Útgerð núna]]=Table1[[#This Row],[Útgerð við löndun]],"","Ný útgerð")</f>
        <v/>
      </c>
    </row>
    <row r="2010" spans="1:15">
      <c r="A2010" t="s">
        <v>131</v>
      </c>
      <c r="B2010">
        <v>1920</v>
      </c>
      <c r="C2010" s="1">
        <v>1</v>
      </c>
      <c r="D2010" s="1">
        <v>1</v>
      </c>
      <c r="E2010" s="1">
        <v>2330</v>
      </c>
      <c r="F2010" t="s">
        <v>777</v>
      </c>
      <c r="G2010" t="s">
        <v>14</v>
      </c>
      <c r="H2010" t="s">
        <v>15</v>
      </c>
      <c r="I2010" s="3">
        <v>34</v>
      </c>
      <c r="J2010" t="s">
        <v>778</v>
      </c>
      <c r="K2010" t="s">
        <v>779</v>
      </c>
      <c r="L2010" t="s">
        <v>779</v>
      </c>
      <c r="M2010" s="2">
        <f>SUM(Table1[MAGN_SLAEGT_AFRUNAD])</f>
        <v>463291</v>
      </c>
      <c r="N2010" s="6">
        <f>Table1[[#This Row],[MAGN_SLAEGT_AFRUNAD]]/Table1[[#This Row],[heildarmagn]]</f>
        <v>7.3388000198579295E-5</v>
      </c>
      <c r="O2010" t="str">
        <f>IF(Table1[[#This Row],[Útgerð núna]]=Table1[[#This Row],[Útgerð við löndun]],"","Ný útgerð")</f>
        <v/>
      </c>
    </row>
    <row r="2011" spans="1:15">
      <c r="A2011" t="s">
        <v>537</v>
      </c>
      <c r="B2011">
        <v>1920</v>
      </c>
      <c r="C2011" s="1">
        <v>1</v>
      </c>
      <c r="D2011" s="1">
        <v>1</v>
      </c>
      <c r="E2011" s="1">
        <v>2330</v>
      </c>
      <c r="F2011" t="s">
        <v>777</v>
      </c>
      <c r="G2011" t="s">
        <v>14</v>
      </c>
      <c r="H2011" t="s">
        <v>15</v>
      </c>
      <c r="I2011" s="3">
        <v>27</v>
      </c>
      <c r="J2011" t="s">
        <v>778</v>
      </c>
      <c r="K2011" t="s">
        <v>779</v>
      </c>
      <c r="L2011" t="s">
        <v>779</v>
      </c>
      <c r="M2011" s="2">
        <f>SUM(Table1[MAGN_SLAEGT_AFRUNAD])</f>
        <v>463291</v>
      </c>
      <c r="N2011" s="6">
        <f>Table1[[#This Row],[MAGN_SLAEGT_AFRUNAD]]/Table1[[#This Row],[heildarmagn]]</f>
        <v>5.8278706040048265E-5</v>
      </c>
      <c r="O2011" t="str">
        <f>IF(Table1[[#This Row],[Útgerð núna]]=Table1[[#This Row],[Útgerð við löndun]],"","Ný útgerð")</f>
        <v/>
      </c>
    </row>
    <row r="2012" spans="1:15">
      <c r="A2012" t="s">
        <v>441</v>
      </c>
      <c r="B2012">
        <v>1920</v>
      </c>
      <c r="C2012" s="1">
        <v>1</v>
      </c>
      <c r="D2012" s="1">
        <v>1</v>
      </c>
      <c r="E2012" s="1">
        <v>2330</v>
      </c>
      <c r="F2012" t="s">
        <v>777</v>
      </c>
      <c r="G2012" t="s">
        <v>14</v>
      </c>
      <c r="H2012" t="s">
        <v>15</v>
      </c>
      <c r="I2012" s="3">
        <v>52</v>
      </c>
      <c r="J2012" t="s">
        <v>778</v>
      </c>
      <c r="K2012" t="s">
        <v>779</v>
      </c>
      <c r="L2012" t="s">
        <v>779</v>
      </c>
      <c r="M2012" s="2">
        <f>SUM(Table1[MAGN_SLAEGT_AFRUNAD])</f>
        <v>463291</v>
      </c>
      <c r="N2012" s="6">
        <f>Table1[[#This Row],[MAGN_SLAEGT_AFRUNAD]]/Table1[[#This Row],[heildarmagn]]</f>
        <v>1.122404708919448E-4</v>
      </c>
      <c r="O2012" t="str">
        <f>IF(Table1[[#This Row],[Útgerð núna]]=Table1[[#This Row],[Útgerð við löndun]],"","Ný útgerð")</f>
        <v/>
      </c>
    </row>
    <row r="2013" spans="1:15">
      <c r="A2013" t="s">
        <v>132</v>
      </c>
      <c r="B2013">
        <v>1920</v>
      </c>
      <c r="C2013" s="1">
        <v>1</v>
      </c>
      <c r="D2013" s="1">
        <v>1</v>
      </c>
      <c r="E2013" s="1">
        <v>2330</v>
      </c>
      <c r="F2013" t="s">
        <v>777</v>
      </c>
      <c r="G2013" t="s">
        <v>14</v>
      </c>
      <c r="H2013" t="s">
        <v>15</v>
      </c>
      <c r="I2013" s="3">
        <v>80</v>
      </c>
      <c r="J2013" t="s">
        <v>778</v>
      </c>
      <c r="K2013" t="s">
        <v>779</v>
      </c>
      <c r="L2013" t="s">
        <v>779</v>
      </c>
      <c r="M2013" s="2">
        <f>SUM(Table1[MAGN_SLAEGT_AFRUNAD])</f>
        <v>463291</v>
      </c>
      <c r="N2013" s="6">
        <f>Table1[[#This Row],[MAGN_SLAEGT_AFRUNAD]]/Table1[[#This Row],[heildarmagn]]</f>
        <v>1.7267764752606894E-4</v>
      </c>
      <c r="O2013" t="str">
        <f>IF(Table1[[#This Row],[Útgerð núna]]=Table1[[#This Row],[Útgerð við löndun]],"","Ný útgerð")</f>
        <v/>
      </c>
    </row>
    <row r="2014" spans="1:15">
      <c r="A2014" t="s">
        <v>135</v>
      </c>
      <c r="B2014">
        <v>1920</v>
      </c>
      <c r="C2014" s="1">
        <v>1</v>
      </c>
      <c r="D2014" s="1">
        <v>1</v>
      </c>
      <c r="E2014" s="1">
        <v>2330</v>
      </c>
      <c r="F2014" t="s">
        <v>777</v>
      </c>
      <c r="G2014" t="s">
        <v>14</v>
      </c>
      <c r="H2014" t="s">
        <v>15</v>
      </c>
      <c r="I2014" s="3">
        <v>94</v>
      </c>
      <c r="J2014" t="s">
        <v>778</v>
      </c>
      <c r="K2014" t="s">
        <v>779</v>
      </c>
      <c r="L2014" t="s">
        <v>779</v>
      </c>
      <c r="M2014" s="2">
        <f>SUM(Table1[MAGN_SLAEGT_AFRUNAD])</f>
        <v>463291</v>
      </c>
      <c r="N2014" s="6">
        <f>Table1[[#This Row],[MAGN_SLAEGT_AFRUNAD]]/Table1[[#This Row],[heildarmagn]]</f>
        <v>2.0289623584313098E-4</v>
      </c>
      <c r="O2014" t="str">
        <f>IF(Table1[[#This Row],[Útgerð núna]]=Table1[[#This Row],[Útgerð við löndun]],"","Ný útgerð")</f>
        <v/>
      </c>
    </row>
    <row r="2015" spans="1:15">
      <c r="A2015" t="s">
        <v>443</v>
      </c>
      <c r="B2015">
        <v>1920</v>
      </c>
      <c r="C2015" s="1">
        <v>1</v>
      </c>
      <c r="D2015" s="1">
        <v>1</v>
      </c>
      <c r="E2015" s="1">
        <v>2330</v>
      </c>
      <c r="F2015" t="s">
        <v>777</v>
      </c>
      <c r="G2015" t="s">
        <v>14</v>
      </c>
      <c r="H2015" t="s">
        <v>15</v>
      </c>
      <c r="I2015" s="3">
        <v>32</v>
      </c>
      <c r="J2015" t="s">
        <v>778</v>
      </c>
      <c r="K2015" t="s">
        <v>779</v>
      </c>
      <c r="L2015" t="s">
        <v>779</v>
      </c>
      <c r="M2015" s="2">
        <f>SUM(Table1[MAGN_SLAEGT_AFRUNAD])</f>
        <v>463291</v>
      </c>
      <c r="N2015" s="6">
        <f>Table1[[#This Row],[MAGN_SLAEGT_AFRUNAD]]/Table1[[#This Row],[heildarmagn]]</f>
        <v>6.907105901042757E-5</v>
      </c>
      <c r="O2015" t="str">
        <f>IF(Table1[[#This Row],[Útgerð núna]]=Table1[[#This Row],[Útgerð við löndun]],"","Ný útgerð")</f>
        <v/>
      </c>
    </row>
    <row r="2016" spans="1:15">
      <c r="A2016" t="s">
        <v>67</v>
      </c>
      <c r="B2016">
        <v>1920</v>
      </c>
      <c r="C2016" s="1">
        <v>1</v>
      </c>
      <c r="D2016" s="1">
        <v>1</v>
      </c>
      <c r="E2016" s="1">
        <v>2330</v>
      </c>
      <c r="F2016" t="s">
        <v>777</v>
      </c>
      <c r="G2016" t="s">
        <v>14</v>
      </c>
      <c r="H2016" t="s">
        <v>15</v>
      </c>
      <c r="I2016" s="3">
        <v>25</v>
      </c>
      <c r="J2016" t="s">
        <v>778</v>
      </c>
      <c r="K2016" t="s">
        <v>779</v>
      </c>
      <c r="L2016" t="s">
        <v>779</v>
      </c>
      <c r="M2016" s="2">
        <f>SUM(Table1[MAGN_SLAEGT_AFRUNAD])</f>
        <v>463291</v>
      </c>
      <c r="N2016" s="6">
        <f>Table1[[#This Row],[MAGN_SLAEGT_AFRUNAD]]/Table1[[#This Row],[heildarmagn]]</f>
        <v>5.396176485189654E-5</v>
      </c>
      <c r="O2016" t="str">
        <f>IF(Table1[[#This Row],[Útgerð núna]]=Table1[[#This Row],[Útgerð við löndun]],"","Ný útgerð")</f>
        <v/>
      </c>
    </row>
    <row r="2017" spans="1:15">
      <c r="A2017" t="s">
        <v>71</v>
      </c>
      <c r="B2017">
        <v>1920</v>
      </c>
      <c r="C2017" s="1">
        <v>1</v>
      </c>
      <c r="D2017" s="1">
        <v>1</v>
      </c>
      <c r="E2017" s="1">
        <v>2330</v>
      </c>
      <c r="F2017" t="s">
        <v>777</v>
      </c>
      <c r="G2017" t="s">
        <v>14</v>
      </c>
      <c r="H2017" t="s">
        <v>15</v>
      </c>
      <c r="I2017" s="3">
        <v>18</v>
      </c>
      <c r="J2017" t="s">
        <v>778</v>
      </c>
      <c r="K2017" t="s">
        <v>779</v>
      </c>
      <c r="L2017" t="s">
        <v>779</v>
      </c>
      <c r="M2017" s="2">
        <f>SUM(Table1[MAGN_SLAEGT_AFRUNAD])</f>
        <v>463291</v>
      </c>
      <c r="N2017" s="6">
        <f>Table1[[#This Row],[MAGN_SLAEGT_AFRUNAD]]/Table1[[#This Row],[heildarmagn]]</f>
        <v>3.885247069336551E-5</v>
      </c>
      <c r="O2017" t="str">
        <f>IF(Table1[[#This Row],[Útgerð núna]]=Table1[[#This Row],[Útgerð við löndun]],"","Ný útgerð")</f>
        <v/>
      </c>
    </row>
    <row r="2018" spans="1:15">
      <c r="A2018" t="s">
        <v>37</v>
      </c>
      <c r="B2018">
        <v>1920</v>
      </c>
      <c r="C2018" s="1">
        <v>1</v>
      </c>
      <c r="D2018" s="1">
        <v>1</v>
      </c>
      <c r="E2018" s="1">
        <v>2330</v>
      </c>
      <c r="F2018" t="s">
        <v>777</v>
      </c>
      <c r="G2018" t="s">
        <v>14</v>
      </c>
      <c r="H2018" t="s">
        <v>15</v>
      </c>
      <c r="I2018" s="3">
        <v>55</v>
      </c>
      <c r="J2018" t="s">
        <v>778</v>
      </c>
      <c r="K2018" t="s">
        <v>779</v>
      </c>
      <c r="L2018" t="s">
        <v>779</v>
      </c>
      <c r="M2018" s="2">
        <f>SUM(Table1[MAGN_SLAEGT_AFRUNAD])</f>
        <v>463291</v>
      </c>
      <c r="N2018" s="6">
        <f>Table1[[#This Row],[MAGN_SLAEGT_AFRUNAD]]/Table1[[#This Row],[heildarmagn]]</f>
        <v>1.1871588267417239E-4</v>
      </c>
      <c r="O2018" t="str">
        <f>IF(Table1[[#This Row],[Útgerð núna]]=Table1[[#This Row],[Útgerð við löndun]],"","Ný útgerð")</f>
        <v/>
      </c>
    </row>
    <row r="2019" spans="1:15">
      <c r="A2019" t="s">
        <v>74</v>
      </c>
      <c r="B2019">
        <v>1920</v>
      </c>
      <c r="C2019" s="1">
        <v>1</v>
      </c>
      <c r="D2019" s="1">
        <v>1</v>
      </c>
      <c r="E2019" s="1">
        <v>2330</v>
      </c>
      <c r="F2019" t="s">
        <v>777</v>
      </c>
      <c r="G2019" t="s">
        <v>14</v>
      </c>
      <c r="H2019" t="s">
        <v>15</v>
      </c>
      <c r="I2019" s="3">
        <v>9</v>
      </c>
      <c r="J2019" t="s">
        <v>778</v>
      </c>
      <c r="K2019" t="s">
        <v>779</v>
      </c>
      <c r="L2019" t="s">
        <v>779</v>
      </c>
      <c r="M2019" s="2">
        <f>SUM(Table1[MAGN_SLAEGT_AFRUNAD])</f>
        <v>463291</v>
      </c>
      <c r="N2019" s="6">
        <f>Table1[[#This Row],[MAGN_SLAEGT_AFRUNAD]]/Table1[[#This Row],[heildarmagn]]</f>
        <v>1.9426235346682755E-5</v>
      </c>
      <c r="O2019" t="str">
        <f>IF(Table1[[#This Row],[Útgerð núna]]=Table1[[#This Row],[Útgerð við löndun]],"","Ný útgerð")</f>
        <v/>
      </c>
    </row>
    <row r="2020" spans="1:15">
      <c r="A2020" t="s">
        <v>38</v>
      </c>
      <c r="B2020">
        <v>1920</v>
      </c>
      <c r="C2020" s="1">
        <v>1</v>
      </c>
      <c r="D2020" s="1">
        <v>1</v>
      </c>
      <c r="E2020" s="1">
        <v>2330</v>
      </c>
      <c r="F2020" t="s">
        <v>777</v>
      </c>
      <c r="G2020" t="s">
        <v>14</v>
      </c>
      <c r="H2020" t="s">
        <v>15</v>
      </c>
      <c r="I2020" s="3">
        <v>27</v>
      </c>
      <c r="J2020" t="s">
        <v>778</v>
      </c>
      <c r="K2020" t="s">
        <v>779</v>
      </c>
      <c r="L2020" t="s">
        <v>779</v>
      </c>
      <c r="M2020" s="2">
        <f>SUM(Table1[MAGN_SLAEGT_AFRUNAD])</f>
        <v>463291</v>
      </c>
      <c r="N2020" s="6">
        <f>Table1[[#This Row],[MAGN_SLAEGT_AFRUNAD]]/Table1[[#This Row],[heildarmagn]]</f>
        <v>5.8278706040048265E-5</v>
      </c>
      <c r="O2020" t="str">
        <f>IF(Table1[[#This Row],[Útgerð núna]]=Table1[[#This Row],[Útgerð við löndun]],"","Ný útgerð")</f>
        <v/>
      </c>
    </row>
    <row r="2021" spans="1:15">
      <c r="A2021" t="s">
        <v>446</v>
      </c>
      <c r="B2021">
        <v>1920</v>
      </c>
      <c r="C2021" s="1">
        <v>1</v>
      </c>
      <c r="D2021" s="1">
        <v>1</v>
      </c>
      <c r="E2021" s="1">
        <v>2330</v>
      </c>
      <c r="F2021" t="s">
        <v>777</v>
      </c>
      <c r="G2021" t="s">
        <v>14</v>
      </c>
      <c r="H2021" t="s">
        <v>15</v>
      </c>
      <c r="I2021" s="3">
        <v>42</v>
      </c>
      <c r="J2021" t="s">
        <v>778</v>
      </c>
      <c r="K2021" t="s">
        <v>779</v>
      </c>
      <c r="L2021" t="s">
        <v>779</v>
      </c>
      <c r="M2021" s="2">
        <f>SUM(Table1[MAGN_SLAEGT_AFRUNAD])</f>
        <v>463291</v>
      </c>
      <c r="N2021" s="6">
        <f>Table1[[#This Row],[MAGN_SLAEGT_AFRUNAD]]/Table1[[#This Row],[heildarmagn]]</f>
        <v>9.0655764951186194E-5</v>
      </c>
      <c r="O2021" t="str">
        <f>IF(Table1[[#This Row],[Útgerð núna]]=Table1[[#This Row],[Útgerð við löndun]],"","Ný útgerð")</f>
        <v/>
      </c>
    </row>
    <row r="2022" spans="1:15">
      <c r="A2022" t="s">
        <v>76</v>
      </c>
      <c r="B2022">
        <v>1920</v>
      </c>
      <c r="C2022" s="1">
        <v>1</v>
      </c>
      <c r="D2022" s="1">
        <v>1</v>
      </c>
      <c r="E2022" s="1">
        <v>2330</v>
      </c>
      <c r="F2022" t="s">
        <v>777</v>
      </c>
      <c r="G2022" t="s">
        <v>14</v>
      </c>
      <c r="H2022" t="s">
        <v>15</v>
      </c>
      <c r="I2022" s="3">
        <v>29</v>
      </c>
      <c r="J2022" t="s">
        <v>778</v>
      </c>
      <c r="K2022" t="s">
        <v>779</v>
      </c>
      <c r="L2022" t="s">
        <v>779</v>
      </c>
      <c r="M2022" s="2">
        <f>SUM(Table1[MAGN_SLAEGT_AFRUNAD])</f>
        <v>463291</v>
      </c>
      <c r="N2022" s="6">
        <f>Table1[[#This Row],[MAGN_SLAEGT_AFRUNAD]]/Table1[[#This Row],[heildarmagn]]</f>
        <v>6.2595647228199983E-5</v>
      </c>
      <c r="O2022" t="str">
        <f>IF(Table1[[#This Row],[Útgerð núna]]=Table1[[#This Row],[Útgerð við löndun]],"","Ný útgerð")</f>
        <v/>
      </c>
    </row>
    <row r="2023" spans="1:15">
      <c r="A2023" t="s">
        <v>39</v>
      </c>
      <c r="B2023">
        <v>1920</v>
      </c>
      <c r="C2023" s="1">
        <v>1</v>
      </c>
      <c r="D2023" s="1">
        <v>1</v>
      </c>
      <c r="E2023" s="1">
        <v>2330</v>
      </c>
      <c r="F2023" t="s">
        <v>777</v>
      </c>
      <c r="G2023" t="s">
        <v>14</v>
      </c>
      <c r="H2023" t="s">
        <v>15</v>
      </c>
      <c r="I2023" s="3">
        <v>12</v>
      </c>
      <c r="J2023" t="s">
        <v>778</v>
      </c>
      <c r="K2023" t="s">
        <v>779</v>
      </c>
      <c r="L2023" t="s">
        <v>779</v>
      </c>
      <c r="M2023" s="2">
        <f>SUM(Table1[MAGN_SLAEGT_AFRUNAD])</f>
        <v>463291</v>
      </c>
      <c r="N2023" s="6">
        <f>Table1[[#This Row],[MAGN_SLAEGT_AFRUNAD]]/Table1[[#This Row],[heildarmagn]]</f>
        <v>2.5901647128910339E-5</v>
      </c>
      <c r="O2023" t="str">
        <f>IF(Table1[[#This Row],[Útgerð núna]]=Table1[[#This Row],[Útgerð við löndun]],"","Ný útgerð")</f>
        <v/>
      </c>
    </row>
    <row r="2024" spans="1:15">
      <c r="A2024" t="s">
        <v>397</v>
      </c>
      <c r="B2024">
        <v>1920</v>
      </c>
      <c r="C2024" s="1">
        <v>1</v>
      </c>
      <c r="D2024" s="1">
        <v>1</v>
      </c>
      <c r="E2024" s="1">
        <v>2330</v>
      </c>
      <c r="F2024" t="s">
        <v>777</v>
      </c>
      <c r="G2024" t="s">
        <v>14</v>
      </c>
      <c r="H2024" t="s">
        <v>15</v>
      </c>
      <c r="I2024" s="3">
        <v>43</v>
      </c>
      <c r="J2024" t="s">
        <v>778</v>
      </c>
      <c r="K2024" t="s">
        <v>779</v>
      </c>
      <c r="L2024" t="s">
        <v>779</v>
      </c>
      <c r="M2024" s="2">
        <f>SUM(Table1[MAGN_SLAEGT_AFRUNAD])</f>
        <v>463291</v>
      </c>
      <c r="N2024" s="6">
        <f>Table1[[#This Row],[MAGN_SLAEGT_AFRUNAD]]/Table1[[#This Row],[heildarmagn]]</f>
        <v>9.2814235545262043E-5</v>
      </c>
      <c r="O2024" t="str">
        <f>IF(Table1[[#This Row],[Útgerð núna]]=Table1[[#This Row],[Útgerð við löndun]],"","Ný útgerð")</f>
        <v/>
      </c>
    </row>
    <row r="2025" spans="1:15">
      <c r="A2025" t="s">
        <v>99</v>
      </c>
      <c r="B2025">
        <v>1920</v>
      </c>
      <c r="C2025" s="1">
        <v>1</v>
      </c>
      <c r="D2025" s="1">
        <v>1</v>
      </c>
      <c r="E2025" s="1">
        <v>2330</v>
      </c>
      <c r="F2025" t="s">
        <v>777</v>
      </c>
      <c r="G2025" t="s">
        <v>14</v>
      </c>
      <c r="H2025" t="s">
        <v>15</v>
      </c>
      <c r="I2025" s="3">
        <v>277</v>
      </c>
      <c r="J2025" t="s">
        <v>778</v>
      </c>
      <c r="K2025" t="s">
        <v>779</v>
      </c>
      <c r="L2025" t="s">
        <v>779</v>
      </c>
      <c r="M2025" s="2">
        <f>SUM(Table1[MAGN_SLAEGT_AFRUNAD])</f>
        <v>463291</v>
      </c>
      <c r="N2025" s="6">
        <f>Table1[[#This Row],[MAGN_SLAEGT_AFRUNAD]]/Table1[[#This Row],[heildarmagn]]</f>
        <v>5.9789635455901366E-4</v>
      </c>
      <c r="O2025" t="str">
        <f>IF(Table1[[#This Row],[Útgerð núna]]=Table1[[#This Row],[Útgerð við löndun]],"","Ný útgerð")</f>
        <v/>
      </c>
    </row>
    <row r="2026" spans="1:15">
      <c r="A2026" t="s">
        <v>40</v>
      </c>
      <c r="B2026">
        <v>1920</v>
      </c>
      <c r="C2026" s="1">
        <v>1</v>
      </c>
      <c r="D2026" s="1">
        <v>1</v>
      </c>
      <c r="E2026" s="1">
        <v>2330</v>
      </c>
      <c r="F2026" t="s">
        <v>777</v>
      </c>
      <c r="G2026" t="s">
        <v>14</v>
      </c>
      <c r="H2026" t="s">
        <v>15</v>
      </c>
      <c r="I2026" s="3">
        <v>418</v>
      </c>
      <c r="J2026" t="s">
        <v>778</v>
      </c>
      <c r="K2026" t="s">
        <v>779</v>
      </c>
      <c r="L2026" t="s">
        <v>779</v>
      </c>
      <c r="M2026" s="2">
        <f>SUM(Table1[MAGN_SLAEGT_AFRUNAD])</f>
        <v>463291</v>
      </c>
      <c r="N2026" s="6">
        <f>Table1[[#This Row],[MAGN_SLAEGT_AFRUNAD]]/Table1[[#This Row],[heildarmagn]]</f>
        <v>9.0224070832371013E-4</v>
      </c>
      <c r="O2026" t="str">
        <f>IF(Table1[[#This Row],[Útgerð núna]]=Table1[[#This Row],[Útgerð við löndun]],"","Ný útgerð")</f>
        <v/>
      </c>
    </row>
    <row r="2027" spans="1:15">
      <c r="A2027" t="s">
        <v>41</v>
      </c>
      <c r="B2027">
        <v>1920</v>
      </c>
      <c r="C2027" s="1">
        <v>1</v>
      </c>
      <c r="D2027" s="1">
        <v>1</v>
      </c>
      <c r="E2027" s="1">
        <v>2330</v>
      </c>
      <c r="F2027" t="s">
        <v>777</v>
      </c>
      <c r="G2027" t="s">
        <v>14</v>
      </c>
      <c r="H2027" t="s">
        <v>15</v>
      </c>
      <c r="I2027" s="3">
        <v>279</v>
      </c>
      <c r="J2027" t="s">
        <v>778</v>
      </c>
      <c r="K2027" t="s">
        <v>779</v>
      </c>
      <c r="L2027" t="s">
        <v>779</v>
      </c>
      <c r="M2027" s="2">
        <f>SUM(Table1[MAGN_SLAEGT_AFRUNAD])</f>
        <v>463291</v>
      </c>
      <c r="N2027" s="6">
        <f>Table1[[#This Row],[MAGN_SLAEGT_AFRUNAD]]/Table1[[#This Row],[heildarmagn]]</f>
        <v>6.0221329574716535E-4</v>
      </c>
      <c r="O2027" t="str">
        <f>IF(Table1[[#This Row],[Útgerð núna]]=Table1[[#This Row],[Útgerð við löndun]],"","Ný útgerð")</f>
        <v/>
      </c>
    </row>
    <row r="2028" spans="1:15">
      <c r="A2028" t="s">
        <v>774</v>
      </c>
      <c r="B2028">
        <v>1920</v>
      </c>
      <c r="C2028" s="1">
        <v>1</v>
      </c>
      <c r="D2028" s="1">
        <v>1</v>
      </c>
      <c r="E2028" s="1">
        <v>2330</v>
      </c>
      <c r="F2028" t="s">
        <v>777</v>
      </c>
      <c r="G2028" t="s">
        <v>14</v>
      </c>
      <c r="H2028" t="s">
        <v>15</v>
      </c>
      <c r="I2028" s="3">
        <v>61</v>
      </c>
      <c r="J2028" t="s">
        <v>778</v>
      </c>
      <c r="K2028" t="s">
        <v>779</v>
      </c>
      <c r="L2028" t="s">
        <v>779</v>
      </c>
      <c r="M2028" s="2">
        <f>SUM(Table1[MAGN_SLAEGT_AFRUNAD])</f>
        <v>463291</v>
      </c>
      <c r="N2028" s="6">
        <f>Table1[[#This Row],[MAGN_SLAEGT_AFRUNAD]]/Table1[[#This Row],[heildarmagn]]</f>
        <v>1.3166670623862757E-4</v>
      </c>
      <c r="O2028" t="str">
        <f>IF(Table1[[#This Row],[Útgerð núna]]=Table1[[#This Row],[Útgerð við löndun]],"","Ný útgerð")</f>
        <v/>
      </c>
    </row>
    <row r="2029" spans="1:15">
      <c r="A2029" t="s">
        <v>398</v>
      </c>
      <c r="B2029">
        <v>1920</v>
      </c>
      <c r="C2029" s="1">
        <v>1</v>
      </c>
      <c r="D2029" s="1">
        <v>1</v>
      </c>
      <c r="E2029" s="1">
        <v>2330</v>
      </c>
      <c r="F2029" t="s">
        <v>777</v>
      </c>
      <c r="G2029" t="s">
        <v>14</v>
      </c>
      <c r="H2029" t="s">
        <v>15</v>
      </c>
      <c r="I2029" s="3">
        <v>29</v>
      </c>
      <c r="J2029" t="s">
        <v>778</v>
      </c>
      <c r="K2029" t="s">
        <v>779</v>
      </c>
      <c r="L2029" t="s">
        <v>779</v>
      </c>
      <c r="M2029" s="2">
        <f>SUM(Table1[MAGN_SLAEGT_AFRUNAD])</f>
        <v>463291</v>
      </c>
      <c r="N2029" s="6">
        <f>Table1[[#This Row],[MAGN_SLAEGT_AFRUNAD]]/Table1[[#This Row],[heildarmagn]]</f>
        <v>6.2595647228199983E-5</v>
      </c>
      <c r="O2029" t="str">
        <f>IF(Table1[[#This Row],[Útgerð núna]]=Table1[[#This Row],[Útgerð við löndun]],"","Ný útgerð")</f>
        <v/>
      </c>
    </row>
    <row r="2030" spans="1:15">
      <c r="A2030" t="s">
        <v>42</v>
      </c>
      <c r="B2030">
        <v>1920</v>
      </c>
      <c r="C2030" s="1">
        <v>1</v>
      </c>
      <c r="D2030" s="1">
        <v>1</v>
      </c>
      <c r="E2030" s="1">
        <v>2330</v>
      </c>
      <c r="F2030" t="s">
        <v>777</v>
      </c>
      <c r="G2030" t="s">
        <v>14</v>
      </c>
      <c r="H2030" t="s">
        <v>15</v>
      </c>
      <c r="I2030" s="3">
        <v>33</v>
      </c>
      <c r="J2030" t="s">
        <v>778</v>
      </c>
      <c r="K2030" t="s">
        <v>779</v>
      </c>
      <c r="L2030" t="s">
        <v>779</v>
      </c>
      <c r="M2030" s="2">
        <f>SUM(Table1[MAGN_SLAEGT_AFRUNAD])</f>
        <v>463291</v>
      </c>
      <c r="N2030" s="6">
        <f>Table1[[#This Row],[MAGN_SLAEGT_AFRUNAD]]/Table1[[#This Row],[heildarmagn]]</f>
        <v>7.1229529604503432E-5</v>
      </c>
      <c r="O2030" t="str">
        <f>IF(Table1[[#This Row],[Útgerð núna]]=Table1[[#This Row],[Útgerð við löndun]],"","Ný útgerð")</f>
        <v/>
      </c>
    </row>
    <row r="2031" spans="1:15">
      <c r="A2031" t="s">
        <v>399</v>
      </c>
      <c r="B2031">
        <v>1920</v>
      </c>
      <c r="C2031" s="1">
        <v>1</v>
      </c>
      <c r="D2031" s="1">
        <v>1</v>
      </c>
      <c r="E2031" s="1">
        <v>2330</v>
      </c>
      <c r="F2031" t="s">
        <v>777</v>
      </c>
      <c r="G2031" t="s">
        <v>14</v>
      </c>
      <c r="H2031" t="s">
        <v>15</v>
      </c>
      <c r="I2031" s="3">
        <v>43</v>
      </c>
      <c r="J2031" t="s">
        <v>778</v>
      </c>
      <c r="K2031" t="s">
        <v>779</v>
      </c>
      <c r="L2031" t="s">
        <v>779</v>
      </c>
      <c r="M2031" s="2">
        <f>SUM(Table1[MAGN_SLAEGT_AFRUNAD])</f>
        <v>463291</v>
      </c>
      <c r="N2031" s="6">
        <f>Table1[[#This Row],[MAGN_SLAEGT_AFRUNAD]]/Table1[[#This Row],[heildarmagn]]</f>
        <v>9.2814235545262043E-5</v>
      </c>
      <c r="O2031" t="str">
        <f>IF(Table1[[#This Row],[Útgerð núna]]=Table1[[#This Row],[Útgerð við löndun]],"","Ný útgerð")</f>
        <v/>
      </c>
    </row>
    <row r="2032" spans="1:15">
      <c r="A2032" t="s">
        <v>400</v>
      </c>
      <c r="B2032">
        <v>1920</v>
      </c>
      <c r="C2032" s="1">
        <v>1</v>
      </c>
      <c r="D2032" s="1">
        <v>1</v>
      </c>
      <c r="E2032" s="1">
        <v>2330</v>
      </c>
      <c r="F2032" t="s">
        <v>777</v>
      </c>
      <c r="G2032" t="s">
        <v>14</v>
      </c>
      <c r="H2032" t="s">
        <v>15</v>
      </c>
      <c r="I2032" s="3">
        <v>62</v>
      </c>
      <c r="J2032" t="s">
        <v>778</v>
      </c>
      <c r="K2032" t="s">
        <v>779</v>
      </c>
      <c r="L2032" t="s">
        <v>779</v>
      </c>
      <c r="M2032" s="2">
        <f>SUM(Table1[MAGN_SLAEGT_AFRUNAD])</f>
        <v>463291</v>
      </c>
      <c r="N2032" s="6">
        <f>Table1[[#This Row],[MAGN_SLAEGT_AFRUNAD]]/Table1[[#This Row],[heildarmagn]]</f>
        <v>1.3382517683270341E-4</v>
      </c>
      <c r="O2032" t="str">
        <f>IF(Table1[[#This Row],[Útgerð núna]]=Table1[[#This Row],[Útgerð við löndun]],"","Ný útgerð")</f>
        <v/>
      </c>
    </row>
    <row r="2033" spans="1:15">
      <c r="A2033" t="s">
        <v>43</v>
      </c>
      <c r="B2033">
        <v>1920</v>
      </c>
      <c r="C2033" s="1">
        <v>1</v>
      </c>
      <c r="D2033" s="1">
        <v>1</v>
      </c>
      <c r="E2033" s="1">
        <v>2330</v>
      </c>
      <c r="F2033" t="s">
        <v>777</v>
      </c>
      <c r="G2033" t="s">
        <v>14</v>
      </c>
      <c r="H2033" t="s">
        <v>15</v>
      </c>
      <c r="I2033" s="3">
        <v>99</v>
      </c>
      <c r="J2033" t="s">
        <v>778</v>
      </c>
      <c r="K2033" t="s">
        <v>779</v>
      </c>
      <c r="L2033" t="s">
        <v>779</v>
      </c>
      <c r="M2033" s="2">
        <f>SUM(Table1[MAGN_SLAEGT_AFRUNAD])</f>
        <v>463291</v>
      </c>
      <c r="N2033" s="6">
        <f>Table1[[#This Row],[MAGN_SLAEGT_AFRUNAD]]/Table1[[#This Row],[heildarmagn]]</f>
        <v>2.1368858881351031E-4</v>
      </c>
      <c r="O2033" t="str">
        <f>IF(Table1[[#This Row],[Útgerð núna]]=Table1[[#This Row],[Útgerð við löndun]],"","Ný útgerð")</f>
        <v/>
      </c>
    </row>
    <row r="2034" spans="1:15">
      <c r="A2034" t="s">
        <v>111</v>
      </c>
      <c r="B2034">
        <v>1920</v>
      </c>
      <c r="C2034" s="1">
        <v>1</v>
      </c>
      <c r="D2034" s="1">
        <v>1</v>
      </c>
      <c r="E2034" s="1">
        <v>2330</v>
      </c>
      <c r="F2034" t="s">
        <v>777</v>
      </c>
      <c r="G2034" t="s">
        <v>14</v>
      </c>
      <c r="H2034" t="s">
        <v>15</v>
      </c>
      <c r="I2034" s="3">
        <v>25</v>
      </c>
      <c r="J2034" t="s">
        <v>778</v>
      </c>
      <c r="K2034" t="s">
        <v>779</v>
      </c>
      <c r="L2034" t="s">
        <v>779</v>
      </c>
      <c r="M2034" s="2">
        <f>SUM(Table1[MAGN_SLAEGT_AFRUNAD])</f>
        <v>463291</v>
      </c>
      <c r="N2034" s="6">
        <f>Table1[[#This Row],[MAGN_SLAEGT_AFRUNAD]]/Table1[[#This Row],[heildarmagn]]</f>
        <v>5.396176485189654E-5</v>
      </c>
      <c r="O2034" t="str">
        <f>IF(Table1[[#This Row],[Útgerð núna]]=Table1[[#This Row],[Útgerð við löndun]],"","Ný útgerð")</f>
        <v/>
      </c>
    </row>
    <row r="2035" spans="1:15">
      <c r="A2035" t="s">
        <v>540</v>
      </c>
      <c r="B2035">
        <v>1920</v>
      </c>
      <c r="C2035" s="1">
        <v>1</v>
      </c>
      <c r="D2035" s="1">
        <v>1</v>
      </c>
      <c r="E2035" s="1">
        <v>2330</v>
      </c>
      <c r="F2035" t="s">
        <v>777</v>
      </c>
      <c r="G2035" t="s">
        <v>14</v>
      </c>
      <c r="H2035" t="s">
        <v>15</v>
      </c>
      <c r="I2035" s="3">
        <v>12</v>
      </c>
      <c r="J2035" t="s">
        <v>778</v>
      </c>
      <c r="K2035" t="s">
        <v>779</v>
      </c>
      <c r="L2035" t="s">
        <v>779</v>
      </c>
      <c r="M2035" s="2">
        <f>SUM(Table1[MAGN_SLAEGT_AFRUNAD])</f>
        <v>463291</v>
      </c>
      <c r="N2035" s="6">
        <f>Table1[[#This Row],[MAGN_SLAEGT_AFRUNAD]]/Table1[[#This Row],[heildarmagn]]</f>
        <v>2.5901647128910339E-5</v>
      </c>
      <c r="O2035" t="str">
        <f>IF(Table1[[#This Row],[Útgerð núna]]=Table1[[#This Row],[Útgerð við löndun]],"","Ný útgerð")</f>
        <v/>
      </c>
    </row>
    <row r="2036" spans="1:15">
      <c r="A2036" t="s">
        <v>403</v>
      </c>
      <c r="B2036">
        <v>1920</v>
      </c>
      <c r="C2036" s="1">
        <v>1</v>
      </c>
      <c r="D2036" s="1">
        <v>1</v>
      </c>
      <c r="E2036" s="1">
        <v>2330</v>
      </c>
      <c r="F2036" t="s">
        <v>777</v>
      </c>
      <c r="G2036" t="s">
        <v>14</v>
      </c>
      <c r="H2036" t="s">
        <v>15</v>
      </c>
      <c r="I2036" s="3">
        <v>48</v>
      </c>
      <c r="J2036" t="s">
        <v>778</v>
      </c>
      <c r="K2036" t="s">
        <v>779</v>
      </c>
      <c r="L2036" t="s">
        <v>779</v>
      </c>
      <c r="M2036" s="2">
        <f>SUM(Table1[MAGN_SLAEGT_AFRUNAD])</f>
        <v>463291</v>
      </c>
      <c r="N2036" s="6">
        <f>Table1[[#This Row],[MAGN_SLAEGT_AFRUNAD]]/Table1[[#This Row],[heildarmagn]]</f>
        <v>1.0360658851564135E-4</v>
      </c>
      <c r="O2036" t="str">
        <f>IF(Table1[[#This Row],[Útgerð núna]]=Table1[[#This Row],[Útgerð við löndun]],"","Ný útgerð")</f>
        <v/>
      </c>
    </row>
    <row r="2037" spans="1:15">
      <c r="A2037" t="s">
        <v>112</v>
      </c>
      <c r="B2037">
        <v>1920</v>
      </c>
      <c r="C2037" s="1">
        <v>1</v>
      </c>
      <c r="D2037" s="1">
        <v>1</v>
      </c>
      <c r="E2037" s="1">
        <v>2330</v>
      </c>
      <c r="F2037" t="s">
        <v>777</v>
      </c>
      <c r="G2037" t="s">
        <v>14</v>
      </c>
      <c r="H2037" t="s">
        <v>15</v>
      </c>
      <c r="I2037" s="3">
        <v>72</v>
      </c>
      <c r="J2037" t="s">
        <v>778</v>
      </c>
      <c r="K2037" t="s">
        <v>779</v>
      </c>
      <c r="L2037" t="s">
        <v>779</v>
      </c>
      <c r="M2037" s="2">
        <f>SUM(Table1[MAGN_SLAEGT_AFRUNAD])</f>
        <v>463291</v>
      </c>
      <c r="N2037" s="6">
        <f>Table1[[#This Row],[MAGN_SLAEGT_AFRUNAD]]/Table1[[#This Row],[heildarmagn]]</f>
        <v>1.5540988277346204E-4</v>
      </c>
      <c r="O2037" t="str">
        <f>IF(Table1[[#This Row],[Útgerð núna]]=Table1[[#This Row],[Útgerð við löndun]],"","Ný útgerð")</f>
        <v/>
      </c>
    </row>
    <row r="2038" spans="1:15">
      <c r="A2038" t="s">
        <v>405</v>
      </c>
      <c r="B2038">
        <v>1920</v>
      </c>
      <c r="C2038" s="1">
        <v>1</v>
      </c>
      <c r="D2038" s="1">
        <v>1</v>
      </c>
      <c r="E2038" s="1">
        <v>2330</v>
      </c>
      <c r="F2038" t="s">
        <v>777</v>
      </c>
      <c r="G2038" t="s">
        <v>14</v>
      </c>
      <c r="H2038" t="s">
        <v>15</v>
      </c>
      <c r="I2038" s="3">
        <v>99</v>
      </c>
      <c r="J2038" t="s">
        <v>778</v>
      </c>
      <c r="K2038" t="s">
        <v>779</v>
      </c>
      <c r="L2038" t="s">
        <v>779</v>
      </c>
      <c r="M2038" s="2">
        <f>SUM(Table1[MAGN_SLAEGT_AFRUNAD])</f>
        <v>463291</v>
      </c>
      <c r="N2038" s="6">
        <f>Table1[[#This Row],[MAGN_SLAEGT_AFRUNAD]]/Table1[[#This Row],[heildarmagn]]</f>
        <v>2.1368858881351031E-4</v>
      </c>
      <c r="O2038" t="str">
        <f>IF(Table1[[#This Row],[Útgerð núna]]=Table1[[#This Row],[Útgerð við löndun]],"","Ný útgerð")</f>
        <v/>
      </c>
    </row>
    <row r="2039" spans="1:15">
      <c r="A2039" t="s">
        <v>406</v>
      </c>
      <c r="B2039">
        <v>1920</v>
      </c>
      <c r="C2039" s="1">
        <v>1</v>
      </c>
      <c r="D2039" s="1">
        <v>1</v>
      </c>
      <c r="E2039" s="1">
        <v>2330</v>
      </c>
      <c r="F2039" t="s">
        <v>777</v>
      </c>
      <c r="G2039" t="s">
        <v>14</v>
      </c>
      <c r="H2039" t="s">
        <v>15</v>
      </c>
      <c r="I2039" s="3">
        <v>517</v>
      </c>
      <c r="J2039" t="s">
        <v>778</v>
      </c>
      <c r="K2039" t="s">
        <v>779</v>
      </c>
      <c r="L2039" t="s">
        <v>779</v>
      </c>
      <c r="M2039" s="2">
        <f>SUM(Table1[MAGN_SLAEGT_AFRUNAD])</f>
        <v>463291</v>
      </c>
      <c r="N2039" s="6">
        <f>Table1[[#This Row],[MAGN_SLAEGT_AFRUNAD]]/Table1[[#This Row],[heildarmagn]]</f>
        <v>1.1159292971372205E-3</v>
      </c>
      <c r="O2039" t="str">
        <f>IF(Table1[[#This Row],[Útgerð núna]]=Table1[[#This Row],[Útgerð við löndun]],"","Ný útgerð")</f>
        <v/>
      </c>
    </row>
    <row r="2040" spans="1:15">
      <c r="A2040" t="s">
        <v>408</v>
      </c>
      <c r="B2040">
        <v>1920</v>
      </c>
      <c r="C2040" s="1">
        <v>1</v>
      </c>
      <c r="D2040" s="1">
        <v>1</v>
      </c>
      <c r="E2040" s="1">
        <v>2330</v>
      </c>
      <c r="F2040" t="s">
        <v>777</v>
      </c>
      <c r="G2040" t="s">
        <v>14</v>
      </c>
      <c r="H2040" t="s">
        <v>15</v>
      </c>
      <c r="I2040" s="3">
        <v>524</v>
      </c>
      <c r="J2040" t="s">
        <v>778</v>
      </c>
      <c r="K2040" t="s">
        <v>779</v>
      </c>
      <c r="L2040" t="s">
        <v>779</v>
      </c>
      <c r="M2040" s="2">
        <f>SUM(Table1[MAGN_SLAEGT_AFRUNAD])</f>
        <v>463291</v>
      </c>
      <c r="N2040" s="6">
        <f>Table1[[#This Row],[MAGN_SLAEGT_AFRUNAD]]/Table1[[#This Row],[heildarmagn]]</f>
        <v>1.1310385912957515E-3</v>
      </c>
      <c r="O2040" t="str">
        <f>IF(Table1[[#This Row],[Útgerð núna]]=Table1[[#This Row],[Útgerð við löndun]],"","Ný útgerð")</f>
        <v/>
      </c>
    </row>
    <row r="2041" spans="1:15">
      <c r="A2041" t="s">
        <v>114</v>
      </c>
      <c r="B2041">
        <v>1920</v>
      </c>
      <c r="C2041" s="1">
        <v>1</v>
      </c>
      <c r="D2041" s="1">
        <v>1</v>
      </c>
      <c r="E2041" s="1">
        <v>2330</v>
      </c>
      <c r="F2041" t="s">
        <v>777</v>
      </c>
      <c r="G2041" t="s">
        <v>14</v>
      </c>
      <c r="H2041" t="s">
        <v>15</v>
      </c>
      <c r="I2041" s="3">
        <v>116</v>
      </c>
      <c r="J2041" t="s">
        <v>778</v>
      </c>
      <c r="K2041" t="s">
        <v>779</v>
      </c>
      <c r="L2041" t="s">
        <v>779</v>
      </c>
      <c r="M2041" s="2">
        <f>SUM(Table1[MAGN_SLAEGT_AFRUNAD])</f>
        <v>463291</v>
      </c>
      <c r="N2041" s="6">
        <f>Table1[[#This Row],[MAGN_SLAEGT_AFRUNAD]]/Table1[[#This Row],[heildarmagn]]</f>
        <v>2.5038258891279993E-4</v>
      </c>
      <c r="O2041" t="str">
        <f>IF(Table1[[#This Row],[Útgerð núna]]=Table1[[#This Row],[Útgerð við löndun]],"","Ný útgerð")</f>
        <v/>
      </c>
    </row>
    <row r="2042" spans="1:15">
      <c r="A2042" t="s">
        <v>409</v>
      </c>
      <c r="B2042">
        <v>1920</v>
      </c>
      <c r="C2042" s="1">
        <v>1</v>
      </c>
      <c r="D2042" s="1">
        <v>1</v>
      </c>
      <c r="E2042" s="1">
        <v>2330</v>
      </c>
      <c r="F2042" t="s">
        <v>777</v>
      </c>
      <c r="G2042" t="s">
        <v>14</v>
      </c>
      <c r="H2042" t="s">
        <v>15</v>
      </c>
      <c r="I2042" s="3">
        <v>24</v>
      </c>
      <c r="J2042" t="s">
        <v>778</v>
      </c>
      <c r="K2042" t="s">
        <v>779</v>
      </c>
      <c r="L2042" t="s">
        <v>779</v>
      </c>
      <c r="M2042" s="2">
        <f>SUM(Table1[MAGN_SLAEGT_AFRUNAD])</f>
        <v>463291</v>
      </c>
      <c r="N2042" s="6">
        <f>Table1[[#This Row],[MAGN_SLAEGT_AFRUNAD]]/Table1[[#This Row],[heildarmagn]]</f>
        <v>5.1803294257820677E-5</v>
      </c>
      <c r="O2042" t="str">
        <f>IF(Table1[[#This Row],[Útgerð núna]]=Table1[[#This Row],[Útgerð við löndun]],"","Ný útgerð")</f>
        <v/>
      </c>
    </row>
    <row r="2043" spans="1:15">
      <c r="A2043" t="s">
        <v>410</v>
      </c>
      <c r="B2043">
        <v>1920</v>
      </c>
      <c r="C2043" s="1">
        <v>1</v>
      </c>
      <c r="D2043" s="1">
        <v>1</v>
      </c>
      <c r="E2043" s="1">
        <v>2330</v>
      </c>
      <c r="F2043" t="s">
        <v>777</v>
      </c>
      <c r="G2043" t="s">
        <v>14</v>
      </c>
      <c r="H2043" t="s">
        <v>15</v>
      </c>
      <c r="I2043" s="3">
        <v>11</v>
      </c>
      <c r="J2043" t="s">
        <v>778</v>
      </c>
      <c r="K2043" t="s">
        <v>779</v>
      </c>
      <c r="L2043" t="s">
        <v>779</v>
      </c>
      <c r="M2043" s="2">
        <f>SUM(Table1[MAGN_SLAEGT_AFRUNAD])</f>
        <v>463291</v>
      </c>
      <c r="N2043" s="6">
        <f>Table1[[#This Row],[MAGN_SLAEGT_AFRUNAD]]/Table1[[#This Row],[heildarmagn]]</f>
        <v>2.3743176534834476E-5</v>
      </c>
      <c r="O2043" t="str">
        <f>IF(Table1[[#This Row],[Útgerð núna]]=Table1[[#This Row],[Útgerð við löndun]],"","Ný útgerð")</f>
        <v/>
      </c>
    </row>
    <row r="2044" spans="1:15">
      <c r="A2044" t="s">
        <v>411</v>
      </c>
      <c r="B2044">
        <v>1920</v>
      </c>
      <c r="C2044" s="1">
        <v>1</v>
      </c>
      <c r="D2044" s="1">
        <v>1</v>
      </c>
      <c r="E2044" s="1">
        <v>2330</v>
      </c>
      <c r="F2044" t="s">
        <v>777</v>
      </c>
      <c r="G2044" t="s">
        <v>14</v>
      </c>
      <c r="H2044" t="s">
        <v>15</v>
      </c>
      <c r="I2044" s="3">
        <v>144</v>
      </c>
      <c r="J2044" t="s">
        <v>778</v>
      </c>
      <c r="K2044" t="s">
        <v>779</v>
      </c>
      <c r="L2044" t="s">
        <v>779</v>
      </c>
      <c r="M2044" s="2">
        <f>SUM(Table1[MAGN_SLAEGT_AFRUNAD])</f>
        <v>463291</v>
      </c>
      <c r="N2044" s="6">
        <f>Table1[[#This Row],[MAGN_SLAEGT_AFRUNAD]]/Table1[[#This Row],[heildarmagn]]</f>
        <v>3.1081976554692408E-4</v>
      </c>
      <c r="O2044" t="str">
        <f>IF(Table1[[#This Row],[Útgerð núna]]=Table1[[#This Row],[Útgerð við löndun]],"","Ný útgerð")</f>
        <v/>
      </c>
    </row>
    <row r="2045" spans="1:15">
      <c r="A2045" t="s">
        <v>44</v>
      </c>
      <c r="B2045">
        <v>1920</v>
      </c>
      <c r="C2045" s="1">
        <v>1</v>
      </c>
      <c r="D2045" s="1">
        <v>1</v>
      </c>
      <c r="E2045" s="1">
        <v>2330</v>
      </c>
      <c r="F2045" t="s">
        <v>777</v>
      </c>
      <c r="G2045" t="s">
        <v>14</v>
      </c>
      <c r="H2045" t="s">
        <v>15</v>
      </c>
      <c r="I2045" s="3">
        <v>200</v>
      </c>
      <c r="J2045" t="s">
        <v>778</v>
      </c>
      <c r="K2045" t="s">
        <v>779</v>
      </c>
      <c r="L2045" t="s">
        <v>779</v>
      </c>
      <c r="M2045" s="2">
        <f>SUM(Table1[MAGN_SLAEGT_AFRUNAD])</f>
        <v>463291</v>
      </c>
      <c r="N2045" s="6">
        <f>Table1[[#This Row],[MAGN_SLAEGT_AFRUNAD]]/Table1[[#This Row],[heildarmagn]]</f>
        <v>4.3169411881517232E-4</v>
      </c>
      <c r="O2045" t="str">
        <f>IF(Table1[[#This Row],[Útgerð núna]]=Table1[[#This Row],[Útgerð við löndun]],"","Ný útgerð")</f>
        <v/>
      </c>
    </row>
    <row r="2046" spans="1:15">
      <c r="A2046" t="s">
        <v>418</v>
      </c>
      <c r="B2046">
        <v>1920</v>
      </c>
      <c r="C2046" s="1">
        <v>1</v>
      </c>
      <c r="D2046" s="1">
        <v>1</v>
      </c>
      <c r="E2046" s="1">
        <v>2330</v>
      </c>
      <c r="F2046" t="s">
        <v>777</v>
      </c>
      <c r="G2046" t="s">
        <v>14</v>
      </c>
      <c r="H2046" t="s">
        <v>15</v>
      </c>
      <c r="I2046" s="3">
        <v>404</v>
      </c>
      <c r="J2046" t="s">
        <v>778</v>
      </c>
      <c r="K2046" t="s">
        <v>779</v>
      </c>
      <c r="L2046" t="s">
        <v>779</v>
      </c>
      <c r="M2046" s="2">
        <f>SUM(Table1[MAGN_SLAEGT_AFRUNAD])</f>
        <v>463291</v>
      </c>
      <c r="N2046" s="6">
        <f>Table1[[#This Row],[MAGN_SLAEGT_AFRUNAD]]/Table1[[#This Row],[heildarmagn]]</f>
        <v>8.7202212000664814E-4</v>
      </c>
      <c r="O2046" t="str">
        <f>IF(Table1[[#This Row],[Útgerð núna]]=Table1[[#This Row],[Útgerð við löndun]],"","Ný útgerð")</f>
        <v/>
      </c>
    </row>
    <row r="2047" spans="1:15">
      <c r="A2047" t="s">
        <v>418</v>
      </c>
      <c r="B2047">
        <v>1920</v>
      </c>
      <c r="C2047" s="1">
        <v>1</v>
      </c>
      <c r="D2047" s="1">
        <v>1</v>
      </c>
      <c r="E2047" s="1">
        <v>2330</v>
      </c>
      <c r="F2047" t="s">
        <v>777</v>
      </c>
      <c r="G2047" t="s">
        <v>14</v>
      </c>
      <c r="H2047" t="s">
        <v>15</v>
      </c>
      <c r="I2047" s="3">
        <v>98</v>
      </c>
      <c r="J2047" t="s">
        <v>778</v>
      </c>
      <c r="K2047" t="s">
        <v>779</v>
      </c>
      <c r="L2047" t="s">
        <v>779</v>
      </c>
      <c r="M2047" s="2">
        <f>SUM(Table1[MAGN_SLAEGT_AFRUNAD])</f>
        <v>463291</v>
      </c>
      <c r="N2047" s="6">
        <f>Table1[[#This Row],[MAGN_SLAEGT_AFRUNAD]]/Table1[[#This Row],[heildarmagn]]</f>
        <v>2.1153011821943443E-4</v>
      </c>
      <c r="O2047" t="str">
        <f>IF(Table1[[#This Row],[Útgerð núna]]=Table1[[#This Row],[Útgerð við löndun]],"","Ný útgerð")</f>
        <v/>
      </c>
    </row>
    <row r="2048" spans="1:15">
      <c r="A2048" t="s">
        <v>419</v>
      </c>
      <c r="B2048">
        <v>1920</v>
      </c>
      <c r="C2048" s="1">
        <v>1</v>
      </c>
      <c r="D2048" s="1">
        <v>1</v>
      </c>
      <c r="E2048" s="1">
        <v>2330</v>
      </c>
      <c r="F2048" t="s">
        <v>777</v>
      </c>
      <c r="G2048" t="s">
        <v>14</v>
      </c>
      <c r="H2048" t="s">
        <v>15</v>
      </c>
      <c r="I2048" s="3">
        <v>210</v>
      </c>
      <c r="J2048" t="s">
        <v>778</v>
      </c>
      <c r="K2048" t="s">
        <v>779</v>
      </c>
      <c r="L2048" t="s">
        <v>779</v>
      </c>
      <c r="M2048" s="2">
        <f>SUM(Table1[MAGN_SLAEGT_AFRUNAD])</f>
        <v>463291</v>
      </c>
      <c r="N2048" s="6">
        <f>Table1[[#This Row],[MAGN_SLAEGT_AFRUNAD]]/Table1[[#This Row],[heildarmagn]]</f>
        <v>4.5327882475593091E-4</v>
      </c>
      <c r="O2048" t="str">
        <f>IF(Table1[[#This Row],[Útgerð núna]]=Table1[[#This Row],[Útgerð við löndun]],"","Ný útgerð")</f>
        <v/>
      </c>
    </row>
    <row r="2049" spans="1:15">
      <c r="A2049" t="s">
        <v>420</v>
      </c>
      <c r="B2049">
        <v>1920</v>
      </c>
      <c r="C2049" s="1">
        <v>1</v>
      </c>
      <c r="D2049" s="1">
        <v>1</v>
      </c>
      <c r="E2049" s="1">
        <v>2330</v>
      </c>
      <c r="F2049" t="s">
        <v>777</v>
      </c>
      <c r="G2049" t="s">
        <v>14</v>
      </c>
      <c r="H2049" t="s">
        <v>15</v>
      </c>
      <c r="I2049" s="3">
        <v>103</v>
      </c>
      <c r="J2049" t="s">
        <v>778</v>
      </c>
      <c r="K2049" t="s">
        <v>779</v>
      </c>
      <c r="L2049" t="s">
        <v>779</v>
      </c>
      <c r="M2049" s="2">
        <f>SUM(Table1[MAGN_SLAEGT_AFRUNAD])</f>
        <v>463291</v>
      </c>
      <c r="N2049" s="6">
        <f>Table1[[#This Row],[MAGN_SLAEGT_AFRUNAD]]/Table1[[#This Row],[heildarmagn]]</f>
        <v>2.2232247118981373E-4</v>
      </c>
      <c r="O2049" t="str">
        <f>IF(Table1[[#This Row],[Útgerð núna]]=Table1[[#This Row],[Útgerð við löndun]],"","Ný útgerð")</f>
        <v/>
      </c>
    </row>
    <row r="2050" spans="1:15">
      <c r="A2050" t="s">
        <v>371</v>
      </c>
      <c r="B2050">
        <v>1920</v>
      </c>
      <c r="C2050" s="1">
        <v>1</v>
      </c>
      <c r="D2050" s="1">
        <v>1</v>
      </c>
      <c r="E2050" s="1">
        <v>2330</v>
      </c>
      <c r="F2050" t="s">
        <v>777</v>
      </c>
      <c r="G2050" t="s">
        <v>14</v>
      </c>
      <c r="H2050" t="s">
        <v>15</v>
      </c>
      <c r="I2050" s="3">
        <v>442</v>
      </c>
      <c r="J2050" t="s">
        <v>778</v>
      </c>
      <c r="K2050" t="s">
        <v>779</v>
      </c>
      <c r="L2050" t="s">
        <v>779</v>
      </c>
      <c r="M2050" s="2">
        <f>SUM(Table1[MAGN_SLAEGT_AFRUNAD])</f>
        <v>463291</v>
      </c>
      <c r="N2050" s="6">
        <f>Table1[[#This Row],[MAGN_SLAEGT_AFRUNAD]]/Table1[[#This Row],[heildarmagn]]</f>
        <v>9.5404400258153083E-4</v>
      </c>
      <c r="O2050" t="str">
        <f>IF(Table1[[#This Row],[Útgerð núna]]=Table1[[#This Row],[Útgerð við löndun]],"","Ný útgerð")</f>
        <v/>
      </c>
    </row>
    <row r="2051" spans="1:15">
      <c r="A2051" t="s">
        <v>378</v>
      </c>
      <c r="B2051">
        <v>1920</v>
      </c>
      <c r="C2051" s="1">
        <v>1</v>
      </c>
      <c r="D2051" s="1">
        <v>1</v>
      </c>
      <c r="E2051" s="1">
        <v>2330</v>
      </c>
      <c r="F2051" t="s">
        <v>777</v>
      </c>
      <c r="G2051" t="s">
        <v>14</v>
      </c>
      <c r="H2051" t="s">
        <v>15</v>
      </c>
      <c r="I2051" s="3">
        <v>666</v>
      </c>
      <c r="J2051" t="s">
        <v>778</v>
      </c>
      <c r="K2051" t="s">
        <v>779</v>
      </c>
      <c r="L2051" t="s">
        <v>779</v>
      </c>
      <c r="M2051" s="2">
        <f>SUM(Table1[MAGN_SLAEGT_AFRUNAD])</f>
        <v>463291</v>
      </c>
      <c r="N2051" s="6">
        <f>Table1[[#This Row],[MAGN_SLAEGT_AFRUNAD]]/Table1[[#This Row],[heildarmagn]]</f>
        <v>1.4375414156545239E-3</v>
      </c>
      <c r="O2051" t="str">
        <f>IF(Table1[[#This Row],[Útgerð núna]]=Table1[[#This Row],[Útgerð við löndun]],"","Ný útgerð")</f>
        <v/>
      </c>
    </row>
    <row r="2052" spans="1:15">
      <c r="A2052" t="s">
        <v>379</v>
      </c>
      <c r="B2052">
        <v>1920</v>
      </c>
      <c r="C2052" s="1">
        <v>1</v>
      </c>
      <c r="D2052" s="1">
        <v>1</v>
      </c>
      <c r="E2052" s="1">
        <v>2330</v>
      </c>
      <c r="F2052" t="s">
        <v>777</v>
      </c>
      <c r="G2052" t="s">
        <v>14</v>
      </c>
      <c r="H2052" t="s">
        <v>15</v>
      </c>
      <c r="I2052" s="3">
        <v>686</v>
      </c>
      <c r="J2052" t="s">
        <v>778</v>
      </c>
      <c r="K2052" t="s">
        <v>779</v>
      </c>
      <c r="L2052" t="s">
        <v>779</v>
      </c>
      <c r="M2052" s="2">
        <f>SUM(Table1[MAGN_SLAEGT_AFRUNAD])</f>
        <v>463291</v>
      </c>
      <c r="N2052" s="6">
        <f>Table1[[#This Row],[MAGN_SLAEGT_AFRUNAD]]/Table1[[#This Row],[heildarmagn]]</f>
        <v>1.4807108275360411E-3</v>
      </c>
      <c r="O2052" t="str">
        <f>IF(Table1[[#This Row],[Útgerð núna]]=Table1[[#This Row],[Útgerð við löndun]],"","Ný útgerð")</f>
        <v/>
      </c>
    </row>
    <row r="2053" spans="1:15">
      <c r="A2053" t="s">
        <v>714</v>
      </c>
      <c r="B2053">
        <v>1920</v>
      </c>
      <c r="C2053" s="1">
        <v>1</v>
      </c>
      <c r="D2053" s="1">
        <v>1</v>
      </c>
      <c r="E2053" s="1">
        <v>2330</v>
      </c>
      <c r="F2053" t="s">
        <v>777</v>
      </c>
      <c r="G2053" t="s">
        <v>14</v>
      </c>
      <c r="H2053" t="s">
        <v>15</v>
      </c>
      <c r="I2053" s="3">
        <v>1069</v>
      </c>
      <c r="J2053" t="s">
        <v>778</v>
      </c>
      <c r="K2053" t="s">
        <v>779</v>
      </c>
      <c r="L2053" t="s">
        <v>779</v>
      </c>
      <c r="M2053" s="2">
        <f>SUM(Table1[MAGN_SLAEGT_AFRUNAD])</f>
        <v>463291</v>
      </c>
      <c r="N2053" s="6">
        <f>Table1[[#This Row],[MAGN_SLAEGT_AFRUNAD]]/Table1[[#This Row],[heildarmagn]]</f>
        <v>2.307405065067096E-3</v>
      </c>
      <c r="O2053" t="str">
        <f>IF(Table1[[#This Row],[Útgerð núna]]=Table1[[#This Row],[Útgerð við löndun]],"","Ný útgerð")</f>
        <v/>
      </c>
    </row>
    <row r="2054" spans="1:15">
      <c r="A2054" t="s">
        <v>188</v>
      </c>
      <c r="B2054">
        <v>1920</v>
      </c>
      <c r="C2054" s="1">
        <v>1</v>
      </c>
      <c r="D2054" s="1">
        <v>1</v>
      </c>
      <c r="E2054" s="1">
        <v>2330</v>
      </c>
      <c r="F2054" t="s">
        <v>777</v>
      </c>
      <c r="G2054" t="s">
        <v>14</v>
      </c>
      <c r="H2054" t="s">
        <v>15</v>
      </c>
      <c r="I2054" s="3">
        <v>509</v>
      </c>
      <c r="J2054" t="s">
        <v>778</v>
      </c>
      <c r="K2054" t="s">
        <v>779</v>
      </c>
      <c r="L2054" t="s">
        <v>779</v>
      </c>
      <c r="M2054" s="2">
        <f>SUM(Table1[MAGN_SLAEGT_AFRUNAD])</f>
        <v>463291</v>
      </c>
      <c r="N2054" s="6">
        <f>Table1[[#This Row],[MAGN_SLAEGT_AFRUNAD]]/Table1[[#This Row],[heildarmagn]]</f>
        <v>1.0986615323846135E-3</v>
      </c>
      <c r="O2054" t="str">
        <f>IF(Table1[[#This Row],[Útgerð núna]]=Table1[[#This Row],[Útgerð við löndun]],"","Ný útgerð")</f>
        <v/>
      </c>
    </row>
    <row r="2055" spans="1:15">
      <c r="A2055" t="s">
        <v>380</v>
      </c>
      <c r="B2055">
        <v>1920</v>
      </c>
      <c r="C2055" s="1">
        <v>1</v>
      </c>
      <c r="D2055" s="1">
        <v>1</v>
      </c>
      <c r="E2055" s="1">
        <v>2330</v>
      </c>
      <c r="F2055" t="s">
        <v>777</v>
      </c>
      <c r="G2055" t="s">
        <v>14</v>
      </c>
      <c r="H2055" t="s">
        <v>15</v>
      </c>
      <c r="I2055" s="3">
        <v>34</v>
      </c>
      <c r="J2055" t="s">
        <v>778</v>
      </c>
      <c r="K2055" t="s">
        <v>779</v>
      </c>
      <c r="L2055" t="s">
        <v>779</v>
      </c>
      <c r="M2055" s="2">
        <f>SUM(Table1[MAGN_SLAEGT_AFRUNAD])</f>
        <v>463291</v>
      </c>
      <c r="N2055" s="6">
        <f>Table1[[#This Row],[MAGN_SLAEGT_AFRUNAD]]/Table1[[#This Row],[heildarmagn]]</f>
        <v>7.3388000198579295E-5</v>
      </c>
      <c r="O2055" t="str">
        <f>IF(Table1[[#This Row],[Útgerð núna]]=Table1[[#This Row],[Útgerð við löndun]],"","Ný útgerð")</f>
        <v/>
      </c>
    </row>
    <row r="2056" spans="1:15">
      <c r="A2056" t="s">
        <v>381</v>
      </c>
      <c r="B2056">
        <v>1920</v>
      </c>
      <c r="C2056" s="1">
        <v>1</v>
      </c>
      <c r="D2056" s="1">
        <v>1</v>
      </c>
      <c r="E2056" s="1">
        <v>2330</v>
      </c>
      <c r="F2056" t="s">
        <v>777</v>
      </c>
      <c r="G2056" t="s">
        <v>14</v>
      </c>
      <c r="H2056" t="s">
        <v>15</v>
      </c>
      <c r="I2056" s="3">
        <v>1166</v>
      </c>
      <c r="J2056" t="s">
        <v>778</v>
      </c>
      <c r="K2056" t="s">
        <v>779</v>
      </c>
      <c r="L2056" t="s">
        <v>779</v>
      </c>
      <c r="M2056" s="2">
        <f>SUM(Table1[MAGN_SLAEGT_AFRUNAD])</f>
        <v>463291</v>
      </c>
      <c r="N2056" s="6">
        <f>Table1[[#This Row],[MAGN_SLAEGT_AFRUNAD]]/Table1[[#This Row],[heildarmagn]]</f>
        <v>2.5167767126924546E-3</v>
      </c>
      <c r="O2056" t="str">
        <f>IF(Table1[[#This Row],[Útgerð núna]]=Table1[[#This Row],[Útgerð við löndun]],"","Ný útgerð")</f>
        <v/>
      </c>
    </row>
    <row r="2057" spans="1:15">
      <c r="A2057" t="s">
        <v>381</v>
      </c>
      <c r="B2057">
        <v>1920</v>
      </c>
      <c r="C2057" s="1">
        <v>1</v>
      </c>
      <c r="D2057" s="1">
        <v>1</v>
      </c>
      <c r="E2057" s="1">
        <v>2330</v>
      </c>
      <c r="F2057" t="s">
        <v>777</v>
      </c>
      <c r="G2057" t="s">
        <v>14</v>
      </c>
      <c r="H2057" t="s">
        <v>15</v>
      </c>
      <c r="I2057" s="3">
        <v>122</v>
      </c>
      <c r="J2057" t="s">
        <v>778</v>
      </c>
      <c r="K2057" t="s">
        <v>779</v>
      </c>
      <c r="L2057" t="s">
        <v>779</v>
      </c>
      <c r="M2057" s="2">
        <f>SUM(Table1[MAGN_SLAEGT_AFRUNAD])</f>
        <v>463291</v>
      </c>
      <c r="N2057" s="6">
        <f>Table1[[#This Row],[MAGN_SLAEGT_AFRUNAD]]/Table1[[#This Row],[heildarmagn]]</f>
        <v>2.6333341247725513E-4</v>
      </c>
      <c r="O2057" t="str">
        <f>IF(Table1[[#This Row],[Útgerð núna]]=Table1[[#This Row],[Útgerð við löndun]],"","Ný útgerð")</f>
        <v/>
      </c>
    </row>
    <row r="2058" spans="1:15">
      <c r="A2058" t="s">
        <v>382</v>
      </c>
      <c r="B2058">
        <v>1920</v>
      </c>
      <c r="C2058" s="1">
        <v>1</v>
      </c>
      <c r="D2058" s="1">
        <v>1</v>
      </c>
      <c r="E2058" s="1">
        <v>2330</v>
      </c>
      <c r="F2058" t="s">
        <v>777</v>
      </c>
      <c r="G2058" t="s">
        <v>14</v>
      </c>
      <c r="H2058" t="s">
        <v>15</v>
      </c>
      <c r="I2058" s="3">
        <v>30</v>
      </c>
      <c r="J2058" t="s">
        <v>778</v>
      </c>
      <c r="K2058" t="s">
        <v>779</v>
      </c>
      <c r="L2058" t="s">
        <v>779</v>
      </c>
      <c r="M2058" s="2">
        <f>SUM(Table1[MAGN_SLAEGT_AFRUNAD])</f>
        <v>463291</v>
      </c>
      <c r="N2058" s="6">
        <f>Table1[[#This Row],[MAGN_SLAEGT_AFRUNAD]]/Table1[[#This Row],[heildarmagn]]</f>
        <v>6.4754117822275845E-5</v>
      </c>
      <c r="O2058" t="str">
        <f>IF(Table1[[#This Row],[Útgerð núna]]=Table1[[#This Row],[Útgerð við löndun]],"","Ný útgerð")</f>
        <v/>
      </c>
    </row>
    <row r="2059" spans="1:15">
      <c r="A2059" t="s">
        <v>383</v>
      </c>
      <c r="B2059">
        <v>1920</v>
      </c>
      <c r="C2059" s="1">
        <v>1</v>
      </c>
      <c r="D2059" s="1">
        <v>1</v>
      </c>
      <c r="E2059" s="1">
        <v>2330</v>
      </c>
      <c r="F2059" t="s">
        <v>777</v>
      </c>
      <c r="G2059" t="s">
        <v>14</v>
      </c>
      <c r="H2059" t="s">
        <v>15</v>
      </c>
      <c r="I2059" s="3">
        <v>873</v>
      </c>
      <c r="J2059" t="s">
        <v>778</v>
      </c>
      <c r="K2059" t="s">
        <v>779</v>
      </c>
      <c r="L2059" t="s">
        <v>779</v>
      </c>
      <c r="M2059" s="2">
        <f>SUM(Table1[MAGN_SLAEGT_AFRUNAD])</f>
        <v>463291</v>
      </c>
      <c r="N2059" s="6">
        <f>Table1[[#This Row],[MAGN_SLAEGT_AFRUNAD]]/Table1[[#This Row],[heildarmagn]]</f>
        <v>1.8843448286282273E-3</v>
      </c>
      <c r="O2059" t="str">
        <f>IF(Table1[[#This Row],[Útgerð núna]]=Table1[[#This Row],[Útgerð við löndun]],"","Ný útgerð")</f>
        <v/>
      </c>
    </row>
    <row r="2060" spans="1:15">
      <c r="A2060" t="s">
        <v>189</v>
      </c>
      <c r="B2060">
        <v>1920</v>
      </c>
      <c r="C2060" s="1">
        <v>1</v>
      </c>
      <c r="D2060" s="1">
        <v>1</v>
      </c>
      <c r="E2060" s="1">
        <v>2330</v>
      </c>
      <c r="F2060" t="s">
        <v>777</v>
      </c>
      <c r="G2060" t="s">
        <v>14</v>
      </c>
      <c r="H2060" t="s">
        <v>15</v>
      </c>
      <c r="I2060" s="3">
        <v>912</v>
      </c>
      <c r="J2060" t="s">
        <v>778</v>
      </c>
      <c r="K2060" t="s">
        <v>779</v>
      </c>
      <c r="L2060" t="s">
        <v>779</v>
      </c>
      <c r="M2060" s="2">
        <f>SUM(Table1[MAGN_SLAEGT_AFRUNAD])</f>
        <v>463291</v>
      </c>
      <c r="N2060" s="6">
        <f>Table1[[#This Row],[MAGN_SLAEGT_AFRUNAD]]/Table1[[#This Row],[heildarmagn]]</f>
        <v>1.9685251817971859E-3</v>
      </c>
      <c r="O2060" t="str">
        <f>IF(Table1[[#This Row],[Útgerð núna]]=Table1[[#This Row],[Útgerð við löndun]],"","Ný útgerð")</f>
        <v/>
      </c>
    </row>
    <row r="2061" spans="1:15">
      <c r="A2061" t="s">
        <v>555</v>
      </c>
      <c r="B2061">
        <v>1920</v>
      </c>
      <c r="C2061" s="1">
        <v>1</v>
      </c>
      <c r="D2061" s="1">
        <v>1</v>
      </c>
      <c r="E2061" s="1">
        <v>2330</v>
      </c>
      <c r="F2061" t="s">
        <v>777</v>
      </c>
      <c r="G2061" t="s">
        <v>14</v>
      </c>
      <c r="H2061" t="s">
        <v>15</v>
      </c>
      <c r="I2061" s="3">
        <v>215</v>
      </c>
      <c r="J2061" t="s">
        <v>778</v>
      </c>
      <c r="K2061" t="s">
        <v>779</v>
      </c>
      <c r="L2061" t="s">
        <v>779</v>
      </c>
      <c r="M2061" s="2">
        <f>SUM(Table1[MAGN_SLAEGT_AFRUNAD])</f>
        <v>463291</v>
      </c>
      <c r="N2061" s="6">
        <f>Table1[[#This Row],[MAGN_SLAEGT_AFRUNAD]]/Table1[[#This Row],[heildarmagn]]</f>
        <v>4.6407117772631027E-4</v>
      </c>
      <c r="O2061" t="str">
        <f>IF(Table1[[#This Row],[Útgerð núna]]=Table1[[#This Row],[Útgerð við löndun]],"","Ný útgerð")</f>
        <v/>
      </c>
    </row>
    <row r="2062" spans="1:15">
      <c r="A2062" t="s">
        <v>556</v>
      </c>
      <c r="B2062">
        <v>1920</v>
      </c>
      <c r="C2062" s="1">
        <v>1</v>
      </c>
      <c r="D2062" s="1">
        <v>1</v>
      </c>
      <c r="E2062" s="1">
        <v>2330</v>
      </c>
      <c r="F2062" t="s">
        <v>777</v>
      </c>
      <c r="G2062" t="s">
        <v>14</v>
      </c>
      <c r="H2062" t="s">
        <v>15</v>
      </c>
      <c r="I2062" s="3">
        <v>670</v>
      </c>
      <c r="J2062" t="s">
        <v>778</v>
      </c>
      <c r="K2062" t="s">
        <v>779</v>
      </c>
      <c r="L2062" t="s">
        <v>779</v>
      </c>
      <c r="M2062" s="2">
        <f>SUM(Table1[MAGN_SLAEGT_AFRUNAD])</f>
        <v>463291</v>
      </c>
      <c r="N2062" s="6">
        <f>Table1[[#This Row],[MAGN_SLAEGT_AFRUNAD]]/Table1[[#This Row],[heildarmagn]]</f>
        <v>1.4461752980308273E-3</v>
      </c>
      <c r="O2062" t="str">
        <f>IF(Table1[[#This Row],[Útgerð núna]]=Table1[[#This Row],[Útgerð við löndun]],"","Ný útgerð")</f>
        <v/>
      </c>
    </row>
    <row r="2063" spans="1:15">
      <c r="A2063" t="s">
        <v>190</v>
      </c>
      <c r="B2063">
        <v>1819</v>
      </c>
      <c r="C2063" s="1">
        <v>1</v>
      </c>
      <c r="D2063" s="1">
        <v>1</v>
      </c>
      <c r="E2063" s="1">
        <v>2330</v>
      </c>
      <c r="F2063" t="s">
        <v>777</v>
      </c>
      <c r="G2063" t="s">
        <v>14</v>
      </c>
      <c r="H2063" t="s">
        <v>15</v>
      </c>
      <c r="I2063" s="3">
        <v>7</v>
      </c>
      <c r="J2063" t="s">
        <v>778</v>
      </c>
      <c r="K2063" t="s">
        <v>779</v>
      </c>
      <c r="L2063" t="s">
        <v>779</v>
      </c>
      <c r="M2063" s="2">
        <f>SUM(Table1[MAGN_SLAEGT_AFRUNAD])</f>
        <v>463291</v>
      </c>
      <c r="N2063" s="6">
        <f>Table1[[#This Row],[MAGN_SLAEGT_AFRUNAD]]/Table1[[#This Row],[heildarmagn]]</f>
        <v>1.5109294158531032E-5</v>
      </c>
      <c r="O2063" t="str">
        <f>IF(Table1[[#This Row],[Útgerð núna]]=Table1[[#This Row],[Útgerð við löndun]],"","Ný útgerð")</f>
        <v/>
      </c>
    </row>
    <row r="2064" spans="1:15">
      <c r="A2064" t="s">
        <v>190</v>
      </c>
      <c r="B2064">
        <v>1819</v>
      </c>
      <c r="C2064" s="1">
        <v>1</v>
      </c>
      <c r="D2064" s="1">
        <v>1</v>
      </c>
      <c r="E2064" s="1">
        <v>2330</v>
      </c>
      <c r="F2064" t="s">
        <v>777</v>
      </c>
      <c r="G2064" t="s">
        <v>14</v>
      </c>
      <c r="H2064" t="s">
        <v>15</v>
      </c>
      <c r="I2064" s="3">
        <v>7</v>
      </c>
      <c r="J2064" t="s">
        <v>778</v>
      </c>
      <c r="K2064" t="s">
        <v>779</v>
      </c>
      <c r="L2064" t="s">
        <v>779</v>
      </c>
      <c r="M2064" s="2">
        <f>SUM(Table1[MAGN_SLAEGT_AFRUNAD])</f>
        <v>463291</v>
      </c>
      <c r="N2064" s="6">
        <f>Table1[[#This Row],[MAGN_SLAEGT_AFRUNAD]]/Table1[[#This Row],[heildarmagn]]</f>
        <v>1.5109294158531032E-5</v>
      </c>
      <c r="O2064" t="str">
        <f>IF(Table1[[#This Row],[Útgerð núna]]=Table1[[#This Row],[Útgerð við löndun]],"","Ný útgerð")</f>
        <v/>
      </c>
    </row>
    <row r="2065" spans="1:15">
      <c r="A2065" t="s">
        <v>191</v>
      </c>
      <c r="B2065">
        <v>1819</v>
      </c>
      <c r="C2065" s="1">
        <v>1</v>
      </c>
      <c r="D2065" s="1">
        <v>1</v>
      </c>
      <c r="E2065" s="1">
        <v>2330</v>
      </c>
      <c r="F2065" t="s">
        <v>777</v>
      </c>
      <c r="G2065" t="s">
        <v>14</v>
      </c>
      <c r="H2065" t="s">
        <v>15</v>
      </c>
      <c r="I2065" s="3">
        <v>256</v>
      </c>
      <c r="J2065" t="s">
        <v>778</v>
      </c>
      <c r="K2065" t="s">
        <v>779</v>
      </c>
      <c r="L2065" t="s">
        <v>779</v>
      </c>
      <c r="M2065" s="2">
        <f>SUM(Table1[MAGN_SLAEGT_AFRUNAD])</f>
        <v>463291</v>
      </c>
      <c r="N2065" s="6">
        <f>Table1[[#This Row],[MAGN_SLAEGT_AFRUNAD]]/Table1[[#This Row],[heildarmagn]]</f>
        <v>5.5256847208342056E-4</v>
      </c>
      <c r="O2065" t="str">
        <f>IF(Table1[[#This Row],[Útgerð núna]]=Table1[[#This Row],[Útgerð við löndun]],"","Ný útgerð")</f>
        <v/>
      </c>
    </row>
    <row r="2066" spans="1:15">
      <c r="A2066" t="s">
        <v>783</v>
      </c>
      <c r="B2066">
        <v>1819</v>
      </c>
      <c r="C2066" s="1">
        <v>1</v>
      </c>
      <c r="D2066" s="1">
        <v>1</v>
      </c>
      <c r="E2066" s="1">
        <v>2330</v>
      </c>
      <c r="F2066" t="s">
        <v>777</v>
      </c>
      <c r="G2066" t="s">
        <v>14</v>
      </c>
      <c r="H2066" t="s">
        <v>15</v>
      </c>
      <c r="I2066" s="3">
        <v>468</v>
      </c>
      <c r="J2066" t="s">
        <v>778</v>
      </c>
      <c r="K2066" t="s">
        <v>779</v>
      </c>
      <c r="L2066" t="s">
        <v>779</v>
      </c>
      <c r="M2066" s="2">
        <f>SUM(Table1[MAGN_SLAEGT_AFRUNAD])</f>
        <v>463291</v>
      </c>
      <c r="N2066" s="6">
        <f>Table1[[#This Row],[MAGN_SLAEGT_AFRUNAD]]/Table1[[#This Row],[heildarmagn]]</f>
        <v>1.0101642380275033E-3</v>
      </c>
      <c r="O2066" t="str">
        <f>IF(Table1[[#This Row],[Útgerð núna]]=Table1[[#This Row],[Útgerð við löndun]],"","Ný útgerð")</f>
        <v/>
      </c>
    </row>
    <row r="2067" spans="1:15">
      <c r="A2067" t="s">
        <v>192</v>
      </c>
      <c r="B2067">
        <v>1819</v>
      </c>
      <c r="C2067" s="1">
        <v>1</v>
      </c>
      <c r="D2067" s="1">
        <v>1</v>
      </c>
      <c r="E2067" s="1">
        <v>2330</v>
      </c>
      <c r="F2067" t="s">
        <v>777</v>
      </c>
      <c r="G2067" t="s">
        <v>14</v>
      </c>
      <c r="H2067" t="s">
        <v>15</v>
      </c>
      <c r="I2067" s="3">
        <v>234</v>
      </c>
      <c r="J2067" t="s">
        <v>778</v>
      </c>
      <c r="K2067" t="s">
        <v>779</v>
      </c>
      <c r="L2067" t="s">
        <v>779</v>
      </c>
      <c r="M2067" s="2">
        <f>SUM(Table1[MAGN_SLAEGT_AFRUNAD])</f>
        <v>463291</v>
      </c>
      <c r="N2067" s="6">
        <f>Table1[[#This Row],[MAGN_SLAEGT_AFRUNAD]]/Table1[[#This Row],[heildarmagn]]</f>
        <v>5.0508211901375167E-4</v>
      </c>
      <c r="O2067" t="str">
        <f>IF(Table1[[#This Row],[Útgerð núna]]=Table1[[#This Row],[Útgerð við löndun]],"","Ný útgerð")</f>
        <v/>
      </c>
    </row>
    <row r="2068" spans="1:15">
      <c r="A2068" t="s">
        <v>784</v>
      </c>
      <c r="B2068">
        <v>1819</v>
      </c>
      <c r="C2068" s="1">
        <v>1</v>
      </c>
      <c r="D2068" s="1">
        <v>1</v>
      </c>
      <c r="E2068" s="1">
        <v>2330</v>
      </c>
      <c r="F2068" t="s">
        <v>777</v>
      </c>
      <c r="G2068" t="s">
        <v>14</v>
      </c>
      <c r="H2068" t="s">
        <v>15</v>
      </c>
      <c r="I2068" s="3">
        <v>157</v>
      </c>
      <c r="J2068" t="s">
        <v>778</v>
      </c>
      <c r="K2068" t="s">
        <v>779</v>
      </c>
      <c r="L2068" t="s">
        <v>779</v>
      </c>
      <c r="M2068" s="2">
        <f>SUM(Table1[MAGN_SLAEGT_AFRUNAD])</f>
        <v>463291</v>
      </c>
      <c r="N2068" s="6">
        <f>Table1[[#This Row],[MAGN_SLAEGT_AFRUNAD]]/Table1[[#This Row],[heildarmagn]]</f>
        <v>3.3887988326991028E-4</v>
      </c>
      <c r="O2068" t="str">
        <f>IF(Table1[[#This Row],[Útgerð núna]]=Table1[[#This Row],[Útgerð við löndun]],"","Ný útgerð")</f>
        <v/>
      </c>
    </row>
    <row r="2069" spans="1:15">
      <c r="A2069" t="s">
        <v>508</v>
      </c>
      <c r="B2069">
        <v>1819</v>
      </c>
      <c r="C2069" s="1">
        <v>1</v>
      </c>
      <c r="D2069" s="1">
        <v>1</v>
      </c>
      <c r="E2069" s="1">
        <v>2330</v>
      </c>
      <c r="F2069" t="s">
        <v>777</v>
      </c>
      <c r="G2069" t="s">
        <v>14</v>
      </c>
      <c r="H2069" t="s">
        <v>15</v>
      </c>
      <c r="I2069" s="3">
        <v>50</v>
      </c>
      <c r="J2069" t="s">
        <v>778</v>
      </c>
      <c r="K2069" t="s">
        <v>779</v>
      </c>
      <c r="L2069" t="s">
        <v>779</v>
      </c>
      <c r="M2069" s="2">
        <f>SUM(Table1[MAGN_SLAEGT_AFRUNAD])</f>
        <v>463291</v>
      </c>
      <c r="N2069" s="6">
        <f>Table1[[#This Row],[MAGN_SLAEGT_AFRUNAD]]/Table1[[#This Row],[heildarmagn]]</f>
        <v>1.0792352970379308E-4</v>
      </c>
      <c r="O2069" t="str">
        <f>IF(Table1[[#This Row],[Útgerð núna]]=Table1[[#This Row],[Útgerð við löndun]],"","Ný útgerð")</f>
        <v/>
      </c>
    </row>
    <row r="2070" spans="1:15">
      <c r="A2070" t="s">
        <v>509</v>
      </c>
      <c r="B2070">
        <v>1819</v>
      </c>
      <c r="C2070" s="1">
        <v>1</v>
      </c>
      <c r="D2070" s="1">
        <v>1</v>
      </c>
      <c r="E2070" s="1">
        <v>2330</v>
      </c>
      <c r="F2070" t="s">
        <v>777</v>
      </c>
      <c r="G2070" t="s">
        <v>14</v>
      </c>
      <c r="H2070" t="s">
        <v>15</v>
      </c>
      <c r="I2070" s="3">
        <v>64</v>
      </c>
      <c r="J2070" t="s">
        <v>778</v>
      </c>
      <c r="K2070" t="s">
        <v>779</v>
      </c>
      <c r="L2070" t="s">
        <v>779</v>
      </c>
      <c r="M2070" s="2">
        <f>SUM(Table1[MAGN_SLAEGT_AFRUNAD])</f>
        <v>463291</v>
      </c>
      <c r="N2070" s="6">
        <f>Table1[[#This Row],[MAGN_SLAEGT_AFRUNAD]]/Table1[[#This Row],[heildarmagn]]</f>
        <v>1.3814211802085514E-4</v>
      </c>
      <c r="O2070" t="str">
        <f>IF(Table1[[#This Row],[Útgerð núna]]=Table1[[#This Row],[Útgerð við löndun]],"","Ný útgerð")</f>
        <v/>
      </c>
    </row>
    <row r="2071" spans="1:15">
      <c r="A2071" t="s">
        <v>785</v>
      </c>
      <c r="B2071">
        <v>1819</v>
      </c>
      <c r="C2071" s="1">
        <v>1</v>
      </c>
      <c r="D2071" s="1">
        <v>1</v>
      </c>
      <c r="E2071" s="1">
        <v>2330</v>
      </c>
      <c r="F2071" t="s">
        <v>777</v>
      </c>
      <c r="G2071" t="s">
        <v>14</v>
      </c>
      <c r="H2071" t="s">
        <v>15</v>
      </c>
      <c r="I2071" s="3">
        <v>12</v>
      </c>
      <c r="J2071" t="s">
        <v>778</v>
      </c>
      <c r="K2071" t="s">
        <v>779</v>
      </c>
      <c r="L2071" t="s">
        <v>779</v>
      </c>
      <c r="M2071" s="2">
        <f>SUM(Table1[MAGN_SLAEGT_AFRUNAD])</f>
        <v>463291</v>
      </c>
      <c r="N2071" s="6">
        <f>Table1[[#This Row],[MAGN_SLAEGT_AFRUNAD]]/Table1[[#This Row],[heildarmagn]]</f>
        <v>2.5901647128910339E-5</v>
      </c>
      <c r="O2071" t="str">
        <f>IF(Table1[[#This Row],[Útgerð núna]]=Table1[[#This Row],[Útgerð við löndun]],"","Ný útgerð")</f>
        <v/>
      </c>
    </row>
    <row r="2072" spans="1:15">
      <c r="A2072" t="s">
        <v>515</v>
      </c>
      <c r="B2072">
        <v>1819</v>
      </c>
      <c r="C2072" s="1">
        <v>1</v>
      </c>
      <c r="D2072" s="1">
        <v>1</v>
      </c>
      <c r="E2072" s="1">
        <v>2330</v>
      </c>
      <c r="F2072" t="s">
        <v>777</v>
      </c>
      <c r="G2072" t="s">
        <v>14</v>
      </c>
      <c r="H2072" t="s">
        <v>15</v>
      </c>
      <c r="I2072" s="3">
        <v>29</v>
      </c>
      <c r="J2072" t="s">
        <v>778</v>
      </c>
      <c r="K2072" t="s">
        <v>779</v>
      </c>
      <c r="L2072" t="s">
        <v>779</v>
      </c>
      <c r="M2072" s="2">
        <f>SUM(Table1[MAGN_SLAEGT_AFRUNAD])</f>
        <v>463291</v>
      </c>
      <c r="N2072" s="6">
        <f>Table1[[#This Row],[MAGN_SLAEGT_AFRUNAD]]/Table1[[#This Row],[heildarmagn]]</f>
        <v>6.2595647228199983E-5</v>
      </c>
      <c r="O2072" t="str">
        <f>IF(Table1[[#This Row],[Útgerð núna]]=Table1[[#This Row],[Útgerð við löndun]],"","Ný útgerð")</f>
        <v/>
      </c>
    </row>
    <row r="2073" spans="1:15">
      <c r="A2073" t="s">
        <v>516</v>
      </c>
      <c r="B2073">
        <v>1819</v>
      </c>
      <c r="C2073" s="1">
        <v>1</v>
      </c>
      <c r="D2073" s="1">
        <v>1</v>
      </c>
      <c r="E2073" s="1">
        <v>2330</v>
      </c>
      <c r="F2073" t="s">
        <v>777</v>
      </c>
      <c r="G2073" t="s">
        <v>14</v>
      </c>
      <c r="H2073" t="s">
        <v>15</v>
      </c>
      <c r="I2073" s="3">
        <v>23</v>
      </c>
      <c r="J2073" t="s">
        <v>778</v>
      </c>
      <c r="K2073" t="s">
        <v>779</v>
      </c>
      <c r="L2073" t="s">
        <v>779</v>
      </c>
      <c r="M2073" s="2">
        <f>SUM(Table1[MAGN_SLAEGT_AFRUNAD])</f>
        <v>463291</v>
      </c>
      <c r="N2073" s="6">
        <f>Table1[[#This Row],[MAGN_SLAEGT_AFRUNAD]]/Table1[[#This Row],[heildarmagn]]</f>
        <v>4.9644823663744815E-5</v>
      </c>
      <c r="O2073" t="str">
        <f>IF(Table1[[#This Row],[Útgerð núna]]=Table1[[#This Row],[Útgerð við löndun]],"","Ný útgerð")</f>
        <v/>
      </c>
    </row>
    <row r="2074" spans="1:15">
      <c r="A2074" t="s">
        <v>65</v>
      </c>
      <c r="B2074">
        <v>1819</v>
      </c>
      <c r="C2074" s="1">
        <v>1</v>
      </c>
      <c r="D2074" s="1">
        <v>1</v>
      </c>
      <c r="E2074" s="1">
        <v>2330</v>
      </c>
      <c r="F2074" t="s">
        <v>777</v>
      </c>
      <c r="G2074" t="s">
        <v>14</v>
      </c>
      <c r="H2074" t="s">
        <v>15</v>
      </c>
      <c r="I2074" s="3">
        <v>38</v>
      </c>
      <c r="J2074" t="s">
        <v>778</v>
      </c>
      <c r="K2074" t="s">
        <v>779</v>
      </c>
      <c r="L2074" t="s">
        <v>779</v>
      </c>
      <c r="M2074" s="2">
        <f>SUM(Table1[MAGN_SLAEGT_AFRUNAD])</f>
        <v>463291</v>
      </c>
      <c r="N2074" s="6">
        <f>Table1[[#This Row],[MAGN_SLAEGT_AFRUNAD]]/Table1[[#This Row],[heildarmagn]]</f>
        <v>8.2021882574882744E-5</v>
      </c>
      <c r="O2074" t="str">
        <f>IF(Table1[[#This Row],[Útgerð núna]]=Table1[[#This Row],[Útgerð við löndun]],"","Ný útgerð")</f>
        <v/>
      </c>
    </row>
    <row r="2075" spans="1:15">
      <c r="A2075" t="s">
        <v>395</v>
      </c>
      <c r="B2075">
        <v>1819</v>
      </c>
      <c r="C2075" s="1">
        <v>1</v>
      </c>
      <c r="D2075" s="1">
        <v>1</v>
      </c>
      <c r="E2075" s="1">
        <v>2330</v>
      </c>
      <c r="F2075" t="s">
        <v>777</v>
      </c>
      <c r="G2075" t="s">
        <v>14</v>
      </c>
      <c r="H2075" t="s">
        <v>15</v>
      </c>
      <c r="I2075" s="3">
        <v>78</v>
      </c>
      <c r="J2075" t="s">
        <v>778</v>
      </c>
      <c r="K2075" t="s">
        <v>779</v>
      </c>
      <c r="L2075" t="s">
        <v>779</v>
      </c>
      <c r="M2075" s="2">
        <f>SUM(Table1[MAGN_SLAEGT_AFRUNAD])</f>
        <v>463291</v>
      </c>
      <c r="N2075" s="6">
        <f>Table1[[#This Row],[MAGN_SLAEGT_AFRUNAD]]/Table1[[#This Row],[heildarmagn]]</f>
        <v>1.6836070633791721E-4</v>
      </c>
      <c r="O2075" t="str">
        <f>IF(Table1[[#This Row],[Útgerð núna]]=Table1[[#This Row],[Útgerð við löndun]],"","Ný útgerð")</f>
        <v/>
      </c>
    </row>
    <row r="2076" spans="1:15">
      <c r="A2076" t="s">
        <v>786</v>
      </c>
      <c r="B2076">
        <v>1819</v>
      </c>
      <c r="C2076" s="1">
        <v>1</v>
      </c>
      <c r="D2076" s="1">
        <v>1</v>
      </c>
      <c r="E2076" s="1">
        <v>2330</v>
      </c>
      <c r="F2076" t="s">
        <v>777</v>
      </c>
      <c r="G2076" t="s">
        <v>14</v>
      </c>
      <c r="H2076" t="s">
        <v>15</v>
      </c>
      <c r="I2076" s="3">
        <v>243</v>
      </c>
      <c r="J2076" t="s">
        <v>778</v>
      </c>
      <c r="K2076" t="s">
        <v>779</v>
      </c>
      <c r="L2076" t="s">
        <v>779</v>
      </c>
      <c r="M2076" s="2">
        <f>SUM(Table1[MAGN_SLAEGT_AFRUNAD])</f>
        <v>463291</v>
      </c>
      <c r="N2076" s="6">
        <f>Table1[[#This Row],[MAGN_SLAEGT_AFRUNAD]]/Table1[[#This Row],[heildarmagn]]</f>
        <v>5.2450835436043436E-4</v>
      </c>
      <c r="O2076" t="str">
        <f>IF(Table1[[#This Row],[Útgerð núna]]=Table1[[#This Row],[Útgerð við löndun]],"","Ný útgerð")</f>
        <v/>
      </c>
    </row>
    <row r="2077" spans="1:15">
      <c r="A2077" t="s">
        <v>90</v>
      </c>
      <c r="B2077">
        <v>1819</v>
      </c>
      <c r="C2077" s="1">
        <v>1</v>
      </c>
      <c r="D2077" s="1">
        <v>1</v>
      </c>
      <c r="E2077" s="1">
        <v>2330</v>
      </c>
      <c r="F2077" t="s">
        <v>777</v>
      </c>
      <c r="G2077" t="s">
        <v>14</v>
      </c>
      <c r="H2077" t="s">
        <v>15</v>
      </c>
      <c r="I2077" s="3">
        <v>69</v>
      </c>
      <c r="J2077" t="s">
        <v>778</v>
      </c>
      <c r="K2077" t="s">
        <v>779</v>
      </c>
      <c r="L2077" t="s">
        <v>779</v>
      </c>
      <c r="M2077" s="2">
        <f>SUM(Table1[MAGN_SLAEGT_AFRUNAD])</f>
        <v>463291</v>
      </c>
      <c r="N2077" s="6">
        <f>Table1[[#This Row],[MAGN_SLAEGT_AFRUNAD]]/Table1[[#This Row],[heildarmagn]]</f>
        <v>1.4893447099123444E-4</v>
      </c>
      <c r="O2077" t="str">
        <f>IF(Table1[[#This Row],[Útgerð núna]]=Table1[[#This Row],[Útgerð við löndun]],"","Ný útgerð")</f>
        <v/>
      </c>
    </row>
    <row r="2078" spans="1:15">
      <c r="A2078" t="s">
        <v>91</v>
      </c>
      <c r="B2078">
        <v>1819</v>
      </c>
      <c r="C2078" s="1">
        <v>1</v>
      </c>
      <c r="D2078" s="1">
        <v>1</v>
      </c>
      <c r="E2078" s="1">
        <v>2330</v>
      </c>
      <c r="F2078" t="s">
        <v>777</v>
      </c>
      <c r="G2078" t="s">
        <v>14</v>
      </c>
      <c r="H2078" t="s">
        <v>15</v>
      </c>
      <c r="I2078" s="3">
        <v>95</v>
      </c>
      <c r="J2078" t="s">
        <v>778</v>
      </c>
      <c r="K2078" t="s">
        <v>779</v>
      </c>
      <c r="L2078" t="s">
        <v>779</v>
      </c>
      <c r="M2078" s="2">
        <f>SUM(Table1[MAGN_SLAEGT_AFRUNAD])</f>
        <v>463291</v>
      </c>
      <c r="N2078" s="6">
        <f>Table1[[#This Row],[MAGN_SLAEGT_AFRUNAD]]/Table1[[#This Row],[heildarmagn]]</f>
        <v>2.0505470643720686E-4</v>
      </c>
      <c r="O2078" t="str">
        <f>IF(Table1[[#This Row],[Útgerð núna]]=Table1[[#This Row],[Útgerð við löndun]],"","Ný útgerð")</f>
        <v/>
      </c>
    </row>
    <row r="2079" spans="1:15">
      <c r="A2079" t="s">
        <v>93</v>
      </c>
      <c r="B2079">
        <v>1819</v>
      </c>
      <c r="C2079" s="1">
        <v>1</v>
      </c>
      <c r="D2079" s="1">
        <v>1</v>
      </c>
      <c r="E2079" s="1">
        <v>2330</v>
      </c>
      <c r="F2079" t="s">
        <v>777</v>
      </c>
      <c r="G2079" t="s">
        <v>14</v>
      </c>
      <c r="H2079" t="s">
        <v>15</v>
      </c>
      <c r="I2079" s="3">
        <v>95</v>
      </c>
      <c r="J2079" t="s">
        <v>778</v>
      </c>
      <c r="K2079" t="s">
        <v>779</v>
      </c>
      <c r="L2079" t="s">
        <v>779</v>
      </c>
      <c r="M2079" s="2">
        <f>SUM(Table1[MAGN_SLAEGT_AFRUNAD])</f>
        <v>463291</v>
      </c>
      <c r="N2079" s="6">
        <f>Table1[[#This Row],[MAGN_SLAEGT_AFRUNAD]]/Table1[[#This Row],[heildarmagn]]</f>
        <v>2.0505470643720686E-4</v>
      </c>
      <c r="O2079" t="str">
        <f>IF(Table1[[#This Row],[Útgerð núna]]=Table1[[#This Row],[Útgerð við löndun]],"","Ný útgerð")</f>
        <v/>
      </c>
    </row>
    <row r="2080" spans="1:15">
      <c r="A2080" t="s">
        <v>787</v>
      </c>
      <c r="B2080">
        <v>1819</v>
      </c>
      <c r="C2080" s="1">
        <v>1</v>
      </c>
      <c r="D2080" s="1">
        <v>1</v>
      </c>
      <c r="E2080" s="1">
        <v>2330</v>
      </c>
      <c r="F2080" t="s">
        <v>777</v>
      </c>
      <c r="G2080" t="s">
        <v>14</v>
      </c>
      <c r="H2080" t="s">
        <v>15</v>
      </c>
      <c r="I2080" s="3">
        <v>70</v>
      </c>
      <c r="J2080" t="s">
        <v>778</v>
      </c>
      <c r="K2080" t="s">
        <v>779</v>
      </c>
      <c r="L2080" t="s">
        <v>779</v>
      </c>
      <c r="M2080" s="2">
        <f>SUM(Table1[MAGN_SLAEGT_AFRUNAD])</f>
        <v>463291</v>
      </c>
      <c r="N2080" s="6">
        <f>Table1[[#This Row],[MAGN_SLAEGT_AFRUNAD]]/Table1[[#This Row],[heildarmagn]]</f>
        <v>1.5109294158531031E-4</v>
      </c>
      <c r="O2080" t="str">
        <f>IF(Table1[[#This Row],[Útgerð núna]]=Table1[[#This Row],[Útgerð við löndun]],"","Ný útgerð")</f>
        <v/>
      </c>
    </row>
    <row r="2081" spans="1:15">
      <c r="A2081" t="s">
        <v>94</v>
      </c>
      <c r="B2081">
        <v>1819</v>
      </c>
      <c r="C2081" s="1">
        <v>1</v>
      </c>
      <c r="D2081" s="1">
        <v>1</v>
      </c>
      <c r="E2081" s="1">
        <v>2330</v>
      </c>
      <c r="F2081" t="s">
        <v>777</v>
      </c>
      <c r="G2081" t="s">
        <v>14</v>
      </c>
      <c r="H2081" t="s">
        <v>15</v>
      </c>
      <c r="I2081" s="3">
        <v>26</v>
      </c>
      <c r="J2081" t="s">
        <v>778</v>
      </c>
      <c r="K2081" t="s">
        <v>779</v>
      </c>
      <c r="L2081" t="s">
        <v>779</v>
      </c>
      <c r="M2081" s="2">
        <f>SUM(Table1[MAGN_SLAEGT_AFRUNAD])</f>
        <v>463291</v>
      </c>
      <c r="N2081" s="6">
        <f>Table1[[#This Row],[MAGN_SLAEGT_AFRUNAD]]/Table1[[#This Row],[heildarmagn]]</f>
        <v>5.6120235445972402E-5</v>
      </c>
      <c r="O2081" t="str">
        <f>IF(Table1[[#This Row],[Útgerð núna]]=Table1[[#This Row],[Útgerð við löndun]],"","Ný útgerð")</f>
        <v/>
      </c>
    </row>
    <row r="2082" spans="1:15">
      <c r="A2082" t="s">
        <v>63</v>
      </c>
      <c r="B2082">
        <v>1819</v>
      </c>
      <c r="C2082" s="1">
        <v>1</v>
      </c>
      <c r="D2082" s="1">
        <v>1</v>
      </c>
      <c r="E2082" s="1">
        <v>2330</v>
      </c>
      <c r="F2082" t="s">
        <v>777</v>
      </c>
      <c r="G2082" t="s">
        <v>14</v>
      </c>
      <c r="H2082" t="s">
        <v>15</v>
      </c>
      <c r="I2082" s="3">
        <v>64</v>
      </c>
      <c r="J2082" t="s">
        <v>778</v>
      </c>
      <c r="K2082" t="s">
        <v>779</v>
      </c>
      <c r="L2082" t="s">
        <v>779</v>
      </c>
      <c r="M2082" s="2">
        <f>SUM(Table1[MAGN_SLAEGT_AFRUNAD])</f>
        <v>463291</v>
      </c>
      <c r="N2082" s="6">
        <f>Table1[[#This Row],[MAGN_SLAEGT_AFRUNAD]]/Table1[[#This Row],[heildarmagn]]</f>
        <v>1.3814211802085514E-4</v>
      </c>
      <c r="O2082" t="str">
        <f>IF(Table1[[#This Row],[Útgerð núna]]=Table1[[#This Row],[Útgerð við löndun]],"","Ný útgerð")</f>
        <v/>
      </c>
    </row>
    <row r="2083" spans="1:15">
      <c r="A2083" t="s">
        <v>95</v>
      </c>
      <c r="B2083">
        <v>1819</v>
      </c>
      <c r="C2083" s="1">
        <v>1</v>
      </c>
      <c r="D2083" s="1">
        <v>1</v>
      </c>
      <c r="E2083" s="1">
        <v>2330</v>
      </c>
      <c r="F2083" t="s">
        <v>777</v>
      </c>
      <c r="G2083" t="s">
        <v>14</v>
      </c>
      <c r="H2083" t="s">
        <v>15</v>
      </c>
      <c r="I2083" s="3">
        <v>47</v>
      </c>
      <c r="J2083" t="s">
        <v>778</v>
      </c>
      <c r="K2083" t="s">
        <v>779</v>
      </c>
      <c r="L2083" t="s">
        <v>779</v>
      </c>
      <c r="M2083" s="2">
        <f>SUM(Table1[MAGN_SLAEGT_AFRUNAD])</f>
        <v>463291</v>
      </c>
      <c r="N2083" s="6">
        <f>Table1[[#This Row],[MAGN_SLAEGT_AFRUNAD]]/Table1[[#This Row],[heildarmagn]]</f>
        <v>1.0144811792156549E-4</v>
      </c>
      <c r="O2083" t="str">
        <f>IF(Table1[[#This Row],[Útgerð núna]]=Table1[[#This Row],[Útgerð við löndun]],"","Ný útgerð")</f>
        <v/>
      </c>
    </row>
    <row r="2084" spans="1:15">
      <c r="A2084" t="s">
        <v>624</v>
      </c>
      <c r="B2084">
        <v>1819</v>
      </c>
      <c r="C2084" s="1">
        <v>1</v>
      </c>
      <c r="D2084" s="1">
        <v>1</v>
      </c>
      <c r="E2084" s="1">
        <v>2330</v>
      </c>
      <c r="F2084" t="s">
        <v>777</v>
      </c>
      <c r="G2084" t="s">
        <v>14</v>
      </c>
      <c r="H2084" t="s">
        <v>15</v>
      </c>
      <c r="I2084" s="3">
        <v>218</v>
      </c>
      <c r="J2084" t="s">
        <v>778</v>
      </c>
      <c r="K2084" t="s">
        <v>779</v>
      </c>
      <c r="L2084" t="s">
        <v>779</v>
      </c>
      <c r="M2084" s="2">
        <f>SUM(Table1[MAGN_SLAEGT_AFRUNAD])</f>
        <v>463291</v>
      </c>
      <c r="N2084" s="6">
        <f>Table1[[#This Row],[MAGN_SLAEGT_AFRUNAD]]/Table1[[#This Row],[heildarmagn]]</f>
        <v>4.7054658950853781E-4</v>
      </c>
      <c r="O2084" t="str">
        <f>IF(Table1[[#This Row],[Útgerð núna]]=Table1[[#This Row],[Útgerð við löndun]],"","Ný útgerð")</f>
        <v/>
      </c>
    </row>
    <row r="2085" spans="1:15">
      <c r="A2085" t="s">
        <v>498</v>
      </c>
      <c r="B2085">
        <v>1819</v>
      </c>
      <c r="C2085" s="1">
        <v>1</v>
      </c>
      <c r="D2085" s="1">
        <v>1</v>
      </c>
      <c r="E2085" s="1">
        <v>2330</v>
      </c>
      <c r="F2085" t="s">
        <v>777</v>
      </c>
      <c r="G2085" t="s">
        <v>14</v>
      </c>
      <c r="H2085" t="s">
        <v>15</v>
      </c>
      <c r="I2085" s="3">
        <v>467</v>
      </c>
      <c r="J2085" t="s">
        <v>778</v>
      </c>
      <c r="K2085" t="s">
        <v>779</v>
      </c>
      <c r="L2085" t="s">
        <v>779</v>
      </c>
      <c r="M2085" s="2">
        <f>SUM(Table1[MAGN_SLAEGT_AFRUNAD])</f>
        <v>463291</v>
      </c>
      <c r="N2085" s="6">
        <f>Table1[[#This Row],[MAGN_SLAEGT_AFRUNAD]]/Table1[[#This Row],[heildarmagn]]</f>
        <v>1.0080057674334273E-3</v>
      </c>
      <c r="O2085" t="str">
        <f>IF(Table1[[#This Row],[Útgerð núna]]=Table1[[#This Row],[Útgerð við löndun]],"","Ný útgerð")</f>
        <v/>
      </c>
    </row>
    <row r="2086" spans="1:15">
      <c r="A2086" t="s">
        <v>57</v>
      </c>
      <c r="B2086">
        <v>1819</v>
      </c>
      <c r="C2086" s="1">
        <v>1</v>
      </c>
      <c r="D2086" s="1">
        <v>1</v>
      </c>
      <c r="E2086" s="1">
        <v>2330</v>
      </c>
      <c r="F2086" t="s">
        <v>777</v>
      </c>
      <c r="G2086" t="s">
        <v>14</v>
      </c>
      <c r="H2086" t="s">
        <v>15</v>
      </c>
      <c r="I2086" s="3">
        <v>166</v>
      </c>
      <c r="J2086" t="s">
        <v>778</v>
      </c>
      <c r="K2086" t="s">
        <v>779</v>
      </c>
      <c r="L2086" t="s">
        <v>779</v>
      </c>
      <c r="M2086" s="2">
        <f>SUM(Table1[MAGN_SLAEGT_AFRUNAD])</f>
        <v>463291</v>
      </c>
      <c r="N2086" s="6">
        <f>Table1[[#This Row],[MAGN_SLAEGT_AFRUNAD]]/Table1[[#This Row],[heildarmagn]]</f>
        <v>3.5830611861659302E-4</v>
      </c>
      <c r="O2086" t="str">
        <f>IF(Table1[[#This Row],[Útgerð núna]]=Table1[[#This Row],[Útgerð við löndun]],"","Ný útgerð")</f>
        <v/>
      </c>
    </row>
    <row r="2087" spans="1:15">
      <c r="A2087" t="s">
        <v>353</v>
      </c>
      <c r="B2087">
        <v>1819</v>
      </c>
      <c r="C2087" s="1">
        <v>1</v>
      </c>
      <c r="D2087" s="1">
        <v>1</v>
      </c>
      <c r="E2087" s="1">
        <v>2330</v>
      </c>
      <c r="F2087" t="s">
        <v>777</v>
      </c>
      <c r="G2087" t="s">
        <v>14</v>
      </c>
      <c r="H2087" t="s">
        <v>15</v>
      </c>
      <c r="I2087" s="3">
        <v>41</v>
      </c>
      <c r="J2087" t="s">
        <v>778</v>
      </c>
      <c r="K2087" t="s">
        <v>779</v>
      </c>
      <c r="L2087" t="s">
        <v>779</v>
      </c>
      <c r="M2087" s="2">
        <f>SUM(Table1[MAGN_SLAEGT_AFRUNAD])</f>
        <v>463291</v>
      </c>
      <c r="N2087" s="6">
        <f>Table1[[#This Row],[MAGN_SLAEGT_AFRUNAD]]/Table1[[#This Row],[heildarmagn]]</f>
        <v>8.8497294357110331E-5</v>
      </c>
      <c r="O2087" t="str">
        <f>IF(Table1[[#This Row],[Útgerð núna]]=Table1[[#This Row],[Útgerð við löndun]],"","Ný útgerð")</f>
        <v/>
      </c>
    </row>
    <row r="2088" spans="1:15">
      <c r="A2088" t="s">
        <v>588</v>
      </c>
      <c r="B2088">
        <v>1819</v>
      </c>
      <c r="C2088" s="1">
        <v>1</v>
      </c>
      <c r="D2088" s="1">
        <v>1</v>
      </c>
      <c r="E2088" s="1">
        <v>2330</v>
      </c>
      <c r="F2088" t="s">
        <v>777</v>
      </c>
      <c r="G2088" t="s">
        <v>14</v>
      </c>
      <c r="H2088" t="s">
        <v>15</v>
      </c>
      <c r="I2088" s="3">
        <v>90</v>
      </c>
      <c r="J2088" t="s">
        <v>778</v>
      </c>
      <c r="K2088" t="s">
        <v>779</v>
      </c>
      <c r="L2088" t="s">
        <v>779</v>
      </c>
      <c r="M2088" s="2">
        <f>SUM(Table1[MAGN_SLAEGT_AFRUNAD])</f>
        <v>463291</v>
      </c>
      <c r="N2088" s="6">
        <f>Table1[[#This Row],[MAGN_SLAEGT_AFRUNAD]]/Table1[[#This Row],[heildarmagn]]</f>
        <v>1.9426235346682753E-4</v>
      </c>
      <c r="O2088" t="str">
        <f>IF(Table1[[#This Row],[Útgerð núna]]=Table1[[#This Row],[Útgerð við löndun]],"","Ný útgerð")</f>
        <v/>
      </c>
    </row>
    <row r="2089" spans="1:15">
      <c r="A2089" t="s">
        <v>464</v>
      </c>
      <c r="B2089">
        <v>1819</v>
      </c>
      <c r="C2089" s="1">
        <v>1</v>
      </c>
      <c r="D2089" s="1">
        <v>1</v>
      </c>
      <c r="E2089" s="1">
        <v>2330</v>
      </c>
      <c r="F2089" t="s">
        <v>777</v>
      </c>
      <c r="G2089" t="s">
        <v>14</v>
      </c>
      <c r="H2089" t="s">
        <v>15</v>
      </c>
      <c r="I2089" s="3">
        <v>46</v>
      </c>
      <c r="J2089" t="s">
        <v>778</v>
      </c>
      <c r="K2089" t="s">
        <v>779</v>
      </c>
      <c r="L2089" t="s">
        <v>779</v>
      </c>
      <c r="M2089" s="2">
        <f>SUM(Table1[MAGN_SLAEGT_AFRUNAD])</f>
        <v>463291</v>
      </c>
      <c r="N2089" s="6">
        <f>Table1[[#This Row],[MAGN_SLAEGT_AFRUNAD]]/Table1[[#This Row],[heildarmagn]]</f>
        <v>9.928964732748963E-5</v>
      </c>
      <c r="O2089" t="str">
        <f>IF(Table1[[#This Row],[Útgerð núna]]=Table1[[#This Row],[Útgerð við löndun]],"","Ný útgerð")</f>
        <v/>
      </c>
    </row>
    <row r="2090" spans="1:15">
      <c r="A2090" t="s">
        <v>62</v>
      </c>
      <c r="B2090">
        <v>1819</v>
      </c>
      <c r="C2090" s="1">
        <v>1</v>
      </c>
      <c r="D2090" s="1">
        <v>1</v>
      </c>
      <c r="E2090" s="1">
        <v>2330</v>
      </c>
      <c r="F2090" t="s">
        <v>777</v>
      </c>
      <c r="G2090" t="s">
        <v>14</v>
      </c>
      <c r="H2090" t="s">
        <v>15</v>
      </c>
      <c r="I2090" s="3">
        <v>307</v>
      </c>
      <c r="J2090" t="s">
        <v>778</v>
      </c>
      <c r="K2090" t="s">
        <v>779</v>
      </c>
      <c r="L2090" t="s">
        <v>779</v>
      </c>
      <c r="M2090" s="2">
        <f>SUM(Table1[MAGN_SLAEGT_AFRUNAD])</f>
        <v>463291</v>
      </c>
      <c r="N2090" s="6">
        <f>Table1[[#This Row],[MAGN_SLAEGT_AFRUNAD]]/Table1[[#This Row],[heildarmagn]]</f>
        <v>6.6265047238128955E-4</v>
      </c>
      <c r="O2090" t="str">
        <f>IF(Table1[[#This Row],[Útgerð núna]]=Table1[[#This Row],[Útgerð við löndun]],"","Ný útgerð")</f>
        <v/>
      </c>
    </row>
    <row r="2091" spans="1:15">
      <c r="A2091" t="s">
        <v>354</v>
      </c>
      <c r="B2091">
        <v>1819</v>
      </c>
      <c r="C2091" s="1">
        <v>1</v>
      </c>
      <c r="D2091" s="1">
        <v>1</v>
      </c>
      <c r="E2091" s="1">
        <v>2330</v>
      </c>
      <c r="F2091" t="s">
        <v>777</v>
      </c>
      <c r="G2091" t="s">
        <v>14</v>
      </c>
      <c r="H2091" t="s">
        <v>15</v>
      </c>
      <c r="I2091" s="3">
        <v>4</v>
      </c>
      <c r="J2091" t="s">
        <v>778</v>
      </c>
      <c r="K2091" t="s">
        <v>779</v>
      </c>
      <c r="L2091" t="s">
        <v>779</v>
      </c>
      <c r="M2091" s="2">
        <f>SUM(Table1[MAGN_SLAEGT_AFRUNAD])</f>
        <v>463291</v>
      </c>
      <c r="N2091" s="6">
        <f>Table1[[#This Row],[MAGN_SLAEGT_AFRUNAD]]/Table1[[#This Row],[heildarmagn]]</f>
        <v>8.6338823763034462E-6</v>
      </c>
      <c r="O2091" t="str">
        <f>IF(Table1[[#This Row],[Útgerð núna]]=Table1[[#This Row],[Útgerð við löndun]],"","Ný útgerð")</f>
        <v/>
      </c>
    </row>
    <row r="2092" spans="1:15">
      <c r="A2092" t="s">
        <v>355</v>
      </c>
      <c r="B2092">
        <v>1819</v>
      </c>
      <c r="C2092" s="1">
        <v>1</v>
      </c>
      <c r="D2092" s="1">
        <v>1</v>
      </c>
      <c r="E2092" s="1">
        <v>2330</v>
      </c>
      <c r="F2092" t="s">
        <v>777</v>
      </c>
      <c r="G2092" t="s">
        <v>14</v>
      </c>
      <c r="H2092" t="s">
        <v>15</v>
      </c>
      <c r="I2092" s="3">
        <v>98</v>
      </c>
      <c r="J2092" t="s">
        <v>778</v>
      </c>
      <c r="K2092" t="s">
        <v>779</v>
      </c>
      <c r="L2092" t="s">
        <v>779</v>
      </c>
      <c r="M2092" s="2">
        <f>SUM(Table1[MAGN_SLAEGT_AFRUNAD])</f>
        <v>463291</v>
      </c>
      <c r="N2092" s="6">
        <f>Table1[[#This Row],[MAGN_SLAEGT_AFRUNAD]]/Table1[[#This Row],[heildarmagn]]</f>
        <v>2.1153011821943443E-4</v>
      </c>
      <c r="O2092" t="str">
        <f>IF(Table1[[#This Row],[Útgerð núna]]=Table1[[#This Row],[Útgerð við löndun]],"","Ný útgerð")</f>
        <v/>
      </c>
    </row>
    <row r="2093" spans="1:15">
      <c r="A2093" t="s">
        <v>356</v>
      </c>
      <c r="B2093">
        <v>1819</v>
      </c>
      <c r="C2093" s="1">
        <v>1</v>
      </c>
      <c r="D2093" s="1">
        <v>1</v>
      </c>
      <c r="E2093" s="1">
        <v>2330</v>
      </c>
      <c r="F2093" t="s">
        <v>777</v>
      </c>
      <c r="G2093" t="s">
        <v>14</v>
      </c>
      <c r="H2093" t="s">
        <v>15</v>
      </c>
      <c r="I2093" s="3">
        <v>56</v>
      </c>
      <c r="J2093" t="s">
        <v>778</v>
      </c>
      <c r="K2093" t="s">
        <v>779</v>
      </c>
      <c r="L2093" t="s">
        <v>779</v>
      </c>
      <c r="M2093" s="2">
        <f>SUM(Table1[MAGN_SLAEGT_AFRUNAD])</f>
        <v>463291</v>
      </c>
      <c r="N2093" s="6">
        <f>Table1[[#This Row],[MAGN_SLAEGT_AFRUNAD]]/Table1[[#This Row],[heildarmagn]]</f>
        <v>1.2087435326824825E-4</v>
      </c>
      <c r="O2093" t="str">
        <f>IF(Table1[[#This Row],[Útgerð núna]]=Table1[[#This Row],[Útgerð við löndun]],"","Ný útgerð")</f>
        <v/>
      </c>
    </row>
    <row r="2094" spans="1:15">
      <c r="A2094" t="s">
        <v>66</v>
      </c>
      <c r="B2094">
        <v>1819</v>
      </c>
      <c r="C2094" s="1">
        <v>1</v>
      </c>
      <c r="D2094" s="1">
        <v>1</v>
      </c>
      <c r="E2094" s="1">
        <v>2330</v>
      </c>
      <c r="F2094" t="s">
        <v>777</v>
      </c>
      <c r="G2094" t="s">
        <v>14</v>
      </c>
      <c r="H2094" t="s">
        <v>15</v>
      </c>
      <c r="I2094" s="3">
        <v>89</v>
      </c>
      <c r="J2094" t="s">
        <v>778</v>
      </c>
      <c r="K2094" t="s">
        <v>779</v>
      </c>
      <c r="L2094" t="s">
        <v>779</v>
      </c>
      <c r="M2094" s="2">
        <f>SUM(Table1[MAGN_SLAEGT_AFRUNAD])</f>
        <v>463291</v>
      </c>
      <c r="N2094" s="6">
        <f>Table1[[#This Row],[MAGN_SLAEGT_AFRUNAD]]/Table1[[#This Row],[heildarmagn]]</f>
        <v>1.9210388287275169E-4</v>
      </c>
      <c r="O2094" t="str">
        <f>IF(Table1[[#This Row],[Útgerð núna]]=Table1[[#This Row],[Útgerð við löndun]],"","Ný útgerð")</f>
        <v/>
      </c>
    </row>
    <row r="2095" spans="1:15">
      <c r="A2095" t="s">
        <v>357</v>
      </c>
      <c r="B2095">
        <v>1819</v>
      </c>
      <c r="C2095" s="1">
        <v>1</v>
      </c>
      <c r="D2095" s="1">
        <v>1</v>
      </c>
      <c r="E2095" s="1">
        <v>2330</v>
      </c>
      <c r="F2095" t="s">
        <v>777</v>
      </c>
      <c r="G2095" t="s">
        <v>14</v>
      </c>
      <c r="H2095" t="s">
        <v>15</v>
      </c>
      <c r="I2095" s="3">
        <v>68</v>
      </c>
      <c r="J2095" t="s">
        <v>778</v>
      </c>
      <c r="K2095" t="s">
        <v>779</v>
      </c>
      <c r="L2095" t="s">
        <v>779</v>
      </c>
      <c r="M2095" s="2">
        <f>SUM(Table1[MAGN_SLAEGT_AFRUNAD])</f>
        <v>463291</v>
      </c>
      <c r="N2095" s="6">
        <f>Table1[[#This Row],[MAGN_SLAEGT_AFRUNAD]]/Table1[[#This Row],[heildarmagn]]</f>
        <v>1.4677600039715859E-4</v>
      </c>
      <c r="O2095" t="str">
        <f>IF(Table1[[#This Row],[Útgerð núna]]=Table1[[#This Row],[Útgerð við löndun]],"","Ný útgerð")</f>
        <v/>
      </c>
    </row>
    <row r="2096" spans="1:15">
      <c r="A2096" t="s">
        <v>166</v>
      </c>
      <c r="B2096">
        <v>1819</v>
      </c>
      <c r="C2096" s="1">
        <v>1</v>
      </c>
      <c r="D2096" s="1">
        <v>1</v>
      </c>
      <c r="E2096" s="1">
        <v>2330</v>
      </c>
      <c r="F2096" t="s">
        <v>777</v>
      </c>
      <c r="G2096" t="s">
        <v>14</v>
      </c>
      <c r="H2096" t="s">
        <v>15</v>
      </c>
      <c r="I2096" s="3">
        <v>30</v>
      </c>
      <c r="J2096" t="s">
        <v>778</v>
      </c>
      <c r="K2096" t="s">
        <v>779</v>
      </c>
      <c r="L2096" t="s">
        <v>779</v>
      </c>
      <c r="M2096" s="2">
        <f>SUM(Table1[MAGN_SLAEGT_AFRUNAD])</f>
        <v>463291</v>
      </c>
      <c r="N2096" s="6">
        <f>Table1[[#This Row],[MAGN_SLAEGT_AFRUNAD]]/Table1[[#This Row],[heildarmagn]]</f>
        <v>6.4754117822275845E-5</v>
      </c>
      <c r="O2096" t="str">
        <f>IF(Table1[[#This Row],[Útgerð núna]]=Table1[[#This Row],[Útgerð við löndun]],"","Ný útgerð")</f>
        <v/>
      </c>
    </row>
    <row r="2097" spans="1:15">
      <c r="A2097" t="s">
        <v>167</v>
      </c>
      <c r="B2097">
        <v>1819</v>
      </c>
      <c r="C2097" s="1">
        <v>1</v>
      </c>
      <c r="D2097" s="1">
        <v>1</v>
      </c>
      <c r="E2097" s="1">
        <v>2330</v>
      </c>
      <c r="F2097" t="s">
        <v>777</v>
      </c>
      <c r="G2097" t="s">
        <v>14</v>
      </c>
      <c r="H2097" t="s">
        <v>15</v>
      </c>
      <c r="I2097" s="3">
        <v>39</v>
      </c>
      <c r="J2097" t="s">
        <v>778</v>
      </c>
      <c r="K2097" t="s">
        <v>779</v>
      </c>
      <c r="L2097" t="s">
        <v>779</v>
      </c>
      <c r="M2097" s="2">
        <f>SUM(Table1[MAGN_SLAEGT_AFRUNAD])</f>
        <v>463291</v>
      </c>
      <c r="N2097" s="6">
        <f>Table1[[#This Row],[MAGN_SLAEGT_AFRUNAD]]/Table1[[#This Row],[heildarmagn]]</f>
        <v>8.4180353168958607E-5</v>
      </c>
      <c r="O2097" t="str">
        <f>IF(Table1[[#This Row],[Útgerð núna]]=Table1[[#This Row],[Útgerð við löndun]],"","Ný útgerð")</f>
        <v/>
      </c>
    </row>
    <row r="2098" spans="1:15">
      <c r="A2098" t="s">
        <v>169</v>
      </c>
      <c r="B2098">
        <v>1819</v>
      </c>
      <c r="C2098" s="1">
        <v>1</v>
      </c>
      <c r="D2098" s="1">
        <v>1</v>
      </c>
      <c r="E2098" s="1">
        <v>2330</v>
      </c>
      <c r="F2098" t="s">
        <v>777</v>
      </c>
      <c r="G2098" t="s">
        <v>14</v>
      </c>
      <c r="H2098" t="s">
        <v>15</v>
      </c>
      <c r="I2098" s="3">
        <v>39</v>
      </c>
      <c r="J2098" t="s">
        <v>778</v>
      </c>
      <c r="K2098" t="s">
        <v>779</v>
      </c>
      <c r="L2098" t="s">
        <v>779</v>
      </c>
      <c r="M2098" s="2">
        <f>SUM(Table1[MAGN_SLAEGT_AFRUNAD])</f>
        <v>463291</v>
      </c>
      <c r="N2098" s="6">
        <f>Table1[[#This Row],[MAGN_SLAEGT_AFRUNAD]]/Table1[[#This Row],[heildarmagn]]</f>
        <v>8.4180353168958607E-5</v>
      </c>
      <c r="O2098" t="str">
        <f>IF(Table1[[#This Row],[Útgerð núna]]=Table1[[#This Row],[Útgerð við löndun]],"","Ný útgerð")</f>
        <v/>
      </c>
    </row>
    <row r="2099" spans="1:15">
      <c r="A2099" t="s">
        <v>170</v>
      </c>
      <c r="B2099">
        <v>1819</v>
      </c>
      <c r="C2099" s="1">
        <v>1</v>
      </c>
      <c r="D2099" s="1">
        <v>1</v>
      </c>
      <c r="E2099" s="1">
        <v>2330</v>
      </c>
      <c r="F2099" t="s">
        <v>777</v>
      </c>
      <c r="G2099" t="s">
        <v>14</v>
      </c>
      <c r="H2099" t="s">
        <v>15</v>
      </c>
      <c r="I2099" s="3">
        <v>92</v>
      </c>
      <c r="J2099" t="s">
        <v>778</v>
      </c>
      <c r="K2099" t="s">
        <v>779</v>
      </c>
      <c r="L2099" t="s">
        <v>779</v>
      </c>
      <c r="M2099" s="2">
        <f>SUM(Table1[MAGN_SLAEGT_AFRUNAD])</f>
        <v>463291</v>
      </c>
      <c r="N2099" s="6">
        <f>Table1[[#This Row],[MAGN_SLAEGT_AFRUNAD]]/Table1[[#This Row],[heildarmagn]]</f>
        <v>1.9857929465497926E-4</v>
      </c>
      <c r="O2099" t="str">
        <f>IF(Table1[[#This Row],[Útgerð núna]]=Table1[[#This Row],[Útgerð við löndun]],"","Ný útgerð")</f>
        <v/>
      </c>
    </row>
    <row r="2100" spans="1:15">
      <c r="A2100" t="s">
        <v>171</v>
      </c>
      <c r="B2100">
        <v>1819</v>
      </c>
      <c r="C2100" s="1">
        <v>1</v>
      </c>
      <c r="D2100" s="1">
        <v>1</v>
      </c>
      <c r="E2100" s="1">
        <v>2330</v>
      </c>
      <c r="F2100" t="s">
        <v>777</v>
      </c>
      <c r="G2100" t="s">
        <v>14</v>
      </c>
      <c r="H2100" t="s">
        <v>15</v>
      </c>
      <c r="I2100" s="3">
        <v>36</v>
      </c>
      <c r="J2100" t="s">
        <v>778</v>
      </c>
      <c r="K2100" t="s">
        <v>779</v>
      </c>
      <c r="L2100" t="s">
        <v>779</v>
      </c>
      <c r="M2100" s="2">
        <f>SUM(Table1[MAGN_SLAEGT_AFRUNAD])</f>
        <v>463291</v>
      </c>
      <c r="N2100" s="6">
        <f>Table1[[#This Row],[MAGN_SLAEGT_AFRUNAD]]/Table1[[#This Row],[heildarmagn]]</f>
        <v>7.7704941386731019E-5</v>
      </c>
      <c r="O2100" t="str">
        <f>IF(Table1[[#This Row],[Útgerð núna]]=Table1[[#This Row],[Útgerð við löndun]],"","Ný útgerð")</f>
        <v/>
      </c>
    </row>
    <row r="2101" spans="1:15">
      <c r="A2101" t="s">
        <v>172</v>
      </c>
      <c r="B2101">
        <v>1819</v>
      </c>
      <c r="C2101" s="1">
        <v>1</v>
      </c>
      <c r="D2101" s="1">
        <v>1</v>
      </c>
      <c r="E2101" s="1">
        <v>2330</v>
      </c>
      <c r="F2101" t="s">
        <v>777</v>
      </c>
      <c r="G2101" t="s">
        <v>14</v>
      </c>
      <c r="H2101" t="s">
        <v>15</v>
      </c>
      <c r="I2101" s="3">
        <v>21</v>
      </c>
      <c r="J2101" t="s">
        <v>778</v>
      </c>
      <c r="K2101" t="s">
        <v>779</v>
      </c>
      <c r="L2101" t="s">
        <v>779</v>
      </c>
      <c r="M2101" s="2">
        <f>SUM(Table1[MAGN_SLAEGT_AFRUNAD])</f>
        <v>463291</v>
      </c>
      <c r="N2101" s="6">
        <f>Table1[[#This Row],[MAGN_SLAEGT_AFRUNAD]]/Table1[[#This Row],[heildarmagn]]</f>
        <v>4.5327882475593097E-5</v>
      </c>
      <c r="O2101" t="str">
        <f>IF(Table1[[#This Row],[Útgerð núna]]=Table1[[#This Row],[Útgerð við löndun]],"","Ný útgerð")</f>
        <v/>
      </c>
    </row>
    <row r="2102" spans="1:15">
      <c r="A2102" t="s">
        <v>359</v>
      </c>
      <c r="B2102">
        <v>1819</v>
      </c>
      <c r="C2102" s="1">
        <v>1</v>
      </c>
      <c r="D2102" s="1">
        <v>1</v>
      </c>
      <c r="E2102" s="1">
        <v>2330</v>
      </c>
      <c r="F2102" t="s">
        <v>777</v>
      </c>
      <c r="G2102" t="s">
        <v>14</v>
      </c>
      <c r="H2102" t="s">
        <v>15</v>
      </c>
      <c r="I2102" s="3">
        <v>74</v>
      </c>
      <c r="J2102" t="s">
        <v>778</v>
      </c>
      <c r="K2102" t="s">
        <v>779</v>
      </c>
      <c r="L2102" t="s">
        <v>779</v>
      </c>
      <c r="M2102" s="2">
        <f>SUM(Table1[MAGN_SLAEGT_AFRUNAD])</f>
        <v>463291</v>
      </c>
      <c r="N2102" s="6">
        <f>Table1[[#This Row],[MAGN_SLAEGT_AFRUNAD]]/Table1[[#This Row],[heildarmagn]]</f>
        <v>1.5972682396161376E-4</v>
      </c>
      <c r="O2102" t="str">
        <f>IF(Table1[[#This Row],[Útgerð núna]]=Table1[[#This Row],[Útgerð við löndun]],"","Ný útgerð")</f>
        <v/>
      </c>
    </row>
    <row r="2103" spans="1:15">
      <c r="A2103" t="s">
        <v>361</v>
      </c>
      <c r="B2103">
        <v>1819</v>
      </c>
      <c r="C2103" s="1">
        <v>1</v>
      </c>
      <c r="D2103" s="1">
        <v>1</v>
      </c>
      <c r="E2103" s="1">
        <v>2330</v>
      </c>
      <c r="F2103" t="s">
        <v>777</v>
      </c>
      <c r="G2103" t="s">
        <v>14</v>
      </c>
      <c r="H2103" t="s">
        <v>15</v>
      </c>
      <c r="I2103" s="3">
        <v>103</v>
      </c>
      <c r="J2103" t="s">
        <v>778</v>
      </c>
      <c r="K2103" t="s">
        <v>779</v>
      </c>
      <c r="L2103" t="s">
        <v>779</v>
      </c>
      <c r="M2103" s="2">
        <f>SUM(Table1[MAGN_SLAEGT_AFRUNAD])</f>
        <v>463291</v>
      </c>
      <c r="N2103" s="6">
        <f>Table1[[#This Row],[MAGN_SLAEGT_AFRUNAD]]/Table1[[#This Row],[heildarmagn]]</f>
        <v>2.2232247118981373E-4</v>
      </c>
      <c r="O2103" t="str">
        <f>IF(Table1[[#This Row],[Útgerð núna]]=Table1[[#This Row],[Útgerð við löndun]],"","Ný útgerð")</f>
        <v/>
      </c>
    </row>
    <row r="2104" spans="1:15">
      <c r="A2104" t="s">
        <v>467</v>
      </c>
      <c r="B2104">
        <v>1819</v>
      </c>
      <c r="C2104" s="1">
        <v>1</v>
      </c>
      <c r="D2104" s="1">
        <v>1</v>
      </c>
      <c r="E2104" s="1">
        <v>2330</v>
      </c>
      <c r="F2104" t="s">
        <v>777</v>
      </c>
      <c r="G2104" t="s">
        <v>14</v>
      </c>
      <c r="H2104" t="s">
        <v>15</v>
      </c>
      <c r="I2104" s="3">
        <v>61</v>
      </c>
      <c r="J2104" t="s">
        <v>778</v>
      </c>
      <c r="K2104" t="s">
        <v>779</v>
      </c>
      <c r="L2104" t="s">
        <v>779</v>
      </c>
      <c r="M2104" s="2">
        <f>SUM(Table1[MAGN_SLAEGT_AFRUNAD])</f>
        <v>463291</v>
      </c>
      <c r="N2104" s="6">
        <f>Table1[[#This Row],[MAGN_SLAEGT_AFRUNAD]]/Table1[[#This Row],[heildarmagn]]</f>
        <v>1.3166670623862757E-4</v>
      </c>
      <c r="O2104" t="str">
        <f>IF(Table1[[#This Row],[Útgerð núna]]=Table1[[#This Row],[Útgerð við löndun]],"","Ný útgerð")</f>
        <v/>
      </c>
    </row>
    <row r="2105" spans="1:15">
      <c r="A2105" t="s">
        <v>362</v>
      </c>
      <c r="B2105">
        <v>1819</v>
      </c>
      <c r="C2105" s="1">
        <v>1</v>
      </c>
      <c r="D2105" s="1">
        <v>1</v>
      </c>
      <c r="E2105" s="1">
        <v>2330</v>
      </c>
      <c r="F2105" t="s">
        <v>777</v>
      </c>
      <c r="G2105" t="s">
        <v>14</v>
      </c>
      <c r="H2105" t="s">
        <v>15</v>
      </c>
      <c r="I2105" s="3">
        <v>80</v>
      </c>
      <c r="J2105" t="s">
        <v>778</v>
      </c>
      <c r="K2105" t="s">
        <v>779</v>
      </c>
      <c r="L2105" t="s">
        <v>779</v>
      </c>
      <c r="M2105" s="2">
        <f>SUM(Table1[MAGN_SLAEGT_AFRUNAD])</f>
        <v>463291</v>
      </c>
      <c r="N2105" s="6">
        <f>Table1[[#This Row],[MAGN_SLAEGT_AFRUNAD]]/Table1[[#This Row],[heildarmagn]]</f>
        <v>1.7267764752606894E-4</v>
      </c>
      <c r="O2105" t="str">
        <f>IF(Table1[[#This Row],[Útgerð núna]]=Table1[[#This Row],[Útgerð við löndun]],"","Ný útgerð")</f>
        <v/>
      </c>
    </row>
    <row r="2106" spans="1:15">
      <c r="A2106" t="s">
        <v>363</v>
      </c>
      <c r="B2106">
        <v>1819</v>
      </c>
      <c r="C2106" s="1">
        <v>1</v>
      </c>
      <c r="D2106" s="1">
        <v>1</v>
      </c>
      <c r="E2106" s="1">
        <v>2330</v>
      </c>
      <c r="F2106" t="s">
        <v>777</v>
      </c>
      <c r="G2106" t="s">
        <v>14</v>
      </c>
      <c r="H2106" t="s">
        <v>15</v>
      </c>
      <c r="I2106" s="3">
        <v>12</v>
      </c>
      <c r="J2106" t="s">
        <v>778</v>
      </c>
      <c r="K2106" t="s">
        <v>779</v>
      </c>
      <c r="L2106" t="s">
        <v>779</v>
      </c>
      <c r="M2106" s="2">
        <f>SUM(Table1[MAGN_SLAEGT_AFRUNAD])</f>
        <v>463291</v>
      </c>
      <c r="N2106" s="6">
        <f>Table1[[#This Row],[MAGN_SLAEGT_AFRUNAD]]/Table1[[#This Row],[heildarmagn]]</f>
        <v>2.5901647128910339E-5</v>
      </c>
      <c r="O2106" t="str">
        <f>IF(Table1[[#This Row],[Útgerð núna]]=Table1[[#This Row],[Útgerð við löndun]],"","Ný útgerð")</f>
        <v/>
      </c>
    </row>
    <row r="2107" spans="1:15">
      <c r="A2107" t="s">
        <v>12</v>
      </c>
      <c r="B2107">
        <v>1819</v>
      </c>
      <c r="C2107" s="1">
        <v>1</v>
      </c>
      <c r="D2107" s="1">
        <v>1</v>
      </c>
      <c r="E2107" s="1">
        <v>2330</v>
      </c>
      <c r="F2107" t="s">
        <v>777</v>
      </c>
      <c r="G2107" t="s">
        <v>14</v>
      </c>
      <c r="H2107" t="s">
        <v>15</v>
      </c>
      <c r="I2107" s="3">
        <v>18</v>
      </c>
      <c r="J2107" t="s">
        <v>778</v>
      </c>
      <c r="K2107" t="s">
        <v>779</v>
      </c>
      <c r="L2107" t="s">
        <v>779</v>
      </c>
      <c r="M2107" s="2">
        <f>SUM(Table1[MAGN_SLAEGT_AFRUNAD])</f>
        <v>463291</v>
      </c>
      <c r="N2107" s="6">
        <f>Table1[[#This Row],[MAGN_SLAEGT_AFRUNAD]]/Table1[[#This Row],[heildarmagn]]</f>
        <v>3.885247069336551E-5</v>
      </c>
      <c r="O2107" t="str">
        <f>IF(Table1[[#This Row],[Útgerð núna]]=Table1[[#This Row],[Útgerð við löndun]],"","Ný útgerð")</f>
        <v/>
      </c>
    </row>
    <row r="2108" spans="1:15">
      <c r="A2108" t="s">
        <v>174</v>
      </c>
      <c r="B2108">
        <v>1819</v>
      </c>
      <c r="C2108" s="1">
        <v>1</v>
      </c>
      <c r="D2108" s="1">
        <v>1</v>
      </c>
      <c r="E2108" s="1">
        <v>2330</v>
      </c>
      <c r="F2108" t="s">
        <v>777</v>
      </c>
      <c r="G2108" t="s">
        <v>14</v>
      </c>
      <c r="H2108" t="s">
        <v>15</v>
      </c>
      <c r="I2108" s="3">
        <v>138</v>
      </c>
      <c r="J2108" t="s">
        <v>778</v>
      </c>
      <c r="K2108" t="s">
        <v>779</v>
      </c>
      <c r="L2108" t="s">
        <v>779</v>
      </c>
      <c r="M2108" s="2">
        <f>SUM(Table1[MAGN_SLAEGT_AFRUNAD])</f>
        <v>463291</v>
      </c>
      <c r="N2108" s="6">
        <f>Table1[[#This Row],[MAGN_SLAEGT_AFRUNAD]]/Table1[[#This Row],[heildarmagn]]</f>
        <v>2.9786894198246888E-4</v>
      </c>
      <c r="O2108" t="str">
        <f>IF(Table1[[#This Row],[Útgerð núna]]=Table1[[#This Row],[Útgerð við löndun]],"","Ný útgerð")</f>
        <v/>
      </c>
    </row>
    <row r="2109" spans="1:15">
      <c r="A2109" t="s">
        <v>364</v>
      </c>
      <c r="B2109">
        <v>1819</v>
      </c>
      <c r="C2109" s="1">
        <v>1</v>
      </c>
      <c r="D2109" s="1">
        <v>1</v>
      </c>
      <c r="E2109" s="1">
        <v>2330</v>
      </c>
      <c r="F2109" t="s">
        <v>777</v>
      </c>
      <c r="G2109" t="s">
        <v>14</v>
      </c>
      <c r="H2109" t="s">
        <v>15</v>
      </c>
      <c r="I2109" s="3">
        <v>87</v>
      </c>
      <c r="J2109" t="s">
        <v>778</v>
      </c>
      <c r="K2109" t="s">
        <v>779</v>
      </c>
      <c r="L2109" t="s">
        <v>779</v>
      </c>
      <c r="M2109" s="2">
        <f>SUM(Table1[MAGN_SLAEGT_AFRUNAD])</f>
        <v>463291</v>
      </c>
      <c r="N2109" s="6">
        <f>Table1[[#This Row],[MAGN_SLAEGT_AFRUNAD]]/Table1[[#This Row],[heildarmagn]]</f>
        <v>1.8778694168459996E-4</v>
      </c>
      <c r="O2109" t="str">
        <f>IF(Table1[[#This Row],[Útgerð núna]]=Table1[[#This Row],[Útgerð við löndun]],"","Ný útgerð")</f>
        <v/>
      </c>
    </row>
    <row r="2110" spans="1:15">
      <c r="A2110" t="s">
        <v>176</v>
      </c>
      <c r="B2110">
        <v>1819</v>
      </c>
      <c r="C2110" s="1">
        <v>1</v>
      </c>
      <c r="D2110" s="1">
        <v>1</v>
      </c>
      <c r="E2110" s="1">
        <v>2330</v>
      </c>
      <c r="F2110" t="s">
        <v>777</v>
      </c>
      <c r="G2110" t="s">
        <v>14</v>
      </c>
      <c r="H2110" t="s">
        <v>15</v>
      </c>
      <c r="I2110" s="3">
        <v>965</v>
      </c>
      <c r="J2110" t="s">
        <v>778</v>
      </c>
      <c r="K2110" t="s">
        <v>779</v>
      </c>
      <c r="L2110" t="s">
        <v>779</v>
      </c>
      <c r="M2110" s="2">
        <f>SUM(Table1[MAGN_SLAEGT_AFRUNAD])</f>
        <v>463291</v>
      </c>
      <c r="N2110" s="6">
        <f>Table1[[#This Row],[MAGN_SLAEGT_AFRUNAD]]/Table1[[#This Row],[heildarmagn]]</f>
        <v>2.0829241232832064E-3</v>
      </c>
      <c r="O2110" t="str">
        <f>IF(Table1[[#This Row],[Útgerð núna]]=Table1[[#This Row],[Útgerð við löndun]],"","Ný útgerð")</f>
        <v/>
      </c>
    </row>
    <row r="2111" spans="1:15">
      <c r="A2111" t="s">
        <v>365</v>
      </c>
      <c r="B2111">
        <v>1819</v>
      </c>
      <c r="C2111" s="1">
        <v>1</v>
      </c>
      <c r="D2111" s="1">
        <v>1</v>
      </c>
      <c r="E2111" s="1">
        <v>2330</v>
      </c>
      <c r="F2111" t="s">
        <v>777</v>
      </c>
      <c r="G2111" t="s">
        <v>14</v>
      </c>
      <c r="H2111" t="s">
        <v>15</v>
      </c>
      <c r="I2111" s="3">
        <v>24</v>
      </c>
      <c r="J2111" t="s">
        <v>778</v>
      </c>
      <c r="K2111" t="s">
        <v>779</v>
      </c>
      <c r="L2111" t="s">
        <v>779</v>
      </c>
      <c r="M2111" s="2">
        <f>SUM(Table1[MAGN_SLAEGT_AFRUNAD])</f>
        <v>463291</v>
      </c>
      <c r="N2111" s="6">
        <f>Table1[[#This Row],[MAGN_SLAEGT_AFRUNAD]]/Table1[[#This Row],[heildarmagn]]</f>
        <v>5.1803294257820677E-5</v>
      </c>
      <c r="O2111" t="str">
        <f>IF(Table1[[#This Row],[Útgerð núna]]=Table1[[#This Row],[Útgerð við löndun]],"","Ný útgerð")</f>
        <v/>
      </c>
    </row>
    <row r="2112" spans="1:15">
      <c r="A2112" t="s">
        <v>177</v>
      </c>
      <c r="B2112">
        <v>1819</v>
      </c>
      <c r="C2112" s="1">
        <v>1</v>
      </c>
      <c r="D2112" s="1">
        <v>1</v>
      </c>
      <c r="E2112" s="1">
        <v>2330</v>
      </c>
      <c r="F2112" t="s">
        <v>777</v>
      </c>
      <c r="G2112" t="s">
        <v>14</v>
      </c>
      <c r="H2112" t="s">
        <v>15</v>
      </c>
      <c r="I2112" s="3">
        <v>84</v>
      </c>
      <c r="J2112" t="s">
        <v>778</v>
      </c>
      <c r="K2112" t="s">
        <v>779</v>
      </c>
      <c r="L2112" t="s">
        <v>779</v>
      </c>
      <c r="M2112" s="2">
        <f>SUM(Table1[MAGN_SLAEGT_AFRUNAD])</f>
        <v>463291</v>
      </c>
      <c r="N2112" s="6">
        <f>Table1[[#This Row],[MAGN_SLAEGT_AFRUNAD]]/Table1[[#This Row],[heildarmagn]]</f>
        <v>1.8131152990237239E-4</v>
      </c>
      <c r="O2112" t="str">
        <f>IF(Table1[[#This Row],[Útgerð núna]]=Table1[[#This Row],[Útgerð við löndun]],"","Ný útgerð")</f>
        <v/>
      </c>
    </row>
    <row r="2113" spans="1:15">
      <c r="A2113" t="s">
        <v>178</v>
      </c>
      <c r="B2113">
        <v>1819</v>
      </c>
      <c r="C2113" s="1">
        <v>1</v>
      </c>
      <c r="D2113" s="1">
        <v>1</v>
      </c>
      <c r="E2113" s="1">
        <v>2330</v>
      </c>
      <c r="F2113" t="s">
        <v>777</v>
      </c>
      <c r="G2113" t="s">
        <v>14</v>
      </c>
      <c r="H2113" t="s">
        <v>15</v>
      </c>
      <c r="I2113" s="3">
        <v>106</v>
      </c>
      <c r="J2113" t="s">
        <v>778</v>
      </c>
      <c r="K2113" t="s">
        <v>779</v>
      </c>
      <c r="L2113" t="s">
        <v>779</v>
      </c>
      <c r="M2113" s="2">
        <f>SUM(Table1[MAGN_SLAEGT_AFRUNAD])</f>
        <v>463291</v>
      </c>
      <c r="N2113" s="6">
        <f>Table1[[#This Row],[MAGN_SLAEGT_AFRUNAD]]/Table1[[#This Row],[heildarmagn]]</f>
        <v>2.2879788297204133E-4</v>
      </c>
      <c r="O2113" t="str">
        <f>IF(Table1[[#This Row],[Útgerð núna]]=Table1[[#This Row],[Útgerð við löndun]],"","Ný útgerð")</f>
        <v/>
      </c>
    </row>
    <row r="2114" spans="1:15">
      <c r="A2114" t="s">
        <v>621</v>
      </c>
      <c r="B2114">
        <v>1819</v>
      </c>
      <c r="C2114" s="1">
        <v>1</v>
      </c>
      <c r="D2114" s="1">
        <v>1</v>
      </c>
      <c r="E2114" s="1">
        <v>2330</v>
      </c>
      <c r="F2114" t="s">
        <v>777</v>
      </c>
      <c r="G2114" t="s">
        <v>14</v>
      </c>
      <c r="H2114" t="s">
        <v>15</v>
      </c>
      <c r="I2114" s="3">
        <v>84</v>
      </c>
      <c r="J2114" t="s">
        <v>778</v>
      </c>
      <c r="K2114" t="s">
        <v>779</v>
      </c>
      <c r="L2114" t="s">
        <v>779</v>
      </c>
      <c r="M2114" s="2">
        <f>SUM(Table1[MAGN_SLAEGT_AFRUNAD])</f>
        <v>463291</v>
      </c>
      <c r="N2114" s="6">
        <f>Table1[[#This Row],[MAGN_SLAEGT_AFRUNAD]]/Table1[[#This Row],[heildarmagn]]</f>
        <v>1.8131152990237239E-4</v>
      </c>
      <c r="O2114" t="str">
        <f>IF(Table1[[#This Row],[Útgerð núna]]=Table1[[#This Row],[Útgerð við löndun]],"","Ný útgerð")</f>
        <v/>
      </c>
    </row>
    <row r="2115" spans="1:15">
      <c r="A2115" t="s">
        <v>788</v>
      </c>
      <c r="B2115">
        <v>1819</v>
      </c>
      <c r="C2115" s="1">
        <v>1</v>
      </c>
      <c r="D2115" s="1">
        <v>1</v>
      </c>
      <c r="E2115" s="1">
        <v>2330</v>
      </c>
      <c r="F2115" t="s">
        <v>777</v>
      </c>
      <c r="G2115" t="s">
        <v>14</v>
      </c>
      <c r="H2115" t="s">
        <v>15</v>
      </c>
      <c r="I2115" s="3">
        <v>153</v>
      </c>
      <c r="J2115" t="s">
        <v>778</v>
      </c>
      <c r="K2115" t="s">
        <v>779</v>
      </c>
      <c r="L2115" t="s">
        <v>779</v>
      </c>
      <c r="M2115" s="2">
        <f>SUM(Table1[MAGN_SLAEGT_AFRUNAD])</f>
        <v>463291</v>
      </c>
      <c r="N2115" s="6">
        <f>Table1[[#This Row],[MAGN_SLAEGT_AFRUNAD]]/Table1[[#This Row],[heildarmagn]]</f>
        <v>3.3024600089360683E-4</v>
      </c>
      <c r="O2115" t="str">
        <f>IF(Table1[[#This Row],[Útgerð núna]]=Table1[[#This Row],[Útgerð við löndun]],"","Ný útgerð")</f>
        <v/>
      </c>
    </row>
    <row r="2116" spans="1:15">
      <c r="A2116" t="s">
        <v>50</v>
      </c>
      <c r="B2116">
        <v>1819</v>
      </c>
      <c r="C2116" s="1">
        <v>1</v>
      </c>
      <c r="D2116" s="1">
        <v>1</v>
      </c>
      <c r="E2116" s="1">
        <v>2330</v>
      </c>
      <c r="F2116" t="s">
        <v>777</v>
      </c>
      <c r="G2116" t="s">
        <v>14</v>
      </c>
      <c r="H2116" t="s">
        <v>15</v>
      </c>
      <c r="I2116" s="3">
        <v>13</v>
      </c>
      <c r="J2116" t="s">
        <v>778</v>
      </c>
      <c r="K2116" t="s">
        <v>779</v>
      </c>
      <c r="L2116" t="s">
        <v>779</v>
      </c>
      <c r="M2116" s="2">
        <f>SUM(Table1[MAGN_SLAEGT_AFRUNAD])</f>
        <v>463291</v>
      </c>
      <c r="N2116" s="6">
        <f>Table1[[#This Row],[MAGN_SLAEGT_AFRUNAD]]/Table1[[#This Row],[heildarmagn]]</f>
        <v>2.8060117722986201E-5</v>
      </c>
      <c r="O2116" t="str">
        <f>IF(Table1[[#This Row],[Útgerð núna]]=Table1[[#This Row],[Útgerð við löndun]],"","Ný útgerð")</f>
        <v/>
      </c>
    </row>
    <row r="2117" spans="1:15">
      <c r="A2117" t="s">
        <v>182</v>
      </c>
      <c r="B2117">
        <v>1819</v>
      </c>
      <c r="C2117" s="1">
        <v>1</v>
      </c>
      <c r="D2117" s="1">
        <v>1</v>
      </c>
      <c r="E2117" s="1">
        <v>2330</v>
      </c>
      <c r="F2117" t="s">
        <v>777</v>
      </c>
      <c r="G2117" t="s">
        <v>14</v>
      </c>
      <c r="H2117" t="s">
        <v>15</v>
      </c>
      <c r="I2117" s="3">
        <v>141</v>
      </c>
      <c r="J2117" t="s">
        <v>778</v>
      </c>
      <c r="K2117" t="s">
        <v>779</v>
      </c>
      <c r="L2117" t="s">
        <v>779</v>
      </c>
      <c r="M2117" s="2">
        <f>SUM(Table1[MAGN_SLAEGT_AFRUNAD])</f>
        <v>463291</v>
      </c>
      <c r="N2117" s="6">
        <f>Table1[[#This Row],[MAGN_SLAEGT_AFRUNAD]]/Table1[[#This Row],[heildarmagn]]</f>
        <v>3.0434435376469648E-4</v>
      </c>
      <c r="O2117" t="str">
        <f>IF(Table1[[#This Row],[Útgerð núna]]=Table1[[#This Row],[Útgerð við löndun]],"","Ný útgerð")</f>
        <v/>
      </c>
    </row>
    <row r="2118" spans="1:15">
      <c r="A2118" t="s">
        <v>183</v>
      </c>
      <c r="B2118">
        <v>1819</v>
      </c>
      <c r="C2118" s="1">
        <v>1</v>
      </c>
      <c r="D2118" s="1">
        <v>1</v>
      </c>
      <c r="E2118" s="1">
        <v>2330</v>
      </c>
      <c r="F2118" t="s">
        <v>777</v>
      </c>
      <c r="G2118" t="s">
        <v>14</v>
      </c>
      <c r="H2118" t="s">
        <v>15</v>
      </c>
      <c r="I2118" s="3">
        <v>19</v>
      </c>
      <c r="J2118" t="s">
        <v>778</v>
      </c>
      <c r="K2118" t="s">
        <v>779</v>
      </c>
      <c r="L2118" t="s">
        <v>779</v>
      </c>
      <c r="M2118" s="2">
        <f>SUM(Table1[MAGN_SLAEGT_AFRUNAD])</f>
        <v>463291</v>
      </c>
      <c r="N2118" s="6">
        <f>Table1[[#This Row],[MAGN_SLAEGT_AFRUNAD]]/Table1[[#This Row],[heildarmagn]]</f>
        <v>4.1010941287441372E-5</v>
      </c>
      <c r="O2118" t="str">
        <f>IF(Table1[[#This Row],[Útgerð núna]]=Table1[[#This Row],[Útgerð við löndun]],"","Ný útgerð")</f>
        <v/>
      </c>
    </row>
    <row r="2119" spans="1:15">
      <c r="A2119" t="s">
        <v>184</v>
      </c>
      <c r="B2119">
        <v>1819</v>
      </c>
      <c r="C2119" s="1">
        <v>1</v>
      </c>
      <c r="D2119" s="1">
        <v>1</v>
      </c>
      <c r="E2119" s="1">
        <v>2330</v>
      </c>
      <c r="F2119" t="s">
        <v>777</v>
      </c>
      <c r="G2119" t="s">
        <v>14</v>
      </c>
      <c r="H2119" t="s">
        <v>15</v>
      </c>
      <c r="I2119" s="3">
        <v>6</v>
      </c>
      <c r="J2119" t="s">
        <v>778</v>
      </c>
      <c r="K2119" t="s">
        <v>779</v>
      </c>
      <c r="L2119" t="s">
        <v>779</v>
      </c>
      <c r="M2119" s="2">
        <f>SUM(Table1[MAGN_SLAEGT_AFRUNAD])</f>
        <v>463291</v>
      </c>
      <c r="N2119" s="6">
        <f>Table1[[#This Row],[MAGN_SLAEGT_AFRUNAD]]/Table1[[#This Row],[heildarmagn]]</f>
        <v>1.2950823564455169E-5</v>
      </c>
      <c r="O2119" t="str">
        <f>IF(Table1[[#This Row],[Útgerð núna]]=Table1[[#This Row],[Útgerð við löndun]],"","Ný útgerð")</f>
        <v/>
      </c>
    </row>
    <row r="2120" spans="1:15">
      <c r="A2120" t="s">
        <v>369</v>
      </c>
      <c r="B2120">
        <v>1819</v>
      </c>
      <c r="C2120" s="1">
        <v>1</v>
      </c>
      <c r="D2120" s="1">
        <v>1</v>
      </c>
      <c r="E2120" s="1">
        <v>2330</v>
      </c>
      <c r="F2120" t="s">
        <v>777</v>
      </c>
      <c r="G2120" t="s">
        <v>14</v>
      </c>
      <c r="H2120" t="s">
        <v>15</v>
      </c>
      <c r="I2120" s="3">
        <v>187</v>
      </c>
      <c r="J2120" t="s">
        <v>778</v>
      </c>
      <c r="K2120" t="s">
        <v>779</v>
      </c>
      <c r="L2120" t="s">
        <v>779</v>
      </c>
      <c r="M2120" s="2">
        <f>SUM(Table1[MAGN_SLAEGT_AFRUNAD])</f>
        <v>463291</v>
      </c>
      <c r="N2120" s="6">
        <f>Table1[[#This Row],[MAGN_SLAEGT_AFRUNAD]]/Table1[[#This Row],[heildarmagn]]</f>
        <v>4.0363400109218612E-4</v>
      </c>
      <c r="O2120" t="str">
        <f>IF(Table1[[#This Row],[Útgerð núna]]=Table1[[#This Row],[Útgerð við löndun]],"","Ný útgerð")</f>
        <v/>
      </c>
    </row>
    <row r="2121" spans="1:15">
      <c r="A2121" t="s">
        <v>370</v>
      </c>
      <c r="B2121">
        <v>1819</v>
      </c>
      <c r="C2121" s="1">
        <v>1</v>
      </c>
      <c r="D2121" s="1">
        <v>1</v>
      </c>
      <c r="E2121" s="1">
        <v>2330</v>
      </c>
      <c r="F2121" t="s">
        <v>777</v>
      </c>
      <c r="G2121" t="s">
        <v>14</v>
      </c>
      <c r="H2121" t="s">
        <v>15</v>
      </c>
      <c r="I2121" s="3">
        <v>91</v>
      </c>
      <c r="J2121" t="s">
        <v>778</v>
      </c>
      <c r="K2121" t="s">
        <v>779</v>
      </c>
      <c r="L2121" t="s">
        <v>779</v>
      </c>
      <c r="M2121" s="2">
        <f>SUM(Table1[MAGN_SLAEGT_AFRUNAD])</f>
        <v>463291</v>
      </c>
      <c r="N2121" s="6">
        <f>Table1[[#This Row],[MAGN_SLAEGT_AFRUNAD]]/Table1[[#This Row],[heildarmagn]]</f>
        <v>1.9642082406090341E-4</v>
      </c>
      <c r="O2121" t="str">
        <f>IF(Table1[[#This Row],[Útgerð núna]]=Table1[[#This Row],[Útgerð við löndun]],"","Ný útgerð")</f>
        <v/>
      </c>
    </row>
    <row r="2122" spans="1:15">
      <c r="A2122" t="s">
        <v>334</v>
      </c>
      <c r="B2122">
        <v>1819</v>
      </c>
      <c r="C2122" s="1">
        <v>1</v>
      </c>
      <c r="D2122" s="1">
        <v>1</v>
      </c>
      <c r="E2122" s="1">
        <v>2330</v>
      </c>
      <c r="F2122" t="s">
        <v>777</v>
      </c>
      <c r="G2122" t="s">
        <v>14</v>
      </c>
      <c r="H2122" t="s">
        <v>15</v>
      </c>
      <c r="I2122" s="3">
        <v>64</v>
      </c>
      <c r="J2122" t="s">
        <v>778</v>
      </c>
      <c r="K2122" t="s">
        <v>779</v>
      </c>
      <c r="L2122" t="s">
        <v>779</v>
      </c>
      <c r="M2122" s="2">
        <f>SUM(Table1[MAGN_SLAEGT_AFRUNAD])</f>
        <v>463291</v>
      </c>
      <c r="N2122" s="6">
        <f>Table1[[#This Row],[MAGN_SLAEGT_AFRUNAD]]/Table1[[#This Row],[heildarmagn]]</f>
        <v>1.3814211802085514E-4</v>
      </c>
      <c r="O2122" t="str">
        <f>IF(Table1[[#This Row],[Útgerð núna]]=Table1[[#This Row],[Útgerð við löndun]],"","Ný útgerð")</f>
        <v/>
      </c>
    </row>
    <row r="2123" spans="1:15">
      <c r="A2123" t="s">
        <v>335</v>
      </c>
      <c r="B2123">
        <v>1819</v>
      </c>
      <c r="C2123" s="1">
        <v>1</v>
      </c>
      <c r="D2123" s="1">
        <v>1</v>
      </c>
      <c r="E2123" s="1">
        <v>2330</v>
      </c>
      <c r="F2123" t="s">
        <v>777</v>
      </c>
      <c r="G2123" t="s">
        <v>14</v>
      </c>
      <c r="H2123" t="s">
        <v>15</v>
      </c>
      <c r="I2123" s="3">
        <v>78</v>
      </c>
      <c r="J2123" t="s">
        <v>778</v>
      </c>
      <c r="K2123" t="s">
        <v>779</v>
      </c>
      <c r="L2123" t="s">
        <v>779</v>
      </c>
      <c r="M2123" s="2">
        <f>SUM(Table1[MAGN_SLAEGT_AFRUNAD])</f>
        <v>463291</v>
      </c>
      <c r="N2123" s="6">
        <f>Table1[[#This Row],[MAGN_SLAEGT_AFRUNAD]]/Table1[[#This Row],[heildarmagn]]</f>
        <v>1.6836070633791721E-4</v>
      </c>
      <c r="O2123" t="str">
        <f>IF(Table1[[#This Row],[Útgerð núna]]=Table1[[#This Row],[Útgerð við löndun]],"","Ný útgerð")</f>
        <v/>
      </c>
    </row>
    <row r="2124" spans="1:15">
      <c r="A2124" t="s">
        <v>145</v>
      </c>
      <c r="B2124">
        <v>1819</v>
      </c>
      <c r="C2124" s="1">
        <v>1</v>
      </c>
      <c r="D2124" s="1">
        <v>1</v>
      </c>
      <c r="E2124" s="1">
        <v>2330</v>
      </c>
      <c r="F2124" t="s">
        <v>777</v>
      </c>
      <c r="G2124" t="s">
        <v>14</v>
      </c>
      <c r="H2124" t="s">
        <v>15</v>
      </c>
      <c r="I2124" s="3">
        <v>234</v>
      </c>
      <c r="J2124" t="s">
        <v>778</v>
      </c>
      <c r="K2124" t="s">
        <v>779</v>
      </c>
      <c r="L2124" t="s">
        <v>779</v>
      </c>
      <c r="M2124" s="2">
        <f>SUM(Table1[MAGN_SLAEGT_AFRUNAD])</f>
        <v>463291</v>
      </c>
      <c r="N2124" s="6">
        <f>Table1[[#This Row],[MAGN_SLAEGT_AFRUNAD]]/Table1[[#This Row],[heildarmagn]]</f>
        <v>5.0508211901375167E-4</v>
      </c>
      <c r="O2124" t="str">
        <f>IF(Table1[[#This Row],[Útgerð núna]]=Table1[[#This Row],[Útgerð við löndun]],"","Ný útgerð")</f>
        <v/>
      </c>
    </row>
    <row r="2125" spans="1:15">
      <c r="A2125" t="s">
        <v>51</v>
      </c>
      <c r="B2125">
        <v>1819</v>
      </c>
      <c r="C2125" s="1">
        <v>1</v>
      </c>
      <c r="D2125" s="1">
        <v>1</v>
      </c>
      <c r="E2125" s="1">
        <v>2330</v>
      </c>
      <c r="F2125" t="s">
        <v>777</v>
      </c>
      <c r="G2125" t="s">
        <v>14</v>
      </c>
      <c r="H2125" t="s">
        <v>15</v>
      </c>
      <c r="I2125" s="3">
        <v>417</v>
      </c>
      <c r="J2125" t="s">
        <v>778</v>
      </c>
      <c r="K2125" t="s">
        <v>779</v>
      </c>
      <c r="L2125" t="s">
        <v>779</v>
      </c>
      <c r="M2125" s="2">
        <f>SUM(Table1[MAGN_SLAEGT_AFRUNAD])</f>
        <v>463291</v>
      </c>
      <c r="N2125" s="6">
        <f>Table1[[#This Row],[MAGN_SLAEGT_AFRUNAD]]/Table1[[#This Row],[heildarmagn]]</f>
        <v>9.0008223772963434E-4</v>
      </c>
      <c r="O2125" t="str">
        <f>IF(Table1[[#This Row],[Útgerð núna]]=Table1[[#This Row],[Útgerð við löndun]],"","Ný útgerð")</f>
        <v/>
      </c>
    </row>
    <row r="2126" spans="1:15">
      <c r="A2126" t="s">
        <v>52</v>
      </c>
      <c r="B2126">
        <v>1819</v>
      </c>
      <c r="C2126" s="1">
        <v>1</v>
      </c>
      <c r="D2126" s="1">
        <v>1</v>
      </c>
      <c r="E2126" s="1">
        <v>2330</v>
      </c>
      <c r="F2126" t="s">
        <v>777</v>
      </c>
      <c r="G2126" t="s">
        <v>14</v>
      </c>
      <c r="H2126" t="s">
        <v>15</v>
      </c>
      <c r="I2126" s="3">
        <v>173</v>
      </c>
      <c r="J2126" t="s">
        <v>778</v>
      </c>
      <c r="K2126" t="s">
        <v>779</v>
      </c>
      <c r="L2126" t="s">
        <v>779</v>
      </c>
      <c r="M2126" s="2">
        <f>SUM(Table1[MAGN_SLAEGT_AFRUNAD])</f>
        <v>463291</v>
      </c>
      <c r="N2126" s="6">
        <f>Table1[[#This Row],[MAGN_SLAEGT_AFRUNAD]]/Table1[[#This Row],[heildarmagn]]</f>
        <v>3.7341541277512407E-4</v>
      </c>
      <c r="O2126" t="str">
        <f>IF(Table1[[#This Row],[Útgerð núna]]=Table1[[#This Row],[Útgerð við löndun]],"","Ný útgerð")</f>
        <v/>
      </c>
    </row>
    <row r="2127" spans="1:15">
      <c r="A2127" t="s">
        <v>337</v>
      </c>
      <c r="B2127">
        <v>1819</v>
      </c>
      <c r="C2127" s="1">
        <v>1</v>
      </c>
      <c r="D2127" s="1">
        <v>1</v>
      </c>
      <c r="E2127" s="1">
        <v>2330</v>
      </c>
      <c r="F2127" t="s">
        <v>777</v>
      </c>
      <c r="G2127" t="s">
        <v>14</v>
      </c>
      <c r="H2127" t="s">
        <v>15</v>
      </c>
      <c r="I2127" s="3">
        <v>130</v>
      </c>
      <c r="J2127" t="s">
        <v>778</v>
      </c>
      <c r="K2127" t="s">
        <v>779</v>
      </c>
      <c r="L2127" t="s">
        <v>779</v>
      </c>
      <c r="M2127" s="2">
        <f>SUM(Table1[MAGN_SLAEGT_AFRUNAD])</f>
        <v>463291</v>
      </c>
      <c r="N2127" s="6">
        <f>Table1[[#This Row],[MAGN_SLAEGT_AFRUNAD]]/Table1[[#This Row],[heildarmagn]]</f>
        <v>2.8060117722986203E-4</v>
      </c>
      <c r="O2127" t="str">
        <f>IF(Table1[[#This Row],[Útgerð núna]]=Table1[[#This Row],[Útgerð við löndun]],"","Ný útgerð")</f>
        <v/>
      </c>
    </row>
    <row r="2128" spans="1:15">
      <c r="A2128" t="s">
        <v>150</v>
      </c>
      <c r="B2128">
        <v>1819</v>
      </c>
      <c r="C2128" s="1">
        <v>1</v>
      </c>
      <c r="D2128" s="1">
        <v>1</v>
      </c>
      <c r="E2128" s="1">
        <v>2330</v>
      </c>
      <c r="F2128" t="s">
        <v>777</v>
      </c>
      <c r="G2128" t="s">
        <v>14</v>
      </c>
      <c r="H2128" t="s">
        <v>15</v>
      </c>
      <c r="I2128" s="3">
        <v>176</v>
      </c>
      <c r="J2128" t="s">
        <v>778</v>
      </c>
      <c r="K2128" t="s">
        <v>779</v>
      </c>
      <c r="L2128" t="s">
        <v>779</v>
      </c>
      <c r="M2128" s="2">
        <f>SUM(Table1[MAGN_SLAEGT_AFRUNAD])</f>
        <v>463291</v>
      </c>
      <c r="N2128" s="6">
        <f>Table1[[#This Row],[MAGN_SLAEGT_AFRUNAD]]/Table1[[#This Row],[heildarmagn]]</f>
        <v>3.7989082455735162E-4</v>
      </c>
      <c r="O2128" t="str">
        <f>IF(Table1[[#This Row],[Útgerð núna]]=Table1[[#This Row],[Útgerð við löndun]],"","Ný útgerð")</f>
        <v/>
      </c>
    </row>
    <row r="2129" spans="1:15">
      <c r="A2129" t="s">
        <v>344</v>
      </c>
      <c r="B2129">
        <v>1819</v>
      </c>
      <c r="C2129" s="1">
        <v>1</v>
      </c>
      <c r="D2129" s="1">
        <v>1</v>
      </c>
      <c r="E2129" s="1">
        <v>2330</v>
      </c>
      <c r="F2129" t="s">
        <v>777</v>
      </c>
      <c r="G2129" t="s">
        <v>14</v>
      </c>
      <c r="H2129" t="s">
        <v>15</v>
      </c>
      <c r="I2129" s="3">
        <v>42</v>
      </c>
      <c r="J2129" t="s">
        <v>778</v>
      </c>
      <c r="K2129" t="s">
        <v>779</v>
      </c>
      <c r="L2129" t="s">
        <v>779</v>
      </c>
      <c r="M2129" s="2">
        <f>SUM(Table1[MAGN_SLAEGT_AFRUNAD])</f>
        <v>463291</v>
      </c>
      <c r="N2129" s="6">
        <f>Table1[[#This Row],[MAGN_SLAEGT_AFRUNAD]]/Table1[[#This Row],[heildarmagn]]</f>
        <v>9.0655764951186194E-5</v>
      </c>
      <c r="O2129" t="str">
        <f>IF(Table1[[#This Row],[Útgerð núna]]=Table1[[#This Row],[Útgerð við löndun]],"","Ný útgerð")</f>
        <v/>
      </c>
    </row>
    <row r="2130" spans="1:15">
      <c r="A2130" t="s">
        <v>502</v>
      </c>
      <c r="B2130">
        <v>1819</v>
      </c>
      <c r="C2130" s="1">
        <v>1</v>
      </c>
      <c r="D2130" s="1">
        <v>1</v>
      </c>
      <c r="E2130" s="1">
        <v>2330</v>
      </c>
      <c r="F2130" t="s">
        <v>777</v>
      </c>
      <c r="G2130" t="s">
        <v>14</v>
      </c>
      <c r="H2130" t="s">
        <v>15</v>
      </c>
      <c r="I2130" s="3">
        <v>445</v>
      </c>
      <c r="J2130" t="s">
        <v>778</v>
      </c>
      <c r="K2130" t="s">
        <v>779</v>
      </c>
      <c r="L2130" t="s">
        <v>779</v>
      </c>
      <c r="M2130" s="2">
        <f>SUM(Table1[MAGN_SLAEGT_AFRUNAD])</f>
        <v>463291</v>
      </c>
      <c r="N2130" s="6">
        <f>Table1[[#This Row],[MAGN_SLAEGT_AFRUNAD]]/Table1[[#This Row],[heildarmagn]]</f>
        <v>9.6051941436375843E-4</v>
      </c>
      <c r="O2130" t="str">
        <f>IF(Table1[[#This Row],[Útgerð núna]]=Table1[[#This Row],[Útgerð við löndun]],"","Ný útgerð")</f>
        <v/>
      </c>
    </row>
    <row r="2131" spans="1:15">
      <c r="A2131" t="s">
        <v>161</v>
      </c>
      <c r="B2131">
        <v>1819</v>
      </c>
      <c r="C2131" s="1">
        <v>1</v>
      </c>
      <c r="D2131" s="1">
        <v>1</v>
      </c>
      <c r="E2131" s="1">
        <v>2330</v>
      </c>
      <c r="F2131" t="s">
        <v>777</v>
      </c>
      <c r="G2131" t="s">
        <v>14</v>
      </c>
      <c r="H2131" t="s">
        <v>15</v>
      </c>
      <c r="I2131" s="3">
        <v>34</v>
      </c>
      <c r="J2131" t="s">
        <v>778</v>
      </c>
      <c r="K2131" t="s">
        <v>779</v>
      </c>
      <c r="L2131" t="s">
        <v>779</v>
      </c>
      <c r="M2131" s="2">
        <f>SUM(Table1[MAGN_SLAEGT_AFRUNAD])</f>
        <v>463291</v>
      </c>
      <c r="N2131" s="6">
        <f>Table1[[#This Row],[MAGN_SLAEGT_AFRUNAD]]/Table1[[#This Row],[heildarmagn]]</f>
        <v>7.3388000198579295E-5</v>
      </c>
      <c r="O2131" t="str">
        <f>IF(Table1[[#This Row],[Útgerð núna]]=Table1[[#This Row],[Útgerð við löndun]],"","Ný útgerð")</f>
        <v/>
      </c>
    </row>
    <row r="2132" spans="1:15">
      <c r="A2132" t="s">
        <v>352</v>
      </c>
      <c r="B2132">
        <v>1819</v>
      </c>
      <c r="C2132" s="1">
        <v>1</v>
      </c>
      <c r="D2132" s="1">
        <v>1</v>
      </c>
      <c r="E2132" s="1">
        <v>2330</v>
      </c>
      <c r="F2132" t="s">
        <v>777</v>
      </c>
      <c r="G2132" t="s">
        <v>14</v>
      </c>
      <c r="H2132" t="s">
        <v>15</v>
      </c>
      <c r="I2132" s="3">
        <v>36</v>
      </c>
      <c r="J2132" t="s">
        <v>778</v>
      </c>
      <c r="K2132" t="s">
        <v>779</v>
      </c>
      <c r="L2132" t="s">
        <v>779</v>
      </c>
      <c r="M2132" s="2">
        <f>SUM(Table1[MAGN_SLAEGT_AFRUNAD])</f>
        <v>463291</v>
      </c>
      <c r="N2132" s="6">
        <f>Table1[[#This Row],[MAGN_SLAEGT_AFRUNAD]]/Table1[[#This Row],[heildarmagn]]</f>
        <v>7.7704941386731019E-5</v>
      </c>
      <c r="O2132" t="str">
        <f>IF(Table1[[#This Row],[Útgerð núna]]=Table1[[#This Row],[Útgerð við löndun]],"","Ný útgerð")</f>
        <v/>
      </c>
    </row>
    <row r="2133" spans="1:15">
      <c r="A2133" t="s">
        <v>164</v>
      </c>
      <c r="B2133">
        <v>1819</v>
      </c>
      <c r="C2133" s="1">
        <v>1</v>
      </c>
      <c r="D2133" s="1">
        <v>1</v>
      </c>
      <c r="E2133" s="1">
        <v>2330</v>
      </c>
      <c r="F2133" t="s">
        <v>777</v>
      </c>
      <c r="G2133" t="s">
        <v>14</v>
      </c>
      <c r="H2133" t="s">
        <v>15</v>
      </c>
      <c r="I2133" s="3">
        <v>47</v>
      </c>
      <c r="J2133" t="s">
        <v>778</v>
      </c>
      <c r="K2133" t="s">
        <v>779</v>
      </c>
      <c r="L2133" t="s">
        <v>779</v>
      </c>
      <c r="M2133" s="2">
        <f>SUM(Table1[MAGN_SLAEGT_AFRUNAD])</f>
        <v>463291</v>
      </c>
      <c r="N2133" s="6">
        <f>Table1[[#This Row],[MAGN_SLAEGT_AFRUNAD]]/Table1[[#This Row],[heildarmagn]]</f>
        <v>1.0144811792156549E-4</v>
      </c>
      <c r="O2133" t="str">
        <f>IF(Table1[[#This Row],[Útgerð núna]]=Table1[[#This Row],[Útgerð við löndun]],"","Ný útgerð")</f>
        <v/>
      </c>
    </row>
    <row r="2134" spans="1:15">
      <c r="A2134" t="s">
        <v>487</v>
      </c>
      <c r="B2134">
        <v>1819</v>
      </c>
      <c r="C2134" s="1">
        <v>1</v>
      </c>
      <c r="D2134" s="1">
        <v>1</v>
      </c>
      <c r="E2134" s="1">
        <v>2330</v>
      </c>
      <c r="F2134" t="s">
        <v>777</v>
      </c>
      <c r="G2134" t="s">
        <v>14</v>
      </c>
      <c r="H2134" t="s">
        <v>15</v>
      </c>
      <c r="I2134" s="3">
        <v>32</v>
      </c>
      <c r="J2134" t="s">
        <v>778</v>
      </c>
      <c r="K2134" t="s">
        <v>779</v>
      </c>
      <c r="L2134" t="s">
        <v>779</v>
      </c>
      <c r="M2134" s="2">
        <f>SUM(Table1[MAGN_SLAEGT_AFRUNAD])</f>
        <v>463291</v>
      </c>
      <c r="N2134" s="6">
        <f>Table1[[#This Row],[MAGN_SLAEGT_AFRUNAD]]/Table1[[#This Row],[heildarmagn]]</f>
        <v>6.907105901042757E-5</v>
      </c>
      <c r="O2134" t="str">
        <f>IF(Table1[[#This Row],[Útgerð núna]]=Table1[[#This Row],[Útgerð við löndun]],"","Ný útgerð")</f>
        <v/>
      </c>
    </row>
    <row r="2135" spans="1:15">
      <c r="A2135" t="s">
        <v>789</v>
      </c>
      <c r="B2135">
        <v>1819</v>
      </c>
      <c r="C2135" s="1">
        <v>1</v>
      </c>
      <c r="D2135" s="1">
        <v>1</v>
      </c>
      <c r="E2135" s="1">
        <v>2330</v>
      </c>
      <c r="F2135" t="s">
        <v>777</v>
      </c>
      <c r="G2135" t="s">
        <v>14</v>
      </c>
      <c r="H2135" t="s">
        <v>15</v>
      </c>
      <c r="I2135" s="3">
        <v>52</v>
      </c>
      <c r="J2135" t="s">
        <v>778</v>
      </c>
      <c r="K2135" t="s">
        <v>779</v>
      </c>
      <c r="L2135" t="s">
        <v>779</v>
      </c>
      <c r="M2135" s="2">
        <f>SUM(Table1[MAGN_SLAEGT_AFRUNAD])</f>
        <v>463291</v>
      </c>
      <c r="N2135" s="6">
        <f>Table1[[#This Row],[MAGN_SLAEGT_AFRUNAD]]/Table1[[#This Row],[heildarmagn]]</f>
        <v>1.122404708919448E-4</v>
      </c>
      <c r="O2135" t="str">
        <f>IF(Table1[[#This Row],[Útgerð núna]]=Table1[[#This Row],[Útgerð við löndun]],"","Ný útgerð")</f>
        <v/>
      </c>
    </row>
    <row r="2136" spans="1:15">
      <c r="A2136" t="s">
        <v>221</v>
      </c>
      <c r="B2136">
        <v>1819</v>
      </c>
      <c r="C2136" s="1">
        <v>1</v>
      </c>
      <c r="D2136" s="1">
        <v>1</v>
      </c>
      <c r="E2136" s="1">
        <v>2330</v>
      </c>
      <c r="F2136" t="s">
        <v>777</v>
      </c>
      <c r="G2136" t="s">
        <v>14</v>
      </c>
      <c r="H2136" t="s">
        <v>15</v>
      </c>
      <c r="I2136" s="3">
        <v>45</v>
      </c>
      <c r="J2136" t="s">
        <v>778</v>
      </c>
      <c r="K2136" t="s">
        <v>779</v>
      </c>
      <c r="L2136" t="s">
        <v>779</v>
      </c>
      <c r="M2136" s="2">
        <f>SUM(Table1[MAGN_SLAEGT_AFRUNAD])</f>
        <v>463291</v>
      </c>
      <c r="N2136" s="6">
        <f>Table1[[#This Row],[MAGN_SLAEGT_AFRUNAD]]/Table1[[#This Row],[heildarmagn]]</f>
        <v>9.7131176733413767E-5</v>
      </c>
      <c r="O2136" t="str">
        <f>IF(Table1[[#This Row],[Útgerð núna]]=Table1[[#This Row],[Útgerð við löndun]],"","Ný útgerð")</f>
        <v/>
      </c>
    </row>
    <row r="2137" spans="1:15">
      <c r="A2137" t="s">
        <v>225</v>
      </c>
      <c r="B2137">
        <v>1718</v>
      </c>
      <c r="C2137" s="1">
        <v>1</v>
      </c>
      <c r="D2137" s="1">
        <v>1</v>
      </c>
      <c r="E2137" s="1">
        <v>2330</v>
      </c>
      <c r="F2137" t="s">
        <v>777</v>
      </c>
      <c r="G2137" t="s">
        <v>14</v>
      </c>
      <c r="H2137" t="s">
        <v>15</v>
      </c>
      <c r="I2137" s="3">
        <v>144</v>
      </c>
      <c r="J2137" t="s">
        <v>778</v>
      </c>
      <c r="K2137" t="s">
        <v>779</v>
      </c>
      <c r="L2137" t="s">
        <v>779</v>
      </c>
      <c r="M2137" s="2">
        <f>SUM(Table1[MAGN_SLAEGT_AFRUNAD])</f>
        <v>463291</v>
      </c>
      <c r="N2137" s="6">
        <f>Table1[[#This Row],[MAGN_SLAEGT_AFRUNAD]]/Table1[[#This Row],[heildarmagn]]</f>
        <v>3.1081976554692408E-4</v>
      </c>
      <c r="O2137" t="str">
        <f>IF(Table1[[#This Row],[Útgerð núna]]=Table1[[#This Row],[Útgerð við löndun]],"","Ný útgerð")</f>
        <v/>
      </c>
    </row>
    <row r="2138" spans="1:15">
      <c r="A2138" t="s">
        <v>765</v>
      </c>
      <c r="B2138">
        <v>1718</v>
      </c>
      <c r="C2138" s="1">
        <v>1</v>
      </c>
      <c r="D2138" s="1">
        <v>1</v>
      </c>
      <c r="E2138" s="1">
        <v>2330</v>
      </c>
      <c r="F2138" t="s">
        <v>777</v>
      </c>
      <c r="G2138" t="s">
        <v>14</v>
      </c>
      <c r="H2138" t="s">
        <v>15</v>
      </c>
      <c r="I2138" s="3">
        <v>153</v>
      </c>
      <c r="J2138" t="s">
        <v>778</v>
      </c>
      <c r="K2138" t="s">
        <v>779</v>
      </c>
      <c r="L2138" t="s">
        <v>779</v>
      </c>
      <c r="M2138" s="2">
        <f>SUM(Table1[MAGN_SLAEGT_AFRUNAD])</f>
        <v>463291</v>
      </c>
      <c r="N2138" s="6">
        <f>Table1[[#This Row],[MAGN_SLAEGT_AFRUNAD]]/Table1[[#This Row],[heildarmagn]]</f>
        <v>3.3024600089360683E-4</v>
      </c>
      <c r="O2138" t="str">
        <f>IF(Table1[[#This Row],[Útgerð núna]]=Table1[[#This Row],[Útgerð við löndun]],"","Ný útgerð")</f>
        <v/>
      </c>
    </row>
    <row r="2139" spans="1:15">
      <c r="A2139" t="s">
        <v>226</v>
      </c>
      <c r="B2139">
        <v>1718</v>
      </c>
      <c r="C2139" s="1">
        <v>1</v>
      </c>
      <c r="D2139" s="1">
        <v>1</v>
      </c>
      <c r="E2139" s="1">
        <v>2330</v>
      </c>
      <c r="F2139" t="s">
        <v>777</v>
      </c>
      <c r="G2139" t="s">
        <v>14</v>
      </c>
      <c r="H2139" t="s">
        <v>15</v>
      </c>
      <c r="I2139" s="3">
        <v>22</v>
      </c>
      <c r="J2139" t="s">
        <v>778</v>
      </c>
      <c r="K2139" t="s">
        <v>779</v>
      </c>
      <c r="L2139" t="s">
        <v>779</v>
      </c>
      <c r="M2139" s="2">
        <f>SUM(Table1[MAGN_SLAEGT_AFRUNAD])</f>
        <v>463291</v>
      </c>
      <c r="N2139" s="6">
        <f>Table1[[#This Row],[MAGN_SLAEGT_AFRUNAD]]/Table1[[#This Row],[heildarmagn]]</f>
        <v>4.7486353069668953E-5</v>
      </c>
      <c r="O2139" t="str">
        <f>IF(Table1[[#This Row],[Útgerð núna]]=Table1[[#This Row],[Útgerð við löndun]],"","Ný útgerð")</f>
        <v/>
      </c>
    </row>
    <row r="2140" spans="1:15">
      <c r="A2140" t="s">
        <v>238</v>
      </c>
      <c r="B2140">
        <v>1718</v>
      </c>
      <c r="C2140" s="1">
        <v>1</v>
      </c>
      <c r="D2140" s="1">
        <v>1</v>
      </c>
      <c r="E2140" s="1">
        <v>2330</v>
      </c>
      <c r="F2140" t="s">
        <v>777</v>
      </c>
      <c r="G2140" t="s">
        <v>14</v>
      </c>
      <c r="H2140" t="s">
        <v>15</v>
      </c>
      <c r="I2140" s="3">
        <v>6</v>
      </c>
      <c r="J2140" t="s">
        <v>778</v>
      </c>
      <c r="K2140" t="s">
        <v>779</v>
      </c>
      <c r="L2140" t="s">
        <v>779</v>
      </c>
      <c r="M2140" s="2">
        <f>SUM(Table1[MAGN_SLAEGT_AFRUNAD])</f>
        <v>463291</v>
      </c>
      <c r="N2140" s="6">
        <f>Table1[[#This Row],[MAGN_SLAEGT_AFRUNAD]]/Table1[[#This Row],[heildarmagn]]</f>
        <v>1.2950823564455169E-5</v>
      </c>
      <c r="O2140" t="str">
        <f>IF(Table1[[#This Row],[Útgerð núna]]=Table1[[#This Row],[Útgerð við löndun]],"","Ný útgerð")</f>
        <v/>
      </c>
    </row>
    <row r="2141" spans="1:15">
      <c r="A2141" t="s">
        <v>620</v>
      </c>
      <c r="B2141">
        <v>1718</v>
      </c>
      <c r="C2141" s="1">
        <v>1</v>
      </c>
      <c r="D2141" s="1">
        <v>1</v>
      </c>
      <c r="E2141" s="1">
        <v>2330</v>
      </c>
      <c r="F2141" t="s">
        <v>777</v>
      </c>
      <c r="G2141" t="s">
        <v>14</v>
      </c>
      <c r="H2141" t="s">
        <v>15</v>
      </c>
      <c r="I2141" s="3">
        <v>4</v>
      </c>
      <c r="J2141" t="s">
        <v>778</v>
      </c>
      <c r="K2141" t="s">
        <v>779</v>
      </c>
      <c r="L2141" t="s">
        <v>779</v>
      </c>
      <c r="M2141" s="2">
        <f>SUM(Table1[MAGN_SLAEGT_AFRUNAD])</f>
        <v>463291</v>
      </c>
      <c r="N2141" s="6">
        <f>Table1[[#This Row],[MAGN_SLAEGT_AFRUNAD]]/Table1[[#This Row],[heildarmagn]]</f>
        <v>8.6338823763034462E-6</v>
      </c>
      <c r="O2141" t="str">
        <f>IF(Table1[[#This Row],[Útgerð núna]]=Table1[[#This Row],[Útgerð við löndun]],"","Ný útgerð")</f>
        <v/>
      </c>
    </row>
    <row r="2142" spans="1:15">
      <c r="A2142" t="s">
        <v>239</v>
      </c>
      <c r="B2142">
        <v>1718</v>
      </c>
      <c r="C2142" s="1">
        <v>1</v>
      </c>
      <c r="D2142" s="1">
        <v>1</v>
      </c>
      <c r="E2142" s="1">
        <v>2330</v>
      </c>
      <c r="F2142" t="s">
        <v>777</v>
      </c>
      <c r="G2142" t="s">
        <v>14</v>
      </c>
      <c r="H2142" t="s">
        <v>15</v>
      </c>
      <c r="I2142" s="3">
        <v>9</v>
      </c>
      <c r="J2142" t="s">
        <v>778</v>
      </c>
      <c r="K2142" t="s">
        <v>779</v>
      </c>
      <c r="L2142" t="s">
        <v>779</v>
      </c>
      <c r="M2142" s="2">
        <f>SUM(Table1[MAGN_SLAEGT_AFRUNAD])</f>
        <v>463291</v>
      </c>
      <c r="N2142" s="6">
        <f>Table1[[#This Row],[MAGN_SLAEGT_AFRUNAD]]/Table1[[#This Row],[heildarmagn]]</f>
        <v>1.9426235346682755E-5</v>
      </c>
      <c r="O2142" t="str">
        <f>IF(Table1[[#This Row],[Útgerð núna]]=Table1[[#This Row],[Útgerð við löndun]],"","Ný útgerð")</f>
        <v/>
      </c>
    </row>
    <row r="2143" spans="1:15">
      <c r="A2143" t="s">
        <v>240</v>
      </c>
      <c r="B2143">
        <v>1718</v>
      </c>
      <c r="C2143" s="1">
        <v>1</v>
      </c>
      <c r="D2143" s="1">
        <v>1</v>
      </c>
      <c r="E2143" s="1">
        <v>2330</v>
      </c>
      <c r="F2143" t="s">
        <v>777</v>
      </c>
      <c r="G2143" t="s">
        <v>14</v>
      </c>
      <c r="H2143" t="s">
        <v>15</v>
      </c>
      <c r="I2143" s="3">
        <v>8</v>
      </c>
      <c r="J2143" t="s">
        <v>778</v>
      </c>
      <c r="K2143" t="s">
        <v>779</v>
      </c>
      <c r="L2143" t="s">
        <v>779</v>
      </c>
      <c r="M2143" s="2">
        <f>SUM(Table1[MAGN_SLAEGT_AFRUNAD])</f>
        <v>463291</v>
      </c>
      <c r="N2143" s="6">
        <f>Table1[[#This Row],[MAGN_SLAEGT_AFRUNAD]]/Table1[[#This Row],[heildarmagn]]</f>
        <v>1.7267764752606892E-5</v>
      </c>
      <c r="O2143" t="str">
        <f>IF(Table1[[#This Row],[Útgerð núna]]=Table1[[#This Row],[Útgerð við löndun]],"","Ný útgerð")</f>
        <v/>
      </c>
    </row>
    <row r="2144" spans="1:15">
      <c r="A2144" t="s">
        <v>242</v>
      </c>
      <c r="B2144">
        <v>1718</v>
      </c>
      <c r="C2144" s="1">
        <v>1</v>
      </c>
      <c r="D2144" s="1">
        <v>1</v>
      </c>
      <c r="E2144" s="1">
        <v>2330</v>
      </c>
      <c r="F2144" t="s">
        <v>777</v>
      </c>
      <c r="G2144" t="s">
        <v>14</v>
      </c>
      <c r="H2144" t="s">
        <v>15</v>
      </c>
      <c r="I2144" s="3">
        <v>43</v>
      </c>
      <c r="J2144" t="s">
        <v>778</v>
      </c>
      <c r="K2144" t="s">
        <v>779</v>
      </c>
      <c r="L2144" t="s">
        <v>779</v>
      </c>
      <c r="M2144" s="2">
        <f>SUM(Table1[MAGN_SLAEGT_AFRUNAD])</f>
        <v>463291</v>
      </c>
      <c r="N2144" s="6">
        <f>Table1[[#This Row],[MAGN_SLAEGT_AFRUNAD]]/Table1[[#This Row],[heildarmagn]]</f>
        <v>9.2814235545262043E-5</v>
      </c>
      <c r="O2144" t="str">
        <f>IF(Table1[[#This Row],[Útgerð núna]]=Table1[[#This Row],[Útgerð við löndun]],"","Ný útgerð")</f>
        <v/>
      </c>
    </row>
    <row r="2145" spans="1:15">
      <c r="A2145" t="s">
        <v>243</v>
      </c>
      <c r="B2145">
        <v>1718</v>
      </c>
      <c r="C2145" s="1">
        <v>1</v>
      </c>
      <c r="D2145" s="1">
        <v>1</v>
      </c>
      <c r="E2145" s="1">
        <v>2330</v>
      </c>
      <c r="F2145" t="s">
        <v>777</v>
      </c>
      <c r="G2145" t="s">
        <v>14</v>
      </c>
      <c r="H2145" t="s">
        <v>15</v>
      </c>
      <c r="I2145" s="3">
        <v>22</v>
      </c>
      <c r="J2145" t="s">
        <v>778</v>
      </c>
      <c r="K2145" t="s">
        <v>779</v>
      </c>
      <c r="L2145" t="s">
        <v>779</v>
      </c>
      <c r="M2145" s="2">
        <f>SUM(Table1[MAGN_SLAEGT_AFRUNAD])</f>
        <v>463291</v>
      </c>
      <c r="N2145" s="6">
        <f>Table1[[#This Row],[MAGN_SLAEGT_AFRUNAD]]/Table1[[#This Row],[heildarmagn]]</f>
        <v>4.7486353069668953E-5</v>
      </c>
      <c r="O2145" t="str">
        <f>IF(Table1[[#This Row],[Útgerð núna]]=Table1[[#This Row],[Útgerð við löndun]],"","Ný útgerð")</f>
        <v/>
      </c>
    </row>
    <row r="2146" spans="1:15">
      <c r="A2146" t="s">
        <v>790</v>
      </c>
      <c r="B2146">
        <v>1718</v>
      </c>
      <c r="C2146" s="1">
        <v>1</v>
      </c>
      <c r="D2146" s="1">
        <v>1</v>
      </c>
      <c r="E2146" s="1">
        <v>2330</v>
      </c>
      <c r="F2146" t="s">
        <v>777</v>
      </c>
      <c r="G2146" t="s">
        <v>14</v>
      </c>
      <c r="H2146" t="s">
        <v>15</v>
      </c>
      <c r="I2146" s="3">
        <v>21</v>
      </c>
      <c r="J2146" t="s">
        <v>778</v>
      </c>
      <c r="K2146" t="s">
        <v>779</v>
      </c>
      <c r="L2146" t="s">
        <v>779</v>
      </c>
      <c r="M2146" s="2">
        <f>SUM(Table1[MAGN_SLAEGT_AFRUNAD])</f>
        <v>463291</v>
      </c>
      <c r="N2146" s="6">
        <f>Table1[[#This Row],[MAGN_SLAEGT_AFRUNAD]]/Table1[[#This Row],[heildarmagn]]</f>
        <v>4.5327882475593097E-5</v>
      </c>
      <c r="O2146" t="str">
        <f>IF(Table1[[#This Row],[Útgerð núna]]=Table1[[#This Row],[Útgerð við löndun]],"","Ný útgerð")</f>
        <v/>
      </c>
    </row>
    <row r="2147" spans="1:15">
      <c r="A2147" t="s">
        <v>326</v>
      </c>
      <c r="B2147">
        <v>1718</v>
      </c>
      <c r="C2147" s="1">
        <v>1</v>
      </c>
      <c r="D2147" s="1">
        <v>1</v>
      </c>
      <c r="E2147" s="1">
        <v>2330</v>
      </c>
      <c r="F2147" t="s">
        <v>777</v>
      </c>
      <c r="G2147" t="s">
        <v>14</v>
      </c>
      <c r="H2147" t="s">
        <v>15</v>
      </c>
      <c r="I2147" s="3">
        <v>12</v>
      </c>
      <c r="J2147" t="s">
        <v>778</v>
      </c>
      <c r="K2147" t="s">
        <v>779</v>
      </c>
      <c r="L2147" t="s">
        <v>779</v>
      </c>
      <c r="M2147" s="2">
        <f>SUM(Table1[MAGN_SLAEGT_AFRUNAD])</f>
        <v>463291</v>
      </c>
      <c r="N2147" s="6">
        <f>Table1[[#This Row],[MAGN_SLAEGT_AFRUNAD]]/Table1[[#This Row],[heildarmagn]]</f>
        <v>2.5901647128910339E-5</v>
      </c>
      <c r="O2147" t="str">
        <f>IF(Table1[[#This Row],[Útgerð núna]]=Table1[[#This Row],[Útgerð við löndun]],"","Ný útgerð")</f>
        <v/>
      </c>
    </row>
    <row r="2148" spans="1:15">
      <c r="A2148" t="s">
        <v>244</v>
      </c>
      <c r="B2148">
        <v>1718</v>
      </c>
      <c r="C2148" s="1">
        <v>1</v>
      </c>
      <c r="D2148" s="1">
        <v>1</v>
      </c>
      <c r="E2148" s="1">
        <v>2330</v>
      </c>
      <c r="F2148" t="s">
        <v>777</v>
      </c>
      <c r="G2148" t="s">
        <v>14</v>
      </c>
      <c r="H2148" t="s">
        <v>15</v>
      </c>
      <c r="I2148" s="3">
        <v>30</v>
      </c>
      <c r="J2148" t="s">
        <v>778</v>
      </c>
      <c r="K2148" t="s">
        <v>779</v>
      </c>
      <c r="L2148" t="s">
        <v>779</v>
      </c>
      <c r="M2148" s="2">
        <f>SUM(Table1[MAGN_SLAEGT_AFRUNAD])</f>
        <v>463291</v>
      </c>
      <c r="N2148" s="6">
        <f>Table1[[#This Row],[MAGN_SLAEGT_AFRUNAD]]/Table1[[#This Row],[heildarmagn]]</f>
        <v>6.4754117822275845E-5</v>
      </c>
      <c r="O2148" t="str">
        <f>IF(Table1[[#This Row],[Útgerð núna]]=Table1[[#This Row],[Útgerð við löndun]],"","Ný útgerð")</f>
        <v/>
      </c>
    </row>
    <row r="2149" spans="1:15">
      <c r="A2149" t="s">
        <v>327</v>
      </c>
      <c r="B2149">
        <v>1718</v>
      </c>
      <c r="C2149" s="1">
        <v>1</v>
      </c>
      <c r="D2149" s="1">
        <v>1</v>
      </c>
      <c r="E2149" s="1">
        <v>2330</v>
      </c>
      <c r="F2149" t="s">
        <v>777</v>
      </c>
      <c r="G2149" t="s">
        <v>14</v>
      </c>
      <c r="H2149" t="s">
        <v>15</v>
      </c>
      <c r="I2149" s="3">
        <v>20</v>
      </c>
      <c r="J2149" t="s">
        <v>778</v>
      </c>
      <c r="K2149" t="s">
        <v>779</v>
      </c>
      <c r="L2149" t="s">
        <v>779</v>
      </c>
      <c r="M2149" s="2">
        <f>SUM(Table1[MAGN_SLAEGT_AFRUNAD])</f>
        <v>463291</v>
      </c>
      <c r="N2149" s="6">
        <f>Table1[[#This Row],[MAGN_SLAEGT_AFRUNAD]]/Table1[[#This Row],[heildarmagn]]</f>
        <v>4.3169411881517235E-5</v>
      </c>
      <c r="O2149" t="str">
        <f>IF(Table1[[#This Row],[Útgerð núna]]=Table1[[#This Row],[Útgerð við löndun]],"","Ný útgerð")</f>
        <v/>
      </c>
    </row>
    <row r="2150" spans="1:15">
      <c r="A2150" t="s">
        <v>328</v>
      </c>
      <c r="B2150">
        <v>1718</v>
      </c>
      <c r="C2150" s="1">
        <v>1</v>
      </c>
      <c r="D2150" s="1">
        <v>1</v>
      </c>
      <c r="E2150" s="1">
        <v>2330</v>
      </c>
      <c r="F2150" t="s">
        <v>777</v>
      </c>
      <c r="G2150" t="s">
        <v>14</v>
      </c>
      <c r="H2150" t="s">
        <v>15</v>
      </c>
      <c r="I2150" s="3">
        <v>303</v>
      </c>
      <c r="J2150" t="s">
        <v>778</v>
      </c>
      <c r="K2150" t="s">
        <v>779</v>
      </c>
      <c r="L2150" t="s">
        <v>779</v>
      </c>
      <c r="M2150" s="2">
        <f>SUM(Table1[MAGN_SLAEGT_AFRUNAD])</f>
        <v>463291</v>
      </c>
      <c r="N2150" s="6">
        <f>Table1[[#This Row],[MAGN_SLAEGT_AFRUNAD]]/Table1[[#This Row],[heildarmagn]]</f>
        <v>6.5401659000498605E-4</v>
      </c>
      <c r="O2150" t="str">
        <f>IF(Table1[[#This Row],[Útgerð núna]]=Table1[[#This Row],[Útgerð við löndun]],"","Ný útgerð")</f>
        <v/>
      </c>
    </row>
    <row r="2151" spans="1:15">
      <c r="A2151" t="s">
        <v>329</v>
      </c>
      <c r="B2151">
        <v>1718</v>
      </c>
      <c r="C2151" s="1">
        <v>1</v>
      </c>
      <c r="D2151" s="1">
        <v>1</v>
      </c>
      <c r="E2151" s="1">
        <v>2330</v>
      </c>
      <c r="F2151" t="s">
        <v>777</v>
      </c>
      <c r="G2151" t="s">
        <v>14</v>
      </c>
      <c r="H2151" t="s">
        <v>15</v>
      </c>
      <c r="I2151" s="3">
        <v>5</v>
      </c>
      <c r="J2151" t="s">
        <v>778</v>
      </c>
      <c r="K2151" t="s">
        <v>779</v>
      </c>
      <c r="L2151" t="s">
        <v>779</v>
      </c>
      <c r="M2151" s="2">
        <f>SUM(Table1[MAGN_SLAEGT_AFRUNAD])</f>
        <v>463291</v>
      </c>
      <c r="N2151" s="6">
        <f>Table1[[#This Row],[MAGN_SLAEGT_AFRUNAD]]/Table1[[#This Row],[heildarmagn]]</f>
        <v>1.0792352970379309E-5</v>
      </c>
      <c r="O2151" t="str">
        <f>IF(Table1[[#This Row],[Útgerð núna]]=Table1[[#This Row],[Útgerð við löndun]],"","Ný útgerð")</f>
        <v/>
      </c>
    </row>
    <row r="2152" spans="1:15">
      <c r="A2152" t="s">
        <v>330</v>
      </c>
      <c r="B2152">
        <v>1718</v>
      </c>
      <c r="C2152" s="1">
        <v>1</v>
      </c>
      <c r="D2152" s="1">
        <v>1</v>
      </c>
      <c r="E2152" s="1">
        <v>2330</v>
      </c>
      <c r="F2152" t="s">
        <v>777</v>
      </c>
      <c r="G2152" t="s">
        <v>14</v>
      </c>
      <c r="H2152" t="s">
        <v>15</v>
      </c>
      <c r="I2152" s="3">
        <v>45</v>
      </c>
      <c r="J2152" t="s">
        <v>778</v>
      </c>
      <c r="K2152" t="s">
        <v>779</v>
      </c>
      <c r="L2152" t="s">
        <v>779</v>
      </c>
      <c r="M2152" s="2">
        <f>SUM(Table1[MAGN_SLAEGT_AFRUNAD])</f>
        <v>463291</v>
      </c>
      <c r="N2152" s="6">
        <f>Table1[[#This Row],[MAGN_SLAEGT_AFRUNAD]]/Table1[[#This Row],[heildarmagn]]</f>
        <v>9.7131176733413767E-5</v>
      </c>
      <c r="O2152" t="str">
        <f>IF(Table1[[#This Row],[Útgerð núna]]=Table1[[#This Row],[Útgerð við löndun]],"","Ný útgerð")</f>
        <v/>
      </c>
    </row>
    <row r="2153" spans="1:15">
      <c r="A2153" t="s">
        <v>331</v>
      </c>
      <c r="B2153">
        <v>1718</v>
      </c>
      <c r="C2153" s="1">
        <v>1</v>
      </c>
      <c r="D2153" s="1">
        <v>1</v>
      </c>
      <c r="E2153" s="1">
        <v>2330</v>
      </c>
      <c r="F2153" t="s">
        <v>777</v>
      </c>
      <c r="G2153" t="s">
        <v>14</v>
      </c>
      <c r="H2153" t="s">
        <v>15</v>
      </c>
      <c r="I2153" s="3">
        <v>3</v>
      </c>
      <c r="J2153" t="s">
        <v>778</v>
      </c>
      <c r="K2153" t="s">
        <v>779</v>
      </c>
      <c r="L2153" t="s">
        <v>779</v>
      </c>
      <c r="M2153" s="2">
        <f>SUM(Table1[MAGN_SLAEGT_AFRUNAD])</f>
        <v>463291</v>
      </c>
      <c r="N2153" s="6">
        <f>Table1[[#This Row],[MAGN_SLAEGT_AFRUNAD]]/Table1[[#This Row],[heildarmagn]]</f>
        <v>6.4754117822275847E-6</v>
      </c>
      <c r="O2153" t="str">
        <f>IF(Table1[[#This Row],[Útgerð núna]]=Table1[[#This Row],[Útgerð við löndun]],"","Ný útgerð")</f>
        <v/>
      </c>
    </row>
    <row r="2154" spans="1:15">
      <c r="A2154" t="s">
        <v>332</v>
      </c>
      <c r="B2154">
        <v>1718</v>
      </c>
      <c r="C2154" s="1">
        <v>1</v>
      </c>
      <c r="D2154" s="1">
        <v>1</v>
      </c>
      <c r="E2154" s="1">
        <v>2330</v>
      </c>
      <c r="F2154" t="s">
        <v>777</v>
      </c>
      <c r="G2154" t="s">
        <v>14</v>
      </c>
      <c r="H2154" t="s">
        <v>15</v>
      </c>
      <c r="I2154" s="3">
        <v>58</v>
      </c>
      <c r="J2154" t="s">
        <v>778</v>
      </c>
      <c r="K2154" t="s">
        <v>779</v>
      </c>
      <c r="L2154" t="s">
        <v>779</v>
      </c>
      <c r="M2154" s="2">
        <f>SUM(Table1[MAGN_SLAEGT_AFRUNAD])</f>
        <v>463291</v>
      </c>
      <c r="N2154" s="6">
        <f>Table1[[#This Row],[MAGN_SLAEGT_AFRUNAD]]/Table1[[#This Row],[heildarmagn]]</f>
        <v>1.2519129445639997E-4</v>
      </c>
      <c r="O2154" t="str">
        <f>IF(Table1[[#This Row],[Útgerð núna]]=Table1[[#This Row],[Útgerð við löndun]],"","Ný útgerð")</f>
        <v/>
      </c>
    </row>
    <row r="2155" spans="1:15">
      <c r="A2155" t="s">
        <v>245</v>
      </c>
      <c r="B2155">
        <v>1718</v>
      </c>
      <c r="C2155" s="1">
        <v>1</v>
      </c>
      <c r="D2155" s="1">
        <v>1</v>
      </c>
      <c r="E2155" s="1">
        <v>2330</v>
      </c>
      <c r="F2155" t="s">
        <v>777</v>
      </c>
      <c r="G2155" t="s">
        <v>14</v>
      </c>
      <c r="H2155" t="s">
        <v>15</v>
      </c>
      <c r="I2155" s="3">
        <v>7</v>
      </c>
      <c r="J2155" t="s">
        <v>778</v>
      </c>
      <c r="K2155" t="s">
        <v>779</v>
      </c>
      <c r="L2155" t="s">
        <v>779</v>
      </c>
      <c r="M2155" s="2">
        <f>SUM(Table1[MAGN_SLAEGT_AFRUNAD])</f>
        <v>463291</v>
      </c>
      <c r="N2155" s="6">
        <f>Table1[[#This Row],[MAGN_SLAEGT_AFRUNAD]]/Table1[[#This Row],[heildarmagn]]</f>
        <v>1.5109294158531032E-5</v>
      </c>
      <c r="O2155" t="str">
        <f>IF(Table1[[#This Row],[Útgerð núna]]=Table1[[#This Row],[Útgerð við löndun]],"","Ný útgerð")</f>
        <v/>
      </c>
    </row>
    <row r="2156" spans="1:15">
      <c r="A2156" t="s">
        <v>333</v>
      </c>
      <c r="B2156">
        <v>1718</v>
      </c>
      <c r="C2156" s="1">
        <v>1</v>
      </c>
      <c r="D2156" s="1">
        <v>1</v>
      </c>
      <c r="E2156" s="1">
        <v>2330</v>
      </c>
      <c r="F2156" t="s">
        <v>777</v>
      </c>
      <c r="G2156" t="s">
        <v>14</v>
      </c>
      <c r="H2156" t="s">
        <v>15</v>
      </c>
      <c r="I2156" s="3">
        <v>64</v>
      </c>
      <c r="J2156" t="s">
        <v>778</v>
      </c>
      <c r="K2156" t="s">
        <v>779</v>
      </c>
      <c r="L2156" t="s">
        <v>779</v>
      </c>
      <c r="M2156" s="2">
        <f>SUM(Table1[MAGN_SLAEGT_AFRUNAD])</f>
        <v>463291</v>
      </c>
      <c r="N2156" s="6">
        <f>Table1[[#This Row],[MAGN_SLAEGT_AFRUNAD]]/Table1[[#This Row],[heildarmagn]]</f>
        <v>1.3814211802085514E-4</v>
      </c>
      <c r="O2156" t="str">
        <f>IF(Table1[[#This Row],[Útgerð núna]]=Table1[[#This Row],[Útgerð við löndun]],"","Ný útgerð")</f>
        <v/>
      </c>
    </row>
    <row r="2157" spans="1:15">
      <c r="A2157" t="s">
        <v>791</v>
      </c>
      <c r="B2157">
        <v>1718</v>
      </c>
      <c r="C2157" s="1">
        <v>1</v>
      </c>
      <c r="D2157" s="1">
        <v>1</v>
      </c>
      <c r="E2157" s="1">
        <v>2330</v>
      </c>
      <c r="F2157" t="s">
        <v>777</v>
      </c>
      <c r="G2157" t="s">
        <v>14</v>
      </c>
      <c r="H2157" t="s">
        <v>15</v>
      </c>
      <c r="I2157" s="3">
        <v>52</v>
      </c>
      <c r="J2157" t="s">
        <v>778</v>
      </c>
      <c r="K2157" t="s">
        <v>779</v>
      </c>
      <c r="L2157" t="s">
        <v>779</v>
      </c>
      <c r="M2157" s="2">
        <f>SUM(Table1[MAGN_SLAEGT_AFRUNAD])</f>
        <v>463291</v>
      </c>
      <c r="N2157" s="6">
        <f>Table1[[#This Row],[MAGN_SLAEGT_AFRUNAD]]/Table1[[#This Row],[heildarmagn]]</f>
        <v>1.122404708919448E-4</v>
      </c>
      <c r="O2157" t="str">
        <f>IF(Table1[[#This Row],[Útgerð núna]]=Table1[[#This Row],[Útgerð við löndun]],"","Ný útgerð")</f>
        <v/>
      </c>
    </row>
    <row r="2158" spans="1:15">
      <c r="A2158" t="s">
        <v>770</v>
      </c>
      <c r="B2158">
        <v>1718</v>
      </c>
      <c r="C2158" s="1">
        <v>1</v>
      </c>
      <c r="D2158" s="1">
        <v>1</v>
      </c>
      <c r="E2158" s="1">
        <v>2330</v>
      </c>
      <c r="F2158" t="s">
        <v>777</v>
      </c>
      <c r="G2158" t="s">
        <v>14</v>
      </c>
      <c r="H2158" t="s">
        <v>15</v>
      </c>
      <c r="I2158" s="3">
        <v>17</v>
      </c>
      <c r="J2158" t="s">
        <v>778</v>
      </c>
      <c r="K2158" t="s">
        <v>779</v>
      </c>
      <c r="L2158" t="s">
        <v>779</v>
      </c>
      <c r="M2158" s="2">
        <f>SUM(Table1[MAGN_SLAEGT_AFRUNAD])</f>
        <v>463291</v>
      </c>
      <c r="N2158" s="6">
        <f>Table1[[#This Row],[MAGN_SLAEGT_AFRUNAD]]/Table1[[#This Row],[heildarmagn]]</f>
        <v>3.6694000099289647E-5</v>
      </c>
      <c r="O2158" t="str">
        <f>IF(Table1[[#This Row],[Útgerð núna]]=Table1[[#This Row],[Útgerð við löndun]],"","Ný útgerð")</f>
        <v/>
      </c>
    </row>
    <row r="2159" spans="1:15">
      <c r="A2159" t="s">
        <v>22</v>
      </c>
      <c r="B2159">
        <v>1718</v>
      </c>
      <c r="C2159" s="1">
        <v>1</v>
      </c>
      <c r="D2159" s="1">
        <v>1</v>
      </c>
      <c r="E2159" s="1">
        <v>2330</v>
      </c>
      <c r="F2159" t="s">
        <v>777</v>
      </c>
      <c r="G2159" t="s">
        <v>14</v>
      </c>
      <c r="H2159" t="s">
        <v>15</v>
      </c>
      <c r="I2159" s="3">
        <v>48</v>
      </c>
      <c r="J2159" t="s">
        <v>778</v>
      </c>
      <c r="K2159" t="s">
        <v>779</v>
      </c>
      <c r="L2159" t="s">
        <v>779</v>
      </c>
      <c r="M2159" s="2">
        <f>SUM(Table1[MAGN_SLAEGT_AFRUNAD])</f>
        <v>463291</v>
      </c>
      <c r="N2159" s="6">
        <f>Table1[[#This Row],[MAGN_SLAEGT_AFRUNAD]]/Table1[[#This Row],[heildarmagn]]</f>
        <v>1.0360658851564135E-4</v>
      </c>
      <c r="O2159" t="str">
        <f>IF(Table1[[#This Row],[Útgerð núna]]=Table1[[#This Row],[Útgerð við löndun]],"","Ný útgerð")</f>
        <v/>
      </c>
    </row>
    <row r="2160" spans="1:15">
      <c r="A2160" t="s">
        <v>495</v>
      </c>
      <c r="B2160">
        <v>1718</v>
      </c>
      <c r="C2160" s="1">
        <v>1</v>
      </c>
      <c r="D2160" s="1">
        <v>1</v>
      </c>
      <c r="E2160" s="1">
        <v>2330</v>
      </c>
      <c r="F2160" t="s">
        <v>777</v>
      </c>
      <c r="G2160" t="s">
        <v>14</v>
      </c>
      <c r="H2160" t="s">
        <v>15</v>
      </c>
      <c r="I2160" s="3">
        <v>58</v>
      </c>
      <c r="J2160" t="s">
        <v>778</v>
      </c>
      <c r="K2160" t="s">
        <v>779</v>
      </c>
      <c r="L2160" t="s">
        <v>779</v>
      </c>
      <c r="M2160" s="2">
        <f>SUM(Table1[MAGN_SLAEGT_AFRUNAD])</f>
        <v>463291</v>
      </c>
      <c r="N2160" s="6">
        <f>Table1[[#This Row],[MAGN_SLAEGT_AFRUNAD]]/Table1[[#This Row],[heildarmagn]]</f>
        <v>1.2519129445639997E-4</v>
      </c>
      <c r="O2160" t="str">
        <f>IF(Table1[[#This Row],[Útgerð núna]]=Table1[[#This Row],[Útgerð við löndun]],"","Ný útgerð")</f>
        <v/>
      </c>
    </row>
    <row r="2161" spans="1:15">
      <c r="A2161" t="s">
        <v>303</v>
      </c>
      <c r="B2161">
        <v>1718</v>
      </c>
      <c r="C2161" s="1">
        <v>1</v>
      </c>
      <c r="D2161" s="1">
        <v>1</v>
      </c>
      <c r="E2161" s="1">
        <v>2330</v>
      </c>
      <c r="F2161" t="s">
        <v>777</v>
      </c>
      <c r="G2161" t="s">
        <v>14</v>
      </c>
      <c r="H2161" t="s">
        <v>15</v>
      </c>
      <c r="I2161" s="3">
        <v>22</v>
      </c>
      <c r="J2161" t="s">
        <v>778</v>
      </c>
      <c r="K2161" t="s">
        <v>779</v>
      </c>
      <c r="L2161" t="s">
        <v>779</v>
      </c>
      <c r="M2161" s="2">
        <f>SUM(Table1[MAGN_SLAEGT_AFRUNAD])</f>
        <v>463291</v>
      </c>
      <c r="N2161" s="6">
        <f>Table1[[#This Row],[MAGN_SLAEGT_AFRUNAD]]/Table1[[#This Row],[heildarmagn]]</f>
        <v>4.7486353069668953E-5</v>
      </c>
      <c r="O2161" t="str">
        <f>IF(Table1[[#This Row],[Útgerð núna]]=Table1[[#This Row],[Útgerð við löndun]],"","Ný útgerð")</f>
        <v/>
      </c>
    </row>
    <row r="2162" spans="1:15">
      <c r="A2162" t="s">
        <v>792</v>
      </c>
      <c r="B2162">
        <v>1718</v>
      </c>
      <c r="C2162" s="1">
        <v>1</v>
      </c>
      <c r="D2162" s="1">
        <v>1</v>
      </c>
      <c r="E2162" s="1">
        <v>2330</v>
      </c>
      <c r="F2162" t="s">
        <v>777</v>
      </c>
      <c r="G2162" t="s">
        <v>14</v>
      </c>
      <c r="H2162" t="s">
        <v>15</v>
      </c>
      <c r="I2162" s="3">
        <v>104</v>
      </c>
      <c r="J2162" t="s">
        <v>778</v>
      </c>
      <c r="K2162" t="s">
        <v>779</v>
      </c>
      <c r="L2162" t="s">
        <v>779</v>
      </c>
      <c r="M2162" s="2">
        <f>SUM(Table1[MAGN_SLAEGT_AFRUNAD])</f>
        <v>463291</v>
      </c>
      <c r="N2162" s="6">
        <f>Table1[[#This Row],[MAGN_SLAEGT_AFRUNAD]]/Table1[[#This Row],[heildarmagn]]</f>
        <v>2.2448094178388961E-4</v>
      </c>
      <c r="O2162" t="str">
        <f>IF(Table1[[#This Row],[Útgerð núna]]=Table1[[#This Row],[Útgerð við löndun]],"","Ný útgerð")</f>
        <v/>
      </c>
    </row>
    <row r="2163" spans="1:15">
      <c r="A2163" t="s">
        <v>304</v>
      </c>
      <c r="B2163">
        <v>1718</v>
      </c>
      <c r="C2163" s="1">
        <v>1</v>
      </c>
      <c r="D2163" s="1">
        <v>1</v>
      </c>
      <c r="E2163" s="1">
        <v>2330</v>
      </c>
      <c r="F2163" t="s">
        <v>777</v>
      </c>
      <c r="G2163" t="s">
        <v>14</v>
      </c>
      <c r="H2163" t="s">
        <v>15</v>
      </c>
      <c r="I2163" s="3">
        <v>32</v>
      </c>
      <c r="J2163" t="s">
        <v>778</v>
      </c>
      <c r="K2163" t="s">
        <v>779</v>
      </c>
      <c r="L2163" t="s">
        <v>779</v>
      </c>
      <c r="M2163" s="2">
        <f>SUM(Table1[MAGN_SLAEGT_AFRUNAD])</f>
        <v>463291</v>
      </c>
      <c r="N2163" s="6">
        <f>Table1[[#This Row],[MAGN_SLAEGT_AFRUNAD]]/Table1[[#This Row],[heildarmagn]]</f>
        <v>6.907105901042757E-5</v>
      </c>
      <c r="O2163" t="str">
        <f>IF(Table1[[#This Row],[Útgerð núna]]=Table1[[#This Row],[Útgerð við löndun]],"","Ný útgerð")</f>
        <v/>
      </c>
    </row>
    <row r="2164" spans="1:15">
      <c r="A2164" t="s">
        <v>195</v>
      </c>
      <c r="B2164">
        <v>1718</v>
      </c>
      <c r="C2164" s="1">
        <v>1</v>
      </c>
      <c r="D2164" s="1">
        <v>1</v>
      </c>
      <c r="E2164" s="1">
        <v>2330</v>
      </c>
      <c r="F2164" t="s">
        <v>777</v>
      </c>
      <c r="G2164" t="s">
        <v>14</v>
      </c>
      <c r="H2164" t="s">
        <v>15</v>
      </c>
      <c r="I2164" s="3">
        <v>49</v>
      </c>
      <c r="J2164" t="s">
        <v>778</v>
      </c>
      <c r="K2164" t="s">
        <v>779</v>
      </c>
      <c r="L2164" t="s">
        <v>779</v>
      </c>
      <c r="M2164" s="2">
        <f>SUM(Table1[MAGN_SLAEGT_AFRUNAD])</f>
        <v>463291</v>
      </c>
      <c r="N2164" s="6">
        <f>Table1[[#This Row],[MAGN_SLAEGT_AFRUNAD]]/Table1[[#This Row],[heildarmagn]]</f>
        <v>1.0576505910971722E-4</v>
      </c>
      <c r="O2164" t="str">
        <f>IF(Table1[[#This Row],[Útgerð núna]]=Table1[[#This Row],[Útgerð við löndun]],"","Ný útgerð")</f>
        <v/>
      </c>
    </row>
    <row r="2165" spans="1:15">
      <c r="A2165" t="s">
        <v>763</v>
      </c>
      <c r="B2165">
        <v>1718</v>
      </c>
      <c r="C2165" s="1">
        <v>1</v>
      </c>
      <c r="D2165" s="1">
        <v>1</v>
      </c>
      <c r="E2165" s="1">
        <v>2330</v>
      </c>
      <c r="F2165" t="s">
        <v>777</v>
      </c>
      <c r="G2165" t="s">
        <v>14</v>
      </c>
      <c r="H2165" t="s">
        <v>15</v>
      </c>
      <c r="I2165" s="3">
        <v>72</v>
      </c>
      <c r="J2165" t="s">
        <v>778</v>
      </c>
      <c r="K2165" t="s">
        <v>779</v>
      </c>
      <c r="L2165" t="s">
        <v>779</v>
      </c>
      <c r="M2165" s="2">
        <f>SUM(Table1[MAGN_SLAEGT_AFRUNAD])</f>
        <v>463291</v>
      </c>
      <c r="N2165" s="6">
        <f>Table1[[#This Row],[MAGN_SLAEGT_AFRUNAD]]/Table1[[#This Row],[heildarmagn]]</f>
        <v>1.5540988277346204E-4</v>
      </c>
      <c r="O2165" t="str">
        <f>IF(Table1[[#This Row],[Útgerð núna]]=Table1[[#This Row],[Útgerð við löndun]],"","Ný útgerð")</f>
        <v/>
      </c>
    </row>
    <row r="2166" spans="1:15">
      <c r="A2166" t="s">
        <v>306</v>
      </c>
      <c r="B2166">
        <v>1718</v>
      </c>
      <c r="C2166" s="1">
        <v>1</v>
      </c>
      <c r="D2166" s="1">
        <v>1</v>
      </c>
      <c r="E2166" s="1">
        <v>2330</v>
      </c>
      <c r="F2166" t="s">
        <v>777</v>
      </c>
      <c r="G2166" t="s">
        <v>14</v>
      </c>
      <c r="H2166" t="s">
        <v>15</v>
      </c>
      <c r="I2166" s="3">
        <v>34</v>
      </c>
      <c r="J2166" t="s">
        <v>778</v>
      </c>
      <c r="K2166" t="s">
        <v>779</v>
      </c>
      <c r="L2166" t="s">
        <v>779</v>
      </c>
      <c r="M2166" s="2">
        <f>SUM(Table1[MAGN_SLAEGT_AFRUNAD])</f>
        <v>463291</v>
      </c>
      <c r="N2166" s="6">
        <f>Table1[[#This Row],[MAGN_SLAEGT_AFRUNAD]]/Table1[[#This Row],[heildarmagn]]</f>
        <v>7.3388000198579295E-5</v>
      </c>
      <c r="O2166" t="str">
        <f>IF(Table1[[#This Row],[Útgerð núna]]=Table1[[#This Row],[Útgerð við löndun]],"","Ný útgerð")</f>
        <v/>
      </c>
    </row>
    <row r="2167" spans="1:15">
      <c r="A2167" t="s">
        <v>307</v>
      </c>
      <c r="B2167">
        <v>1718</v>
      </c>
      <c r="C2167" s="1">
        <v>1</v>
      </c>
      <c r="D2167" s="1">
        <v>1</v>
      </c>
      <c r="E2167" s="1">
        <v>2330</v>
      </c>
      <c r="F2167" t="s">
        <v>777</v>
      </c>
      <c r="G2167" t="s">
        <v>14</v>
      </c>
      <c r="H2167" t="s">
        <v>15</v>
      </c>
      <c r="I2167" s="3">
        <v>34</v>
      </c>
      <c r="J2167" t="s">
        <v>778</v>
      </c>
      <c r="K2167" t="s">
        <v>779</v>
      </c>
      <c r="L2167" t="s">
        <v>779</v>
      </c>
      <c r="M2167" s="2">
        <f>SUM(Table1[MAGN_SLAEGT_AFRUNAD])</f>
        <v>463291</v>
      </c>
      <c r="N2167" s="6">
        <f>Table1[[#This Row],[MAGN_SLAEGT_AFRUNAD]]/Table1[[#This Row],[heildarmagn]]</f>
        <v>7.3388000198579295E-5</v>
      </c>
      <c r="O2167" t="str">
        <f>IF(Table1[[#This Row],[Útgerð núna]]=Table1[[#This Row],[Útgerð við löndun]],"","Ný útgerð")</f>
        <v/>
      </c>
    </row>
    <row r="2168" spans="1:15">
      <c r="A2168" t="s">
        <v>199</v>
      </c>
      <c r="B2168">
        <v>1718</v>
      </c>
      <c r="C2168" s="1">
        <v>1</v>
      </c>
      <c r="D2168" s="1">
        <v>1</v>
      </c>
      <c r="E2168" s="1">
        <v>2330</v>
      </c>
      <c r="F2168" t="s">
        <v>777</v>
      </c>
      <c r="G2168" t="s">
        <v>14</v>
      </c>
      <c r="H2168" t="s">
        <v>15</v>
      </c>
      <c r="I2168" s="3">
        <v>137</v>
      </c>
      <c r="J2168" t="s">
        <v>778</v>
      </c>
      <c r="K2168" t="s">
        <v>779</v>
      </c>
      <c r="L2168" t="s">
        <v>779</v>
      </c>
      <c r="M2168" s="2">
        <f>SUM(Table1[MAGN_SLAEGT_AFRUNAD])</f>
        <v>463291</v>
      </c>
      <c r="N2168" s="6">
        <f>Table1[[#This Row],[MAGN_SLAEGT_AFRUNAD]]/Table1[[#This Row],[heildarmagn]]</f>
        <v>2.9571047138839303E-4</v>
      </c>
      <c r="O2168" t="str">
        <f>IF(Table1[[#This Row],[Útgerð núna]]=Table1[[#This Row],[Útgerð við löndun]],"","Ný útgerð")</f>
        <v/>
      </c>
    </row>
    <row r="2169" spans="1:15">
      <c r="A2169" t="s">
        <v>200</v>
      </c>
      <c r="B2169">
        <v>1718</v>
      </c>
      <c r="C2169" s="1">
        <v>1</v>
      </c>
      <c r="D2169" s="1">
        <v>1</v>
      </c>
      <c r="E2169" s="1">
        <v>2330</v>
      </c>
      <c r="F2169" t="s">
        <v>777</v>
      </c>
      <c r="G2169" t="s">
        <v>14</v>
      </c>
      <c r="H2169" t="s">
        <v>15</v>
      </c>
      <c r="I2169" s="3">
        <v>123</v>
      </c>
      <c r="J2169" t="s">
        <v>778</v>
      </c>
      <c r="K2169" t="s">
        <v>779</v>
      </c>
      <c r="L2169" t="s">
        <v>779</v>
      </c>
      <c r="M2169" s="2">
        <f>SUM(Table1[MAGN_SLAEGT_AFRUNAD])</f>
        <v>463291</v>
      </c>
      <c r="N2169" s="6">
        <f>Table1[[#This Row],[MAGN_SLAEGT_AFRUNAD]]/Table1[[#This Row],[heildarmagn]]</f>
        <v>2.6549188307133098E-4</v>
      </c>
      <c r="O2169" t="str">
        <f>IF(Table1[[#This Row],[Útgerð núna]]=Table1[[#This Row],[Útgerð við löndun]],"","Ný útgerð")</f>
        <v/>
      </c>
    </row>
    <row r="2170" spans="1:15">
      <c r="A2170" t="s">
        <v>309</v>
      </c>
      <c r="B2170">
        <v>1718</v>
      </c>
      <c r="C2170" s="1">
        <v>1</v>
      </c>
      <c r="D2170" s="1">
        <v>1</v>
      </c>
      <c r="E2170" s="1">
        <v>2330</v>
      </c>
      <c r="F2170" t="s">
        <v>777</v>
      </c>
      <c r="G2170" t="s">
        <v>14</v>
      </c>
      <c r="H2170" t="s">
        <v>15</v>
      </c>
      <c r="I2170" s="3">
        <v>117</v>
      </c>
      <c r="J2170" t="s">
        <v>778</v>
      </c>
      <c r="K2170" t="s">
        <v>779</v>
      </c>
      <c r="L2170" t="s">
        <v>779</v>
      </c>
      <c r="M2170" s="2">
        <f>SUM(Table1[MAGN_SLAEGT_AFRUNAD])</f>
        <v>463291</v>
      </c>
      <c r="N2170" s="6">
        <f>Table1[[#This Row],[MAGN_SLAEGT_AFRUNAD]]/Table1[[#This Row],[heildarmagn]]</f>
        <v>2.5254105950687583E-4</v>
      </c>
      <c r="O2170" t="str">
        <f>IF(Table1[[#This Row],[Útgerð núna]]=Table1[[#This Row],[Útgerð við löndun]],"","Ný útgerð")</f>
        <v/>
      </c>
    </row>
    <row r="2171" spans="1:15">
      <c r="A2171" t="s">
        <v>496</v>
      </c>
      <c r="B2171">
        <v>1718</v>
      </c>
      <c r="C2171" s="1">
        <v>1</v>
      </c>
      <c r="D2171" s="1">
        <v>1</v>
      </c>
      <c r="E2171" s="1">
        <v>2330</v>
      </c>
      <c r="F2171" t="s">
        <v>777</v>
      </c>
      <c r="G2171" t="s">
        <v>14</v>
      </c>
      <c r="H2171" t="s">
        <v>15</v>
      </c>
      <c r="I2171" s="3">
        <v>52</v>
      </c>
      <c r="J2171" t="s">
        <v>778</v>
      </c>
      <c r="K2171" t="s">
        <v>779</v>
      </c>
      <c r="L2171" t="s">
        <v>779</v>
      </c>
      <c r="M2171" s="2">
        <f>SUM(Table1[MAGN_SLAEGT_AFRUNAD])</f>
        <v>463291</v>
      </c>
      <c r="N2171" s="6">
        <f>Table1[[#This Row],[MAGN_SLAEGT_AFRUNAD]]/Table1[[#This Row],[heildarmagn]]</f>
        <v>1.122404708919448E-4</v>
      </c>
      <c r="O2171" t="str">
        <f>IF(Table1[[#This Row],[Útgerð núna]]=Table1[[#This Row],[Útgerð við löndun]],"","Ný útgerð")</f>
        <v/>
      </c>
    </row>
    <row r="2172" spans="1:15">
      <c r="A2172" t="s">
        <v>201</v>
      </c>
      <c r="B2172">
        <v>1718</v>
      </c>
      <c r="C2172" s="1">
        <v>1</v>
      </c>
      <c r="D2172" s="1">
        <v>1</v>
      </c>
      <c r="E2172" s="1">
        <v>2330</v>
      </c>
      <c r="F2172" t="s">
        <v>777</v>
      </c>
      <c r="G2172" t="s">
        <v>14</v>
      </c>
      <c r="H2172" t="s">
        <v>15</v>
      </c>
      <c r="I2172" s="3">
        <v>112</v>
      </c>
      <c r="J2172" t="s">
        <v>778</v>
      </c>
      <c r="K2172" t="s">
        <v>779</v>
      </c>
      <c r="L2172" t="s">
        <v>779</v>
      </c>
      <c r="M2172" s="2">
        <f>SUM(Table1[MAGN_SLAEGT_AFRUNAD])</f>
        <v>463291</v>
      </c>
      <c r="N2172" s="6">
        <f>Table1[[#This Row],[MAGN_SLAEGT_AFRUNAD]]/Table1[[#This Row],[heildarmagn]]</f>
        <v>2.4174870653649651E-4</v>
      </c>
      <c r="O2172" t="str">
        <f>IF(Table1[[#This Row],[Útgerð núna]]=Table1[[#This Row],[Útgerð við löndun]],"","Ný útgerð")</f>
        <v/>
      </c>
    </row>
    <row r="2173" spans="1:15">
      <c r="A2173" t="s">
        <v>205</v>
      </c>
      <c r="B2173">
        <v>1718</v>
      </c>
      <c r="C2173" s="1">
        <v>1</v>
      </c>
      <c r="D2173" s="1">
        <v>1</v>
      </c>
      <c r="E2173" s="1">
        <v>2330</v>
      </c>
      <c r="F2173" t="s">
        <v>777</v>
      </c>
      <c r="G2173" t="s">
        <v>14</v>
      </c>
      <c r="H2173" t="s">
        <v>15</v>
      </c>
      <c r="I2173" s="3">
        <v>162</v>
      </c>
      <c r="J2173" t="s">
        <v>778</v>
      </c>
      <c r="K2173" t="s">
        <v>779</v>
      </c>
      <c r="L2173" t="s">
        <v>779</v>
      </c>
      <c r="M2173" s="2">
        <f>SUM(Table1[MAGN_SLAEGT_AFRUNAD])</f>
        <v>463291</v>
      </c>
      <c r="N2173" s="6">
        <f>Table1[[#This Row],[MAGN_SLAEGT_AFRUNAD]]/Table1[[#This Row],[heildarmagn]]</f>
        <v>3.4967223624028957E-4</v>
      </c>
      <c r="O2173" t="str">
        <f>IF(Table1[[#This Row],[Útgerð núna]]=Table1[[#This Row],[Útgerð við löndun]],"","Ný útgerð")</f>
        <v/>
      </c>
    </row>
    <row r="2174" spans="1:15">
      <c r="A2174" t="s">
        <v>207</v>
      </c>
      <c r="B2174">
        <v>1718</v>
      </c>
      <c r="C2174" s="1">
        <v>1</v>
      </c>
      <c r="D2174" s="1">
        <v>1</v>
      </c>
      <c r="E2174" s="1">
        <v>2330</v>
      </c>
      <c r="F2174" t="s">
        <v>777</v>
      </c>
      <c r="G2174" t="s">
        <v>14</v>
      </c>
      <c r="H2174" t="s">
        <v>15</v>
      </c>
      <c r="I2174" s="3">
        <v>376</v>
      </c>
      <c r="J2174" t="s">
        <v>778</v>
      </c>
      <c r="K2174" t="s">
        <v>779</v>
      </c>
      <c r="L2174" t="s">
        <v>779</v>
      </c>
      <c r="M2174" s="2">
        <f>SUM(Table1[MAGN_SLAEGT_AFRUNAD])</f>
        <v>463291</v>
      </c>
      <c r="N2174" s="6">
        <f>Table1[[#This Row],[MAGN_SLAEGT_AFRUNAD]]/Table1[[#This Row],[heildarmagn]]</f>
        <v>8.1158494337252394E-4</v>
      </c>
      <c r="O2174" t="str">
        <f>IF(Table1[[#This Row],[Útgerð núna]]=Table1[[#This Row],[Útgerð við löndun]],"","Ný útgerð")</f>
        <v/>
      </c>
    </row>
    <row r="2175" spans="1:15">
      <c r="A2175" t="s">
        <v>310</v>
      </c>
      <c r="B2175">
        <v>1718</v>
      </c>
      <c r="C2175" s="1">
        <v>1</v>
      </c>
      <c r="D2175" s="1">
        <v>1</v>
      </c>
      <c r="E2175" s="1">
        <v>2330</v>
      </c>
      <c r="F2175" t="s">
        <v>777</v>
      </c>
      <c r="G2175" t="s">
        <v>14</v>
      </c>
      <c r="H2175" t="s">
        <v>15</v>
      </c>
      <c r="I2175" s="3">
        <v>213</v>
      </c>
      <c r="J2175" t="s">
        <v>778</v>
      </c>
      <c r="K2175" t="s">
        <v>779</v>
      </c>
      <c r="L2175" t="s">
        <v>779</v>
      </c>
      <c r="M2175" s="2">
        <f>SUM(Table1[MAGN_SLAEGT_AFRUNAD])</f>
        <v>463291</v>
      </c>
      <c r="N2175" s="6">
        <f>Table1[[#This Row],[MAGN_SLAEGT_AFRUNAD]]/Table1[[#This Row],[heildarmagn]]</f>
        <v>4.5975423653815852E-4</v>
      </c>
      <c r="O2175" t="str">
        <f>IF(Table1[[#This Row],[Útgerð núna]]=Table1[[#This Row],[Útgerð við löndun]],"","Ný útgerð")</f>
        <v/>
      </c>
    </row>
    <row r="2176" spans="1:15">
      <c r="A2176" t="s">
        <v>209</v>
      </c>
      <c r="B2176">
        <v>1718</v>
      </c>
      <c r="C2176" s="1">
        <v>1</v>
      </c>
      <c r="D2176" s="1">
        <v>1</v>
      </c>
      <c r="E2176" s="1">
        <v>2330</v>
      </c>
      <c r="F2176" t="s">
        <v>777</v>
      </c>
      <c r="G2176" t="s">
        <v>14</v>
      </c>
      <c r="H2176" t="s">
        <v>15</v>
      </c>
      <c r="I2176" s="3">
        <v>465</v>
      </c>
      <c r="J2176" t="s">
        <v>778</v>
      </c>
      <c r="K2176" t="s">
        <v>779</v>
      </c>
      <c r="L2176" t="s">
        <v>779</v>
      </c>
      <c r="M2176" s="2">
        <f>SUM(Table1[MAGN_SLAEGT_AFRUNAD])</f>
        <v>463291</v>
      </c>
      <c r="N2176" s="6">
        <f>Table1[[#This Row],[MAGN_SLAEGT_AFRUNAD]]/Table1[[#This Row],[heildarmagn]]</f>
        <v>1.0036888262452757E-3</v>
      </c>
      <c r="O2176" t="str">
        <f>IF(Table1[[#This Row],[Útgerð núna]]=Table1[[#This Row],[Útgerð við löndun]],"","Ný útgerð")</f>
        <v/>
      </c>
    </row>
    <row r="2177" spans="1:15">
      <c r="A2177" t="s">
        <v>210</v>
      </c>
      <c r="B2177">
        <v>1718</v>
      </c>
      <c r="C2177" s="1">
        <v>1</v>
      </c>
      <c r="D2177" s="1">
        <v>1</v>
      </c>
      <c r="E2177" s="1">
        <v>2330</v>
      </c>
      <c r="F2177" t="s">
        <v>777</v>
      </c>
      <c r="G2177" t="s">
        <v>14</v>
      </c>
      <c r="H2177" t="s">
        <v>15</v>
      </c>
      <c r="I2177" s="3">
        <v>94</v>
      </c>
      <c r="J2177" t="s">
        <v>778</v>
      </c>
      <c r="K2177" t="s">
        <v>779</v>
      </c>
      <c r="L2177" t="s">
        <v>779</v>
      </c>
      <c r="M2177" s="2">
        <f>SUM(Table1[MAGN_SLAEGT_AFRUNAD])</f>
        <v>463291</v>
      </c>
      <c r="N2177" s="6">
        <f>Table1[[#This Row],[MAGN_SLAEGT_AFRUNAD]]/Table1[[#This Row],[heildarmagn]]</f>
        <v>2.0289623584313098E-4</v>
      </c>
      <c r="O2177" t="str">
        <f>IF(Table1[[#This Row],[Útgerð núna]]=Table1[[#This Row],[Útgerð við löndun]],"","Ný útgerð")</f>
        <v/>
      </c>
    </row>
    <row r="2178" spans="1:15">
      <c r="A2178" t="s">
        <v>312</v>
      </c>
      <c r="B2178">
        <v>1718</v>
      </c>
      <c r="C2178" s="1">
        <v>1</v>
      </c>
      <c r="D2178" s="1">
        <v>1</v>
      </c>
      <c r="E2178" s="1">
        <v>2330</v>
      </c>
      <c r="F2178" t="s">
        <v>777</v>
      </c>
      <c r="G2178" t="s">
        <v>14</v>
      </c>
      <c r="H2178" t="s">
        <v>15</v>
      </c>
      <c r="I2178" s="3">
        <v>27</v>
      </c>
      <c r="J2178" t="s">
        <v>778</v>
      </c>
      <c r="K2178" t="s">
        <v>779</v>
      </c>
      <c r="L2178" t="s">
        <v>779</v>
      </c>
      <c r="M2178" s="2">
        <f>SUM(Table1[MAGN_SLAEGT_AFRUNAD])</f>
        <v>463291</v>
      </c>
      <c r="N2178" s="6">
        <f>Table1[[#This Row],[MAGN_SLAEGT_AFRUNAD]]/Table1[[#This Row],[heildarmagn]]</f>
        <v>5.8278706040048265E-5</v>
      </c>
      <c r="O2178" t="str">
        <f>IF(Table1[[#This Row],[Útgerð núna]]=Table1[[#This Row],[Útgerð við löndun]],"","Ný útgerð")</f>
        <v/>
      </c>
    </row>
    <row r="2179" spans="1:15">
      <c r="A2179" t="s">
        <v>213</v>
      </c>
      <c r="B2179">
        <v>1718</v>
      </c>
      <c r="C2179" s="1">
        <v>1</v>
      </c>
      <c r="D2179" s="1">
        <v>1</v>
      </c>
      <c r="E2179" s="1">
        <v>2330</v>
      </c>
      <c r="F2179" t="s">
        <v>777</v>
      </c>
      <c r="G2179" t="s">
        <v>14</v>
      </c>
      <c r="H2179" t="s">
        <v>15</v>
      </c>
      <c r="I2179" s="3">
        <v>49</v>
      </c>
      <c r="J2179" t="s">
        <v>778</v>
      </c>
      <c r="K2179" t="s">
        <v>779</v>
      </c>
      <c r="L2179" t="s">
        <v>779</v>
      </c>
      <c r="M2179" s="2">
        <f>SUM(Table1[MAGN_SLAEGT_AFRUNAD])</f>
        <v>463291</v>
      </c>
      <c r="N2179" s="6">
        <f>Table1[[#This Row],[MAGN_SLAEGT_AFRUNAD]]/Table1[[#This Row],[heildarmagn]]</f>
        <v>1.0576505910971722E-4</v>
      </c>
      <c r="O2179" t="str">
        <f>IF(Table1[[#This Row],[Útgerð núna]]=Table1[[#This Row],[Útgerð við löndun]],"","Ný útgerð")</f>
        <v/>
      </c>
    </row>
    <row r="2180" spans="1:15">
      <c r="A2180" t="s">
        <v>214</v>
      </c>
      <c r="B2180">
        <v>1718</v>
      </c>
      <c r="C2180" s="1">
        <v>1</v>
      </c>
      <c r="D2180" s="1">
        <v>1</v>
      </c>
      <c r="E2180" s="1">
        <v>2330</v>
      </c>
      <c r="F2180" t="s">
        <v>777</v>
      </c>
      <c r="G2180" t="s">
        <v>14</v>
      </c>
      <c r="H2180" t="s">
        <v>15</v>
      </c>
      <c r="I2180" s="3">
        <v>1685</v>
      </c>
      <c r="J2180" t="s">
        <v>778</v>
      </c>
      <c r="K2180" t="s">
        <v>779</v>
      </c>
      <c r="L2180" t="s">
        <v>779</v>
      </c>
      <c r="M2180" s="2">
        <f>SUM(Table1[MAGN_SLAEGT_AFRUNAD])</f>
        <v>463291</v>
      </c>
      <c r="N2180" s="6">
        <f>Table1[[#This Row],[MAGN_SLAEGT_AFRUNAD]]/Table1[[#This Row],[heildarmagn]]</f>
        <v>3.6370229510178267E-3</v>
      </c>
      <c r="O2180" t="str">
        <f>IF(Table1[[#This Row],[Útgerð núna]]=Table1[[#This Row],[Útgerð við löndun]],"","Ný útgerð")</f>
        <v/>
      </c>
    </row>
    <row r="2181" spans="1:15">
      <c r="A2181" t="s">
        <v>218</v>
      </c>
      <c r="B2181">
        <v>1718</v>
      </c>
      <c r="C2181" s="1">
        <v>1</v>
      </c>
      <c r="D2181" s="1">
        <v>1</v>
      </c>
      <c r="E2181" s="1">
        <v>2330</v>
      </c>
      <c r="F2181" t="s">
        <v>777</v>
      </c>
      <c r="G2181" t="s">
        <v>14</v>
      </c>
      <c r="H2181" t="s">
        <v>15</v>
      </c>
      <c r="I2181" s="3">
        <v>144</v>
      </c>
      <c r="J2181" t="s">
        <v>778</v>
      </c>
      <c r="K2181" t="s">
        <v>779</v>
      </c>
      <c r="L2181" t="s">
        <v>779</v>
      </c>
      <c r="M2181" s="2">
        <f>SUM(Table1[MAGN_SLAEGT_AFRUNAD])</f>
        <v>463291</v>
      </c>
      <c r="N2181" s="6">
        <f>Table1[[#This Row],[MAGN_SLAEGT_AFRUNAD]]/Table1[[#This Row],[heildarmagn]]</f>
        <v>3.1081976554692408E-4</v>
      </c>
      <c r="O2181" t="str">
        <f>IF(Table1[[#This Row],[Útgerð núna]]=Table1[[#This Row],[Útgerð við löndun]],"","Ný útgerð")</f>
        <v/>
      </c>
    </row>
    <row r="2182" spans="1:15">
      <c r="A2182" t="s">
        <v>219</v>
      </c>
      <c r="B2182">
        <v>1718</v>
      </c>
      <c r="C2182" s="1">
        <v>1</v>
      </c>
      <c r="D2182" s="1">
        <v>1</v>
      </c>
      <c r="E2182" s="1">
        <v>2330</v>
      </c>
      <c r="F2182" t="s">
        <v>777</v>
      </c>
      <c r="G2182" t="s">
        <v>14</v>
      </c>
      <c r="H2182" t="s">
        <v>15</v>
      </c>
      <c r="I2182" s="3">
        <v>91</v>
      </c>
      <c r="J2182" t="s">
        <v>778</v>
      </c>
      <c r="K2182" t="s">
        <v>779</v>
      </c>
      <c r="L2182" t="s">
        <v>779</v>
      </c>
      <c r="M2182" s="2">
        <f>SUM(Table1[MAGN_SLAEGT_AFRUNAD])</f>
        <v>463291</v>
      </c>
      <c r="N2182" s="6">
        <f>Table1[[#This Row],[MAGN_SLAEGT_AFRUNAD]]/Table1[[#This Row],[heildarmagn]]</f>
        <v>1.9642082406090341E-4</v>
      </c>
      <c r="O2182" t="str">
        <f>IF(Table1[[#This Row],[Útgerð núna]]=Table1[[#This Row],[Útgerð við löndun]],"","Ný útgerð")</f>
        <v/>
      </c>
    </row>
    <row r="2183" spans="1:15">
      <c r="A2183" t="s">
        <v>314</v>
      </c>
      <c r="B2183">
        <v>1718</v>
      </c>
      <c r="C2183" s="1">
        <v>1</v>
      </c>
      <c r="D2183" s="1">
        <v>1</v>
      </c>
      <c r="E2183" s="1">
        <v>2330</v>
      </c>
      <c r="F2183" t="s">
        <v>777</v>
      </c>
      <c r="G2183" t="s">
        <v>14</v>
      </c>
      <c r="H2183" t="s">
        <v>15</v>
      </c>
      <c r="I2183" s="3">
        <v>108</v>
      </c>
      <c r="J2183" t="s">
        <v>778</v>
      </c>
      <c r="K2183" t="s">
        <v>779</v>
      </c>
      <c r="L2183" t="s">
        <v>779</v>
      </c>
      <c r="M2183" s="2">
        <f>SUM(Table1[MAGN_SLAEGT_AFRUNAD])</f>
        <v>463291</v>
      </c>
      <c r="N2183" s="6">
        <f>Table1[[#This Row],[MAGN_SLAEGT_AFRUNAD]]/Table1[[#This Row],[heildarmagn]]</f>
        <v>2.3311482416019306E-4</v>
      </c>
      <c r="O2183" t="str">
        <f>IF(Table1[[#This Row],[Útgerð núna]]=Table1[[#This Row],[Útgerð við löndun]],"","Ný útgerð")</f>
        <v/>
      </c>
    </row>
    <row r="2184" spans="1:15">
      <c r="A2184" t="s">
        <v>497</v>
      </c>
      <c r="B2184">
        <v>1718</v>
      </c>
      <c r="C2184" s="1">
        <v>1</v>
      </c>
      <c r="D2184" s="1">
        <v>1</v>
      </c>
      <c r="E2184" s="1">
        <v>2330</v>
      </c>
      <c r="F2184" t="s">
        <v>777</v>
      </c>
      <c r="G2184" t="s">
        <v>14</v>
      </c>
      <c r="H2184" t="s">
        <v>15</v>
      </c>
      <c r="I2184" s="3">
        <v>539</v>
      </c>
      <c r="J2184" t="s">
        <v>778</v>
      </c>
      <c r="K2184" t="s">
        <v>779</v>
      </c>
      <c r="L2184" t="s">
        <v>779</v>
      </c>
      <c r="M2184" s="2">
        <f>SUM(Table1[MAGN_SLAEGT_AFRUNAD])</f>
        <v>463291</v>
      </c>
      <c r="N2184" s="6">
        <f>Table1[[#This Row],[MAGN_SLAEGT_AFRUNAD]]/Table1[[#This Row],[heildarmagn]]</f>
        <v>1.1634156502068893E-3</v>
      </c>
      <c r="O2184" t="str">
        <f>IF(Table1[[#This Row],[Útgerð núna]]=Table1[[#This Row],[Útgerð við löndun]],"","Ný útgerð")</f>
        <v/>
      </c>
    </row>
    <row r="2185" spans="1:15">
      <c r="A2185" t="s">
        <v>316</v>
      </c>
      <c r="B2185">
        <v>1718</v>
      </c>
      <c r="C2185" s="1">
        <v>1</v>
      </c>
      <c r="D2185" s="1">
        <v>1</v>
      </c>
      <c r="E2185" s="1">
        <v>2330</v>
      </c>
      <c r="F2185" t="s">
        <v>777</v>
      </c>
      <c r="G2185" t="s">
        <v>14</v>
      </c>
      <c r="H2185" t="s">
        <v>15</v>
      </c>
      <c r="I2185" s="3">
        <v>2819</v>
      </c>
      <c r="J2185" t="s">
        <v>778</v>
      </c>
      <c r="K2185" t="s">
        <v>779</v>
      </c>
      <c r="L2185" t="s">
        <v>779</v>
      </c>
      <c r="M2185" s="2">
        <f>SUM(Table1[MAGN_SLAEGT_AFRUNAD])</f>
        <v>463291</v>
      </c>
      <c r="N2185" s="6">
        <f>Table1[[#This Row],[MAGN_SLAEGT_AFRUNAD]]/Table1[[#This Row],[heildarmagn]]</f>
        <v>6.0847286046998537E-3</v>
      </c>
      <c r="O2185" t="str">
        <f>IF(Table1[[#This Row],[Útgerð núna]]=Table1[[#This Row],[Útgerð við löndun]],"","Ný útgerð")</f>
        <v/>
      </c>
    </row>
    <row r="2186" spans="1:15">
      <c r="A2186" t="s">
        <v>317</v>
      </c>
      <c r="B2186">
        <v>1718</v>
      </c>
      <c r="C2186" s="1">
        <v>1</v>
      </c>
      <c r="D2186" s="1">
        <v>1</v>
      </c>
      <c r="E2186" s="1">
        <v>2330</v>
      </c>
      <c r="F2186" t="s">
        <v>777</v>
      </c>
      <c r="G2186" t="s">
        <v>14</v>
      </c>
      <c r="H2186" t="s">
        <v>15</v>
      </c>
      <c r="I2186" s="3">
        <v>899</v>
      </c>
      <c r="J2186" t="s">
        <v>778</v>
      </c>
      <c r="K2186" t="s">
        <v>779</v>
      </c>
      <c r="L2186" t="s">
        <v>779</v>
      </c>
      <c r="M2186" s="2">
        <f>SUM(Table1[MAGN_SLAEGT_AFRUNAD])</f>
        <v>463291</v>
      </c>
      <c r="N2186" s="6">
        <f>Table1[[#This Row],[MAGN_SLAEGT_AFRUNAD]]/Table1[[#This Row],[heildarmagn]]</f>
        <v>1.9404650640741997E-3</v>
      </c>
      <c r="O2186" t="str">
        <f>IF(Table1[[#This Row],[Útgerð núna]]=Table1[[#This Row],[Útgerð við löndun]],"","Ný útgerð")</f>
        <v/>
      </c>
    </row>
    <row r="2187" spans="1:15">
      <c r="A2187" t="s">
        <v>318</v>
      </c>
      <c r="B2187">
        <v>1718</v>
      </c>
      <c r="C2187" s="1">
        <v>1</v>
      </c>
      <c r="D2187" s="1">
        <v>1</v>
      </c>
      <c r="E2187" s="1">
        <v>2330</v>
      </c>
      <c r="F2187" t="s">
        <v>777</v>
      </c>
      <c r="G2187" t="s">
        <v>14</v>
      </c>
      <c r="H2187" t="s">
        <v>15</v>
      </c>
      <c r="I2187" s="3">
        <v>269</v>
      </c>
      <c r="J2187" t="s">
        <v>778</v>
      </c>
      <c r="K2187" t="s">
        <v>779</v>
      </c>
      <c r="L2187" t="s">
        <v>779</v>
      </c>
      <c r="M2187" s="2">
        <f>SUM(Table1[MAGN_SLAEGT_AFRUNAD])</f>
        <v>463291</v>
      </c>
      <c r="N2187" s="6">
        <f>Table1[[#This Row],[MAGN_SLAEGT_AFRUNAD]]/Table1[[#This Row],[heildarmagn]]</f>
        <v>5.8062858980640676E-4</v>
      </c>
      <c r="O2187" t="str">
        <f>IF(Table1[[#This Row],[Útgerð núna]]=Table1[[#This Row],[Útgerð við löndun]],"","Ný útgerð")</f>
        <v/>
      </c>
    </row>
    <row r="2188" spans="1:15">
      <c r="A2188" t="s">
        <v>319</v>
      </c>
      <c r="B2188">
        <v>1718</v>
      </c>
      <c r="C2188" s="1">
        <v>1</v>
      </c>
      <c r="D2188" s="1">
        <v>1</v>
      </c>
      <c r="E2188" s="1">
        <v>2330</v>
      </c>
      <c r="F2188" t="s">
        <v>777</v>
      </c>
      <c r="G2188" t="s">
        <v>14</v>
      </c>
      <c r="H2188" t="s">
        <v>15</v>
      </c>
      <c r="I2188" s="3">
        <v>39</v>
      </c>
      <c r="J2188" t="s">
        <v>778</v>
      </c>
      <c r="K2188" t="s">
        <v>779</v>
      </c>
      <c r="L2188" t="s">
        <v>779</v>
      </c>
      <c r="M2188" s="2">
        <f>SUM(Table1[MAGN_SLAEGT_AFRUNAD])</f>
        <v>463291</v>
      </c>
      <c r="N2188" s="6">
        <f>Table1[[#This Row],[MAGN_SLAEGT_AFRUNAD]]/Table1[[#This Row],[heildarmagn]]</f>
        <v>8.4180353168958607E-5</v>
      </c>
      <c r="O2188" t="str">
        <f>IF(Table1[[#This Row],[Útgerð núna]]=Table1[[#This Row],[Útgerð við löndun]],"","Ný útgerð")</f>
        <v/>
      </c>
    </row>
    <row r="2189" spans="1:15">
      <c r="A2189" t="s">
        <v>263</v>
      </c>
      <c r="B2189">
        <v>1718</v>
      </c>
      <c r="C2189" s="1">
        <v>1</v>
      </c>
      <c r="D2189" s="1">
        <v>1</v>
      </c>
      <c r="E2189" s="1">
        <v>2330</v>
      </c>
      <c r="F2189" t="s">
        <v>777</v>
      </c>
      <c r="G2189" t="s">
        <v>14</v>
      </c>
      <c r="H2189" t="s">
        <v>15</v>
      </c>
      <c r="I2189" s="3">
        <v>250</v>
      </c>
      <c r="J2189" t="s">
        <v>778</v>
      </c>
      <c r="K2189" t="s">
        <v>779</v>
      </c>
      <c r="L2189" t="s">
        <v>779</v>
      </c>
      <c r="M2189" s="2">
        <f>SUM(Table1[MAGN_SLAEGT_AFRUNAD])</f>
        <v>463291</v>
      </c>
      <c r="N2189" s="6">
        <f>Table1[[#This Row],[MAGN_SLAEGT_AFRUNAD]]/Table1[[#This Row],[heildarmagn]]</f>
        <v>5.3961764851896536E-4</v>
      </c>
      <c r="O2189" t="str">
        <f>IF(Table1[[#This Row],[Útgerð núna]]=Table1[[#This Row],[Útgerð við löndun]],"","Ný útgerð")</f>
        <v/>
      </c>
    </row>
    <row r="2190" spans="1:15">
      <c r="A2190" t="s">
        <v>264</v>
      </c>
      <c r="B2190">
        <v>1718</v>
      </c>
      <c r="C2190" s="1">
        <v>1</v>
      </c>
      <c r="D2190" s="1">
        <v>1</v>
      </c>
      <c r="E2190" s="1">
        <v>2330</v>
      </c>
      <c r="F2190" t="s">
        <v>777</v>
      </c>
      <c r="G2190" t="s">
        <v>14</v>
      </c>
      <c r="H2190" t="s">
        <v>15</v>
      </c>
      <c r="I2190" s="3">
        <v>313</v>
      </c>
      <c r="J2190" t="s">
        <v>778</v>
      </c>
      <c r="K2190" t="s">
        <v>779</v>
      </c>
      <c r="L2190" t="s">
        <v>779</v>
      </c>
      <c r="M2190" s="2">
        <f>SUM(Table1[MAGN_SLAEGT_AFRUNAD])</f>
        <v>463291</v>
      </c>
      <c r="N2190" s="6">
        <f>Table1[[#This Row],[MAGN_SLAEGT_AFRUNAD]]/Table1[[#This Row],[heildarmagn]]</f>
        <v>6.7560129594574465E-4</v>
      </c>
      <c r="O2190" t="str">
        <f>IF(Table1[[#This Row],[Útgerð núna]]=Table1[[#This Row],[Útgerð við löndun]],"","Ný útgerð")</f>
        <v/>
      </c>
    </row>
    <row r="2191" spans="1:15">
      <c r="A2191" t="s">
        <v>266</v>
      </c>
      <c r="B2191">
        <v>1718</v>
      </c>
      <c r="C2191" s="1">
        <v>1</v>
      </c>
      <c r="D2191" s="1">
        <v>1</v>
      </c>
      <c r="E2191" s="1">
        <v>2330</v>
      </c>
      <c r="F2191" t="s">
        <v>777</v>
      </c>
      <c r="G2191" t="s">
        <v>14</v>
      </c>
      <c r="H2191" t="s">
        <v>15</v>
      </c>
      <c r="I2191" s="3">
        <v>99</v>
      </c>
      <c r="J2191" t="s">
        <v>778</v>
      </c>
      <c r="K2191" t="s">
        <v>779</v>
      </c>
      <c r="L2191" t="s">
        <v>779</v>
      </c>
      <c r="M2191" s="2">
        <f>SUM(Table1[MAGN_SLAEGT_AFRUNAD])</f>
        <v>463291</v>
      </c>
      <c r="N2191" s="6">
        <f>Table1[[#This Row],[MAGN_SLAEGT_AFRUNAD]]/Table1[[#This Row],[heildarmagn]]</f>
        <v>2.1368858881351031E-4</v>
      </c>
      <c r="O2191" t="str">
        <f>IF(Table1[[#This Row],[Útgerð núna]]=Table1[[#This Row],[Útgerð við löndun]],"","Ný útgerð")</f>
        <v/>
      </c>
    </row>
    <row r="2192" spans="1:15">
      <c r="A2192" t="s">
        <v>267</v>
      </c>
      <c r="B2192">
        <v>1718</v>
      </c>
      <c r="C2192" s="1">
        <v>1</v>
      </c>
      <c r="D2192" s="1">
        <v>1</v>
      </c>
      <c r="E2192" s="1">
        <v>2330</v>
      </c>
      <c r="F2192" t="s">
        <v>777</v>
      </c>
      <c r="G2192" t="s">
        <v>14</v>
      </c>
      <c r="H2192" t="s">
        <v>15</v>
      </c>
      <c r="I2192" s="3">
        <v>217</v>
      </c>
      <c r="J2192" t="s">
        <v>778</v>
      </c>
      <c r="K2192" t="s">
        <v>779</v>
      </c>
      <c r="L2192" t="s">
        <v>779</v>
      </c>
      <c r="M2192" s="2">
        <f>SUM(Table1[MAGN_SLAEGT_AFRUNAD])</f>
        <v>463291</v>
      </c>
      <c r="N2192" s="6">
        <f>Table1[[#This Row],[MAGN_SLAEGT_AFRUNAD]]/Table1[[#This Row],[heildarmagn]]</f>
        <v>4.6838811891446197E-4</v>
      </c>
      <c r="O2192" t="str">
        <f>IF(Table1[[#This Row],[Útgerð núna]]=Table1[[#This Row],[Útgerð við löndun]],"","Ný útgerð")</f>
        <v/>
      </c>
    </row>
    <row r="2193" spans="1:15">
      <c r="A2193" t="s">
        <v>268</v>
      </c>
      <c r="B2193">
        <v>1718</v>
      </c>
      <c r="C2193" s="1">
        <v>1</v>
      </c>
      <c r="D2193" s="1">
        <v>1</v>
      </c>
      <c r="E2193" s="1">
        <v>2330</v>
      </c>
      <c r="F2193" t="s">
        <v>777</v>
      </c>
      <c r="G2193" t="s">
        <v>14</v>
      </c>
      <c r="H2193" t="s">
        <v>15</v>
      </c>
      <c r="I2193" s="3">
        <v>490</v>
      </c>
      <c r="J2193" t="s">
        <v>778</v>
      </c>
      <c r="K2193" t="s">
        <v>779</v>
      </c>
      <c r="L2193" t="s">
        <v>779</v>
      </c>
      <c r="M2193" s="2">
        <f>SUM(Table1[MAGN_SLAEGT_AFRUNAD])</f>
        <v>463291</v>
      </c>
      <c r="N2193" s="6">
        <f>Table1[[#This Row],[MAGN_SLAEGT_AFRUNAD]]/Table1[[#This Row],[heildarmagn]]</f>
        <v>1.0576505910971721E-3</v>
      </c>
      <c r="O2193" t="str">
        <f>IF(Table1[[#This Row],[Útgerð núna]]=Table1[[#This Row],[Útgerð við löndun]],"","Ný útgerð")</f>
        <v/>
      </c>
    </row>
    <row r="2194" spans="1:15">
      <c r="A2194" t="s">
        <v>793</v>
      </c>
      <c r="B2194">
        <v>1718</v>
      </c>
      <c r="C2194" s="1">
        <v>1</v>
      </c>
      <c r="D2194" s="1">
        <v>1</v>
      </c>
      <c r="E2194" s="1">
        <v>2330</v>
      </c>
      <c r="F2194" t="s">
        <v>777</v>
      </c>
      <c r="G2194" t="s">
        <v>14</v>
      </c>
      <c r="H2194" t="s">
        <v>15</v>
      </c>
      <c r="I2194" s="3">
        <v>145</v>
      </c>
      <c r="J2194" t="s">
        <v>778</v>
      </c>
      <c r="K2194" t="s">
        <v>779</v>
      </c>
      <c r="L2194" t="s">
        <v>779</v>
      </c>
      <c r="M2194" s="2">
        <f>SUM(Table1[MAGN_SLAEGT_AFRUNAD])</f>
        <v>463291</v>
      </c>
      <c r="N2194" s="6">
        <f>Table1[[#This Row],[MAGN_SLAEGT_AFRUNAD]]/Table1[[#This Row],[heildarmagn]]</f>
        <v>3.1297823614099993E-4</v>
      </c>
      <c r="O2194" t="str">
        <f>IF(Table1[[#This Row],[Útgerð núna]]=Table1[[#This Row],[Útgerð við löndun]],"","Ný útgerð")</f>
        <v/>
      </c>
    </row>
    <row r="2195" spans="1:15">
      <c r="A2195" t="s">
        <v>269</v>
      </c>
      <c r="B2195">
        <v>1718</v>
      </c>
      <c r="C2195" s="1">
        <v>1</v>
      </c>
      <c r="D2195" s="1">
        <v>1</v>
      </c>
      <c r="E2195" s="1">
        <v>2330</v>
      </c>
      <c r="F2195" t="s">
        <v>777</v>
      </c>
      <c r="G2195" t="s">
        <v>14</v>
      </c>
      <c r="H2195" t="s">
        <v>15</v>
      </c>
      <c r="I2195" s="3">
        <v>457</v>
      </c>
      <c r="J2195" t="s">
        <v>778</v>
      </c>
      <c r="K2195" t="s">
        <v>779</v>
      </c>
      <c r="L2195" t="s">
        <v>779</v>
      </c>
      <c r="M2195" s="2">
        <f>SUM(Table1[MAGN_SLAEGT_AFRUNAD])</f>
        <v>463291</v>
      </c>
      <c r="N2195" s="6">
        <f>Table1[[#This Row],[MAGN_SLAEGT_AFRUNAD]]/Table1[[#This Row],[heildarmagn]]</f>
        <v>9.8642106149266873E-4</v>
      </c>
      <c r="O2195" t="str">
        <f>IF(Table1[[#This Row],[Útgerð núna]]=Table1[[#This Row],[Útgerð við löndun]],"","Ný útgerð")</f>
        <v/>
      </c>
    </row>
    <row r="2196" spans="1:15">
      <c r="A2196" t="s">
        <v>270</v>
      </c>
      <c r="B2196">
        <v>1718</v>
      </c>
      <c r="C2196" s="1">
        <v>1</v>
      </c>
      <c r="D2196" s="1">
        <v>1</v>
      </c>
      <c r="E2196" s="1">
        <v>2330</v>
      </c>
      <c r="F2196" t="s">
        <v>777</v>
      </c>
      <c r="G2196" t="s">
        <v>14</v>
      </c>
      <c r="H2196" t="s">
        <v>15</v>
      </c>
      <c r="I2196" s="3">
        <v>151</v>
      </c>
      <c r="J2196" t="s">
        <v>778</v>
      </c>
      <c r="K2196" t="s">
        <v>779</v>
      </c>
      <c r="L2196" t="s">
        <v>779</v>
      </c>
      <c r="M2196" s="2">
        <f>SUM(Table1[MAGN_SLAEGT_AFRUNAD])</f>
        <v>463291</v>
      </c>
      <c r="N2196" s="6">
        <f>Table1[[#This Row],[MAGN_SLAEGT_AFRUNAD]]/Table1[[#This Row],[heildarmagn]]</f>
        <v>3.2592905970545513E-4</v>
      </c>
      <c r="O2196" t="str">
        <f>IF(Table1[[#This Row],[Útgerð núna]]=Table1[[#This Row],[Útgerð við löndun]],"","Ný útgerð")</f>
        <v/>
      </c>
    </row>
    <row r="2197" spans="1:15">
      <c r="A2197" t="s">
        <v>484</v>
      </c>
      <c r="B2197">
        <v>1718</v>
      </c>
      <c r="C2197" s="1">
        <v>1</v>
      </c>
      <c r="D2197" s="1">
        <v>1</v>
      </c>
      <c r="E2197" s="1">
        <v>2330</v>
      </c>
      <c r="F2197" t="s">
        <v>777</v>
      </c>
      <c r="G2197" t="s">
        <v>14</v>
      </c>
      <c r="H2197" t="s">
        <v>15</v>
      </c>
      <c r="I2197" s="3">
        <v>259</v>
      </c>
      <c r="J2197" t="s">
        <v>778</v>
      </c>
      <c r="K2197" t="s">
        <v>779</v>
      </c>
      <c r="L2197" t="s">
        <v>779</v>
      </c>
      <c r="M2197" s="2">
        <f>SUM(Table1[MAGN_SLAEGT_AFRUNAD])</f>
        <v>463291</v>
      </c>
      <c r="N2197" s="6">
        <f>Table1[[#This Row],[MAGN_SLAEGT_AFRUNAD]]/Table1[[#This Row],[heildarmagn]]</f>
        <v>5.5904388386564816E-4</v>
      </c>
      <c r="O2197" t="str">
        <f>IF(Table1[[#This Row],[Útgerð núna]]=Table1[[#This Row],[Útgerð við löndun]],"","Ný útgerð")</f>
        <v/>
      </c>
    </row>
    <row r="2198" spans="1:15">
      <c r="A2198" t="s">
        <v>273</v>
      </c>
      <c r="B2198">
        <v>1718</v>
      </c>
      <c r="C2198" s="1">
        <v>1</v>
      </c>
      <c r="D2198" s="1">
        <v>1</v>
      </c>
      <c r="E2198" s="1">
        <v>2330</v>
      </c>
      <c r="F2198" t="s">
        <v>777</v>
      </c>
      <c r="G2198" t="s">
        <v>14</v>
      </c>
      <c r="H2198" t="s">
        <v>15</v>
      </c>
      <c r="I2198" s="3">
        <v>224</v>
      </c>
      <c r="J2198" t="s">
        <v>778</v>
      </c>
      <c r="K2198" t="s">
        <v>779</v>
      </c>
      <c r="L2198" t="s">
        <v>779</v>
      </c>
      <c r="M2198" s="2">
        <f>SUM(Table1[MAGN_SLAEGT_AFRUNAD])</f>
        <v>463291</v>
      </c>
      <c r="N2198" s="6">
        <f>Table1[[#This Row],[MAGN_SLAEGT_AFRUNAD]]/Table1[[#This Row],[heildarmagn]]</f>
        <v>4.8349741307299302E-4</v>
      </c>
      <c r="O2198" t="str">
        <f>IF(Table1[[#This Row],[Útgerð núna]]=Table1[[#This Row],[Útgerð við löndun]],"","Ný útgerð")</f>
        <v/>
      </c>
    </row>
    <row r="2199" spans="1:15">
      <c r="A2199" t="s">
        <v>566</v>
      </c>
      <c r="B2199">
        <v>1718</v>
      </c>
      <c r="C2199" s="1">
        <v>1</v>
      </c>
      <c r="D2199" s="1">
        <v>1</v>
      </c>
      <c r="E2199" s="1">
        <v>2330</v>
      </c>
      <c r="F2199" t="s">
        <v>777</v>
      </c>
      <c r="G2199" t="s">
        <v>14</v>
      </c>
      <c r="H2199" t="s">
        <v>15</v>
      </c>
      <c r="I2199" s="3">
        <v>539</v>
      </c>
      <c r="J2199" t="s">
        <v>778</v>
      </c>
      <c r="K2199" t="s">
        <v>779</v>
      </c>
      <c r="L2199" t="s">
        <v>779</v>
      </c>
      <c r="M2199" s="2">
        <f>SUM(Table1[MAGN_SLAEGT_AFRUNAD])</f>
        <v>463291</v>
      </c>
      <c r="N2199" s="6">
        <f>Table1[[#This Row],[MAGN_SLAEGT_AFRUNAD]]/Table1[[#This Row],[heildarmagn]]</f>
        <v>1.1634156502068893E-3</v>
      </c>
      <c r="O2199" t="str">
        <f>IF(Table1[[#This Row],[Útgerð núna]]=Table1[[#This Row],[Útgerð við löndun]],"","Ný útgerð")</f>
        <v/>
      </c>
    </row>
    <row r="2200" spans="1:15">
      <c r="A2200" t="s">
        <v>276</v>
      </c>
      <c r="B2200">
        <v>1718</v>
      </c>
      <c r="C2200" s="1">
        <v>1</v>
      </c>
      <c r="D2200" s="1">
        <v>1</v>
      </c>
      <c r="E2200" s="1">
        <v>2330</v>
      </c>
      <c r="F2200" t="s">
        <v>777</v>
      </c>
      <c r="G2200" t="s">
        <v>14</v>
      </c>
      <c r="H2200" t="s">
        <v>15</v>
      </c>
      <c r="I2200" s="3">
        <v>204</v>
      </c>
      <c r="J2200" t="s">
        <v>778</v>
      </c>
      <c r="K2200" t="s">
        <v>779</v>
      </c>
      <c r="L2200" t="s">
        <v>779</v>
      </c>
      <c r="M2200" s="2">
        <f>SUM(Table1[MAGN_SLAEGT_AFRUNAD])</f>
        <v>463291</v>
      </c>
      <c r="N2200" s="6">
        <f>Table1[[#This Row],[MAGN_SLAEGT_AFRUNAD]]/Table1[[#This Row],[heildarmagn]]</f>
        <v>4.4032800119147577E-4</v>
      </c>
      <c r="O2200" t="str">
        <f>IF(Table1[[#This Row],[Útgerð núna]]=Table1[[#This Row],[Útgerð við löndun]],"","Ný útgerð")</f>
        <v/>
      </c>
    </row>
    <row r="2201" spans="1:15">
      <c r="A2201" t="s">
        <v>277</v>
      </c>
      <c r="B2201">
        <v>1718</v>
      </c>
      <c r="C2201" s="1">
        <v>1</v>
      </c>
      <c r="D2201" s="1">
        <v>1</v>
      </c>
      <c r="E2201" s="1">
        <v>2330</v>
      </c>
      <c r="F2201" t="s">
        <v>777</v>
      </c>
      <c r="G2201" t="s">
        <v>14</v>
      </c>
      <c r="H2201" t="s">
        <v>15</v>
      </c>
      <c r="I2201" s="3">
        <v>76</v>
      </c>
      <c r="J2201" t="s">
        <v>778</v>
      </c>
      <c r="K2201" t="s">
        <v>779</v>
      </c>
      <c r="L2201" t="s">
        <v>779</v>
      </c>
      <c r="M2201" s="2">
        <f>SUM(Table1[MAGN_SLAEGT_AFRUNAD])</f>
        <v>463291</v>
      </c>
      <c r="N2201" s="6">
        <f>Table1[[#This Row],[MAGN_SLAEGT_AFRUNAD]]/Table1[[#This Row],[heildarmagn]]</f>
        <v>1.6404376514976549E-4</v>
      </c>
      <c r="O2201" t="str">
        <f>IF(Table1[[#This Row],[Útgerð núna]]=Table1[[#This Row],[Útgerð við löndun]],"","Ný útgerð")</f>
        <v/>
      </c>
    </row>
    <row r="2202" spans="1:15">
      <c r="A2202" t="s">
        <v>278</v>
      </c>
      <c r="B2202">
        <v>1718</v>
      </c>
      <c r="C2202" s="1">
        <v>1</v>
      </c>
      <c r="D2202" s="1">
        <v>1</v>
      </c>
      <c r="E2202" s="1">
        <v>2330</v>
      </c>
      <c r="F2202" t="s">
        <v>777</v>
      </c>
      <c r="G2202" t="s">
        <v>14</v>
      </c>
      <c r="H2202" t="s">
        <v>15</v>
      </c>
      <c r="I2202" s="3">
        <v>68</v>
      </c>
      <c r="J2202" t="s">
        <v>778</v>
      </c>
      <c r="K2202" t="s">
        <v>779</v>
      </c>
      <c r="L2202" t="s">
        <v>779</v>
      </c>
      <c r="M2202" s="2">
        <f>SUM(Table1[MAGN_SLAEGT_AFRUNAD])</f>
        <v>463291</v>
      </c>
      <c r="N2202" s="6">
        <f>Table1[[#This Row],[MAGN_SLAEGT_AFRUNAD]]/Table1[[#This Row],[heildarmagn]]</f>
        <v>1.4677600039715859E-4</v>
      </c>
      <c r="O2202" t="str">
        <f>IF(Table1[[#This Row],[Útgerð núna]]=Table1[[#This Row],[Útgerð við löndun]],"","Ný útgerð")</f>
        <v/>
      </c>
    </row>
    <row r="2203" spans="1:15">
      <c r="A2203" t="s">
        <v>297</v>
      </c>
      <c r="B2203">
        <v>1718</v>
      </c>
      <c r="C2203" s="1">
        <v>1</v>
      </c>
      <c r="D2203" s="1">
        <v>1</v>
      </c>
      <c r="E2203" s="1">
        <v>2330</v>
      </c>
      <c r="F2203" t="s">
        <v>777</v>
      </c>
      <c r="G2203" t="s">
        <v>14</v>
      </c>
      <c r="H2203" t="s">
        <v>15</v>
      </c>
      <c r="I2203" s="3">
        <v>10</v>
      </c>
      <c r="J2203" t="s">
        <v>778</v>
      </c>
      <c r="K2203" t="s">
        <v>779</v>
      </c>
      <c r="L2203" t="s">
        <v>779</v>
      </c>
      <c r="M2203" s="2">
        <f>SUM(Table1[MAGN_SLAEGT_AFRUNAD])</f>
        <v>463291</v>
      </c>
      <c r="N2203" s="6">
        <f>Table1[[#This Row],[MAGN_SLAEGT_AFRUNAD]]/Table1[[#This Row],[heildarmagn]]</f>
        <v>2.1584705940758617E-5</v>
      </c>
      <c r="O2203" t="str">
        <f>IF(Table1[[#This Row],[Útgerð núna]]=Table1[[#This Row],[Útgerð við löndun]],"","Ný útgerð")</f>
        <v/>
      </c>
    </row>
    <row r="2204" spans="1:15">
      <c r="A2204" t="s">
        <v>399</v>
      </c>
      <c r="B2204">
        <v>1920</v>
      </c>
      <c r="C2204" s="1">
        <v>1</v>
      </c>
      <c r="D2204" s="1">
        <v>1</v>
      </c>
      <c r="E2204" s="1">
        <v>2406</v>
      </c>
      <c r="F2204" t="s">
        <v>794</v>
      </c>
      <c r="G2204" t="s">
        <v>14</v>
      </c>
      <c r="H2204" t="s">
        <v>15</v>
      </c>
      <c r="I2204" s="3">
        <v>14</v>
      </c>
      <c r="J2204" t="s">
        <v>795</v>
      </c>
      <c r="K2204" t="s">
        <v>796</v>
      </c>
      <c r="L2204" t="s">
        <v>796</v>
      </c>
      <c r="M2204" s="2">
        <f>SUM(Table1[MAGN_SLAEGT_AFRUNAD])</f>
        <v>463291</v>
      </c>
      <c r="N2204" s="6">
        <f>Table1[[#This Row],[MAGN_SLAEGT_AFRUNAD]]/Table1[[#This Row],[heildarmagn]]</f>
        <v>3.0218588317062063E-5</v>
      </c>
      <c r="O2204" t="str">
        <f>IF(Table1[[#This Row],[Útgerð núna]]=Table1[[#This Row],[Útgerð við löndun]],"","Ný útgerð")</f>
        <v/>
      </c>
    </row>
    <row r="2205" spans="1:15">
      <c r="A2205" t="s">
        <v>561</v>
      </c>
      <c r="B2205">
        <v>1920</v>
      </c>
      <c r="C2205" s="1">
        <v>1</v>
      </c>
      <c r="D2205" s="1">
        <v>1</v>
      </c>
      <c r="E2205" s="1">
        <v>2406</v>
      </c>
      <c r="F2205" t="s">
        <v>794</v>
      </c>
      <c r="G2205" t="s">
        <v>14</v>
      </c>
      <c r="H2205" t="s">
        <v>15</v>
      </c>
      <c r="I2205" s="3">
        <v>6</v>
      </c>
      <c r="J2205" t="s">
        <v>795</v>
      </c>
      <c r="K2205" t="s">
        <v>796</v>
      </c>
      <c r="L2205" t="s">
        <v>796</v>
      </c>
      <c r="M2205" s="2">
        <f>SUM(Table1[MAGN_SLAEGT_AFRUNAD])</f>
        <v>463291</v>
      </c>
      <c r="N2205" s="6">
        <f>Table1[[#This Row],[MAGN_SLAEGT_AFRUNAD]]/Table1[[#This Row],[heildarmagn]]</f>
        <v>1.2950823564455169E-5</v>
      </c>
      <c r="O2205" t="str">
        <f>IF(Table1[[#This Row],[Útgerð núna]]=Table1[[#This Row],[Útgerð við löndun]],"","Ný útgerð")</f>
        <v/>
      </c>
    </row>
    <row r="2206" spans="1:15">
      <c r="A2206" t="s">
        <v>110</v>
      </c>
      <c r="B2206">
        <v>1920</v>
      </c>
      <c r="C2206" s="1">
        <v>1</v>
      </c>
      <c r="D2206" s="1">
        <v>1</v>
      </c>
      <c r="E2206" s="1">
        <v>2406</v>
      </c>
      <c r="F2206" t="s">
        <v>794</v>
      </c>
      <c r="G2206" t="s">
        <v>14</v>
      </c>
      <c r="H2206" t="s">
        <v>15</v>
      </c>
      <c r="I2206" s="3">
        <v>1</v>
      </c>
      <c r="J2206" t="s">
        <v>795</v>
      </c>
      <c r="K2206" t="s">
        <v>796</v>
      </c>
      <c r="L2206" t="s">
        <v>796</v>
      </c>
      <c r="M2206" s="2">
        <f>SUM(Table1[MAGN_SLAEGT_AFRUNAD])</f>
        <v>463291</v>
      </c>
      <c r="N2206" s="6">
        <f>Table1[[#This Row],[MAGN_SLAEGT_AFRUNAD]]/Table1[[#This Row],[heildarmagn]]</f>
        <v>2.1584705940758616E-6</v>
      </c>
      <c r="O2206" t="str">
        <f>IF(Table1[[#This Row],[Útgerð núna]]=Table1[[#This Row],[Útgerð við löndun]],"","Ný útgerð")</f>
        <v/>
      </c>
    </row>
    <row r="2207" spans="1:15">
      <c r="A2207" t="s">
        <v>38</v>
      </c>
      <c r="B2207">
        <v>1920</v>
      </c>
      <c r="C2207" s="1">
        <v>1</v>
      </c>
      <c r="D2207" s="1">
        <v>1</v>
      </c>
      <c r="E2207" s="1">
        <v>2406</v>
      </c>
      <c r="F2207" t="s">
        <v>794</v>
      </c>
      <c r="G2207" t="s">
        <v>14</v>
      </c>
      <c r="H2207" t="s">
        <v>15</v>
      </c>
      <c r="I2207" s="3">
        <v>31</v>
      </c>
      <c r="J2207" t="s">
        <v>795</v>
      </c>
      <c r="K2207" t="s">
        <v>796</v>
      </c>
      <c r="L2207" t="s">
        <v>796</v>
      </c>
      <c r="M2207" s="2">
        <f>SUM(Table1[MAGN_SLAEGT_AFRUNAD])</f>
        <v>463291</v>
      </c>
      <c r="N2207" s="6">
        <f>Table1[[#This Row],[MAGN_SLAEGT_AFRUNAD]]/Table1[[#This Row],[heildarmagn]]</f>
        <v>6.6912588416351707E-5</v>
      </c>
      <c r="O2207" t="str">
        <f>IF(Table1[[#This Row],[Útgerð núna]]=Table1[[#This Row],[Útgerð við löndun]],"","Ný útgerð")</f>
        <v/>
      </c>
    </row>
    <row r="2208" spans="1:15">
      <c r="A2208" t="s">
        <v>540</v>
      </c>
      <c r="B2208">
        <v>1920</v>
      </c>
      <c r="C2208" s="1">
        <v>1</v>
      </c>
      <c r="D2208" s="1">
        <v>1</v>
      </c>
      <c r="E2208" s="1">
        <v>2406</v>
      </c>
      <c r="F2208" t="s">
        <v>794</v>
      </c>
      <c r="G2208" t="s">
        <v>14</v>
      </c>
      <c r="H2208" t="s">
        <v>15</v>
      </c>
      <c r="I2208" s="3">
        <v>7</v>
      </c>
      <c r="J2208" t="s">
        <v>795</v>
      </c>
      <c r="K2208" t="s">
        <v>796</v>
      </c>
      <c r="L2208" t="s">
        <v>796</v>
      </c>
      <c r="M2208" s="2">
        <f>SUM(Table1[MAGN_SLAEGT_AFRUNAD])</f>
        <v>463291</v>
      </c>
      <c r="N2208" s="6">
        <f>Table1[[#This Row],[MAGN_SLAEGT_AFRUNAD]]/Table1[[#This Row],[heildarmagn]]</f>
        <v>1.5109294158531032E-5</v>
      </c>
      <c r="O2208" t="str">
        <f>IF(Table1[[#This Row],[Útgerð núna]]=Table1[[#This Row],[Útgerð við löndun]],"","Ný útgerð")</f>
        <v/>
      </c>
    </row>
    <row r="2209" spans="1:15">
      <c r="A2209" t="s">
        <v>112</v>
      </c>
      <c r="B2209">
        <v>1920</v>
      </c>
      <c r="C2209" s="1">
        <v>1</v>
      </c>
      <c r="D2209" s="1">
        <v>1</v>
      </c>
      <c r="E2209" s="1">
        <v>2406</v>
      </c>
      <c r="F2209" t="s">
        <v>794</v>
      </c>
      <c r="G2209" t="s">
        <v>14</v>
      </c>
      <c r="H2209" t="s">
        <v>15</v>
      </c>
      <c r="I2209" s="3">
        <v>11</v>
      </c>
      <c r="J2209" t="s">
        <v>795</v>
      </c>
      <c r="K2209" t="s">
        <v>796</v>
      </c>
      <c r="L2209" t="s">
        <v>796</v>
      </c>
      <c r="M2209" s="2">
        <f>SUM(Table1[MAGN_SLAEGT_AFRUNAD])</f>
        <v>463291</v>
      </c>
      <c r="N2209" s="6">
        <f>Table1[[#This Row],[MAGN_SLAEGT_AFRUNAD]]/Table1[[#This Row],[heildarmagn]]</f>
        <v>2.3743176534834476E-5</v>
      </c>
      <c r="O2209" t="str">
        <f>IF(Table1[[#This Row],[Útgerð núna]]=Table1[[#This Row],[Útgerð við löndun]],"","Ný útgerð")</f>
        <v/>
      </c>
    </row>
    <row r="2210" spans="1:15">
      <c r="A2210" t="s">
        <v>37</v>
      </c>
      <c r="B2210">
        <v>1920</v>
      </c>
      <c r="C2210" s="1">
        <v>1</v>
      </c>
      <c r="D2210" s="1">
        <v>1</v>
      </c>
      <c r="E2210" s="1">
        <v>2406</v>
      </c>
      <c r="F2210" t="s">
        <v>794</v>
      </c>
      <c r="G2210" t="s">
        <v>14</v>
      </c>
      <c r="H2210" t="s">
        <v>15</v>
      </c>
      <c r="I2210" s="3">
        <v>18</v>
      </c>
      <c r="J2210" t="s">
        <v>795</v>
      </c>
      <c r="K2210" t="s">
        <v>796</v>
      </c>
      <c r="L2210" t="s">
        <v>796</v>
      </c>
      <c r="M2210" s="2">
        <f>SUM(Table1[MAGN_SLAEGT_AFRUNAD])</f>
        <v>463291</v>
      </c>
      <c r="N2210" s="6">
        <f>Table1[[#This Row],[MAGN_SLAEGT_AFRUNAD]]/Table1[[#This Row],[heildarmagn]]</f>
        <v>3.885247069336551E-5</v>
      </c>
      <c r="O2210" t="str">
        <f>IF(Table1[[#This Row],[Útgerð núna]]=Table1[[#This Row],[Útgerð við löndun]],"","Ný útgerð")</f>
        <v/>
      </c>
    </row>
    <row r="2211" spans="1:15">
      <c r="A2211" t="s">
        <v>797</v>
      </c>
      <c r="B2211">
        <v>1718</v>
      </c>
      <c r="C2211" s="1">
        <v>1</v>
      </c>
      <c r="D2211" s="1">
        <v>1</v>
      </c>
      <c r="E2211" s="1">
        <v>2408</v>
      </c>
      <c r="F2211" t="s">
        <v>798</v>
      </c>
      <c r="G2211" t="s">
        <v>14</v>
      </c>
      <c r="H2211" t="s">
        <v>15</v>
      </c>
      <c r="I2211" s="3">
        <v>165</v>
      </c>
      <c r="J2211" t="s">
        <v>799</v>
      </c>
      <c r="K2211" t="s">
        <v>800</v>
      </c>
      <c r="L2211" t="s">
        <v>800</v>
      </c>
      <c r="M2211" s="2">
        <f>SUM(Table1[MAGN_SLAEGT_AFRUNAD])</f>
        <v>463291</v>
      </c>
      <c r="N2211" s="6">
        <f>Table1[[#This Row],[MAGN_SLAEGT_AFRUNAD]]/Table1[[#This Row],[heildarmagn]]</f>
        <v>3.5614764802251717E-4</v>
      </c>
      <c r="O2211" t="str">
        <f>IF(Table1[[#This Row],[Útgerð núna]]=Table1[[#This Row],[Útgerð við löndun]],"","Ný útgerð")</f>
        <v/>
      </c>
    </row>
    <row r="2212" spans="1:15">
      <c r="A2212" t="s">
        <v>252</v>
      </c>
      <c r="B2212">
        <v>1718</v>
      </c>
      <c r="C2212" s="1">
        <v>1</v>
      </c>
      <c r="D2212" s="1">
        <v>1</v>
      </c>
      <c r="E2212" s="1">
        <v>2408</v>
      </c>
      <c r="F2212" t="s">
        <v>798</v>
      </c>
      <c r="G2212" t="s">
        <v>14</v>
      </c>
      <c r="H2212" t="s">
        <v>15</v>
      </c>
      <c r="I2212" s="3">
        <v>25</v>
      </c>
      <c r="J2212" t="s">
        <v>799</v>
      </c>
      <c r="K2212" t="s">
        <v>800</v>
      </c>
      <c r="L2212" t="s">
        <v>800</v>
      </c>
      <c r="M2212" s="2">
        <f>SUM(Table1[MAGN_SLAEGT_AFRUNAD])</f>
        <v>463291</v>
      </c>
      <c r="N2212" s="6">
        <f>Table1[[#This Row],[MAGN_SLAEGT_AFRUNAD]]/Table1[[#This Row],[heildarmagn]]</f>
        <v>5.396176485189654E-5</v>
      </c>
      <c r="O2212" t="str">
        <f>IF(Table1[[#This Row],[Útgerð núna]]=Table1[[#This Row],[Útgerð við löndun]],"","Ný útgerð")</f>
        <v/>
      </c>
    </row>
    <row r="2213" spans="1:15">
      <c r="A2213" t="s">
        <v>253</v>
      </c>
      <c r="B2213">
        <v>1718</v>
      </c>
      <c r="C2213" s="1">
        <v>1</v>
      </c>
      <c r="D2213" s="1">
        <v>1</v>
      </c>
      <c r="E2213" s="1">
        <v>2408</v>
      </c>
      <c r="F2213" t="s">
        <v>798</v>
      </c>
      <c r="G2213" t="s">
        <v>14</v>
      </c>
      <c r="H2213" t="s">
        <v>15</v>
      </c>
      <c r="I2213" s="3">
        <v>40</v>
      </c>
      <c r="J2213" t="s">
        <v>799</v>
      </c>
      <c r="K2213" t="s">
        <v>800</v>
      </c>
      <c r="L2213" t="s">
        <v>800</v>
      </c>
      <c r="M2213" s="2">
        <f>SUM(Table1[MAGN_SLAEGT_AFRUNAD])</f>
        <v>463291</v>
      </c>
      <c r="N2213" s="6">
        <f>Table1[[#This Row],[MAGN_SLAEGT_AFRUNAD]]/Table1[[#This Row],[heildarmagn]]</f>
        <v>8.6338823763034469E-5</v>
      </c>
      <c r="O2213" t="str">
        <f>IF(Table1[[#This Row],[Útgerð núna]]=Table1[[#This Row],[Útgerð við löndun]],"","Ný útgerð")</f>
        <v/>
      </c>
    </row>
    <row r="2214" spans="1:15">
      <c r="A2214" t="s">
        <v>380</v>
      </c>
      <c r="B2214">
        <v>1920</v>
      </c>
      <c r="C2214" s="1">
        <v>1</v>
      </c>
      <c r="D2214" s="1">
        <v>1</v>
      </c>
      <c r="E2214" s="1">
        <v>2408</v>
      </c>
      <c r="F2214" t="s">
        <v>798</v>
      </c>
      <c r="G2214" t="s">
        <v>14</v>
      </c>
      <c r="H2214" t="s">
        <v>15</v>
      </c>
      <c r="I2214" s="3">
        <v>29</v>
      </c>
      <c r="J2214" t="s">
        <v>799</v>
      </c>
      <c r="K2214" t="s">
        <v>800</v>
      </c>
      <c r="L2214" t="s">
        <v>800</v>
      </c>
      <c r="M2214" s="2">
        <f>SUM(Table1[MAGN_SLAEGT_AFRUNAD])</f>
        <v>463291</v>
      </c>
      <c r="N2214" s="6">
        <f>Table1[[#This Row],[MAGN_SLAEGT_AFRUNAD]]/Table1[[#This Row],[heildarmagn]]</f>
        <v>6.2595647228199983E-5</v>
      </c>
      <c r="O2214" t="str">
        <f>IF(Table1[[#This Row],[Útgerð núna]]=Table1[[#This Row],[Útgerð við löndun]],"","Ný útgerð")</f>
        <v/>
      </c>
    </row>
    <row r="2215" spans="1:15">
      <c r="A2215" t="s">
        <v>381</v>
      </c>
      <c r="B2215">
        <v>1920</v>
      </c>
      <c r="C2215" s="1">
        <v>1</v>
      </c>
      <c r="D2215" s="1">
        <v>1</v>
      </c>
      <c r="E2215" s="1">
        <v>2408</v>
      </c>
      <c r="F2215" t="s">
        <v>798</v>
      </c>
      <c r="G2215" t="s">
        <v>14</v>
      </c>
      <c r="H2215" t="s">
        <v>15</v>
      </c>
      <c r="I2215" s="3">
        <v>105</v>
      </c>
      <c r="J2215" t="s">
        <v>799</v>
      </c>
      <c r="K2215" t="s">
        <v>800</v>
      </c>
      <c r="L2215" t="s">
        <v>800</v>
      </c>
      <c r="M2215" s="2">
        <f>SUM(Table1[MAGN_SLAEGT_AFRUNAD])</f>
        <v>463291</v>
      </c>
      <c r="N2215" s="6">
        <f>Table1[[#This Row],[MAGN_SLAEGT_AFRUNAD]]/Table1[[#This Row],[heildarmagn]]</f>
        <v>2.2663941237796546E-4</v>
      </c>
      <c r="O2215" t="str">
        <f>IF(Table1[[#This Row],[Útgerð núna]]=Table1[[#This Row],[Útgerð við löndun]],"","Ný útgerð")</f>
        <v/>
      </c>
    </row>
    <row r="2216" spans="1:15">
      <c r="A2216" t="s">
        <v>801</v>
      </c>
      <c r="B2216">
        <v>1920</v>
      </c>
      <c r="C2216" s="1">
        <v>1</v>
      </c>
      <c r="D2216" s="1">
        <v>1</v>
      </c>
      <c r="E2216" s="1">
        <v>2408</v>
      </c>
      <c r="F2216" t="s">
        <v>798</v>
      </c>
      <c r="G2216" t="s">
        <v>14</v>
      </c>
      <c r="H2216" t="s">
        <v>15</v>
      </c>
      <c r="I2216" s="3">
        <v>126</v>
      </c>
      <c r="J2216" t="s">
        <v>799</v>
      </c>
      <c r="K2216" t="s">
        <v>800</v>
      </c>
      <c r="L2216" t="s">
        <v>800</v>
      </c>
      <c r="M2216" s="2">
        <f>SUM(Table1[MAGN_SLAEGT_AFRUNAD])</f>
        <v>463291</v>
      </c>
      <c r="N2216" s="6">
        <f>Table1[[#This Row],[MAGN_SLAEGT_AFRUNAD]]/Table1[[#This Row],[heildarmagn]]</f>
        <v>2.7196729485355858E-4</v>
      </c>
      <c r="O2216" t="str">
        <f>IF(Table1[[#This Row],[Útgerð núna]]=Table1[[#This Row],[Útgerð við löndun]],"","Ný útgerð")</f>
        <v/>
      </c>
    </row>
    <row r="2217" spans="1:15">
      <c r="A2217" t="s">
        <v>384</v>
      </c>
      <c r="B2217">
        <v>1920</v>
      </c>
      <c r="C2217" s="1">
        <v>1</v>
      </c>
      <c r="D2217" s="1">
        <v>1</v>
      </c>
      <c r="E2217" s="1">
        <v>2408</v>
      </c>
      <c r="F2217" t="s">
        <v>798</v>
      </c>
      <c r="G2217" t="s">
        <v>14</v>
      </c>
      <c r="H2217" t="s">
        <v>15</v>
      </c>
      <c r="I2217" s="3">
        <v>118</v>
      </c>
      <c r="J2217" t="s">
        <v>799</v>
      </c>
      <c r="K2217" t="s">
        <v>800</v>
      </c>
      <c r="L2217" t="s">
        <v>800</v>
      </c>
      <c r="M2217" s="2">
        <f>SUM(Table1[MAGN_SLAEGT_AFRUNAD])</f>
        <v>463291</v>
      </c>
      <c r="N2217" s="6">
        <f>Table1[[#This Row],[MAGN_SLAEGT_AFRUNAD]]/Table1[[#This Row],[heildarmagn]]</f>
        <v>2.5469953010095168E-4</v>
      </c>
      <c r="O2217" t="str">
        <f>IF(Table1[[#This Row],[Útgerð núna]]=Table1[[#This Row],[Útgerð við löndun]],"","Ný útgerð")</f>
        <v/>
      </c>
    </row>
    <row r="2218" spans="1:15">
      <c r="A2218" t="s">
        <v>189</v>
      </c>
      <c r="B2218">
        <v>1920</v>
      </c>
      <c r="C2218" s="1">
        <v>1</v>
      </c>
      <c r="D2218" s="1">
        <v>1</v>
      </c>
      <c r="E2218" s="1">
        <v>2408</v>
      </c>
      <c r="F2218" t="s">
        <v>798</v>
      </c>
      <c r="G2218" t="s">
        <v>14</v>
      </c>
      <c r="H2218" t="s">
        <v>15</v>
      </c>
      <c r="I2218" s="3">
        <v>146</v>
      </c>
      <c r="J2218" t="s">
        <v>799</v>
      </c>
      <c r="K2218" t="s">
        <v>800</v>
      </c>
      <c r="L2218" t="s">
        <v>800</v>
      </c>
      <c r="M2218" s="2">
        <f>SUM(Table1[MAGN_SLAEGT_AFRUNAD])</f>
        <v>463291</v>
      </c>
      <c r="N2218" s="6">
        <f>Table1[[#This Row],[MAGN_SLAEGT_AFRUNAD]]/Table1[[#This Row],[heildarmagn]]</f>
        <v>3.1513670673507578E-4</v>
      </c>
      <c r="O2218" t="str">
        <f>IF(Table1[[#This Row],[Útgerð núna]]=Table1[[#This Row],[Útgerð við löndun]],"","Ný útgerð")</f>
        <v/>
      </c>
    </row>
    <row r="2219" spans="1:15">
      <c r="A2219" t="s">
        <v>190</v>
      </c>
      <c r="B2219">
        <v>1819</v>
      </c>
      <c r="C2219" s="1">
        <v>1</v>
      </c>
      <c r="D2219" s="1">
        <v>1</v>
      </c>
      <c r="E2219" s="1">
        <v>2408</v>
      </c>
      <c r="F2219" t="s">
        <v>798</v>
      </c>
      <c r="G2219" t="s">
        <v>14</v>
      </c>
      <c r="H2219" t="s">
        <v>15</v>
      </c>
      <c r="I2219" s="3">
        <v>44</v>
      </c>
      <c r="J2219" t="s">
        <v>799</v>
      </c>
      <c r="K2219" t="s">
        <v>800</v>
      </c>
      <c r="L2219" t="s">
        <v>800</v>
      </c>
      <c r="M2219" s="2">
        <f>SUM(Table1[MAGN_SLAEGT_AFRUNAD])</f>
        <v>463291</v>
      </c>
      <c r="N2219" s="6">
        <f>Table1[[#This Row],[MAGN_SLAEGT_AFRUNAD]]/Table1[[#This Row],[heildarmagn]]</f>
        <v>9.4972706139337905E-5</v>
      </c>
      <c r="O2219" t="str">
        <f>IF(Table1[[#This Row],[Útgerð núna]]=Table1[[#This Row],[Útgerð við löndun]],"","Ný útgerð")</f>
        <v/>
      </c>
    </row>
    <row r="2220" spans="1:15">
      <c r="A2220" t="s">
        <v>802</v>
      </c>
      <c r="B2220">
        <v>1819</v>
      </c>
      <c r="C2220" s="1">
        <v>1</v>
      </c>
      <c r="D2220" s="1">
        <v>1</v>
      </c>
      <c r="E2220" s="1">
        <v>2408</v>
      </c>
      <c r="F2220" t="s">
        <v>798</v>
      </c>
      <c r="G2220" t="s">
        <v>14</v>
      </c>
      <c r="H2220" t="s">
        <v>15</v>
      </c>
      <c r="I2220" s="3">
        <v>143</v>
      </c>
      <c r="J2220" t="s">
        <v>799</v>
      </c>
      <c r="K2220" t="s">
        <v>800</v>
      </c>
      <c r="L2220" t="s">
        <v>800</v>
      </c>
      <c r="M2220" s="2">
        <f>SUM(Table1[MAGN_SLAEGT_AFRUNAD])</f>
        <v>463291</v>
      </c>
      <c r="N2220" s="6">
        <f>Table1[[#This Row],[MAGN_SLAEGT_AFRUNAD]]/Table1[[#This Row],[heildarmagn]]</f>
        <v>3.0866129495284823E-4</v>
      </c>
      <c r="O2220" t="str">
        <f>IF(Table1[[#This Row],[Útgerð núna]]=Table1[[#This Row],[Útgerð við löndun]],"","Ný útgerð")</f>
        <v/>
      </c>
    </row>
    <row r="2221" spans="1:15">
      <c r="A2221" t="s">
        <v>803</v>
      </c>
      <c r="B2221">
        <v>1718</v>
      </c>
      <c r="C2221" s="1">
        <v>1</v>
      </c>
      <c r="D2221" s="1">
        <v>1</v>
      </c>
      <c r="E2221" s="1">
        <v>2408</v>
      </c>
      <c r="F2221" t="s">
        <v>798</v>
      </c>
      <c r="G2221" t="s">
        <v>14</v>
      </c>
      <c r="H2221" t="s">
        <v>15</v>
      </c>
      <c r="I2221" s="3">
        <v>125</v>
      </c>
      <c r="J2221" t="s">
        <v>799</v>
      </c>
      <c r="K2221" t="s">
        <v>800</v>
      </c>
      <c r="L2221" t="s">
        <v>800</v>
      </c>
      <c r="M2221" s="2">
        <f>SUM(Table1[MAGN_SLAEGT_AFRUNAD])</f>
        <v>463291</v>
      </c>
      <c r="N2221" s="6">
        <f>Table1[[#This Row],[MAGN_SLAEGT_AFRUNAD]]/Table1[[#This Row],[heildarmagn]]</f>
        <v>2.6980882425948268E-4</v>
      </c>
      <c r="O2221" t="str">
        <f>IF(Table1[[#This Row],[Útgerð núna]]=Table1[[#This Row],[Útgerð við löndun]],"","Ný útgerð")</f>
        <v/>
      </c>
    </row>
    <row r="2222" spans="1:15">
      <c r="A2222" t="s">
        <v>804</v>
      </c>
      <c r="B2222">
        <v>1718</v>
      </c>
      <c r="C2222" s="1">
        <v>1</v>
      </c>
      <c r="D2222" s="1">
        <v>1</v>
      </c>
      <c r="E2222" s="1">
        <v>2408</v>
      </c>
      <c r="F2222" t="s">
        <v>798</v>
      </c>
      <c r="G2222" t="s">
        <v>14</v>
      </c>
      <c r="H2222" t="s">
        <v>15</v>
      </c>
      <c r="I2222" s="3">
        <v>277</v>
      </c>
      <c r="J2222" t="s">
        <v>799</v>
      </c>
      <c r="K2222" t="s">
        <v>800</v>
      </c>
      <c r="L2222" t="s">
        <v>800</v>
      </c>
      <c r="M2222" s="2">
        <f>SUM(Table1[MAGN_SLAEGT_AFRUNAD])</f>
        <v>463291</v>
      </c>
      <c r="N2222" s="6">
        <f>Table1[[#This Row],[MAGN_SLAEGT_AFRUNAD]]/Table1[[#This Row],[heildarmagn]]</f>
        <v>5.9789635455901366E-4</v>
      </c>
      <c r="O2222" t="str">
        <f>IF(Table1[[#This Row],[Útgerð núna]]=Table1[[#This Row],[Útgerð við löndun]],"","Ný útgerð")</f>
        <v/>
      </c>
    </row>
    <row r="2223" spans="1:15">
      <c r="A2223" t="s">
        <v>805</v>
      </c>
      <c r="B2223">
        <v>1718</v>
      </c>
      <c r="C2223" s="1">
        <v>1</v>
      </c>
      <c r="D2223" s="1">
        <v>1</v>
      </c>
      <c r="E2223" s="1">
        <v>2408</v>
      </c>
      <c r="F2223" t="s">
        <v>798</v>
      </c>
      <c r="G2223" t="s">
        <v>14</v>
      </c>
      <c r="H2223" t="s">
        <v>15</v>
      </c>
      <c r="I2223" s="3">
        <v>196</v>
      </c>
      <c r="J2223" t="s">
        <v>799</v>
      </c>
      <c r="K2223" t="s">
        <v>800</v>
      </c>
      <c r="L2223" t="s">
        <v>800</v>
      </c>
      <c r="M2223" s="2">
        <f>SUM(Table1[MAGN_SLAEGT_AFRUNAD])</f>
        <v>463291</v>
      </c>
      <c r="N2223" s="6">
        <f>Table1[[#This Row],[MAGN_SLAEGT_AFRUNAD]]/Table1[[#This Row],[heildarmagn]]</f>
        <v>4.2306023643886887E-4</v>
      </c>
      <c r="O2223" t="str">
        <f>IF(Table1[[#This Row],[Útgerð núna]]=Table1[[#This Row],[Útgerð við löndun]],"","Ný útgerð")</f>
        <v/>
      </c>
    </row>
    <row r="2224" spans="1:15">
      <c r="A2224" t="s">
        <v>595</v>
      </c>
      <c r="B2224">
        <v>1718</v>
      </c>
      <c r="C2224" s="1">
        <v>1</v>
      </c>
      <c r="D2224" s="1">
        <v>1</v>
      </c>
      <c r="E2224" s="1">
        <v>2408</v>
      </c>
      <c r="F2224" t="s">
        <v>798</v>
      </c>
      <c r="G2224" t="s">
        <v>14</v>
      </c>
      <c r="H2224" t="s">
        <v>15</v>
      </c>
      <c r="I2224" s="3">
        <v>71</v>
      </c>
      <c r="J2224" t="s">
        <v>799</v>
      </c>
      <c r="K2224" t="s">
        <v>800</v>
      </c>
      <c r="L2224" t="s">
        <v>800</v>
      </c>
      <c r="M2224" s="2">
        <f>SUM(Table1[MAGN_SLAEGT_AFRUNAD])</f>
        <v>463291</v>
      </c>
      <c r="N2224" s="6">
        <f>Table1[[#This Row],[MAGN_SLAEGT_AFRUNAD]]/Table1[[#This Row],[heildarmagn]]</f>
        <v>1.5325141217938616E-4</v>
      </c>
      <c r="O2224" t="str">
        <f>IF(Table1[[#This Row],[Útgerð núna]]=Table1[[#This Row],[Útgerð við löndun]],"","Ný útgerð")</f>
        <v/>
      </c>
    </row>
    <row r="2225" spans="1:15">
      <c r="A2225" t="s">
        <v>619</v>
      </c>
      <c r="B2225">
        <v>1718</v>
      </c>
      <c r="C2225" s="1">
        <v>1</v>
      </c>
      <c r="D2225" s="1">
        <v>1</v>
      </c>
      <c r="E2225" s="1">
        <v>2408</v>
      </c>
      <c r="F2225" t="s">
        <v>798</v>
      </c>
      <c r="G2225" t="s">
        <v>14</v>
      </c>
      <c r="H2225" t="s">
        <v>15</v>
      </c>
      <c r="I2225" s="3">
        <v>99</v>
      </c>
      <c r="J2225" t="s">
        <v>799</v>
      </c>
      <c r="K2225" t="s">
        <v>800</v>
      </c>
      <c r="L2225" t="s">
        <v>800</v>
      </c>
      <c r="M2225" s="2">
        <f>SUM(Table1[MAGN_SLAEGT_AFRUNAD])</f>
        <v>463291</v>
      </c>
      <c r="N2225" s="6">
        <f>Table1[[#This Row],[MAGN_SLAEGT_AFRUNAD]]/Table1[[#This Row],[heildarmagn]]</f>
        <v>2.1368858881351031E-4</v>
      </c>
      <c r="O2225" t="str">
        <f>IF(Table1[[#This Row],[Útgerð núna]]=Table1[[#This Row],[Útgerð við löndun]],"","Ný útgerð")</f>
        <v/>
      </c>
    </row>
    <row r="2226" spans="1:15">
      <c r="A2226" t="s">
        <v>806</v>
      </c>
      <c r="B2226">
        <v>1718</v>
      </c>
      <c r="C2226" s="1">
        <v>1</v>
      </c>
      <c r="D2226" s="1">
        <v>1</v>
      </c>
      <c r="E2226" s="1">
        <v>2408</v>
      </c>
      <c r="F2226" t="s">
        <v>798</v>
      </c>
      <c r="G2226" t="s">
        <v>14</v>
      </c>
      <c r="H2226" t="s">
        <v>15</v>
      </c>
      <c r="I2226" s="3">
        <v>223</v>
      </c>
      <c r="J2226" t="s">
        <v>799</v>
      </c>
      <c r="K2226" t="s">
        <v>800</v>
      </c>
      <c r="L2226" t="s">
        <v>800</v>
      </c>
      <c r="M2226" s="2">
        <f>SUM(Table1[MAGN_SLAEGT_AFRUNAD])</f>
        <v>463291</v>
      </c>
      <c r="N2226" s="6">
        <f>Table1[[#This Row],[MAGN_SLAEGT_AFRUNAD]]/Table1[[#This Row],[heildarmagn]]</f>
        <v>4.8133894247891711E-4</v>
      </c>
      <c r="O2226" t="str">
        <f>IF(Table1[[#This Row],[Útgerð núna]]=Table1[[#This Row],[Útgerð við löndun]],"","Ný útgerð")</f>
        <v/>
      </c>
    </row>
    <row r="2227" spans="1:15">
      <c r="A2227" t="s">
        <v>257</v>
      </c>
      <c r="B2227">
        <v>1718</v>
      </c>
      <c r="C2227" s="1">
        <v>1</v>
      </c>
      <c r="D2227" s="1">
        <v>1</v>
      </c>
      <c r="E2227" s="1">
        <v>2408</v>
      </c>
      <c r="F2227" t="s">
        <v>798</v>
      </c>
      <c r="G2227" t="s">
        <v>14</v>
      </c>
      <c r="H2227" t="s">
        <v>15</v>
      </c>
      <c r="I2227" s="3">
        <v>130</v>
      </c>
      <c r="J2227" t="s">
        <v>799</v>
      </c>
      <c r="K2227" t="s">
        <v>800</v>
      </c>
      <c r="L2227" t="s">
        <v>800</v>
      </c>
      <c r="M2227" s="2">
        <f>SUM(Table1[MAGN_SLAEGT_AFRUNAD])</f>
        <v>463291</v>
      </c>
      <c r="N2227" s="6">
        <f>Table1[[#This Row],[MAGN_SLAEGT_AFRUNAD]]/Table1[[#This Row],[heildarmagn]]</f>
        <v>2.8060117722986203E-4</v>
      </c>
      <c r="O2227" t="str">
        <f>IF(Table1[[#This Row],[Útgerð núna]]=Table1[[#This Row],[Útgerð við löndun]],"","Ný útgerð")</f>
        <v/>
      </c>
    </row>
    <row r="2228" spans="1:15">
      <c r="A2228" t="s">
        <v>485</v>
      </c>
      <c r="B2228">
        <v>1718</v>
      </c>
      <c r="C2228" s="1">
        <v>1</v>
      </c>
      <c r="D2228" s="1">
        <v>1</v>
      </c>
      <c r="E2228" s="1">
        <v>2408</v>
      </c>
      <c r="F2228" t="s">
        <v>798</v>
      </c>
      <c r="G2228" t="s">
        <v>14</v>
      </c>
      <c r="H2228" t="s">
        <v>15</v>
      </c>
      <c r="I2228" s="3">
        <v>94</v>
      </c>
      <c r="J2228" t="s">
        <v>799</v>
      </c>
      <c r="K2228" t="s">
        <v>800</v>
      </c>
      <c r="L2228" t="s">
        <v>800</v>
      </c>
      <c r="M2228" s="2">
        <f>SUM(Table1[MAGN_SLAEGT_AFRUNAD])</f>
        <v>463291</v>
      </c>
      <c r="N2228" s="6">
        <f>Table1[[#This Row],[MAGN_SLAEGT_AFRUNAD]]/Table1[[#This Row],[heildarmagn]]</f>
        <v>2.0289623584313098E-4</v>
      </c>
      <c r="O2228" t="str">
        <f>IF(Table1[[#This Row],[Útgerð núna]]=Table1[[#This Row],[Útgerð við löndun]],"","Ný útgerð")</f>
        <v/>
      </c>
    </row>
    <row r="2229" spans="1:15">
      <c r="A2229" t="s">
        <v>353</v>
      </c>
      <c r="B2229">
        <v>1819</v>
      </c>
      <c r="C2229" s="1">
        <v>1</v>
      </c>
      <c r="D2229" s="1">
        <v>1</v>
      </c>
      <c r="E2229" s="1">
        <v>2446</v>
      </c>
      <c r="F2229" t="s">
        <v>807</v>
      </c>
      <c r="G2229" t="s">
        <v>14</v>
      </c>
      <c r="H2229" t="s">
        <v>15</v>
      </c>
      <c r="I2229" s="3">
        <v>20</v>
      </c>
      <c r="J2229" t="s">
        <v>808</v>
      </c>
      <c r="K2229" t="s">
        <v>809</v>
      </c>
      <c r="L2229" t="s">
        <v>809</v>
      </c>
      <c r="M2229" s="2">
        <f>SUM(Table1[MAGN_SLAEGT_AFRUNAD])</f>
        <v>463291</v>
      </c>
      <c r="N2229" s="6">
        <f>Table1[[#This Row],[MAGN_SLAEGT_AFRUNAD]]/Table1[[#This Row],[heildarmagn]]</f>
        <v>4.3169411881517235E-5</v>
      </c>
      <c r="O2229" t="str">
        <f>IF(Table1[[#This Row],[Útgerð núna]]=Table1[[#This Row],[Útgerð við löndun]],"","Ný útgerð")</f>
        <v/>
      </c>
    </row>
    <row r="2230" spans="1:15">
      <c r="A2230" t="s">
        <v>624</v>
      </c>
      <c r="B2230">
        <v>1819</v>
      </c>
      <c r="C2230" s="1">
        <v>1</v>
      </c>
      <c r="D2230" s="1">
        <v>1</v>
      </c>
      <c r="E2230" s="1">
        <v>2446</v>
      </c>
      <c r="F2230" t="s">
        <v>807</v>
      </c>
      <c r="G2230" t="s">
        <v>14</v>
      </c>
      <c r="H2230" t="s">
        <v>15</v>
      </c>
      <c r="I2230" s="3">
        <v>44</v>
      </c>
      <c r="J2230" t="s">
        <v>808</v>
      </c>
      <c r="K2230" t="s">
        <v>809</v>
      </c>
      <c r="L2230" t="s">
        <v>809</v>
      </c>
      <c r="M2230" s="2">
        <f>SUM(Table1[MAGN_SLAEGT_AFRUNAD])</f>
        <v>463291</v>
      </c>
      <c r="N2230" s="6">
        <f>Table1[[#This Row],[MAGN_SLAEGT_AFRUNAD]]/Table1[[#This Row],[heildarmagn]]</f>
        <v>9.4972706139337905E-5</v>
      </c>
      <c r="O2230" t="str">
        <f>IF(Table1[[#This Row],[Útgerð núna]]=Table1[[#This Row],[Útgerð við löndun]],"","Ný útgerð")</f>
        <v/>
      </c>
    </row>
    <row r="2231" spans="1:15">
      <c r="A2231" t="s">
        <v>810</v>
      </c>
      <c r="B2231">
        <v>1819</v>
      </c>
      <c r="C2231" s="1">
        <v>1</v>
      </c>
      <c r="D2231" s="1">
        <v>1</v>
      </c>
      <c r="E2231" s="1">
        <v>2446</v>
      </c>
      <c r="F2231" t="s">
        <v>807</v>
      </c>
      <c r="G2231" t="s">
        <v>14</v>
      </c>
      <c r="H2231" t="s">
        <v>15</v>
      </c>
      <c r="I2231" s="3">
        <v>46</v>
      </c>
      <c r="J2231" t="s">
        <v>808</v>
      </c>
      <c r="K2231" t="s">
        <v>809</v>
      </c>
      <c r="L2231" t="s">
        <v>809</v>
      </c>
      <c r="M2231" s="2">
        <f>SUM(Table1[MAGN_SLAEGT_AFRUNAD])</f>
        <v>463291</v>
      </c>
      <c r="N2231" s="6">
        <f>Table1[[#This Row],[MAGN_SLAEGT_AFRUNAD]]/Table1[[#This Row],[heildarmagn]]</f>
        <v>9.928964732748963E-5</v>
      </c>
      <c r="O2231" t="str">
        <f>IF(Table1[[#This Row],[Útgerð núna]]=Table1[[#This Row],[Útgerð við löndun]],"","Ný útgerð")</f>
        <v/>
      </c>
    </row>
    <row r="2232" spans="1:15">
      <c r="A2232" t="s">
        <v>164</v>
      </c>
      <c r="B2232">
        <v>1819</v>
      </c>
      <c r="C2232" s="1">
        <v>1</v>
      </c>
      <c r="D2232" s="1">
        <v>1</v>
      </c>
      <c r="E2232" s="1">
        <v>2447</v>
      </c>
      <c r="F2232" t="s">
        <v>811</v>
      </c>
      <c r="G2232" t="s">
        <v>14</v>
      </c>
      <c r="H2232" t="s">
        <v>15</v>
      </c>
      <c r="I2232" s="3">
        <v>12</v>
      </c>
      <c r="J2232" t="s">
        <v>812</v>
      </c>
      <c r="K2232" t="s">
        <v>813</v>
      </c>
      <c r="L2232" t="s">
        <v>813</v>
      </c>
      <c r="M2232" s="2">
        <f>SUM(Table1[MAGN_SLAEGT_AFRUNAD])</f>
        <v>463291</v>
      </c>
      <c r="N2232" s="6">
        <f>Table1[[#This Row],[MAGN_SLAEGT_AFRUNAD]]/Table1[[#This Row],[heildarmagn]]</f>
        <v>2.5901647128910339E-5</v>
      </c>
      <c r="O2232" t="str">
        <f>IF(Table1[[#This Row],[Útgerð núna]]=Table1[[#This Row],[Útgerð við löndun]],"","Ný útgerð")</f>
        <v/>
      </c>
    </row>
    <row r="2233" spans="1:15">
      <c r="A2233" t="s">
        <v>346</v>
      </c>
      <c r="B2233">
        <v>1819</v>
      </c>
      <c r="C2233" s="1">
        <v>1</v>
      </c>
      <c r="D2233" s="1">
        <v>1</v>
      </c>
      <c r="E2233" s="1">
        <v>2447</v>
      </c>
      <c r="F2233" t="s">
        <v>811</v>
      </c>
      <c r="G2233" t="s">
        <v>14</v>
      </c>
      <c r="H2233" t="s">
        <v>15</v>
      </c>
      <c r="I2233" s="3">
        <v>34</v>
      </c>
      <c r="J2233" t="s">
        <v>812</v>
      </c>
      <c r="K2233" t="s">
        <v>813</v>
      </c>
      <c r="L2233" t="s">
        <v>813</v>
      </c>
      <c r="M2233" s="2">
        <f>SUM(Table1[MAGN_SLAEGT_AFRUNAD])</f>
        <v>463291</v>
      </c>
      <c r="N2233" s="6">
        <f>Table1[[#This Row],[MAGN_SLAEGT_AFRUNAD]]/Table1[[#This Row],[heildarmagn]]</f>
        <v>7.3388000198579295E-5</v>
      </c>
      <c r="O2233" t="str">
        <f>IF(Table1[[#This Row],[Útgerð núna]]=Table1[[#This Row],[Útgerð við löndun]],"","Ný útgerð")</f>
        <v/>
      </c>
    </row>
    <row r="2234" spans="1:15">
      <c r="A2234" t="s">
        <v>814</v>
      </c>
      <c r="B2234">
        <v>1718</v>
      </c>
      <c r="C2234" s="1">
        <v>1</v>
      </c>
      <c r="D2234" s="1">
        <v>1</v>
      </c>
      <c r="E2234" s="1">
        <v>2449</v>
      </c>
      <c r="F2234" t="s">
        <v>471</v>
      </c>
      <c r="G2234" t="s">
        <v>14</v>
      </c>
      <c r="H2234" t="s">
        <v>15</v>
      </c>
      <c r="I2234" s="3">
        <v>18</v>
      </c>
      <c r="J2234" t="s">
        <v>815</v>
      </c>
      <c r="K2234" t="s">
        <v>816</v>
      </c>
      <c r="L2234" t="s">
        <v>817</v>
      </c>
      <c r="M2234" s="2">
        <f>SUM(Table1[MAGN_SLAEGT_AFRUNAD])</f>
        <v>463291</v>
      </c>
      <c r="N2234" s="6">
        <f>Table1[[#This Row],[MAGN_SLAEGT_AFRUNAD]]/Table1[[#This Row],[heildarmagn]]</f>
        <v>3.885247069336551E-5</v>
      </c>
      <c r="O2234" t="str">
        <f>IF(Table1[[#This Row],[Útgerð núna]]=Table1[[#This Row],[Útgerð við löndun]],"","Ný útgerð")</f>
        <v>Ný útgerð</v>
      </c>
    </row>
    <row r="2235" spans="1:15">
      <c r="A2235" t="s">
        <v>284</v>
      </c>
      <c r="B2235">
        <v>1718</v>
      </c>
      <c r="C2235" s="1">
        <v>1</v>
      </c>
      <c r="D2235" s="1">
        <v>1</v>
      </c>
      <c r="E2235" s="1">
        <v>2462</v>
      </c>
      <c r="F2235" t="s">
        <v>818</v>
      </c>
      <c r="G2235" t="s">
        <v>14</v>
      </c>
      <c r="H2235" t="s">
        <v>15</v>
      </c>
      <c r="I2235" s="3">
        <v>107</v>
      </c>
      <c r="J2235" t="s">
        <v>819</v>
      </c>
      <c r="K2235" t="s">
        <v>820</v>
      </c>
      <c r="L2235" t="s">
        <v>820</v>
      </c>
      <c r="M2235" s="2">
        <f>SUM(Table1[MAGN_SLAEGT_AFRUNAD])</f>
        <v>463291</v>
      </c>
      <c r="N2235" s="6">
        <f>Table1[[#This Row],[MAGN_SLAEGT_AFRUNAD]]/Table1[[#This Row],[heildarmagn]]</f>
        <v>2.3095635356611718E-4</v>
      </c>
      <c r="O2235" t="str">
        <f>IF(Table1[[#This Row],[Útgerð núna]]=Table1[[#This Row],[Útgerð við löndun]],"","Ný útgerð")</f>
        <v/>
      </c>
    </row>
    <row r="2236" spans="1:15">
      <c r="A2236" t="s">
        <v>288</v>
      </c>
      <c r="B2236">
        <v>1718</v>
      </c>
      <c r="C2236" s="1">
        <v>1</v>
      </c>
      <c r="D2236" s="1">
        <v>1</v>
      </c>
      <c r="E2236" s="1">
        <v>2462</v>
      </c>
      <c r="F2236" t="s">
        <v>818</v>
      </c>
      <c r="G2236" t="s">
        <v>14</v>
      </c>
      <c r="H2236" t="s">
        <v>15</v>
      </c>
      <c r="I2236" s="3">
        <v>55</v>
      </c>
      <c r="J2236" t="s">
        <v>819</v>
      </c>
      <c r="K2236" t="s">
        <v>820</v>
      </c>
      <c r="L2236" t="s">
        <v>820</v>
      </c>
      <c r="M2236" s="2">
        <f>SUM(Table1[MAGN_SLAEGT_AFRUNAD])</f>
        <v>463291</v>
      </c>
      <c r="N2236" s="6">
        <f>Table1[[#This Row],[MAGN_SLAEGT_AFRUNAD]]/Table1[[#This Row],[heildarmagn]]</f>
        <v>1.1871588267417239E-4</v>
      </c>
      <c r="O2236" t="str">
        <f>IF(Table1[[#This Row],[Útgerð núna]]=Table1[[#This Row],[Útgerð við löndun]],"","Ný útgerð")</f>
        <v/>
      </c>
    </row>
    <row r="2237" spans="1:15">
      <c r="A2237" t="s">
        <v>292</v>
      </c>
      <c r="B2237">
        <v>1718</v>
      </c>
      <c r="C2237" s="1">
        <v>1</v>
      </c>
      <c r="D2237" s="1">
        <v>1</v>
      </c>
      <c r="E2237" s="1">
        <v>2462</v>
      </c>
      <c r="F2237" t="s">
        <v>818</v>
      </c>
      <c r="G2237" t="s">
        <v>14</v>
      </c>
      <c r="H2237" t="s">
        <v>15</v>
      </c>
      <c r="I2237" s="3">
        <v>23</v>
      </c>
      <c r="J2237" t="s">
        <v>819</v>
      </c>
      <c r="K2237" t="s">
        <v>820</v>
      </c>
      <c r="L2237" t="s">
        <v>820</v>
      </c>
      <c r="M2237" s="2">
        <f>SUM(Table1[MAGN_SLAEGT_AFRUNAD])</f>
        <v>463291</v>
      </c>
      <c r="N2237" s="6">
        <f>Table1[[#This Row],[MAGN_SLAEGT_AFRUNAD]]/Table1[[#This Row],[heildarmagn]]</f>
        <v>4.9644823663744815E-5</v>
      </c>
      <c r="O2237" t="str">
        <f>IF(Table1[[#This Row],[Útgerð núna]]=Table1[[#This Row],[Útgerð við löndun]],"","Ný útgerð")</f>
        <v/>
      </c>
    </row>
    <row r="2238" spans="1:15">
      <c r="A2238" t="s">
        <v>293</v>
      </c>
      <c r="B2238">
        <v>1718</v>
      </c>
      <c r="C2238" s="1">
        <v>1</v>
      </c>
      <c r="D2238" s="1">
        <v>1</v>
      </c>
      <c r="E2238" s="1">
        <v>2462</v>
      </c>
      <c r="F2238" t="s">
        <v>818</v>
      </c>
      <c r="G2238" t="s">
        <v>14</v>
      </c>
      <c r="H2238" t="s">
        <v>15</v>
      </c>
      <c r="I2238" s="3">
        <v>85</v>
      </c>
      <c r="J2238" t="s">
        <v>819</v>
      </c>
      <c r="K2238" t="s">
        <v>820</v>
      </c>
      <c r="L2238" t="s">
        <v>820</v>
      </c>
      <c r="M2238" s="2">
        <f>SUM(Table1[MAGN_SLAEGT_AFRUNAD])</f>
        <v>463291</v>
      </c>
      <c r="N2238" s="6">
        <f>Table1[[#This Row],[MAGN_SLAEGT_AFRUNAD]]/Table1[[#This Row],[heildarmagn]]</f>
        <v>1.8347000049644824E-4</v>
      </c>
      <c r="O2238" t="str">
        <f>IF(Table1[[#This Row],[Útgerð núna]]=Table1[[#This Row],[Útgerð við löndun]],"","Ný útgerð")</f>
        <v/>
      </c>
    </row>
    <row r="2239" spans="1:15">
      <c r="A2239" t="s">
        <v>294</v>
      </c>
      <c r="B2239">
        <v>1718</v>
      </c>
      <c r="C2239" s="1">
        <v>1</v>
      </c>
      <c r="D2239" s="1">
        <v>1</v>
      </c>
      <c r="E2239" s="1">
        <v>2462</v>
      </c>
      <c r="F2239" t="s">
        <v>818</v>
      </c>
      <c r="G2239" t="s">
        <v>14</v>
      </c>
      <c r="H2239" t="s">
        <v>15</v>
      </c>
      <c r="I2239" s="3">
        <v>25</v>
      </c>
      <c r="J2239" t="s">
        <v>819</v>
      </c>
      <c r="K2239" t="s">
        <v>820</v>
      </c>
      <c r="L2239" t="s">
        <v>820</v>
      </c>
      <c r="M2239" s="2">
        <f>SUM(Table1[MAGN_SLAEGT_AFRUNAD])</f>
        <v>463291</v>
      </c>
      <c r="N2239" s="6">
        <f>Table1[[#This Row],[MAGN_SLAEGT_AFRUNAD]]/Table1[[#This Row],[heildarmagn]]</f>
        <v>5.396176485189654E-5</v>
      </c>
      <c r="O2239" t="str">
        <f>IF(Table1[[#This Row],[Útgerð núna]]=Table1[[#This Row],[Útgerð við löndun]],"","Ný útgerð")</f>
        <v/>
      </c>
    </row>
    <row r="2240" spans="1:15">
      <c r="A2240" t="s">
        <v>316</v>
      </c>
      <c r="B2240">
        <v>1718</v>
      </c>
      <c r="C2240" s="1">
        <v>1</v>
      </c>
      <c r="D2240" s="1">
        <v>1</v>
      </c>
      <c r="E2240" s="1">
        <v>2462</v>
      </c>
      <c r="F2240" t="s">
        <v>818</v>
      </c>
      <c r="G2240" t="s">
        <v>14</v>
      </c>
      <c r="H2240" t="s">
        <v>15</v>
      </c>
      <c r="I2240" s="3">
        <v>59</v>
      </c>
      <c r="J2240" t="s">
        <v>819</v>
      </c>
      <c r="K2240" t="s">
        <v>820</v>
      </c>
      <c r="L2240" t="s">
        <v>820</v>
      </c>
      <c r="M2240" s="2">
        <f>SUM(Table1[MAGN_SLAEGT_AFRUNAD])</f>
        <v>463291</v>
      </c>
      <c r="N2240" s="6">
        <f>Table1[[#This Row],[MAGN_SLAEGT_AFRUNAD]]/Table1[[#This Row],[heildarmagn]]</f>
        <v>1.2734976505047584E-4</v>
      </c>
      <c r="O2240" t="str">
        <f>IF(Table1[[#This Row],[Útgerð núna]]=Table1[[#This Row],[Útgerð við löndun]],"","Ný útgerð")</f>
        <v/>
      </c>
    </row>
    <row r="2241" spans="1:15">
      <c r="A2241" t="s">
        <v>317</v>
      </c>
      <c r="B2241">
        <v>1718</v>
      </c>
      <c r="C2241" s="1">
        <v>1</v>
      </c>
      <c r="D2241" s="1">
        <v>1</v>
      </c>
      <c r="E2241" s="1">
        <v>2462</v>
      </c>
      <c r="F2241" t="s">
        <v>818</v>
      </c>
      <c r="G2241" t="s">
        <v>14</v>
      </c>
      <c r="H2241" t="s">
        <v>15</v>
      </c>
      <c r="I2241" s="3">
        <v>22</v>
      </c>
      <c r="J2241" t="s">
        <v>819</v>
      </c>
      <c r="K2241" t="s">
        <v>820</v>
      </c>
      <c r="L2241" t="s">
        <v>820</v>
      </c>
      <c r="M2241" s="2">
        <f>SUM(Table1[MAGN_SLAEGT_AFRUNAD])</f>
        <v>463291</v>
      </c>
      <c r="N2241" s="6">
        <f>Table1[[#This Row],[MAGN_SLAEGT_AFRUNAD]]/Table1[[#This Row],[heildarmagn]]</f>
        <v>4.7486353069668953E-5</v>
      </c>
      <c r="O2241" t="str">
        <f>IF(Table1[[#This Row],[Útgerð núna]]=Table1[[#This Row],[Útgerð við löndun]],"","Ný útgerð")</f>
        <v/>
      </c>
    </row>
    <row r="2242" spans="1:15">
      <c r="A2242" t="s">
        <v>319</v>
      </c>
      <c r="B2242">
        <v>1718</v>
      </c>
      <c r="C2242" s="1">
        <v>1</v>
      </c>
      <c r="D2242" s="1">
        <v>1</v>
      </c>
      <c r="E2242" s="1">
        <v>2462</v>
      </c>
      <c r="F2242" t="s">
        <v>818</v>
      </c>
      <c r="G2242" t="s">
        <v>14</v>
      </c>
      <c r="H2242" t="s">
        <v>15</v>
      </c>
      <c r="I2242" s="3">
        <v>31</v>
      </c>
      <c r="J2242" t="s">
        <v>819</v>
      </c>
      <c r="K2242" t="s">
        <v>820</v>
      </c>
      <c r="L2242" t="s">
        <v>820</v>
      </c>
      <c r="M2242" s="2">
        <f>SUM(Table1[MAGN_SLAEGT_AFRUNAD])</f>
        <v>463291</v>
      </c>
      <c r="N2242" s="6">
        <f>Table1[[#This Row],[MAGN_SLAEGT_AFRUNAD]]/Table1[[#This Row],[heildarmagn]]</f>
        <v>6.6912588416351707E-5</v>
      </c>
      <c r="O2242" t="str">
        <f>IF(Table1[[#This Row],[Útgerð núna]]=Table1[[#This Row],[Útgerð við löndun]],"","Ný útgerð")</f>
        <v/>
      </c>
    </row>
    <row r="2243" spans="1:15">
      <c r="A2243" t="s">
        <v>321</v>
      </c>
      <c r="B2243">
        <v>1718</v>
      </c>
      <c r="C2243" s="1">
        <v>1</v>
      </c>
      <c r="D2243" s="1">
        <v>1</v>
      </c>
      <c r="E2243" s="1">
        <v>2462</v>
      </c>
      <c r="F2243" t="s">
        <v>818</v>
      </c>
      <c r="G2243" t="s">
        <v>14</v>
      </c>
      <c r="H2243" t="s">
        <v>15</v>
      </c>
      <c r="I2243" s="3">
        <v>3</v>
      </c>
      <c r="J2243" t="s">
        <v>819</v>
      </c>
      <c r="K2243" t="s">
        <v>820</v>
      </c>
      <c r="L2243" t="s">
        <v>820</v>
      </c>
      <c r="M2243" s="2">
        <f>SUM(Table1[MAGN_SLAEGT_AFRUNAD])</f>
        <v>463291</v>
      </c>
      <c r="N2243" s="6">
        <f>Table1[[#This Row],[MAGN_SLAEGT_AFRUNAD]]/Table1[[#This Row],[heildarmagn]]</f>
        <v>6.4754117822275847E-6</v>
      </c>
      <c r="O2243" t="str">
        <f>IF(Table1[[#This Row],[Útgerð núna]]=Table1[[#This Row],[Útgerð við löndun]],"","Ný útgerð")</f>
        <v/>
      </c>
    </row>
    <row r="2244" spans="1:15">
      <c r="A2244" t="s">
        <v>258</v>
      </c>
      <c r="B2244">
        <v>1718</v>
      </c>
      <c r="C2244" s="1">
        <v>1</v>
      </c>
      <c r="D2244" s="1">
        <v>1</v>
      </c>
      <c r="E2244" s="1">
        <v>2462</v>
      </c>
      <c r="F2244" t="s">
        <v>818</v>
      </c>
      <c r="G2244" t="s">
        <v>14</v>
      </c>
      <c r="H2244" t="s">
        <v>15</v>
      </c>
      <c r="I2244" s="3">
        <v>34</v>
      </c>
      <c r="J2244" t="s">
        <v>819</v>
      </c>
      <c r="K2244" t="s">
        <v>820</v>
      </c>
      <c r="L2244" t="s">
        <v>820</v>
      </c>
      <c r="M2244" s="2">
        <f>SUM(Table1[MAGN_SLAEGT_AFRUNAD])</f>
        <v>463291</v>
      </c>
      <c r="N2244" s="6">
        <f>Table1[[#This Row],[MAGN_SLAEGT_AFRUNAD]]/Table1[[#This Row],[heildarmagn]]</f>
        <v>7.3388000198579295E-5</v>
      </c>
      <c r="O2244" t="str">
        <f>IF(Table1[[#This Row],[Útgerð núna]]=Table1[[#This Row],[Útgerð við löndun]],"","Ný útgerð")</f>
        <v/>
      </c>
    </row>
    <row r="2245" spans="1:15">
      <c r="A2245" t="s">
        <v>267</v>
      </c>
      <c r="B2245">
        <v>1718</v>
      </c>
      <c r="C2245" s="1">
        <v>1</v>
      </c>
      <c r="D2245" s="1">
        <v>1</v>
      </c>
      <c r="E2245" s="1">
        <v>2462</v>
      </c>
      <c r="F2245" t="s">
        <v>818</v>
      </c>
      <c r="G2245" t="s">
        <v>14</v>
      </c>
      <c r="H2245" t="s">
        <v>15</v>
      </c>
      <c r="I2245" s="3">
        <v>12</v>
      </c>
      <c r="J2245" t="s">
        <v>819</v>
      </c>
      <c r="K2245" t="s">
        <v>820</v>
      </c>
      <c r="L2245" t="s">
        <v>820</v>
      </c>
      <c r="M2245" s="2">
        <f>SUM(Table1[MAGN_SLAEGT_AFRUNAD])</f>
        <v>463291</v>
      </c>
      <c r="N2245" s="6">
        <f>Table1[[#This Row],[MAGN_SLAEGT_AFRUNAD]]/Table1[[#This Row],[heildarmagn]]</f>
        <v>2.5901647128910339E-5</v>
      </c>
      <c r="O2245" t="str">
        <f>IF(Table1[[#This Row],[Útgerð núna]]=Table1[[#This Row],[Útgerð við löndun]],"","Ný útgerð")</f>
        <v/>
      </c>
    </row>
    <row r="2246" spans="1:15">
      <c r="A2246" t="s">
        <v>268</v>
      </c>
      <c r="B2246">
        <v>1718</v>
      </c>
      <c r="C2246" s="1">
        <v>1</v>
      </c>
      <c r="D2246" s="1">
        <v>1</v>
      </c>
      <c r="E2246" s="1">
        <v>2462</v>
      </c>
      <c r="F2246" t="s">
        <v>818</v>
      </c>
      <c r="G2246" t="s">
        <v>14</v>
      </c>
      <c r="H2246" t="s">
        <v>15</v>
      </c>
      <c r="I2246" s="3">
        <v>22</v>
      </c>
      <c r="J2246" t="s">
        <v>819</v>
      </c>
      <c r="K2246" t="s">
        <v>820</v>
      </c>
      <c r="L2246" t="s">
        <v>820</v>
      </c>
      <c r="M2246" s="2">
        <f>SUM(Table1[MAGN_SLAEGT_AFRUNAD])</f>
        <v>463291</v>
      </c>
      <c r="N2246" s="6">
        <f>Table1[[#This Row],[MAGN_SLAEGT_AFRUNAD]]/Table1[[#This Row],[heildarmagn]]</f>
        <v>4.7486353069668953E-5</v>
      </c>
      <c r="O2246" t="str">
        <f>IF(Table1[[#This Row],[Útgerð núna]]=Table1[[#This Row],[Útgerð við löndun]],"","Ný útgerð")</f>
        <v/>
      </c>
    </row>
    <row r="2247" spans="1:15">
      <c r="A2247" t="s">
        <v>269</v>
      </c>
      <c r="B2247">
        <v>1718</v>
      </c>
      <c r="C2247" s="1">
        <v>1</v>
      </c>
      <c r="D2247" s="1">
        <v>1</v>
      </c>
      <c r="E2247" s="1">
        <v>2462</v>
      </c>
      <c r="F2247" t="s">
        <v>818</v>
      </c>
      <c r="G2247" t="s">
        <v>14</v>
      </c>
      <c r="H2247" t="s">
        <v>15</v>
      </c>
      <c r="I2247" s="3">
        <v>53</v>
      </c>
      <c r="J2247" t="s">
        <v>819</v>
      </c>
      <c r="K2247" t="s">
        <v>820</v>
      </c>
      <c r="L2247" t="s">
        <v>820</v>
      </c>
      <c r="M2247" s="2">
        <f>SUM(Table1[MAGN_SLAEGT_AFRUNAD])</f>
        <v>463291</v>
      </c>
      <c r="N2247" s="6">
        <f>Table1[[#This Row],[MAGN_SLAEGT_AFRUNAD]]/Table1[[#This Row],[heildarmagn]]</f>
        <v>1.1439894148602067E-4</v>
      </c>
      <c r="O2247" t="str">
        <f>IF(Table1[[#This Row],[Útgerð núna]]=Table1[[#This Row],[Útgerð við löndun]],"","Ný útgerð")</f>
        <v/>
      </c>
    </row>
    <row r="2248" spans="1:15">
      <c r="A2248" t="s">
        <v>484</v>
      </c>
      <c r="B2248">
        <v>1718</v>
      </c>
      <c r="C2248" s="1">
        <v>1</v>
      </c>
      <c r="D2248" s="1">
        <v>1</v>
      </c>
      <c r="E2248" s="1">
        <v>2462</v>
      </c>
      <c r="F2248" t="s">
        <v>818</v>
      </c>
      <c r="G2248" t="s">
        <v>14</v>
      </c>
      <c r="H2248" t="s">
        <v>15</v>
      </c>
      <c r="I2248" s="3">
        <v>143</v>
      </c>
      <c r="J2248" t="s">
        <v>819</v>
      </c>
      <c r="K2248" t="s">
        <v>820</v>
      </c>
      <c r="L2248" t="s">
        <v>820</v>
      </c>
      <c r="M2248" s="2">
        <f>SUM(Table1[MAGN_SLAEGT_AFRUNAD])</f>
        <v>463291</v>
      </c>
      <c r="N2248" s="6">
        <f>Table1[[#This Row],[MAGN_SLAEGT_AFRUNAD]]/Table1[[#This Row],[heildarmagn]]</f>
        <v>3.0866129495284823E-4</v>
      </c>
      <c r="O2248" t="str">
        <f>IF(Table1[[#This Row],[Útgerð núna]]=Table1[[#This Row],[Útgerð við löndun]],"","Ný útgerð")</f>
        <v/>
      </c>
    </row>
    <row r="2249" spans="1:15">
      <c r="A2249" t="s">
        <v>272</v>
      </c>
      <c r="B2249">
        <v>1718</v>
      </c>
      <c r="C2249" s="1">
        <v>1</v>
      </c>
      <c r="D2249" s="1">
        <v>1</v>
      </c>
      <c r="E2249" s="1">
        <v>2462</v>
      </c>
      <c r="F2249" t="s">
        <v>818</v>
      </c>
      <c r="G2249" t="s">
        <v>14</v>
      </c>
      <c r="H2249" t="s">
        <v>15</v>
      </c>
      <c r="I2249" s="3">
        <v>113</v>
      </c>
      <c r="J2249" t="s">
        <v>819</v>
      </c>
      <c r="K2249" t="s">
        <v>820</v>
      </c>
      <c r="L2249" t="s">
        <v>820</v>
      </c>
      <c r="M2249" s="2">
        <f>SUM(Table1[MAGN_SLAEGT_AFRUNAD])</f>
        <v>463291</v>
      </c>
      <c r="N2249" s="6">
        <f>Table1[[#This Row],[MAGN_SLAEGT_AFRUNAD]]/Table1[[#This Row],[heildarmagn]]</f>
        <v>2.4390717713057236E-4</v>
      </c>
      <c r="O2249" t="str">
        <f>IF(Table1[[#This Row],[Útgerð núna]]=Table1[[#This Row],[Útgerð við löndun]],"","Ný útgerð")</f>
        <v/>
      </c>
    </row>
    <row r="2250" spans="1:15">
      <c r="A2250" t="s">
        <v>485</v>
      </c>
      <c r="B2250">
        <v>1718</v>
      </c>
      <c r="C2250" s="1">
        <v>1</v>
      </c>
      <c r="D2250" s="1">
        <v>1</v>
      </c>
      <c r="E2250" s="1">
        <v>2462</v>
      </c>
      <c r="F2250" t="s">
        <v>818</v>
      </c>
      <c r="G2250" t="s">
        <v>14</v>
      </c>
      <c r="H2250" t="s">
        <v>15</v>
      </c>
      <c r="I2250" s="3">
        <v>112</v>
      </c>
      <c r="J2250" t="s">
        <v>819</v>
      </c>
      <c r="K2250" t="s">
        <v>820</v>
      </c>
      <c r="L2250" t="s">
        <v>820</v>
      </c>
      <c r="M2250" s="2">
        <f>SUM(Table1[MAGN_SLAEGT_AFRUNAD])</f>
        <v>463291</v>
      </c>
      <c r="N2250" s="6">
        <f>Table1[[#This Row],[MAGN_SLAEGT_AFRUNAD]]/Table1[[#This Row],[heildarmagn]]</f>
        <v>2.4174870653649651E-4</v>
      </c>
      <c r="O2250" t="str">
        <f>IF(Table1[[#This Row],[Útgerð núna]]=Table1[[#This Row],[Útgerð við löndun]],"","Ný útgerð")</f>
        <v/>
      </c>
    </row>
    <row r="2251" spans="1:15">
      <c r="A2251" t="s">
        <v>273</v>
      </c>
      <c r="B2251">
        <v>1718</v>
      </c>
      <c r="C2251" s="1">
        <v>1</v>
      </c>
      <c r="D2251" s="1">
        <v>1</v>
      </c>
      <c r="E2251" s="1">
        <v>2462</v>
      </c>
      <c r="F2251" t="s">
        <v>818</v>
      </c>
      <c r="G2251" t="s">
        <v>14</v>
      </c>
      <c r="H2251" t="s">
        <v>15</v>
      </c>
      <c r="I2251" s="3">
        <v>29</v>
      </c>
      <c r="J2251" t="s">
        <v>819</v>
      </c>
      <c r="K2251" t="s">
        <v>820</v>
      </c>
      <c r="L2251" t="s">
        <v>820</v>
      </c>
      <c r="M2251" s="2">
        <f>SUM(Table1[MAGN_SLAEGT_AFRUNAD])</f>
        <v>463291</v>
      </c>
      <c r="N2251" s="6">
        <f>Table1[[#This Row],[MAGN_SLAEGT_AFRUNAD]]/Table1[[#This Row],[heildarmagn]]</f>
        <v>6.2595647228199983E-5</v>
      </c>
      <c r="O2251" t="str">
        <f>IF(Table1[[#This Row],[Útgerð núna]]=Table1[[#This Row],[Útgerð við löndun]],"","Ný útgerð")</f>
        <v/>
      </c>
    </row>
    <row r="2252" spans="1:15">
      <c r="A2252" t="s">
        <v>566</v>
      </c>
      <c r="B2252">
        <v>1718</v>
      </c>
      <c r="C2252" s="1">
        <v>1</v>
      </c>
      <c r="D2252" s="1">
        <v>1</v>
      </c>
      <c r="E2252" s="1">
        <v>2462</v>
      </c>
      <c r="F2252" t="s">
        <v>818</v>
      </c>
      <c r="G2252" t="s">
        <v>14</v>
      </c>
      <c r="H2252" t="s">
        <v>15</v>
      </c>
      <c r="I2252" s="3">
        <v>58</v>
      </c>
      <c r="J2252" t="s">
        <v>819</v>
      </c>
      <c r="K2252" t="s">
        <v>820</v>
      </c>
      <c r="L2252" t="s">
        <v>820</v>
      </c>
      <c r="M2252" s="2">
        <f>SUM(Table1[MAGN_SLAEGT_AFRUNAD])</f>
        <v>463291</v>
      </c>
      <c r="N2252" s="6">
        <f>Table1[[#This Row],[MAGN_SLAEGT_AFRUNAD]]/Table1[[#This Row],[heildarmagn]]</f>
        <v>1.2519129445639997E-4</v>
      </c>
      <c r="O2252" t="str">
        <f>IF(Table1[[#This Row],[Útgerð núna]]=Table1[[#This Row],[Útgerð við löndun]],"","Ný útgerð")</f>
        <v/>
      </c>
    </row>
    <row r="2253" spans="1:15">
      <c r="A2253" t="s">
        <v>486</v>
      </c>
      <c r="B2253">
        <v>1718</v>
      </c>
      <c r="C2253" s="1">
        <v>1</v>
      </c>
      <c r="D2253" s="1">
        <v>1</v>
      </c>
      <c r="E2253" s="1">
        <v>2462</v>
      </c>
      <c r="F2253" t="s">
        <v>818</v>
      </c>
      <c r="G2253" t="s">
        <v>14</v>
      </c>
      <c r="H2253" t="s">
        <v>15</v>
      </c>
      <c r="I2253" s="3">
        <v>18</v>
      </c>
      <c r="J2253" t="s">
        <v>819</v>
      </c>
      <c r="K2253" t="s">
        <v>820</v>
      </c>
      <c r="L2253" t="s">
        <v>820</v>
      </c>
      <c r="M2253" s="2">
        <f>SUM(Table1[MAGN_SLAEGT_AFRUNAD])</f>
        <v>463291</v>
      </c>
      <c r="N2253" s="6">
        <f>Table1[[#This Row],[MAGN_SLAEGT_AFRUNAD]]/Table1[[#This Row],[heildarmagn]]</f>
        <v>3.885247069336551E-5</v>
      </c>
      <c r="O2253" t="str">
        <f>IF(Table1[[#This Row],[Útgerð núna]]=Table1[[#This Row],[Útgerð við löndun]],"","Ný útgerð")</f>
        <v/>
      </c>
    </row>
    <row r="2254" spans="1:15">
      <c r="A2254" t="s">
        <v>309</v>
      </c>
      <c r="B2254">
        <v>1718</v>
      </c>
      <c r="C2254" s="1">
        <v>1</v>
      </c>
      <c r="D2254" s="1">
        <v>1</v>
      </c>
      <c r="E2254" s="1">
        <v>2462</v>
      </c>
      <c r="F2254" t="s">
        <v>818</v>
      </c>
      <c r="G2254" t="s">
        <v>14</v>
      </c>
      <c r="H2254" t="s">
        <v>15</v>
      </c>
      <c r="I2254" s="3">
        <v>49</v>
      </c>
      <c r="J2254" t="s">
        <v>819</v>
      </c>
      <c r="K2254" t="s">
        <v>820</v>
      </c>
      <c r="L2254" t="s">
        <v>820</v>
      </c>
      <c r="M2254" s="2">
        <f>SUM(Table1[MAGN_SLAEGT_AFRUNAD])</f>
        <v>463291</v>
      </c>
      <c r="N2254" s="6">
        <f>Table1[[#This Row],[MAGN_SLAEGT_AFRUNAD]]/Table1[[#This Row],[heildarmagn]]</f>
        <v>1.0576505910971722E-4</v>
      </c>
      <c r="O2254" t="str">
        <f>IF(Table1[[#This Row],[Útgerð núna]]=Table1[[#This Row],[Útgerð við löndun]],"","Ný útgerð")</f>
        <v/>
      </c>
    </row>
    <row r="2255" spans="1:15">
      <c r="A2255" t="s">
        <v>496</v>
      </c>
      <c r="B2255">
        <v>1718</v>
      </c>
      <c r="C2255" s="1">
        <v>1</v>
      </c>
      <c r="D2255" s="1">
        <v>1</v>
      </c>
      <c r="E2255" s="1">
        <v>2462</v>
      </c>
      <c r="F2255" t="s">
        <v>818</v>
      </c>
      <c r="G2255" t="s">
        <v>14</v>
      </c>
      <c r="H2255" t="s">
        <v>15</v>
      </c>
      <c r="I2255" s="3">
        <v>7</v>
      </c>
      <c r="J2255" t="s">
        <v>819</v>
      </c>
      <c r="K2255" t="s">
        <v>820</v>
      </c>
      <c r="L2255" t="s">
        <v>820</v>
      </c>
      <c r="M2255" s="2">
        <f>SUM(Table1[MAGN_SLAEGT_AFRUNAD])</f>
        <v>463291</v>
      </c>
      <c r="N2255" s="6">
        <f>Table1[[#This Row],[MAGN_SLAEGT_AFRUNAD]]/Table1[[#This Row],[heildarmagn]]</f>
        <v>1.5109294158531032E-5</v>
      </c>
      <c r="O2255" t="str">
        <f>IF(Table1[[#This Row],[Útgerð núna]]=Table1[[#This Row],[Útgerð við löndun]],"","Ný útgerð")</f>
        <v/>
      </c>
    </row>
    <row r="2256" spans="1:15">
      <c r="A2256" t="s">
        <v>201</v>
      </c>
      <c r="B2256">
        <v>1718</v>
      </c>
      <c r="C2256" s="1">
        <v>1</v>
      </c>
      <c r="D2256" s="1">
        <v>1</v>
      </c>
      <c r="E2256" s="1">
        <v>2462</v>
      </c>
      <c r="F2256" t="s">
        <v>818</v>
      </c>
      <c r="G2256" t="s">
        <v>14</v>
      </c>
      <c r="H2256" t="s">
        <v>15</v>
      </c>
      <c r="I2256" s="3">
        <v>11</v>
      </c>
      <c r="J2256" t="s">
        <v>819</v>
      </c>
      <c r="K2256" t="s">
        <v>820</v>
      </c>
      <c r="L2256" t="s">
        <v>820</v>
      </c>
      <c r="M2256" s="2">
        <f>SUM(Table1[MAGN_SLAEGT_AFRUNAD])</f>
        <v>463291</v>
      </c>
      <c r="N2256" s="6">
        <f>Table1[[#This Row],[MAGN_SLAEGT_AFRUNAD]]/Table1[[#This Row],[heildarmagn]]</f>
        <v>2.3743176534834476E-5</v>
      </c>
      <c r="O2256" t="str">
        <f>IF(Table1[[#This Row],[Útgerð núna]]=Table1[[#This Row],[Útgerð við löndun]],"","Ný útgerð")</f>
        <v/>
      </c>
    </row>
    <row r="2257" spans="1:15">
      <c r="A2257" t="s">
        <v>204</v>
      </c>
      <c r="B2257">
        <v>1718</v>
      </c>
      <c r="C2257" s="1">
        <v>1</v>
      </c>
      <c r="D2257" s="1">
        <v>1</v>
      </c>
      <c r="E2257" s="1">
        <v>2462</v>
      </c>
      <c r="F2257" t="s">
        <v>818</v>
      </c>
      <c r="G2257" t="s">
        <v>14</v>
      </c>
      <c r="H2257" t="s">
        <v>15</v>
      </c>
      <c r="I2257" s="3">
        <v>152</v>
      </c>
      <c r="J2257" t="s">
        <v>819</v>
      </c>
      <c r="K2257" t="s">
        <v>820</v>
      </c>
      <c r="L2257" t="s">
        <v>820</v>
      </c>
      <c r="M2257" s="2">
        <f>SUM(Table1[MAGN_SLAEGT_AFRUNAD])</f>
        <v>463291</v>
      </c>
      <c r="N2257" s="6">
        <f>Table1[[#This Row],[MAGN_SLAEGT_AFRUNAD]]/Table1[[#This Row],[heildarmagn]]</f>
        <v>3.2808753029953098E-4</v>
      </c>
      <c r="O2257" t="str">
        <f>IF(Table1[[#This Row],[Útgerð núna]]=Table1[[#This Row],[Útgerð við löndun]],"","Ný útgerð")</f>
        <v/>
      </c>
    </row>
    <row r="2258" spans="1:15">
      <c r="A2258" t="s">
        <v>312</v>
      </c>
      <c r="B2258">
        <v>1718</v>
      </c>
      <c r="C2258" s="1">
        <v>1</v>
      </c>
      <c r="D2258" s="1">
        <v>1</v>
      </c>
      <c r="E2258" s="1">
        <v>2462</v>
      </c>
      <c r="F2258" t="s">
        <v>818</v>
      </c>
      <c r="G2258" t="s">
        <v>14</v>
      </c>
      <c r="H2258" t="s">
        <v>15</v>
      </c>
      <c r="I2258" s="3">
        <v>12</v>
      </c>
      <c r="J2258" t="s">
        <v>819</v>
      </c>
      <c r="K2258" t="s">
        <v>820</v>
      </c>
      <c r="L2258" t="s">
        <v>820</v>
      </c>
      <c r="M2258" s="2">
        <f>SUM(Table1[MAGN_SLAEGT_AFRUNAD])</f>
        <v>463291</v>
      </c>
      <c r="N2258" s="6">
        <f>Table1[[#This Row],[MAGN_SLAEGT_AFRUNAD]]/Table1[[#This Row],[heildarmagn]]</f>
        <v>2.5901647128910339E-5</v>
      </c>
      <c r="O2258" t="str">
        <f>IF(Table1[[#This Row],[Útgerð núna]]=Table1[[#This Row],[Útgerð við löndun]],"","Ný útgerð")</f>
        <v/>
      </c>
    </row>
    <row r="2259" spans="1:15">
      <c r="A2259" t="s">
        <v>213</v>
      </c>
      <c r="B2259">
        <v>1718</v>
      </c>
      <c r="C2259" s="1">
        <v>1</v>
      </c>
      <c r="D2259" s="1">
        <v>1</v>
      </c>
      <c r="E2259" s="1">
        <v>2462</v>
      </c>
      <c r="F2259" t="s">
        <v>818</v>
      </c>
      <c r="G2259" t="s">
        <v>14</v>
      </c>
      <c r="H2259" t="s">
        <v>15</v>
      </c>
      <c r="I2259" s="3">
        <v>68</v>
      </c>
      <c r="J2259" t="s">
        <v>819</v>
      </c>
      <c r="K2259" t="s">
        <v>820</v>
      </c>
      <c r="L2259" t="s">
        <v>820</v>
      </c>
      <c r="M2259" s="2">
        <f>SUM(Table1[MAGN_SLAEGT_AFRUNAD])</f>
        <v>463291</v>
      </c>
      <c r="N2259" s="6">
        <f>Table1[[#This Row],[MAGN_SLAEGT_AFRUNAD]]/Table1[[#This Row],[heildarmagn]]</f>
        <v>1.4677600039715859E-4</v>
      </c>
      <c r="O2259" t="str">
        <f>IF(Table1[[#This Row],[Útgerð núna]]=Table1[[#This Row],[Útgerð við löndun]],"","Ný útgerð")</f>
        <v/>
      </c>
    </row>
    <row r="2260" spans="1:15">
      <c r="A2260" t="s">
        <v>180</v>
      </c>
      <c r="B2260">
        <v>1819</v>
      </c>
      <c r="C2260" s="1">
        <v>1</v>
      </c>
      <c r="D2260" s="1">
        <v>1</v>
      </c>
      <c r="E2260" s="1">
        <v>2462</v>
      </c>
      <c r="F2260" t="s">
        <v>818</v>
      </c>
      <c r="G2260" t="s">
        <v>14</v>
      </c>
      <c r="H2260" t="s">
        <v>15</v>
      </c>
      <c r="I2260" s="3">
        <v>8</v>
      </c>
      <c r="J2260" t="s">
        <v>819</v>
      </c>
      <c r="K2260" t="s">
        <v>820</v>
      </c>
      <c r="L2260" t="s">
        <v>820</v>
      </c>
      <c r="M2260" s="2">
        <f>SUM(Table1[MAGN_SLAEGT_AFRUNAD])</f>
        <v>463291</v>
      </c>
      <c r="N2260" s="6">
        <f>Table1[[#This Row],[MAGN_SLAEGT_AFRUNAD]]/Table1[[#This Row],[heildarmagn]]</f>
        <v>1.7267764752606892E-5</v>
      </c>
      <c r="O2260" t="str">
        <f>IF(Table1[[#This Row],[Útgerð núna]]=Table1[[#This Row],[Útgerð við löndun]],"","Ný útgerð")</f>
        <v/>
      </c>
    </row>
    <row r="2261" spans="1:15">
      <c r="A2261" t="s">
        <v>49</v>
      </c>
      <c r="B2261">
        <v>1819</v>
      </c>
      <c r="C2261" s="1">
        <v>1</v>
      </c>
      <c r="D2261" s="1">
        <v>1</v>
      </c>
      <c r="E2261" s="1">
        <v>2462</v>
      </c>
      <c r="F2261" t="s">
        <v>818</v>
      </c>
      <c r="G2261" t="s">
        <v>14</v>
      </c>
      <c r="H2261" t="s">
        <v>15</v>
      </c>
      <c r="I2261" s="3">
        <v>16</v>
      </c>
      <c r="J2261" t="s">
        <v>819</v>
      </c>
      <c r="K2261" t="s">
        <v>820</v>
      </c>
      <c r="L2261" t="s">
        <v>820</v>
      </c>
      <c r="M2261" s="2">
        <f>SUM(Table1[MAGN_SLAEGT_AFRUNAD])</f>
        <v>463291</v>
      </c>
      <c r="N2261" s="6">
        <f>Table1[[#This Row],[MAGN_SLAEGT_AFRUNAD]]/Table1[[#This Row],[heildarmagn]]</f>
        <v>3.4535529505213785E-5</v>
      </c>
      <c r="O2261" t="str">
        <f>IF(Table1[[#This Row],[Útgerð núna]]=Table1[[#This Row],[Útgerð við löndun]],"","Ný útgerð")</f>
        <v/>
      </c>
    </row>
    <row r="2262" spans="1:15">
      <c r="A2262" t="s">
        <v>50</v>
      </c>
      <c r="B2262">
        <v>1819</v>
      </c>
      <c r="C2262" s="1">
        <v>1</v>
      </c>
      <c r="D2262" s="1">
        <v>1</v>
      </c>
      <c r="E2262" s="1">
        <v>2462</v>
      </c>
      <c r="F2262" t="s">
        <v>818</v>
      </c>
      <c r="G2262" t="s">
        <v>14</v>
      </c>
      <c r="H2262" t="s">
        <v>15</v>
      </c>
      <c r="I2262" s="3">
        <v>20</v>
      </c>
      <c r="J2262" t="s">
        <v>819</v>
      </c>
      <c r="K2262" t="s">
        <v>820</v>
      </c>
      <c r="L2262" t="s">
        <v>820</v>
      </c>
      <c r="M2262" s="2">
        <f>SUM(Table1[MAGN_SLAEGT_AFRUNAD])</f>
        <v>463291</v>
      </c>
      <c r="N2262" s="6">
        <f>Table1[[#This Row],[MAGN_SLAEGT_AFRUNAD]]/Table1[[#This Row],[heildarmagn]]</f>
        <v>4.3169411881517235E-5</v>
      </c>
      <c r="O2262" t="str">
        <f>IF(Table1[[#This Row],[Útgerð núna]]=Table1[[#This Row],[Útgerð við löndun]],"","Ný útgerð")</f>
        <v/>
      </c>
    </row>
    <row r="2263" spans="1:15">
      <c r="A2263" t="s">
        <v>182</v>
      </c>
      <c r="B2263">
        <v>1819</v>
      </c>
      <c r="C2263" s="1">
        <v>1</v>
      </c>
      <c r="D2263" s="1">
        <v>1</v>
      </c>
      <c r="E2263" s="1">
        <v>2462</v>
      </c>
      <c r="F2263" t="s">
        <v>818</v>
      </c>
      <c r="G2263" t="s">
        <v>14</v>
      </c>
      <c r="H2263" t="s">
        <v>15</v>
      </c>
      <c r="I2263" s="3">
        <v>64</v>
      </c>
      <c r="J2263" t="s">
        <v>819</v>
      </c>
      <c r="K2263" t="s">
        <v>820</v>
      </c>
      <c r="L2263" t="s">
        <v>820</v>
      </c>
      <c r="M2263" s="2">
        <f>SUM(Table1[MAGN_SLAEGT_AFRUNAD])</f>
        <v>463291</v>
      </c>
      <c r="N2263" s="6">
        <f>Table1[[#This Row],[MAGN_SLAEGT_AFRUNAD]]/Table1[[#This Row],[heildarmagn]]</f>
        <v>1.3814211802085514E-4</v>
      </c>
      <c r="O2263" t="str">
        <f>IF(Table1[[#This Row],[Útgerð núna]]=Table1[[#This Row],[Útgerð við löndun]],"","Ný útgerð")</f>
        <v/>
      </c>
    </row>
    <row r="2264" spans="1:15">
      <c r="A2264" t="s">
        <v>183</v>
      </c>
      <c r="B2264">
        <v>1819</v>
      </c>
      <c r="C2264" s="1">
        <v>1</v>
      </c>
      <c r="D2264" s="1">
        <v>1</v>
      </c>
      <c r="E2264" s="1">
        <v>2462</v>
      </c>
      <c r="F2264" t="s">
        <v>818</v>
      </c>
      <c r="G2264" t="s">
        <v>14</v>
      </c>
      <c r="H2264" t="s">
        <v>15</v>
      </c>
      <c r="I2264" s="3">
        <v>35</v>
      </c>
      <c r="J2264" t="s">
        <v>819</v>
      </c>
      <c r="K2264" t="s">
        <v>820</v>
      </c>
      <c r="L2264" t="s">
        <v>820</v>
      </c>
      <c r="M2264" s="2">
        <f>SUM(Table1[MAGN_SLAEGT_AFRUNAD])</f>
        <v>463291</v>
      </c>
      <c r="N2264" s="6">
        <f>Table1[[#This Row],[MAGN_SLAEGT_AFRUNAD]]/Table1[[#This Row],[heildarmagn]]</f>
        <v>7.5546470792655157E-5</v>
      </c>
      <c r="O2264" t="str">
        <f>IF(Table1[[#This Row],[Útgerð núna]]=Table1[[#This Row],[Útgerð við löndun]],"","Ný útgerð")</f>
        <v/>
      </c>
    </row>
    <row r="2265" spans="1:15">
      <c r="A2265" t="s">
        <v>184</v>
      </c>
      <c r="B2265">
        <v>1819</v>
      </c>
      <c r="C2265" s="1">
        <v>1</v>
      </c>
      <c r="D2265" s="1">
        <v>1</v>
      </c>
      <c r="E2265" s="1">
        <v>2462</v>
      </c>
      <c r="F2265" t="s">
        <v>818</v>
      </c>
      <c r="G2265" t="s">
        <v>14</v>
      </c>
      <c r="H2265" t="s">
        <v>15</v>
      </c>
      <c r="I2265" s="3">
        <v>34</v>
      </c>
      <c r="J2265" t="s">
        <v>819</v>
      </c>
      <c r="K2265" t="s">
        <v>820</v>
      </c>
      <c r="L2265" t="s">
        <v>820</v>
      </c>
      <c r="M2265" s="2">
        <f>SUM(Table1[MAGN_SLAEGT_AFRUNAD])</f>
        <v>463291</v>
      </c>
      <c r="N2265" s="6">
        <f>Table1[[#This Row],[MAGN_SLAEGT_AFRUNAD]]/Table1[[#This Row],[heildarmagn]]</f>
        <v>7.3388000198579295E-5</v>
      </c>
      <c r="O2265" t="str">
        <f>IF(Table1[[#This Row],[Útgerð núna]]=Table1[[#This Row],[Útgerð við löndun]],"","Ný útgerð")</f>
        <v/>
      </c>
    </row>
    <row r="2266" spans="1:15">
      <c r="A2266" t="s">
        <v>369</v>
      </c>
      <c r="B2266">
        <v>1819</v>
      </c>
      <c r="C2266" s="1">
        <v>1</v>
      </c>
      <c r="D2266" s="1">
        <v>1</v>
      </c>
      <c r="E2266" s="1">
        <v>2462</v>
      </c>
      <c r="F2266" t="s">
        <v>818</v>
      </c>
      <c r="G2266" t="s">
        <v>14</v>
      </c>
      <c r="H2266" t="s">
        <v>15</v>
      </c>
      <c r="I2266" s="3">
        <v>43</v>
      </c>
      <c r="J2266" t="s">
        <v>819</v>
      </c>
      <c r="K2266" t="s">
        <v>820</v>
      </c>
      <c r="L2266" t="s">
        <v>820</v>
      </c>
      <c r="M2266" s="2">
        <f>SUM(Table1[MAGN_SLAEGT_AFRUNAD])</f>
        <v>463291</v>
      </c>
      <c r="N2266" s="6">
        <f>Table1[[#This Row],[MAGN_SLAEGT_AFRUNAD]]/Table1[[#This Row],[heildarmagn]]</f>
        <v>9.2814235545262043E-5</v>
      </c>
      <c r="O2266" t="str">
        <f>IF(Table1[[#This Row],[Útgerð núna]]=Table1[[#This Row],[Útgerð við löndun]],"","Ný útgerð")</f>
        <v/>
      </c>
    </row>
    <row r="2267" spans="1:15">
      <c r="A2267" t="s">
        <v>370</v>
      </c>
      <c r="B2267">
        <v>1819</v>
      </c>
      <c r="C2267" s="1">
        <v>1</v>
      </c>
      <c r="D2267" s="1">
        <v>1</v>
      </c>
      <c r="E2267" s="1">
        <v>2462</v>
      </c>
      <c r="F2267" t="s">
        <v>818</v>
      </c>
      <c r="G2267" t="s">
        <v>14</v>
      </c>
      <c r="H2267" t="s">
        <v>15</v>
      </c>
      <c r="I2267" s="3">
        <v>74</v>
      </c>
      <c r="J2267" t="s">
        <v>819</v>
      </c>
      <c r="K2267" t="s">
        <v>820</v>
      </c>
      <c r="L2267" t="s">
        <v>820</v>
      </c>
      <c r="M2267" s="2">
        <f>SUM(Table1[MAGN_SLAEGT_AFRUNAD])</f>
        <v>463291</v>
      </c>
      <c r="N2267" s="6">
        <f>Table1[[#This Row],[MAGN_SLAEGT_AFRUNAD]]/Table1[[#This Row],[heildarmagn]]</f>
        <v>1.5972682396161376E-4</v>
      </c>
      <c r="O2267" t="str">
        <f>IF(Table1[[#This Row],[Útgerð núna]]=Table1[[#This Row],[Útgerð við löndun]],"","Ný útgerð")</f>
        <v/>
      </c>
    </row>
    <row r="2268" spans="1:15">
      <c r="A2268" t="s">
        <v>335</v>
      </c>
      <c r="B2268">
        <v>1819</v>
      </c>
      <c r="C2268" s="1">
        <v>1</v>
      </c>
      <c r="D2268" s="1">
        <v>1</v>
      </c>
      <c r="E2268" s="1">
        <v>2462</v>
      </c>
      <c r="F2268" t="s">
        <v>818</v>
      </c>
      <c r="G2268" t="s">
        <v>14</v>
      </c>
      <c r="H2268" t="s">
        <v>15</v>
      </c>
      <c r="I2268" s="3">
        <v>60</v>
      </c>
      <c r="J2268" t="s">
        <v>819</v>
      </c>
      <c r="K2268" t="s">
        <v>820</v>
      </c>
      <c r="L2268" t="s">
        <v>820</v>
      </c>
      <c r="M2268" s="2">
        <f>SUM(Table1[MAGN_SLAEGT_AFRUNAD])</f>
        <v>463291</v>
      </c>
      <c r="N2268" s="6">
        <f>Table1[[#This Row],[MAGN_SLAEGT_AFRUNAD]]/Table1[[#This Row],[heildarmagn]]</f>
        <v>1.2950823564455169E-4</v>
      </c>
      <c r="O2268" t="str">
        <f>IF(Table1[[#This Row],[Útgerð núna]]=Table1[[#This Row],[Útgerð við löndun]],"","Ný útgerð")</f>
        <v/>
      </c>
    </row>
    <row r="2269" spans="1:15">
      <c r="A2269" t="s">
        <v>141</v>
      </c>
      <c r="B2269">
        <v>1819</v>
      </c>
      <c r="C2269" s="1">
        <v>1</v>
      </c>
      <c r="D2269" s="1">
        <v>1</v>
      </c>
      <c r="E2269" s="1">
        <v>2462</v>
      </c>
      <c r="F2269" t="s">
        <v>818</v>
      </c>
      <c r="G2269" t="s">
        <v>14</v>
      </c>
      <c r="H2269" t="s">
        <v>15</v>
      </c>
      <c r="I2269" s="3">
        <v>15</v>
      </c>
      <c r="J2269" t="s">
        <v>819</v>
      </c>
      <c r="K2269" t="s">
        <v>820</v>
      </c>
      <c r="L2269" t="s">
        <v>820</v>
      </c>
      <c r="M2269" s="2">
        <f>SUM(Table1[MAGN_SLAEGT_AFRUNAD])</f>
        <v>463291</v>
      </c>
      <c r="N2269" s="6">
        <f>Table1[[#This Row],[MAGN_SLAEGT_AFRUNAD]]/Table1[[#This Row],[heildarmagn]]</f>
        <v>3.2377058911137922E-5</v>
      </c>
      <c r="O2269" t="str">
        <f>IF(Table1[[#This Row],[Útgerð núna]]=Table1[[#This Row],[Útgerð við löndun]],"","Ný útgerð")</f>
        <v/>
      </c>
    </row>
    <row r="2270" spans="1:15">
      <c r="A2270" t="s">
        <v>336</v>
      </c>
      <c r="B2270">
        <v>1819</v>
      </c>
      <c r="C2270" s="1">
        <v>1</v>
      </c>
      <c r="D2270" s="1">
        <v>1</v>
      </c>
      <c r="E2270" s="1">
        <v>2462</v>
      </c>
      <c r="F2270" t="s">
        <v>818</v>
      </c>
      <c r="G2270" t="s">
        <v>14</v>
      </c>
      <c r="H2270" t="s">
        <v>15</v>
      </c>
      <c r="I2270" s="3">
        <v>24</v>
      </c>
      <c r="J2270" t="s">
        <v>819</v>
      </c>
      <c r="K2270" t="s">
        <v>820</v>
      </c>
      <c r="L2270" t="s">
        <v>820</v>
      </c>
      <c r="M2270" s="2">
        <f>SUM(Table1[MAGN_SLAEGT_AFRUNAD])</f>
        <v>463291</v>
      </c>
      <c r="N2270" s="6">
        <f>Table1[[#This Row],[MAGN_SLAEGT_AFRUNAD]]/Table1[[#This Row],[heildarmagn]]</f>
        <v>5.1803294257820677E-5</v>
      </c>
      <c r="O2270" t="str">
        <f>IF(Table1[[#This Row],[Útgerð núna]]=Table1[[#This Row],[Útgerð við löndun]],"","Ný útgerð")</f>
        <v/>
      </c>
    </row>
    <row r="2271" spans="1:15">
      <c r="A2271" t="s">
        <v>145</v>
      </c>
      <c r="B2271">
        <v>1819</v>
      </c>
      <c r="C2271" s="1">
        <v>1</v>
      </c>
      <c r="D2271" s="1">
        <v>1</v>
      </c>
      <c r="E2271" s="1">
        <v>2462</v>
      </c>
      <c r="F2271" t="s">
        <v>818</v>
      </c>
      <c r="G2271" t="s">
        <v>14</v>
      </c>
      <c r="H2271" t="s">
        <v>15</v>
      </c>
      <c r="I2271" s="3">
        <v>25</v>
      </c>
      <c r="J2271" t="s">
        <v>819</v>
      </c>
      <c r="K2271" t="s">
        <v>820</v>
      </c>
      <c r="L2271" t="s">
        <v>820</v>
      </c>
      <c r="M2271" s="2">
        <f>SUM(Table1[MAGN_SLAEGT_AFRUNAD])</f>
        <v>463291</v>
      </c>
      <c r="N2271" s="6">
        <f>Table1[[#This Row],[MAGN_SLAEGT_AFRUNAD]]/Table1[[#This Row],[heildarmagn]]</f>
        <v>5.396176485189654E-5</v>
      </c>
      <c r="O2271" t="str">
        <f>IF(Table1[[#This Row],[Útgerð núna]]=Table1[[#This Row],[Útgerð við löndun]],"","Ný útgerð")</f>
        <v/>
      </c>
    </row>
    <row r="2272" spans="1:15">
      <c r="A2272" t="s">
        <v>51</v>
      </c>
      <c r="B2272">
        <v>1819</v>
      </c>
      <c r="C2272" s="1">
        <v>1</v>
      </c>
      <c r="D2272" s="1">
        <v>1</v>
      </c>
      <c r="E2272" s="1">
        <v>2462</v>
      </c>
      <c r="F2272" t="s">
        <v>818</v>
      </c>
      <c r="G2272" t="s">
        <v>14</v>
      </c>
      <c r="H2272" t="s">
        <v>15</v>
      </c>
      <c r="I2272" s="3">
        <v>125</v>
      </c>
      <c r="J2272" t="s">
        <v>819</v>
      </c>
      <c r="K2272" t="s">
        <v>820</v>
      </c>
      <c r="L2272" t="s">
        <v>820</v>
      </c>
      <c r="M2272" s="2">
        <f>SUM(Table1[MAGN_SLAEGT_AFRUNAD])</f>
        <v>463291</v>
      </c>
      <c r="N2272" s="6">
        <f>Table1[[#This Row],[MAGN_SLAEGT_AFRUNAD]]/Table1[[#This Row],[heildarmagn]]</f>
        <v>2.6980882425948268E-4</v>
      </c>
      <c r="O2272" t="str">
        <f>IF(Table1[[#This Row],[Útgerð núna]]=Table1[[#This Row],[Útgerð við löndun]],"","Ný útgerð")</f>
        <v/>
      </c>
    </row>
    <row r="2273" spans="1:15">
      <c r="A2273" t="s">
        <v>52</v>
      </c>
      <c r="B2273">
        <v>1819</v>
      </c>
      <c r="C2273" s="1">
        <v>1</v>
      </c>
      <c r="D2273" s="1">
        <v>1</v>
      </c>
      <c r="E2273" s="1">
        <v>2462</v>
      </c>
      <c r="F2273" t="s">
        <v>818</v>
      </c>
      <c r="G2273" t="s">
        <v>14</v>
      </c>
      <c r="H2273" t="s">
        <v>15</v>
      </c>
      <c r="I2273" s="3">
        <v>158</v>
      </c>
      <c r="J2273" t="s">
        <v>819</v>
      </c>
      <c r="K2273" t="s">
        <v>820</v>
      </c>
      <c r="L2273" t="s">
        <v>820</v>
      </c>
      <c r="M2273" s="2">
        <f>SUM(Table1[MAGN_SLAEGT_AFRUNAD])</f>
        <v>463291</v>
      </c>
      <c r="N2273" s="6">
        <f>Table1[[#This Row],[MAGN_SLAEGT_AFRUNAD]]/Table1[[#This Row],[heildarmagn]]</f>
        <v>3.4103835386398612E-4</v>
      </c>
      <c r="O2273" t="str">
        <f>IF(Table1[[#This Row],[Útgerð núna]]=Table1[[#This Row],[Útgerð við löndun]],"","Ný útgerð")</f>
        <v/>
      </c>
    </row>
    <row r="2274" spans="1:15">
      <c r="A2274" t="s">
        <v>337</v>
      </c>
      <c r="B2274">
        <v>1819</v>
      </c>
      <c r="C2274" s="1">
        <v>1</v>
      </c>
      <c r="D2274" s="1">
        <v>1</v>
      </c>
      <c r="E2274" s="1">
        <v>2462</v>
      </c>
      <c r="F2274" t="s">
        <v>818</v>
      </c>
      <c r="G2274" t="s">
        <v>14</v>
      </c>
      <c r="H2274" t="s">
        <v>15</v>
      </c>
      <c r="I2274" s="3">
        <v>30</v>
      </c>
      <c r="J2274" t="s">
        <v>819</v>
      </c>
      <c r="K2274" t="s">
        <v>820</v>
      </c>
      <c r="L2274" t="s">
        <v>820</v>
      </c>
      <c r="M2274" s="2">
        <f>SUM(Table1[MAGN_SLAEGT_AFRUNAD])</f>
        <v>463291</v>
      </c>
      <c r="N2274" s="6">
        <f>Table1[[#This Row],[MAGN_SLAEGT_AFRUNAD]]/Table1[[#This Row],[heildarmagn]]</f>
        <v>6.4754117822275845E-5</v>
      </c>
      <c r="O2274" t="str">
        <f>IF(Table1[[#This Row],[Útgerð núna]]=Table1[[#This Row],[Útgerð við löndun]],"","Ný útgerð")</f>
        <v/>
      </c>
    </row>
    <row r="2275" spans="1:15">
      <c r="A2275" t="s">
        <v>338</v>
      </c>
      <c r="B2275">
        <v>1819</v>
      </c>
      <c r="C2275" s="1">
        <v>1</v>
      </c>
      <c r="D2275" s="1">
        <v>1</v>
      </c>
      <c r="E2275" s="1">
        <v>2462</v>
      </c>
      <c r="F2275" t="s">
        <v>818</v>
      </c>
      <c r="G2275" t="s">
        <v>14</v>
      </c>
      <c r="H2275" t="s">
        <v>15</v>
      </c>
      <c r="I2275" s="3">
        <v>146</v>
      </c>
      <c r="J2275" t="s">
        <v>819</v>
      </c>
      <c r="K2275" t="s">
        <v>820</v>
      </c>
      <c r="L2275" t="s">
        <v>820</v>
      </c>
      <c r="M2275" s="2">
        <f>SUM(Table1[MAGN_SLAEGT_AFRUNAD])</f>
        <v>463291</v>
      </c>
      <c r="N2275" s="6">
        <f>Table1[[#This Row],[MAGN_SLAEGT_AFRUNAD]]/Table1[[#This Row],[heildarmagn]]</f>
        <v>3.1513670673507578E-4</v>
      </c>
      <c r="O2275" t="str">
        <f>IF(Table1[[#This Row],[Útgerð núna]]=Table1[[#This Row],[Útgerð við löndun]],"","Ný útgerð")</f>
        <v/>
      </c>
    </row>
    <row r="2276" spans="1:15">
      <c r="A2276" t="s">
        <v>501</v>
      </c>
      <c r="B2276">
        <v>1819</v>
      </c>
      <c r="C2276" s="1">
        <v>1</v>
      </c>
      <c r="D2276" s="1">
        <v>1</v>
      </c>
      <c r="E2276" s="1">
        <v>2462</v>
      </c>
      <c r="F2276" t="s">
        <v>818</v>
      </c>
      <c r="G2276" t="s">
        <v>14</v>
      </c>
      <c r="H2276" t="s">
        <v>15</v>
      </c>
      <c r="I2276" s="3">
        <v>52</v>
      </c>
      <c r="J2276" t="s">
        <v>819</v>
      </c>
      <c r="K2276" t="s">
        <v>820</v>
      </c>
      <c r="L2276" t="s">
        <v>820</v>
      </c>
      <c r="M2276" s="2">
        <f>SUM(Table1[MAGN_SLAEGT_AFRUNAD])</f>
        <v>463291</v>
      </c>
      <c r="N2276" s="6">
        <f>Table1[[#This Row],[MAGN_SLAEGT_AFRUNAD]]/Table1[[#This Row],[heildarmagn]]</f>
        <v>1.122404708919448E-4</v>
      </c>
      <c r="O2276" t="str">
        <f>IF(Table1[[#This Row],[Útgerð núna]]=Table1[[#This Row],[Útgerð við löndun]],"","Ný útgerð")</f>
        <v/>
      </c>
    </row>
    <row r="2277" spans="1:15">
      <c r="A2277" t="s">
        <v>148</v>
      </c>
      <c r="B2277">
        <v>1819</v>
      </c>
      <c r="C2277" s="1">
        <v>1</v>
      </c>
      <c r="D2277" s="1">
        <v>1</v>
      </c>
      <c r="E2277" s="1">
        <v>2462</v>
      </c>
      <c r="F2277" t="s">
        <v>818</v>
      </c>
      <c r="G2277" t="s">
        <v>14</v>
      </c>
      <c r="H2277" t="s">
        <v>15</v>
      </c>
      <c r="I2277" s="3">
        <v>62</v>
      </c>
      <c r="J2277" t="s">
        <v>819</v>
      </c>
      <c r="K2277" t="s">
        <v>820</v>
      </c>
      <c r="L2277" t="s">
        <v>820</v>
      </c>
      <c r="M2277" s="2">
        <f>SUM(Table1[MAGN_SLAEGT_AFRUNAD])</f>
        <v>463291</v>
      </c>
      <c r="N2277" s="6">
        <f>Table1[[#This Row],[MAGN_SLAEGT_AFRUNAD]]/Table1[[#This Row],[heildarmagn]]</f>
        <v>1.3382517683270341E-4</v>
      </c>
      <c r="O2277" t="str">
        <f>IF(Table1[[#This Row],[Útgerð núna]]=Table1[[#This Row],[Útgerð við löndun]],"","Ný útgerð")</f>
        <v/>
      </c>
    </row>
    <row r="2278" spans="1:15">
      <c r="A2278" t="s">
        <v>149</v>
      </c>
      <c r="B2278">
        <v>1819</v>
      </c>
      <c r="C2278" s="1">
        <v>1</v>
      </c>
      <c r="D2278" s="1">
        <v>1</v>
      </c>
      <c r="E2278" s="1">
        <v>2462</v>
      </c>
      <c r="F2278" t="s">
        <v>818</v>
      </c>
      <c r="G2278" t="s">
        <v>14</v>
      </c>
      <c r="H2278" t="s">
        <v>15</v>
      </c>
      <c r="I2278" s="3">
        <v>36</v>
      </c>
      <c r="J2278" t="s">
        <v>819</v>
      </c>
      <c r="K2278" t="s">
        <v>820</v>
      </c>
      <c r="L2278" t="s">
        <v>820</v>
      </c>
      <c r="M2278" s="2">
        <f>SUM(Table1[MAGN_SLAEGT_AFRUNAD])</f>
        <v>463291</v>
      </c>
      <c r="N2278" s="6">
        <f>Table1[[#This Row],[MAGN_SLAEGT_AFRUNAD]]/Table1[[#This Row],[heildarmagn]]</f>
        <v>7.7704941386731019E-5</v>
      </c>
      <c r="O2278" t="str">
        <f>IF(Table1[[#This Row],[Útgerð núna]]=Table1[[#This Row],[Útgerð við löndun]],"","Ný útgerð")</f>
        <v/>
      </c>
    </row>
    <row r="2279" spans="1:15">
      <c r="A2279" t="s">
        <v>339</v>
      </c>
      <c r="B2279">
        <v>1819</v>
      </c>
      <c r="C2279" s="1">
        <v>1</v>
      </c>
      <c r="D2279" s="1">
        <v>1</v>
      </c>
      <c r="E2279" s="1">
        <v>2462</v>
      </c>
      <c r="F2279" t="s">
        <v>818</v>
      </c>
      <c r="G2279" t="s">
        <v>14</v>
      </c>
      <c r="H2279" t="s">
        <v>15</v>
      </c>
      <c r="I2279" s="3">
        <v>89</v>
      </c>
      <c r="J2279" t="s">
        <v>819</v>
      </c>
      <c r="K2279" t="s">
        <v>820</v>
      </c>
      <c r="L2279" t="s">
        <v>820</v>
      </c>
      <c r="M2279" s="2">
        <f>SUM(Table1[MAGN_SLAEGT_AFRUNAD])</f>
        <v>463291</v>
      </c>
      <c r="N2279" s="6">
        <f>Table1[[#This Row],[MAGN_SLAEGT_AFRUNAD]]/Table1[[#This Row],[heildarmagn]]</f>
        <v>1.9210388287275169E-4</v>
      </c>
      <c r="O2279" t="str">
        <f>IF(Table1[[#This Row],[Útgerð núna]]=Table1[[#This Row],[Útgerð við löndun]],"","Ný útgerð")</f>
        <v/>
      </c>
    </row>
    <row r="2280" spans="1:15">
      <c r="A2280" t="s">
        <v>340</v>
      </c>
      <c r="B2280">
        <v>1819</v>
      </c>
      <c r="C2280" s="1">
        <v>1</v>
      </c>
      <c r="D2280" s="1">
        <v>1</v>
      </c>
      <c r="E2280" s="1">
        <v>2462</v>
      </c>
      <c r="F2280" t="s">
        <v>818</v>
      </c>
      <c r="G2280" t="s">
        <v>14</v>
      </c>
      <c r="H2280" t="s">
        <v>15</v>
      </c>
      <c r="I2280" s="3">
        <v>6</v>
      </c>
      <c r="J2280" t="s">
        <v>819</v>
      </c>
      <c r="K2280" t="s">
        <v>820</v>
      </c>
      <c r="L2280" t="s">
        <v>820</v>
      </c>
      <c r="M2280" s="2">
        <f>SUM(Table1[MAGN_SLAEGT_AFRUNAD])</f>
        <v>463291</v>
      </c>
      <c r="N2280" s="6">
        <f>Table1[[#This Row],[MAGN_SLAEGT_AFRUNAD]]/Table1[[#This Row],[heildarmagn]]</f>
        <v>1.2950823564455169E-5</v>
      </c>
      <c r="O2280" t="str">
        <f>IF(Table1[[#This Row],[Útgerð núna]]=Table1[[#This Row],[Útgerð við löndun]],"","Ný útgerð")</f>
        <v/>
      </c>
    </row>
    <row r="2281" spans="1:15">
      <c r="A2281" t="s">
        <v>341</v>
      </c>
      <c r="B2281">
        <v>1819</v>
      </c>
      <c r="C2281" s="1">
        <v>1</v>
      </c>
      <c r="D2281" s="1">
        <v>1</v>
      </c>
      <c r="E2281" s="1">
        <v>2462</v>
      </c>
      <c r="F2281" t="s">
        <v>818</v>
      </c>
      <c r="G2281" t="s">
        <v>14</v>
      </c>
      <c r="H2281" t="s">
        <v>15</v>
      </c>
      <c r="I2281" s="3">
        <v>52</v>
      </c>
      <c r="J2281" t="s">
        <v>819</v>
      </c>
      <c r="K2281" t="s">
        <v>820</v>
      </c>
      <c r="L2281" t="s">
        <v>820</v>
      </c>
      <c r="M2281" s="2">
        <f>SUM(Table1[MAGN_SLAEGT_AFRUNAD])</f>
        <v>463291</v>
      </c>
      <c r="N2281" s="6">
        <f>Table1[[#This Row],[MAGN_SLAEGT_AFRUNAD]]/Table1[[#This Row],[heildarmagn]]</f>
        <v>1.122404708919448E-4</v>
      </c>
      <c r="O2281" t="str">
        <f>IF(Table1[[#This Row],[Útgerð núna]]=Table1[[#This Row],[Útgerð við löndun]],"","Ný útgerð")</f>
        <v/>
      </c>
    </row>
    <row r="2282" spans="1:15">
      <c r="A2282" t="s">
        <v>150</v>
      </c>
      <c r="B2282">
        <v>1819</v>
      </c>
      <c r="C2282" s="1">
        <v>1</v>
      </c>
      <c r="D2282" s="1">
        <v>1</v>
      </c>
      <c r="E2282" s="1">
        <v>2462</v>
      </c>
      <c r="F2282" t="s">
        <v>818</v>
      </c>
      <c r="G2282" t="s">
        <v>14</v>
      </c>
      <c r="H2282" t="s">
        <v>15</v>
      </c>
      <c r="I2282" s="3">
        <v>53</v>
      </c>
      <c r="J2282" t="s">
        <v>819</v>
      </c>
      <c r="K2282" t="s">
        <v>820</v>
      </c>
      <c r="L2282" t="s">
        <v>820</v>
      </c>
      <c r="M2282" s="2">
        <f>SUM(Table1[MAGN_SLAEGT_AFRUNAD])</f>
        <v>463291</v>
      </c>
      <c r="N2282" s="6">
        <f>Table1[[#This Row],[MAGN_SLAEGT_AFRUNAD]]/Table1[[#This Row],[heildarmagn]]</f>
        <v>1.1439894148602067E-4</v>
      </c>
      <c r="O2282" t="str">
        <f>IF(Table1[[#This Row],[Útgerð núna]]=Table1[[#This Row],[Útgerð við löndun]],"","Ný útgerð")</f>
        <v/>
      </c>
    </row>
    <row r="2283" spans="1:15">
      <c r="A2283" t="s">
        <v>342</v>
      </c>
      <c r="B2283">
        <v>1819</v>
      </c>
      <c r="C2283" s="1">
        <v>1</v>
      </c>
      <c r="D2283" s="1">
        <v>1</v>
      </c>
      <c r="E2283" s="1">
        <v>2462</v>
      </c>
      <c r="F2283" t="s">
        <v>818</v>
      </c>
      <c r="G2283" t="s">
        <v>14</v>
      </c>
      <c r="H2283" t="s">
        <v>15</v>
      </c>
      <c r="I2283" s="3">
        <v>61</v>
      </c>
      <c r="J2283" t="s">
        <v>819</v>
      </c>
      <c r="K2283" t="s">
        <v>820</v>
      </c>
      <c r="L2283" t="s">
        <v>820</v>
      </c>
      <c r="M2283" s="2">
        <f>SUM(Table1[MAGN_SLAEGT_AFRUNAD])</f>
        <v>463291</v>
      </c>
      <c r="N2283" s="6">
        <f>Table1[[#This Row],[MAGN_SLAEGT_AFRUNAD]]/Table1[[#This Row],[heildarmagn]]</f>
        <v>1.3166670623862757E-4</v>
      </c>
      <c r="O2283" t="str">
        <f>IF(Table1[[#This Row],[Útgerð núna]]=Table1[[#This Row],[Útgerð við löndun]],"","Ný útgerð")</f>
        <v/>
      </c>
    </row>
    <row r="2284" spans="1:15">
      <c r="A2284" t="s">
        <v>152</v>
      </c>
      <c r="B2284">
        <v>1819</v>
      </c>
      <c r="C2284" s="1">
        <v>1</v>
      </c>
      <c r="D2284" s="1">
        <v>1</v>
      </c>
      <c r="E2284" s="1">
        <v>2462</v>
      </c>
      <c r="F2284" t="s">
        <v>818</v>
      </c>
      <c r="G2284" t="s">
        <v>14</v>
      </c>
      <c r="H2284" t="s">
        <v>15</v>
      </c>
      <c r="I2284" s="3">
        <v>53</v>
      </c>
      <c r="J2284" t="s">
        <v>819</v>
      </c>
      <c r="K2284" t="s">
        <v>820</v>
      </c>
      <c r="L2284" t="s">
        <v>820</v>
      </c>
      <c r="M2284" s="2">
        <f>SUM(Table1[MAGN_SLAEGT_AFRUNAD])</f>
        <v>463291</v>
      </c>
      <c r="N2284" s="6">
        <f>Table1[[#This Row],[MAGN_SLAEGT_AFRUNAD]]/Table1[[#This Row],[heildarmagn]]</f>
        <v>1.1439894148602067E-4</v>
      </c>
      <c r="O2284" t="str">
        <f>IF(Table1[[#This Row],[Útgerð núna]]=Table1[[#This Row],[Útgerð við löndun]],"","Ný útgerð")</f>
        <v/>
      </c>
    </row>
    <row r="2285" spans="1:15">
      <c r="A2285" t="s">
        <v>53</v>
      </c>
      <c r="B2285">
        <v>1819</v>
      </c>
      <c r="C2285" s="1">
        <v>1</v>
      </c>
      <c r="D2285" s="1">
        <v>1</v>
      </c>
      <c r="E2285" s="1">
        <v>2462</v>
      </c>
      <c r="F2285" t="s">
        <v>818</v>
      </c>
      <c r="G2285" t="s">
        <v>14</v>
      </c>
      <c r="H2285" t="s">
        <v>15</v>
      </c>
      <c r="I2285" s="3">
        <v>235</v>
      </c>
      <c r="J2285" t="s">
        <v>819</v>
      </c>
      <c r="K2285" t="s">
        <v>820</v>
      </c>
      <c r="L2285" t="s">
        <v>820</v>
      </c>
      <c r="M2285" s="2">
        <f>SUM(Table1[MAGN_SLAEGT_AFRUNAD])</f>
        <v>463291</v>
      </c>
      <c r="N2285" s="6">
        <f>Table1[[#This Row],[MAGN_SLAEGT_AFRUNAD]]/Table1[[#This Row],[heildarmagn]]</f>
        <v>5.0724058960782746E-4</v>
      </c>
      <c r="O2285" t="str">
        <f>IF(Table1[[#This Row],[Útgerð núna]]=Table1[[#This Row],[Útgerð við löndun]],"","Ný útgerð")</f>
        <v/>
      </c>
    </row>
    <row r="2286" spans="1:15">
      <c r="A2286" t="s">
        <v>53</v>
      </c>
      <c r="B2286">
        <v>1819</v>
      </c>
      <c r="C2286" s="1">
        <v>1</v>
      </c>
      <c r="D2286" s="1">
        <v>1</v>
      </c>
      <c r="E2286" s="1">
        <v>2462</v>
      </c>
      <c r="F2286" t="s">
        <v>818</v>
      </c>
      <c r="G2286" t="s">
        <v>14</v>
      </c>
      <c r="H2286" t="s">
        <v>15</v>
      </c>
      <c r="I2286" s="3">
        <v>718</v>
      </c>
      <c r="J2286" t="s">
        <v>819</v>
      </c>
      <c r="K2286" t="s">
        <v>820</v>
      </c>
      <c r="L2286" t="s">
        <v>820</v>
      </c>
      <c r="M2286" s="2">
        <f>SUM(Table1[MAGN_SLAEGT_AFRUNAD])</f>
        <v>463291</v>
      </c>
      <c r="N2286" s="6">
        <f>Table1[[#This Row],[MAGN_SLAEGT_AFRUNAD]]/Table1[[#This Row],[heildarmagn]]</f>
        <v>1.5497818865464687E-3</v>
      </c>
      <c r="O2286" t="str">
        <f>IF(Table1[[#This Row],[Útgerð núna]]=Table1[[#This Row],[Útgerð við löndun]],"","Ný útgerð")</f>
        <v/>
      </c>
    </row>
    <row r="2287" spans="1:15">
      <c r="A2287" t="s">
        <v>344</v>
      </c>
      <c r="B2287">
        <v>1819</v>
      </c>
      <c r="C2287" s="1">
        <v>1</v>
      </c>
      <c r="D2287" s="1">
        <v>1</v>
      </c>
      <c r="E2287" s="1">
        <v>2462</v>
      </c>
      <c r="F2287" t="s">
        <v>818</v>
      </c>
      <c r="G2287" t="s">
        <v>14</v>
      </c>
      <c r="H2287" t="s">
        <v>15</v>
      </c>
      <c r="I2287" s="3">
        <v>179</v>
      </c>
      <c r="J2287" t="s">
        <v>819</v>
      </c>
      <c r="K2287" t="s">
        <v>820</v>
      </c>
      <c r="L2287" t="s">
        <v>820</v>
      </c>
      <c r="M2287" s="2">
        <f>SUM(Table1[MAGN_SLAEGT_AFRUNAD])</f>
        <v>463291</v>
      </c>
      <c r="N2287" s="6">
        <f>Table1[[#This Row],[MAGN_SLAEGT_AFRUNAD]]/Table1[[#This Row],[heildarmagn]]</f>
        <v>3.8636623633957922E-4</v>
      </c>
      <c r="O2287" t="str">
        <f>IF(Table1[[#This Row],[Útgerð núna]]=Table1[[#This Row],[Útgerð við löndun]],"","Ný útgerð")</f>
        <v/>
      </c>
    </row>
    <row r="2288" spans="1:15">
      <c r="A2288" t="s">
        <v>54</v>
      </c>
      <c r="B2288">
        <v>1819</v>
      </c>
      <c r="C2288" s="1">
        <v>1</v>
      </c>
      <c r="D2288" s="1">
        <v>1</v>
      </c>
      <c r="E2288" s="1">
        <v>2462</v>
      </c>
      <c r="F2288" t="s">
        <v>818</v>
      </c>
      <c r="G2288" t="s">
        <v>14</v>
      </c>
      <c r="H2288" t="s">
        <v>15</v>
      </c>
      <c r="I2288" s="3">
        <v>175</v>
      </c>
      <c r="J2288" t="s">
        <v>819</v>
      </c>
      <c r="K2288" t="s">
        <v>820</v>
      </c>
      <c r="L2288" t="s">
        <v>820</v>
      </c>
      <c r="M2288" s="2">
        <f>SUM(Table1[MAGN_SLAEGT_AFRUNAD])</f>
        <v>463291</v>
      </c>
      <c r="N2288" s="6">
        <f>Table1[[#This Row],[MAGN_SLAEGT_AFRUNAD]]/Table1[[#This Row],[heildarmagn]]</f>
        <v>3.7773235396327577E-4</v>
      </c>
      <c r="O2288" t="str">
        <f>IF(Table1[[#This Row],[Útgerð núna]]=Table1[[#This Row],[Útgerð við löndun]],"","Ný útgerð")</f>
        <v/>
      </c>
    </row>
    <row r="2289" spans="1:15">
      <c r="A2289" t="s">
        <v>821</v>
      </c>
      <c r="B2289">
        <v>1819</v>
      </c>
      <c r="C2289" s="1">
        <v>1</v>
      </c>
      <c r="D2289" s="1">
        <v>1</v>
      </c>
      <c r="E2289" s="1">
        <v>2462</v>
      </c>
      <c r="F2289" t="s">
        <v>818</v>
      </c>
      <c r="G2289" t="s">
        <v>14</v>
      </c>
      <c r="H2289" t="s">
        <v>15</v>
      </c>
      <c r="I2289" s="3">
        <v>370</v>
      </c>
      <c r="J2289" t="s">
        <v>819</v>
      </c>
      <c r="K2289" t="s">
        <v>820</v>
      </c>
      <c r="L2289" t="s">
        <v>820</v>
      </c>
      <c r="M2289" s="2">
        <f>SUM(Table1[MAGN_SLAEGT_AFRUNAD])</f>
        <v>463291</v>
      </c>
      <c r="N2289" s="6">
        <f>Table1[[#This Row],[MAGN_SLAEGT_AFRUNAD]]/Table1[[#This Row],[heildarmagn]]</f>
        <v>7.9863411980806885E-4</v>
      </c>
      <c r="O2289" t="str">
        <f>IF(Table1[[#This Row],[Útgerð núna]]=Table1[[#This Row],[Útgerð við löndun]],"","Ný útgerð")</f>
        <v/>
      </c>
    </row>
    <row r="2290" spans="1:15">
      <c r="A2290" t="s">
        <v>66</v>
      </c>
      <c r="B2290">
        <v>1819</v>
      </c>
      <c r="C2290" s="1">
        <v>1</v>
      </c>
      <c r="D2290" s="1">
        <v>1</v>
      </c>
      <c r="E2290" s="1">
        <v>2462</v>
      </c>
      <c r="F2290" t="s">
        <v>818</v>
      </c>
      <c r="G2290" t="s">
        <v>14</v>
      </c>
      <c r="H2290" t="s">
        <v>15</v>
      </c>
      <c r="I2290" s="3">
        <v>143</v>
      </c>
      <c r="J2290" t="s">
        <v>819</v>
      </c>
      <c r="K2290" t="s">
        <v>820</v>
      </c>
      <c r="L2290" t="s">
        <v>820</v>
      </c>
      <c r="M2290" s="2">
        <f>SUM(Table1[MAGN_SLAEGT_AFRUNAD])</f>
        <v>463291</v>
      </c>
      <c r="N2290" s="6">
        <f>Table1[[#This Row],[MAGN_SLAEGT_AFRUNAD]]/Table1[[#This Row],[heildarmagn]]</f>
        <v>3.0866129495284823E-4</v>
      </c>
      <c r="O2290" t="str">
        <f>IF(Table1[[#This Row],[Útgerð núna]]=Table1[[#This Row],[Útgerð við löndun]],"","Ný útgerð")</f>
        <v/>
      </c>
    </row>
    <row r="2291" spans="1:15">
      <c r="A2291" t="s">
        <v>357</v>
      </c>
      <c r="B2291">
        <v>1819</v>
      </c>
      <c r="C2291" s="1">
        <v>1</v>
      </c>
      <c r="D2291" s="1">
        <v>1</v>
      </c>
      <c r="E2291" s="1">
        <v>2462</v>
      </c>
      <c r="F2291" t="s">
        <v>818</v>
      </c>
      <c r="G2291" t="s">
        <v>14</v>
      </c>
      <c r="H2291" t="s">
        <v>15</v>
      </c>
      <c r="I2291" s="3">
        <v>37</v>
      </c>
      <c r="J2291" t="s">
        <v>819</v>
      </c>
      <c r="K2291" t="s">
        <v>820</v>
      </c>
      <c r="L2291" t="s">
        <v>820</v>
      </c>
      <c r="M2291" s="2">
        <f>SUM(Table1[MAGN_SLAEGT_AFRUNAD])</f>
        <v>463291</v>
      </c>
      <c r="N2291" s="6">
        <f>Table1[[#This Row],[MAGN_SLAEGT_AFRUNAD]]/Table1[[#This Row],[heildarmagn]]</f>
        <v>7.9863411980806882E-5</v>
      </c>
      <c r="O2291" t="str">
        <f>IF(Table1[[#This Row],[Útgerð núna]]=Table1[[#This Row],[Útgerð við löndun]],"","Ný útgerð")</f>
        <v/>
      </c>
    </row>
    <row r="2292" spans="1:15">
      <c r="A2292" t="s">
        <v>170</v>
      </c>
      <c r="B2292">
        <v>1819</v>
      </c>
      <c r="C2292" s="1">
        <v>1</v>
      </c>
      <c r="D2292" s="1">
        <v>1</v>
      </c>
      <c r="E2292" s="1">
        <v>2462</v>
      </c>
      <c r="F2292" t="s">
        <v>818</v>
      </c>
      <c r="G2292" t="s">
        <v>14</v>
      </c>
      <c r="H2292" t="s">
        <v>15</v>
      </c>
      <c r="I2292" s="3">
        <v>19</v>
      </c>
      <c r="J2292" t="s">
        <v>819</v>
      </c>
      <c r="K2292" t="s">
        <v>820</v>
      </c>
      <c r="L2292" t="s">
        <v>820</v>
      </c>
      <c r="M2292" s="2">
        <f>SUM(Table1[MAGN_SLAEGT_AFRUNAD])</f>
        <v>463291</v>
      </c>
      <c r="N2292" s="6">
        <f>Table1[[#This Row],[MAGN_SLAEGT_AFRUNAD]]/Table1[[#This Row],[heildarmagn]]</f>
        <v>4.1010941287441372E-5</v>
      </c>
      <c r="O2292" t="str">
        <f>IF(Table1[[#This Row],[Útgerð núna]]=Table1[[#This Row],[Útgerð við löndun]],"","Ný útgerð")</f>
        <v/>
      </c>
    </row>
    <row r="2293" spans="1:15">
      <c r="A2293" t="s">
        <v>171</v>
      </c>
      <c r="B2293">
        <v>1819</v>
      </c>
      <c r="C2293" s="1">
        <v>1</v>
      </c>
      <c r="D2293" s="1">
        <v>1</v>
      </c>
      <c r="E2293" s="1">
        <v>2462</v>
      </c>
      <c r="F2293" t="s">
        <v>818</v>
      </c>
      <c r="G2293" t="s">
        <v>14</v>
      </c>
      <c r="H2293" t="s">
        <v>15</v>
      </c>
      <c r="I2293" s="3">
        <v>23</v>
      </c>
      <c r="J2293" t="s">
        <v>819</v>
      </c>
      <c r="K2293" t="s">
        <v>820</v>
      </c>
      <c r="L2293" t="s">
        <v>820</v>
      </c>
      <c r="M2293" s="2">
        <f>SUM(Table1[MAGN_SLAEGT_AFRUNAD])</f>
        <v>463291</v>
      </c>
      <c r="N2293" s="6">
        <f>Table1[[#This Row],[MAGN_SLAEGT_AFRUNAD]]/Table1[[#This Row],[heildarmagn]]</f>
        <v>4.9644823663744815E-5</v>
      </c>
      <c r="O2293" t="str">
        <f>IF(Table1[[#This Row],[Útgerð núna]]=Table1[[#This Row],[Útgerð við löndun]],"","Ný útgerð")</f>
        <v/>
      </c>
    </row>
    <row r="2294" spans="1:15">
      <c r="A2294" t="s">
        <v>499</v>
      </c>
      <c r="B2294">
        <v>1819</v>
      </c>
      <c r="C2294" s="1">
        <v>1</v>
      </c>
      <c r="D2294" s="1">
        <v>1</v>
      </c>
      <c r="E2294" s="1">
        <v>2462</v>
      </c>
      <c r="F2294" t="s">
        <v>818</v>
      </c>
      <c r="G2294" t="s">
        <v>14</v>
      </c>
      <c r="H2294" t="s">
        <v>15</v>
      </c>
      <c r="I2294" s="3">
        <v>14</v>
      </c>
      <c r="J2294" t="s">
        <v>819</v>
      </c>
      <c r="K2294" t="s">
        <v>820</v>
      </c>
      <c r="L2294" t="s">
        <v>820</v>
      </c>
      <c r="M2294" s="2">
        <f>SUM(Table1[MAGN_SLAEGT_AFRUNAD])</f>
        <v>463291</v>
      </c>
      <c r="N2294" s="6">
        <f>Table1[[#This Row],[MAGN_SLAEGT_AFRUNAD]]/Table1[[#This Row],[heildarmagn]]</f>
        <v>3.0218588317062063E-5</v>
      </c>
      <c r="O2294" t="str">
        <f>IF(Table1[[#This Row],[Útgerð núna]]=Table1[[#This Row],[Útgerð við löndun]],"","Ný útgerð")</f>
        <v/>
      </c>
    </row>
    <row r="2295" spans="1:15">
      <c r="A2295" t="s">
        <v>386</v>
      </c>
      <c r="B2295">
        <v>1819</v>
      </c>
      <c r="C2295" s="1">
        <v>1</v>
      </c>
      <c r="D2295" s="1">
        <v>1</v>
      </c>
      <c r="E2295" s="1">
        <v>2462</v>
      </c>
      <c r="F2295" t="s">
        <v>818</v>
      </c>
      <c r="G2295" t="s">
        <v>14</v>
      </c>
      <c r="H2295" t="s">
        <v>15</v>
      </c>
      <c r="I2295" s="3">
        <v>20</v>
      </c>
      <c r="J2295" t="s">
        <v>819</v>
      </c>
      <c r="K2295" t="s">
        <v>820</v>
      </c>
      <c r="L2295" t="s">
        <v>820</v>
      </c>
      <c r="M2295" s="2">
        <f>SUM(Table1[MAGN_SLAEGT_AFRUNAD])</f>
        <v>463291</v>
      </c>
      <c r="N2295" s="6">
        <f>Table1[[#This Row],[MAGN_SLAEGT_AFRUNAD]]/Table1[[#This Row],[heildarmagn]]</f>
        <v>4.3169411881517235E-5</v>
      </c>
      <c r="O2295" t="str">
        <f>IF(Table1[[#This Row],[Útgerð núna]]=Table1[[#This Row],[Útgerð við löndun]],"","Ný útgerð")</f>
        <v/>
      </c>
    </row>
    <row r="2296" spans="1:15">
      <c r="A2296" t="s">
        <v>520</v>
      </c>
      <c r="B2296">
        <v>1819</v>
      </c>
      <c r="C2296" s="1">
        <v>1</v>
      </c>
      <c r="D2296" s="1">
        <v>1</v>
      </c>
      <c r="E2296" s="1">
        <v>2462</v>
      </c>
      <c r="F2296" t="s">
        <v>818</v>
      </c>
      <c r="G2296" t="s">
        <v>14</v>
      </c>
      <c r="H2296" t="s">
        <v>15</v>
      </c>
      <c r="I2296" s="3">
        <v>218</v>
      </c>
      <c r="J2296" t="s">
        <v>819</v>
      </c>
      <c r="K2296" t="s">
        <v>820</v>
      </c>
      <c r="L2296" t="s">
        <v>820</v>
      </c>
      <c r="M2296" s="2">
        <f>SUM(Table1[MAGN_SLAEGT_AFRUNAD])</f>
        <v>463291</v>
      </c>
      <c r="N2296" s="6">
        <f>Table1[[#This Row],[MAGN_SLAEGT_AFRUNAD]]/Table1[[#This Row],[heildarmagn]]</f>
        <v>4.7054658950853781E-4</v>
      </c>
      <c r="O2296" t="str">
        <f>IF(Table1[[#This Row],[Útgerð núna]]=Table1[[#This Row],[Útgerð við löndun]],"","Ný útgerð")</f>
        <v/>
      </c>
    </row>
    <row r="2297" spans="1:15">
      <c r="A2297" t="s">
        <v>391</v>
      </c>
      <c r="B2297">
        <v>1819</v>
      </c>
      <c r="C2297" s="1">
        <v>1</v>
      </c>
      <c r="D2297" s="1">
        <v>1</v>
      </c>
      <c r="E2297" s="1">
        <v>2462</v>
      </c>
      <c r="F2297" t="s">
        <v>818</v>
      </c>
      <c r="G2297" t="s">
        <v>14</v>
      </c>
      <c r="H2297" t="s">
        <v>15</v>
      </c>
      <c r="I2297" s="3">
        <v>90</v>
      </c>
      <c r="J2297" t="s">
        <v>819</v>
      </c>
      <c r="K2297" t="s">
        <v>820</v>
      </c>
      <c r="L2297" t="s">
        <v>820</v>
      </c>
      <c r="M2297" s="2">
        <f>SUM(Table1[MAGN_SLAEGT_AFRUNAD])</f>
        <v>463291</v>
      </c>
      <c r="N2297" s="6">
        <f>Table1[[#This Row],[MAGN_SLAEGT_AFRUNAD]]/Table1[[#This Row],[heildarmagn]]</f>
        <v>1.9426235346682753E-4</v>
      </c>
      <c r="O2297" t="str">
        <f>IF(Table1[[#This Row],[Útgerð núna]]=Table1[[#This Row],[Útgerð við löndun]],"","Ný útgerð")</f>
        <v/>
      </c>
    </row>
    <row r="2298" spans="1:15">
      <c r="A2298" t="s">
        <v>392</v>
      </c>
      <c r="B2298">
        <v>1819</v>
      </c>
      <c r="C2298" s="1">
        <v>1</v>
      </c>
      <c r="D2298" s="1">
        <v>1</v>
      </c>
      <c r="E2298" s="1">
        <v>2462</v>
      </c>
      <c r="F2298" t="s">
        <v>818</v>
      </c>
      <c r="G2298" t="s">
        <v>14</v>
      </c>
      <c r="H2298" t="s">
        <v>15</v>
      </c>
      <c r="I2298" s="3">
        <v>40</v>
      </c>
      <c r="J2298" t="s">
        <v>819</v>
      </c>
      <c r="K2298" t="s">
        <v>820</v>
      </c>
      <c r="L2298" t="s">
        <v>820</v>
      </c>
      <c r="M2298" s="2">
        <f>SUM(Table1[MAGN_SLAEGT_AFRUNAD])</f>
        <v>463291</v>
      </c>
      <c r="N2298" s="6">
        <f>Table1[[#This Row],[MAGN_SLAEGT_AFRUNAD]]/Table1[[#This Row],[heildarmagn]]</f>
        <v>8.6338823763034469E-5</v>
      </c>
      <c r="O2298" t="str">
        <f>IF(Table1[[#This Row],[Útgerð núna]]=Table1[[#This Row],[Útgerð við löndun]],"","Ný útgerð")</f>
        <v/>
      </c>
    </row>
    <row r="2299" spans="1:15">
      <c r="A2299" t="s">
        <v>577</v>
      </c>
      <c r="B2299">
        <v>1819</v>
      </c>
      <c r="C2299" s="1">
        <v>1</v>
      </c>
      <c r="D2299" s="1">
        <v>1</v>
      </c>
      <c r="E2299" s="1">
        <v>2462</v>
      </c>
      <c r="F2299" t="s">
        <v>818</v>
      </c>
      <c r="G2299" t="s">
        <v>14</v>
      </c>
      <c r="H2299" t="s">
        <v>15</v>
      </c>
      <c r="I2299" s="3">
        <v>83</v>
      </c>
      <c r="J2299" t="s">
        <v>819</v>
      </c>
      <c r="K2299" t="s">
        <v>820</v>
      </c>
      <c r="L2299" t="s">
        <v>820</v>
      </c>
      <c r="M2299" s="2">
        <f>SUM(Table1[MAGN_SLAEGT_AFRUNAD])</f>
        <v>463291</v>
      </c>
      <c r="N2299" s="6">
        <f>Table1[[#This Row],[MAGN_SLAEGT_AFRUNAD]]/Table1[[#This Row],[heildarmagn]]</f>
        <v>1.7915305930829651E-4</v>
      </c>
      <c r="O2299" t="str">
        <f>IF(Table1[[#This Row],[Útgerð núna]]=Table1[[#This Row],[Útgerð við löndun]],"","Ný útgerð")</f>
        <v/>
      </c>
    </row>
    <row r="2300" spans="1:15">
      <c r="A2300" t="s">
        <v>586</v>
      </c>
      <c r="B2300">
        <v>1819</v>
      </c>
      <c r="C2300" s="1">
        <v>1</v>
      </c>
      <c r="D2300" s="1">
        <v>1</v>
      </c>
      <c r="E2300" s="1">
        <v>2462</v>
      </c>
      <c r="F2300" t="s">
        <v>818</v>
      </c>
      <c r="G2300" t="s">
        <v>14</v>
      </c>
      <c r="H2300" t="s">
        <v>15</v>
      </c>
      <c r="I2300" s="3">
        <v>45</v>
      </c>
      <c r="J2300" t="s">
        <v>819</v>
      </c>
      <c r="K2300" t="s">
        <v>820</v>
      </c>
      <c r="L2300" t="s">
        <v>820</v>
      </c>
      <c r="M2300" s="2">
        <f>SUM(Table1[MAGN_SLAEGT_AFRUNAD])</f>
        <v>463291</v>
      </c>
      <c r="N2300" s="6">
        <f>Table1[[#This Row],[MAGN_SLAEGT_AFRUNAD]]/Table1[[#This Row],[heildarmagn]]</f>
        <v>9.7131176733413767E-5</v>
      </c>
      <c r="O2300" t="str">
        <f>IF(Table1[[#This Row],[Útgerð núna]]=Table1[[#This Row],[Útgerð við löndun]],"","Ný útgerð")</f>
        <v/>
      </c>
    </row>
    <row r="2301" spans="1:15">
      <c r="A2301" t="s">
        <v>523</v>
      </c>
      <c r="B2301">
        <v>1819</v>
      </c>
      <c r="C2301" s="1">
        <v>1</v>
      </c>
      <c r="D2301" s="1">
        <v>1</v>
      </c>
      <c r="E2301" s="1">
        <v>2462</v>
      </c>
      <c r="F2301" t="s">
        <v>818</v>
      </c>
      <c r="G2301" t="s">
        <v>14</v>
      </c>
      <c r="H2301" t="s">
        <v>15</v>
      </c>
      <c r="I2301" s="3">
        <v>48</v>
      </c>
      <c r="J2301" t="s">
        <v>819</v>
      </c>
      <c r="K2301" t="s">
        <v>820</v>
      </c>
      <c r="L2301" t="s">
        <v>820</v>
      </c>
      <c r="M2301" s="2">
        <f>SUM(Table1[MAGN_SLAEGT_AFRUNAD])</f>
        <v>463291</v>
      </c>
      <c r="N2301" s="6">
        <f>Table1[[#This Row],[MAGN_SLAEGT_AFRUNAD]]/Table1[[#This Row],[heildarmagn]]</f>
        <v>1.0360658851564135E-4</v>
      </c>
      <c r="O2301" t="str">
        <f>IF(Table1[[#This Row],[Útgerð núna]]=Table1[[#This Row],[Útgerð við löndun]],"","Ný útgerð")</f>
        <v/>
      </c>
    </row>
    <row r="2302" spans="1:15">
      <c r="A2302" t="s">
        <v>65</v>
      </c>
      <c r="B2302">
        <v>1819</v>
      </c>
      <c r="C2302" s="1">
        <v>1</v>
      </c>
      <c r="D2302" s="1">
        <v>1</v>
      </c>
      <c r="E2302" s="1">
        <v>2462</v>
      </c>
      <c r="F2302" t="s">
        <v>818</v>
      </c>
      <c r="G2302" t="s">
        <v>14</v>
      </c>
      <c r="H2302" t="s">
        <v>15</v>
      </c>
      <c r="I2302" s="3">
        <v>220</v>
      </c>
      <c r="J2302" t="s">
        <v>819</v>
      </c>
      <c r="K2302" t="s">
        <v>820</v>
      </c>
      <c r="L2302" t="s">
        <v>820</v>
      </c>
      <c r="M2302" s="2">
        <f>SUM(Table1[MAGN_SLAEGT_AFRUNAD])</f>
        <v>463291</v>
      </c>
      <c r="N2302" s="6">
        <f>Table1[[#This Row],[MAGN_SLAEGT_AFRUNAD]]/Table1[[#This Row],[heildarmagn]]</f>
        <v>4.7486353069668957E-4</v>
      </c>
      <c r="O2302" t="str">
        <f>IF(Table1[[#This Row],[Útgerð núna]]=Table1[[#This Row],[Útgerð við löndun]],"","Ný útgerð")</f>
        <v/>
      </c>
    </row>
    <row r="2303" spans="1:15">
      <c r="A2303" t="s">
        <v>395</v>
      </c>
      <c r="B2303">
        <v>1819</v>
      </c>
      <c r="C2303" s="1">
        <v>1</v>
      </c>
      <c r="D2303" s="1">
        <v>1</v>
      </c>
      <c r="E2303" s="1">
        <v>2462</v>
      </c>
      <c r="F2303" t="s">
        <v>818</v>
      </c>
      <c r="G2303" t="s">
        <v>14</v>
      </c>
      <c r="H2303" t="s">
        <v>15</v>
      </c>
      <c r="I2303" s="3">
        <v>78</v>
      </c>
      <c r="J2303" t="s">
        <v>819</v>
      </c>
      <c r="K2303" t="s">
        <v>820</v>
      </c>
      <c r="L2303" t="s">
        <v>820</v>
      </c>
      <c r="M2303" s="2">
        <f>SUM(Table1[MAGN_SLAEGT_AFRUNAD])</f>
        <v>463291</v>
      </c>
      <c r="N2303" s="6">
        <f>Table1[[#This Row],[MAGN_SLAEGT_AFRUNAD]]/Table1[[#This Row],[heildarmagn]]</f>
        <v>1.6836070633791721E-4</v>
      </c>
      <c r="O2303" t="str">
        <f>IF(Table1[[#This Row],[Útgerð núna]]=Table1[[#This Row],[Útgerð við löndun]],"","Ný útgerð")</f>
        <v/>
      </c>
    </row>
    <row r="2304" spans="1:15">
      <c r="A2304" t="s">
        <v>93</v>
      </c>
      <c r="B2304">
        <v>1819</v>
      </c>
      <c r="C2304" s="1">
        <v>1</v>
      </c>
      <c r="D2304" s="1">
        <v>1</v>
      </c>
      <c r="E2304" s="1">
        <v>2462</v>
      </c>
      <c r="F2304" t="s">
        <v>818</v>
      </c>
      <c r="G2304" t="s">
        <v>14</v>
      </c>
      <c r="H2304" t="s">
        <v>15</v>
      </c>
      <c r="I2304" s="3">
        <v>137</v>
      </c>
      <c r="J2304" t="s">
        <v>819</v>
      </c>
      <c r="K2304" t="s">
        <v>820</v>
      </c>
      <c r="L2304" t="s">
        <v>820</v>
      </c>
      <c r="M2304" s="2">
        <f>SUM(Table1[MAGN_SLAEGT_AFRUNAD])</f>
        <v>463291</v>
      </c>
      <c r="N2304" s="6">
        <f>Table1[[#This Row],[MAGN_SLAEGT_AFRUNAD]]/Table1[[#This Row],[heildarmagn]]</f>
        <v>2.9571047138839303E-4</v>
      </c>
      <c r="O2304" t="str">
        <f>IF(Table1[[#This Row],[Útgerð núna]]=Table1[[#This Row],[Útgerð við löndun]],"","Ný útgerð")</f>
        <v/>
      </c>
    </row>
    <row r="2305" spans="1:15">
      <c r="A2305" t="s">
        <v>63</v>
      </c>
      <c r="B2305">
        <v>1819</v>
      </c>
      <c r="C2305" s="1">
        <v>1</v>
      </c>
      <c r="D2305" s="1">
        <v>1</v>
      </c>
      <c r="E2305" s="1">
        <v>2462</v>
      </c>
      <c r="F2305" t="s">
        <v>818</v>
      </c>
      <c r="G2305" t="s">
        <v>14</v>
      </c>
      <c r="H2305" t="s">
        <v>15</v>
      </c>
      <c r="I2305" s="3">
        <v>35</v>
      </c>
      <c r="J2305" t="s">
        <v>819</v>
      </c>
      <c r="K2305" t="s">
        <v>820</v>
      </c>
      <c r="L2305" t="s">
        <v>820</v>
      </c>
      <c r="M2305" s="2">
        <f>SUM(Table1[MAGN_SLAEGT_AFRUNAD])</f>
        <v>463291</v>
      </c>
      <c r="N2305" s="6">
        <f>Table1[[#This Row],[MAGN_SLAEGT_AFRUNAD]]/Table1[[#This Row],[heildarmagn]]</f>
        <v>7.5546470792655157E-5</v>
      </c>
      <c r="O2305" t="str">
        <f>IF(Table1[[#This Row],[Útgerð núna]]=Table1[[#This Row],[Útgerð við löndun]],"","Ný útgerð")</f>
        <v/>
      </c>
    </row>
    <row r="2306" spans="1:15">
      <c r="A2306" t="s">
        <v>95</v>
      </c>
      <c r="B2306">
        <v>1819</v>
      </c>
      <c r="C2306" s="1">
        <v>1</v>
      </c>
      <c r="D2306" s="1">
        <v>1</v>
      </c>
      <c r="E2306" s="1">
        <v>2462</v>
      </c>
      <c r="F2306" t="s">
        <v>818</v>
      </c>
      <c r="G2306" t="s">
        <v>14</v>
      </c>
      <c r="H2306" t="s">
        <v>15</v>
      </c>
      <c r="I2306" s="3">
        <v>143</v>
      </c>
      <c r="J2306" t="s">
        <v>819</v>
      </c>
      <c r="K2306" t="s">
        <v>820</v>
      </c>
      <c r="L2306" t="s">
        <v>820</v>
      </c>
      <c r="M2306" s="2">
        <f>SUM(Table1[MAGN_SLAEGT_AFRUNAD])</f>
        <v>463291</v>
      </c>
      <c r="N2306" s="6">
        <f>Table1[[#This Row],[MAGN_SLAEGT_AFRUNAD]]/Table1[[#This Row],[heildarmagn]]</f>
        <v>3.0866129495284823E-4</v>
      </c>
      <c r="O2306" t="str">
        <f>IF(Table1[[#This Row],[Útgerð núna]]=Table1[[#This Row],[Útgerð við löndun]],"","Ný útgerð")</f>
        <v/>
      </c>
    </row>
    <row r="2307" spans="1:15">
      <c r="A2307" t="s">
        <v>624</v>
      </c>
      <c r="B2307">
        <v>1819</v>
      </c>
      <c r="C2307" s="1">
        <v>1</v>
      </c>
      <c r="D2307" s="1">
        <v>1</v>
      </c>
      <c r="E2307" s="1">
        <v>2462</v>
      </c>
      <c r="F2307" t="s">
        <v>818</v>
      </c>
      <c r="G2307" t="s">
        <v>14</v>
      </c>
      <c r="H2307" t="s">
        <v>15</v>
      </c>
      <c r="I2307" s="3">
        <v>39</v>
      </c>
      <c r="J2307" t="s">
        <v>819</v>
      </c>
      <c r="K2307" t="s">
        <v>820</v>
      </c>
      <c r="L2307" t="s">
        <v>820</v>
      </c>
      <c r="M2307" s="2">
        <f>SUM(Table1[MAGN_SLAEGT_AFRUNAD])</f>
        <v>463291</v>
      </c>
      <c r="N2307" s="6">
        <f>Table1[[#This Row],[MAGN_SLAEGT_AFRUNAD]]/Table1[[#This Row],[heildarmagn]]</f>
        <v>8.4180353168958607E-5</v>
      </c>
      <c r="O2307" t="str">
        <f>IF(Table1[[#This Row],[Útgerð núna]]=Table1[[#This Row],[Útgerð við löndun]],"","Ný útgerð")</f>
        <v/>
      </c>
    </row>
    <row r="2308" spans="1:15">
      <c r="A2308" t="s">
        <v>353</v>
      </c>
      <c r="B2308">
        <v>1819</v>
      </c>
      <c r="C2308" s="1">
        <v>1</v>
      </c>
      <c r="D2308" s="1">
        <v>1</v>
      </c>
      <c r="E2308" s="1">
        <v>2462</v>
      </c>
      <c r="F2308" t="s">
        <v>818</v>
      </c>
      <c r="G2308" t="s">
        <v>14</v>
      </c>
      <c r="H2308" t="s">
        <v>15</v>
      </c>
      <c r="I2308" s="3">
        <v>262</v>
      </c>
      <c r="J2308" t="s">
        <v>819</v>
      </c>
      <c r="K2308" t="s">
        <v>820</v>
      </c>
      <c r="L2308" t="s">
        <v>820</v>
      </c>
      <c r="M2308" s="2">
        <f>SUM(Table1[MAGN_SLAEGT_AFRUNAD])</f>
        <v>463291</v>
      </c>
      <c r="N2308" s="6">
        <f>Table1[[#This Row],[MAGN_SLAEGT_AFRUNAD]]/Table1[[#This Row],[heildarmagn]]</f>
        <v>5.6551929564787576E-4</v>
      </c>
      <c r="O2308" t="str">
        <f>IF(Table1[[#This Row],[Útgerð núna]]=Table1[[#This Row],[Útgerð við löndun]],"","Ný útgerð")</f>
        <v/>
      </c>
    </row>
    <row r="2309" spans="1:15">
      <c r="A2309" t="s">
        <v>414</v>
      </c>
      <c r="B2309">
        <v>1920</v>
      </c>
      <c r="C2309" s="1">
        <v>1</v>
      </c>
      <c r="D2309" s="1">
        <v>1</v>
      </c>
      <c r="E2309" s="1">
        <v>2462</v>
      </c>
      <c r="F2309" t="s">
        <v>818</v>
      </c>
      <c r="G2309" t="s">
        <v>14</v>
      </c>
      <c r="H2309" t="s">
        <v>15</v>
      </c>
      <c r="I2309" s="3">
        <v>165</v>
      </c>
      <c r="J2309" t="s">
        <v>819</v>
      </c>
      <c r="K2309" t="s">
        <v>820</v>
      </c>
      <c r="L2309" t="s">
        <v>820</v>
      </c>
      <c r="M2309" s="2">
        <f>SUM(Table1[MAGN_SLAEGT_AFRUNAD])</f>
        <v>463291</v>
      </c>
      <c r="N2309" s="6">
        <f>Table1[[#This Row],[MAGN_SLAEGT_AFRUNAD]]/Table1[[#This Row],[heildarmagn]]</f>
        <v>3.5614764802251717E-4</v>
      </c>
      <c r="O2309" t="str">
        <f>IF(Table1[[#This Row],[Útgerð núna]]=Table1[[#This Row],[Útgerð við löndun]],"","Ný útgerð")</f>
        <v/>
      </c>
    </row>
    <row r="2310" spans="1:15">
      <c r="A2310" t="s">
        <v>505</v>
      </c>
      <c r="B2310">
        <v>1920</v>
      </c>
      <c r="C2310" s="1">
        <v>1</v>
      </c>
      <c r="D2310" s="1">
        <v>1</v>
      </c>
      <c r="E2310" s="1">
        <v>2462</v>
      </c>
      <c r="F2310" t="s">
        <v>818</v>
      </c>
      <c r="G2310" t="s">
        <v>14</v>
      </c>
      <c r="H2310" t="s">
        <v>15</v>
      </c>
      <c r="I2310" s="3">
        <v>243</v>
      </c>
      <c r="J2310" t="s">
        <v>819</v>
      </c>
      <c r="K2310" t="s">
        <v>820</v>
      </c>
      <c r="L2310" t="s">
        <v>820</v>
      </c>
      <c r="M2310" s="2">
        <f>SUM(Table1[MAGN_SLAEGT_AFRUNAD])</f>
        <v>463291</v>
      </c>
      <c r="N2310" s="6">
        <f>Table1[[#This Row],[MAGN_SLAEGT_AFRUNAD]]/Table1[[#This Row],[heildarmagn]]</f>
        <v>5.2450835436043436E-4</v>
      </c>
      <c r="O2310" t="str">
        <f>IF(Table1[[#This Row],[Útgerð núna]]=Table1[[#This Row],[Útgerð við löndun]],"","Ný útgerð")</f>
        <v/>
      </c>
    </row>
    <row r="2311" spans="1:15">
      <c r="A2311" t="s">
        <v>415</v>
      </c>
      <c r="B2311">
        <v>1920</v>
      </c>
      <c r="C2311" s="1">
        <v>1</v>
      </c>
      <c r="D2311" s="1">
        <v>1</v>
      </c>
      <c r="E2311" s="1">
        <v>2462</v>
      </c>
      <c r="F2311" t="s">
        <v>818</v>
      </c>
      <c r="G2311" t="s">
        <v>14</v>
      </c>
      <c r="H2311" t="s">
        <v>15</v>
      </c>
      <c r="I2311" s="3">
        <v>92</v>
      </c>
      <c r="J2311" t="s">
        <v>819</v>
      </c>
      <c r="K2311" t="s">
        <v>820</v>
      </c>
      <c r="L2311" t="s">
        <v>820</v>
      </c>
      <c r="M2311" s="2">
        <f>SUM(Table1[MAGN_SLAEGT_AFRUNAD])</f>
        <v>463291</v>
      </c>
      <c r="N2311" s="6">
        <f>Table1[[#This Row],[MAGN_SLAEGT_AFRUNAD]]/Table1[[#This Row],[heildarmagn]]</f>
        <v>1.9857929465497926E-4</v>
      </c>
      <c r="O2311" t="str">
        <f>IF(Table1[[#This Row],[Útgerð núna]]=Table1[[#This Row],[Útgerð við löndun]],"","Ný útgerð")</f>
        <v/>
      </c>
    </row>
    <row r="2312" spans="1:15">
      <c r="A2312" t="s">
        <v>557</v>
      </c>
      <c r="B2312">
        <v>1920</v>
      </c>
      <c r="C2312" s="1">
        <v>1</v>
      </c>
      <c r="D2312" s="1">
        <v>1</v>
      </c>
      <c r="E2312" s="1">
        <v>2462</v>
      </c>
      <c r="F2312" t="s">
        <v>818</v>
      </c>
      <c r="G2312" t="s">
        <v>14</v>
      </c>
      <c r="H2312" t="s">
        <v>15</v>
      </c>
      <c r="I2312" s="3">
        <v>283</v>
      </c>
      <c r="J2312" t="s">
        <v>819</v>
      </c>
      <c r="K2312" t="s">
        <v>820</v>
      </c>
      <c r="L2312" t="s">
        <v>820</v>
      </c>
      <c r="M2312" s="2">
        <f>SUM(Table1[MAGN_SLAEGT_AFRUNAD])</f>
        <v>463291</v>
      </c>
      <c r="N2312" s="6">
        <f>Table1[[#This Row],[MAGN_SLAEGT_AFRUNAD]]/Table1[[#This Row],[heildarmagn]]</f>
        <v>6.1084717812346886E-4</v>
      </c>
      <c r="O2312" t="str">
        <f>IF(Table1[[#This Row],[Útgerð núna]]=Table1[[#This Row],[Útgerð við löndun]],"","Ný útgerð")</f>
        <v/>
      </c>
    </row>
    <row r="2313" spans="1:15">
      <c r="A2313" t="s">
        <v>506</v>
      </c>
      <c r="B2313">
        <v>1920</v>
      </c>
      <c r="C2313" s="1">
        <v>1</v>
      </c>
      <c r="D2313" s="1">
        <v>1</v>
      </c>
      <c r="E2313" s="1">
        <v>2462</v>
      </c>
      <c r="F2313" t="s">
        <v>818</v>
      </c>
      <c r="G2313" t="s">
        <v>14</v>
      </c>
      <c r="H2313" t="s">
        <v>15</v>
      </c>
      <c r="I2313" s="3">
        <v>230</v>
      </c>
      <c r="J2313" t="s">
        <v>819</v>
      </c>
      <c r="K2313" t="s">
        <v>820</v>
      </c>
      <c r="L2313" t="s">
        <v>820</v>
      </c>
      <c r="M2313" s="2">
        <f>SUM(Table1[MAGN_SLAEGT_AFRUNAD])</f>
        <v>463291</v>
      </c>
      <c r="N2313" s="6">
        <f>Table1[[#This Row],[MAGN_SLAEGT_AFRUNAD]]/Table1[[#This Row],[heildarmagn]]</f>
        <v>4.9644823663744816E-4</v>
      </c>
      <c r="O2313" t="str">
        <f>IF(Table1[[#This Row],[Útgerð núna]]=Table1[[#This Row],[Útgerð við löndun]],"","Ný útgerð")</f>
        <v/>
      </c>
    </row>
    <row r="2314" spans="1:15">
      <c r="A2314" t="s">
        <v>119</v>
      </c>
      <c r="B2314">
        <v>1920</v>
      </c>
      <c r="C2314" s="1">
        <v>1</v>
      </c>
      <c r="D2314" s="1">
        <v>1</v>
      </c>
      <c r="E2314" s="1">
        <v>2462</v>
      </c>
      <c r="F2314" t="s">
        <v>818</v>
      </c>
      <c r="G2314" t="s">
        <v>14</v>
      </c>
      <c r="H2314" t="s">
        <v>15</v>
      </c>
      <c r="I2314" s="3">
        <v>270</v>
      </c>
      <c r="J2314" t="s">
        <v>819</v>
      </c>
      <c r="K2314" t="s">
        <v>820</v>
      </c>
      <c r="L2314" t="s">
        <v>820</v>
      </c>
      <c r="M2314" s="2">
        <f>SUM(Table1[MAGN_SLAEGT_AFRUNAD])</f>
        <v>463291</v>
      </c>
      <c r="N2314" s="6">
        <f>Table1[[#This Row],[MAGN_SLAEGT_AFRUNAD]]/Table1[[#This Row],[heildarmagn]]</f>
        <v>5.8278706040048266E-4</v>
      </c>
      <c r="O2314" t="str">
        <f>IF(Table1[[#This Row],[Útgerð núna]]=Table1[[#This Row],[Útgerð við löndun]],"","Ný útgerð")</f>
        <v/>
      </c>
    </row>
    <row r="2315" spans="1:15">
      <c r="A2315" t="s">
        <v>418</v>
      </c>
      <c r="B2315">
        <v>1920</v>
      </c>
      <c r="C2315" s="1">
        <v>1</v>
      </c>
      <c r="D2315" s="1">
        <v>1</v>
      </c>
      <c r="E2315" s="1">
        <v>2462</v>
      </c>
      <c r="F2315" t="s">
        <v>818</v>
      </c>
      <c r="G2315" t="s">
        <v>14</v>
      </c>
      <c r="H2315" t="s">
        <v>15</v>
      </c>
      <c r="I2315" s="3">
        <v>209</v>
      </c>
      <c r="J2315" t="s">
        <v>819</v>
      </c>
      <c r="K2315" t="s">
        <v>820</v>
      </c>
      <c r="L2315" t="s">
        <v>820</v>
      </c>
      <c r="M2315" s="2">
        <f>SUM(Table1[MAGN_SLAEGT_AFRUNAD])</f>
        <v>463291</v>
      </c>
      <c r="N2315" s="6">
        <f>Table1[[#This Row],[MAGN_SLAEGT_AFRUNAD]]/Table1[[#This Row],[heildarmagn]]</f>
        <v>4.5112035416185507E-4</v>
      </c>
      <c r="O2315" t="str">
        <f>IF(Table1[[#This Row],[Útgerð núna]]=Table1[[#This Row],[Útgerð við löndun]],"","Ný útgerð")</f>
        <v/>
      </c>
    </row>
    <row r="2316" spans="1:15">
      <c r="A2316" t="s">
        <v>419</v>
      </c>
      <c r="B2316">
        <v>1920</v>
      </c>
      <c r="C2316" s="1">
        <v>1</v>
      </c>
      <c r="D2316" s="1">
        <v>1</v>
      </c>
      <c r="E2316" s="1">
        <v>2462</v>
      </c>
      <c r="F2316" t="s">
        <v>818</v>
      </c>
      <c r="G2316" t="s">
        <v>14</v>
      </c>
      <c r="H2316" t="s">
        <v>15</v>
      </c>
      <c r="I2316" s="3">
        <v>374</v>
      </c>
      <c r="J2316" t="s">
        <v>819</v>
      </c>
      <c r="K2316" t="s">
        <v>820</v>
      </c>
      <c r="L2316" t="s">
        <v>820</v>
      </c>
      <c r="M2316" s="2">
        <f>SUM(Table1[MAGN_SLAEGT_AFRUNAD])</f>
        <v>463291</v>
      </c>
      <c r="N2316" s="6">
        <f>Table1[[#This Row],[MAGN_SLAEGT_AFRUNAD]]/Table1[[#This Row],[heildarmagn]]</f>
        <v>8.0726800218437224E-4</v>
      </c>
      <c r="O2316" t="str">
        <f>IF(Table1[[#This Row],[Útgerð núna]]=Table1[[#This Row],[Útgerð við löndun]],"","Ný útgerð")</f>
        <v/>
      </c>
    </row>
    <row r="2317" spans="1:15">
      <c r="A2317" t="s">
        <v>420</v>
      </c>
      <c r="B2317">
        <v>1920</v>
      </c>
      <c r="C2317" s="1">
        <v>1</v>
      </c>
      <c r="D2317" s="1">
        <v>1</v>
      </c>
      <c r="E2317" s="1">
        <v>2462</v>
      </c>
      <c r="F2317" t="s">
        <v>818</v>
      </c>
      <c r="G2317" t="s">
        <v>14</v>
      </c>
      <c r="H2317" t="s">
        <v>15</v>
      </c>
      <c r="I2317" s="3">
        <v>58</v>
      </c>
      <c r="J2317" t="s">
        <v>819</v>
      </c>
      <c r="K2317" t="s">
        <v>820</v>
      </c>
      <c r="L2317" t="s">
        <v>820</v>
      </c>
      <c r="M2317" s="2">
        <f>SUM(Table1[MAGN_SLAEGT_AFRUNAD])</f>
        <v>463291</v>
      </c>
      <c r="N2317" s="6">
        <f>Table1[[#This Row],[MAGN_SLAEGT_AFRUNAD]]/Table1[[#This Row],[heildarmagn]]</f>
        <v>1.2519129445639997E-4</v>
      </c>
      <c r="O2317" t="str">
        <f>IF(Table1[[#This Row],[Útgerð núna]]=Table1[[#This Row],[Útgerð við löndun]],"","Ný útgerð")</f>
        <v/>
      </c>
    </row>
    <row r="2318" spans="1:15">
      <c r="A2318" t="s">
        <v>421</v>
      </c>
      <c r="B2318">
        <v>1920</v>
      </c>
      <c r="C2318" s="1">
        <v>1</v>
      </c>
      <c r="D2318" s="1">
        <v>1</v>
      </c>
      <c r="E2318" s="1">
        <v>2462</v>
      </c>
      <c r="F2318" t="s">
        <v>818</v>
      </c>
      <c r="G2318" t="s">
        <v>14</v>
      </c>
      <c r="H2318" t="s">
        <v>15</v>
      </c>
      <c r="I2318" s="3">
        <v>83</v>
      </c>
      <c r="J2318" t="s">
        <v>819</v>
      </c>
      <c r="K2318" t="s">
        <v>820</v>
      </c>
      <c r="L2318" t="s">
        <v>820</v>
      </c>
      <c r="M2318" s="2">
        <f>SUM(Table1[MAGN_SLAEGT_AFRUNAD])</f>
        <v>463291</v>
      </c>
      <c r="N2318" s="6">
        <f>Table1[[#This Row],[MAGN_SLAEGT_AFRUNAD]]/Table1[[#This Row],[heildarmagn]]</f>
        <v>1.7915305930829651E-4</v>
      </c>
      <c r="O2318" t="str">
        <f>IF(Table1[[#This Row],[Útgerð núna]]=Table1[[#This Row],[Útgerð við löndun]],"","Ný útgerð")</f>
        <v/>
      </c>
    </row>
    <row r="2319" spans="1:15">
      <c r="A2319" t="s">
        <v>187</v>
      </c>
      <c r="B2319">
        <v>1920</v>
      </c>
      <c r="C2319" s="1">
        <v>1</v>
      </c>
      <c r="D2319" s="1">
        <v>1</v>
      </c>
      <c r="E2319" s="1">
        <v>2462</v>
      </c>
      <c r="F2319" t="s">
        <v>818</v>
      </c>
      <c r="G2319" t="s">
        <v>14</v>
      </c>
      <c r="H2319" t="s">
        <v>15</v>
      </c>
      <c r="I2319" s="3">
        <v>26</v>
      </c>
      <c r="J2319" t="s">
        <v>819</v>
      </c>
      <c r="K2319" t="s">
        <v>820</v>
      </c>
      <c r="L2319" t="s">
        <v>820</v>
      </c>
      <c r="M2319" s="2">
        <f>SUM(Table1[MAGN_SLAEGT_AFRUNAD])</f>
        <v>463291</v>
      </c>
      <c r="N2319" s="6">
        <f>Table1[[#This Row],[MAGN_SLAEGT_AFRUNAD]]/Table1[[#This Row],[heildarmagn]]</f>
        <v>5.6120235445972402E-5</v>
      </c>
      <c r="O2319" t="str">
        <f>IF(Table1[[#This Row],[Útgerð núna]]=Table1[[#This Row],[Útgerð við löndun]],"","Ný útgerð")</f>
        <v/>
      </c>
    </row>
    <row r="2320" spans="1:15">
      <c r="A2320" t="s">
        <v>379</v>
      </c>
      <c r="B2320">
        <v>1920</v>
      </c>
      <c r="C2320" s="1">
        <v>1</v>
      </c>
      <c r="D2320" s="1">
        <v>1</v>
      </c>
      <c r="E2320" s="1">
        <v>2462</v>
      </c>
      <c r="F2320" t="s">
        <v>818</v>
      </c>
      <c r="G2320" t="s">
        <v>14</v>
      </c>
      <c r="H2320" t="s">
        <v>15</v>
      </c>
      <c r="I2320" s="3">
        <v>544</v>
      </c>
      <c r="J2320" t="s">
        <v>819</v>
      </c>
      <c r="K2320" t="s">
        <v>820</v>
      </c>
      <c r="L2320" t="s">
        <v>820</v>
      </c>
      <c r="M2320" s="2">
        <f>SUM(Table1[MAGN_SLAEGT_AFRUNAD])</f>
        <v>463291</v>
      </c>
      <c r="N2320" s="6">
        <f>Table1[[#This Row],[MAGN_SLAEGT_AFRUNAD]]/Table1[[#This Row],[heildarmagn]]</f>
        <v>1.1742080031772687E-3</v>
      </c>
      <c r="O2320" t="str">
        <f>IF(Table1[[#This Row],[Útgerð núna]]=Table1[[#This Row],[Útgerð við löndun]],"","Ný útgerð")</f>
        <v/>
      </c>
    </row>
    <row r="2321" spans="1:15">
      <c r="A2321" t="s">
        <v>188</v>
      </c>
      <c r="B2321">
        <v>1920</v>
      </c>
      <c r="C2321" s="1">
        <v>1</v>
      </c>
      <c r="D2321" s="1">
        <v>1</v>
      </c>
      <c r="E2321" s="1">
        <v>2462</v>
      </c>
      <c r="F2321" t="s">
        <v>818</v>
      </c>
      <c r="G2321" t="s">
        <v>14</v>
      </c>
      <c r="H2321" t="s">
        <v>15</v>
      </c>
      <c r="I2321" s="3">
        <v>234</v>
      </c>
      <c r="J2321" t="s">
        <v>819</v>
      </c>
      <c r="K2321" t="s">
        <v>820</v>
      </c>
      <c r="L2321" t="s">
        <v>820</v>
      </c>
      <c r="M2321" s="2">
        <f>SUM(Table1[MAGN_SLAEGT_AFRUNAD])</f>
        <v>463291</v>
      </c>
      <c r="N2321" s="6">
        <f>Table1[[#This Row],[MAGN_SLAEGT_AFRUNAD]]/Table1[[#This Row],[heildarmagn]]</f>
        <v>5.0508211901375167E-4</v>
      </c>
      <c r="O2321" t="str">
        <f>IF(Table1[[#This Row],[Útgerð núna]]=Table1[[#This Row],[Útgerð við löndun]],"","Ný útgerð")</f>
        <v/>
      </c>
    </row>
    <row r="2322" spans="1:15">
      <c r="A2322" t="s">
        <v>380</v>
      </c>
      <c r="B2322">
        <v>1920</v>
      </c>
      <c r="C2322" s="1">
        <v>1</v>
      </c>
      <c r="D2322" s="1">
        <v>1</v>
      </c>
      <c r="E2322" s="1">
        <v>2462</v>
      </c>
      <c r="F2322" t="s">
        <v>818</v>
      </c>
      <c r="G2322" t="s">
        <v>14</v>
      </c>
      <c r="H2322" t="s">
        <v>15</v>
      </c>
      <c r="I2322" s="3">
        <v>392</v>
      </c>
      <c r="J2322" t="s">
        <v>819</v>
      </c>
      <c r="K2322" t="s">
        <v>820</v>
      </c>
      <c r="L2322" t="s">
        <v>820</v>
      </c>
      <c r="M2322" s="2">
        <f>SUM(Table1[MAGN_SLAEGT_AFRUNAD])</f>
        <v>463291</v>
      </c>
      <c r="N2322" s="6">
        <f>Table1[[#This Row],[MAGN_SLAEGT_AFRUNAD]]/Table1[[#This Row],[heildarmagn]]</f>
        <v>8.4612047287773774E-4</v>
      </c>
      <c r="O2322" t="str">
        <f>IF(Table1[[#This Row],[Útgerð núna]]=Table1[[#This Row],[Útgerð við löndun]],"","Ný útgerð")</f>
        <v/>
      </c>
    </row>
    <row r="2323" spans="1:15">
      <c r="A2323" t="s">
        <v>381</v>
      </c>
      <c r="B2323">
        <v>1920</v>
      </c>
      <c r="C2323" s="1">
        <v>1</v>
      </c>
      <c r="D2323" s="1">
        <v>1</v>
      </c>
      <c r="E2323" s="1">
        <v>2462</v>
      </c>
      <c r="F2323" t="s">
        <v>818</v>
      </c>
      <c r="G2323" t="s">
        <v>14</v>
      </c>
      <c r="H2323" t="s">
        <v>15</v>
      </c>
      <c r="I2323" s="3">
        <v>13</v>
      </c>
      <c r="J2323" t="s">
        <v>819</v>
      </c>
      <c r="K2323" t="s">
        <v>820</v>
      </c>
      <c r="L2323" t="s">
        <v>820</v>
      </c>
      <c r="M2323" s="2">
        <f>SUM(Table1[MAGN_SLAEGT_AFRUNAD])</f>
        <v>463291</v>
      </c>
      <c r="N2323" s="6">
        <f>Table1[[#This Row],[MAGN_SLAEGT_AFRUNAD]]/Table1[[#This Row],[heildarmagn]]</f>
        <v>2.8060117722986201E-5</v>
      </c>
      <c r="O2323" t="str">
        <f>IF(Table1[[#This Row],[Útgerð núna]]=Table1[[#This Row],[Útgerð við löndun]],"","Ný útgerð")</f>
        <v/>
      </c>
    </row>
    <row r="2324" spans="1:15">
      <c r="A2324" t="s">
        <v>382</v>
      </c>
      <c r="B2324">
        <v>1920</v>
      </c>
      <c r="C2324" s="1">
        <v>1</v>
      </c>
      <c r="D2324" s="1">
        <v>1</v>
      </c>
      <c r="E2324" s="1">
        <v>2462</v>
      </c>
      <c r="F2324" t="s">
        <v>818</v>
      </c>
      <c r="G2324" t="s">
        <v>14</v>
      </c>
      <c r="H2324" t="s">
        <v>15</v>
      </c>
      <c r="I2324" s="3">
        <v>87</v>
      </c>
      <c r="J2324" t="s">
        <v>819</v>
      </c>
      <c r="K2324" t="s">
        <v>820</v>
      </c>
      <c r="L2324" t="s">
        <v>820</v>
      </c>
      <c r="M2324" s="2">
        <f>SUM(Table1[MAGN_SLAEGT_AFRUNAD])</f>
        <v>463291</v>
      </c>
      <c r="N2324" s="6">
        <f>Table1[[#This Row],[MAGN_SLAEGT_AFRUNAD]]/Table1[[#This Row],[heildarmagn]]</f>
        <v>1.8778694168459996E-4</v>
      </c>
      <c r="O2324" t="str">
        <f>IF(Table1[[#This Row],[Útgerð núna]]=Table1[[#This Row],[Útgerð við löndun]],"","Ný útgerð")</f>
        <v/>
      </c>
    </row>
    <row r="2325" spans="1:15">
      <c r="A2325" t="s">
        <v>383</v>
      </c>
      <c r="B2325">
        <v>1920</v>
      </c>
      <c r="C2325" s="1">
        <v>1</v>
      </c>
      <c r="D2325" s="1">
        <v>1</v>
      </c>
      <c r="E2325" s="1">
        <v>2462</v>
      </c>
      <c r="F2325" t="s">
        <v>818</v>
      </c>
      <c r="G2325" t="s">
        <v>14</v>
      </c>
      <c r="H2325" t="s">
        <v>15</v>
      </c>
      <c r="I2325" s="3">
        <v>497</v>
      </c>
      <c r="J2325" t="s">
        <v>819</v>
      </c>
      <c r="K2325" t="s">
        <v>820</v>
      </c>
      <c r="L2325" t="s">
        <v>820</v>
      </c>
      <c r="M2325" s="2">
        <f>SUM(Table1[MAGN_SLAEGT_AFRUNAD])</f>
        <v>463291</v>
      </c>
      <c r="N2325" s="6">
        <f>Table1[[#This Row],[MAGN_SLAEGT_AFRUNAD]]/Table1[[#This Row],[heildarmagn]]</f>
        <v>1.0727598852557031E-3</v>
      </c>
      <c r="O2325" t="str">
        <f>IF(Table1[[#This Row],[Útgerð núna]]=Table1[[#This Row],[Útgerð við löndun]],"","Ný útgerð")</f>
        <v/>
      </c>
    </row>
    <row r="2326" spans="1:15">
      <c r="A2326" t="s">
        <v>384</v>
      </c>
      <c r="B2326">
        <v>1920</v>
      </c>
      <c r="C2326" s="1">
        <v>1</v>
      </c>
      <c r="D2326" s="1">
        <v>1</v>
      </c>
      <c r="E2326" s="1">
        <v>2462</v>
      </c>
      <c r="F2326" t="s">
        <v>818</v>
      </c>
      <c r="G2326" t="s">
        <v>14</v>
      </c>
      <c r="H2326" t="s">
        <v>15</v>
      </c>
      <c r="I2326" s="3">
        <v>25</v>
      </c>
      <c r="J2326" t="s">
        <v>819</v>
      </c>
      <c r="K2326" t="s">
        <v>820</v>
      </c>
      <c r="L2326" t="s">
        <v>820</v>
      </c>
      <c r="M2326" s="2">
        <f>SUM(Table1[MAGN_SLAEGT_AFRUNAD])</f>
        <v>463291</v>
      </c>
      <c r="N2326" s="6">
        <f>Table1[[#This Row],[MAGN_SLAEGT_AFRUNAD]]/Table1[[#This Row],[heildarmagn]]</f>
        <v>5.396176485189654E-5</v>
      </c>
      <c r="O2326" t="str">
        <f>IF(Table1[[#This Row],[Útgerð núna]]=Table1[[#This Row],[Útgerð við löndun]],"","Ný útgerð")</f>
        <v/>
      </c>
    </row>
    <row r="2327" spans="1:15">
      <c r="A2327" t="s">
        <v>189</v>
      </c>
      <c r="B2327">
        <v>1920</v>
      </c>
      <c r="C2327" s="1">
        <v>1</v>
      </c>
      <c r="D2327" s="1">
        <v>1</v>
      </c>
      <c r="E2327" s="1">
        <v>2462</v>
      </c>
      <c r="F2327" t="s">
        <v>818</v>
      </c>
      <c r="G2327" t="s">
        <v>14</v>
      </c>
      <c r="H2327" t="s">
        <v>15</v>
      </c>
      <c r="I2327" s="3">
        <v>40</v>
      </c>
      <c r="J2327" t="s">
        <v>819</v>
      </c>
      <c r="K2327" t="s">
        <v>820</v>
      </c>
      <c r="L2327" t="s">
        <v>820</v>
      </c>
      <c r="M2327" s="2">
        <f>SUM(Table1[MAGN_SLAEGT_AFRUNAD])</f>
        <v>463291</v>
      </c>
      <c r="N2327" s="6">
        <f>Table1[[#This Row],[MAGN_SLAEGT_AFRUNAD]]/Table1[[#This Row],[heildarmagn]]</f>
        <v>8.6338823763034469E-5</v>
      </c>
      <c r="O2327" t="str">
        <f>IF(Table1[[#This Row],[Útgerð núna]]=Table1[[#This Row],[Útgerð við löndun]],"","Ný útgerð")</f>
        <v/>
      </c>
    </row>
    <row r="2328" spans="1:15">
      <c r="A2328" t="s">
        <v>555</v>
      </c>
      <c r="B2328">
        <v>1920</v>
      </c>
      <c r="C2328" s="1">
        <v>1</v>
      </c>
      <c r="D2328" s="1">
        <v>1</v>
      </c>
      <c r="E2328" s="1">
        <v>2462</v>
      </c>
      <c r="F2328" t="s">
        <v>818</v>
      </c>
      <c r="G2328" t="s">
        <v>14</v>
      </c>
      <c r="H2328" t="s">
        <v>15</v>
      </c>
      <c r="I2328" s="3">
        <v>105</v>
      </c>
      <c r="J2328" t="s">
        <v>819</v>
      </c>
      <c r="K2328" t="s">
        <v>820</v>
      </c>
      <c r="L2328" t="s">
        <v>820</v>
      </c>
      <c r="M2328" s="2">
        <f>SUM(Table1[MAGN_SLAEGT_AFRUNAD])</f>
        <v>463291</v>
      </c>
      <c r="N2328" s="6">
        <f>Table1[[#This Row],[MAGN_SLAEGT_AFRUNAD]]/Table1[[#This Row],[heildarmagn]]</f>
        <v>2.2663941237796546E-4</v>
      </c>
      <c r="O2328" t="str">
        <f>IF(Table1[[#This Row],[Útgerð núna]]=Table1[[#This Row],[Útgerð við löndun]],"","Ný útgerð")</f>
        <v/>
      </c>
    </row>
    <row r="2329" spans="1:15">
      <c r="A2329" t="s">
        <v>556</v>
      </c>
      <c r="B2329">
        <v>1920</v>
      </c>
      <c r="C2329" s="1">
        <v>1</v>
      </c>
      <c r="D2329" s="1">
        <v>1</v>
      </c>
      <c r="E2329" s="1">
        <v>2462</v>
      </c>
      <c r="F2329" t="s">
        <v>818</v>
      </c>
      <c r="G2329" t="s">
        <v>14</v>
      </c>
      <c r="H2329" t="s">
        <v>15</v>
      </c>
      <c r="I2329" s="3">
        <v>192</v>
      </c>
      <c r="J2329" t="s">
        <v>819</v>
      </c>
      <c r="K2329" t="s">
        <v>820</v>
      </c>
      <c r="L2329" t="s">
        <v>820</v>
      </c>
      <c r="M2329" s="2">
        <f>SUM(Table1[MAGN_SLAEGT_AFRUNAD])</f>
        <v>463291</v>
      </c>
      <c r="N2329" s="6">
        <f>Table1[[#This Row],[MAGN_SLAEGT_AFRUNAD]]/Table1[[#This Row],[heildarmagn]]</f>
        <v>4.1442635406256542E-4</v>
      </c>
      <c r="O2329" t="str">
        <f>IF(Table1[[#This Row],[Útgerð núna]]=Table1[[#This Row],[Útgerð við löndun]],"","Ný útgerð")</f>
        <v/>
      </c>
    </row>
    <row r="2330" spans="1:15">
      <c r="A2330" t="s">
        <v>397</v>
      </c>
      <c r="B2330">
        <v>1920</v>
      </c>
      <c r="C2330" s="1">
        <v>1</v>
      </c>
      <c r="D2330" s="1">
        <v>1</v>
      </c>
      <c r="E2330" s="1">
        <v>2462</v>
      </c>
      <c r="F2330" t="s">
        <v>818</v>
      </c>
      <c r="G2330" t="s">
        <v>14</v>
      </c>
      <c r="H2330" t="s">
        <v>15</v>
      </c>
      <c r="I2330" s="3">
        <v>38</v>
      </c>
      <c r="J2330" t="s">
        <v>819</v>
      </c>
      <c r="K2330" t="s">
        <v>820</v>
      </c>
      <c r="L2330" t="s">
        <v>820</v>
      </c>
      <c r="M2330" s="2">
        <f>SUM(Table1[MAGN_SLAEGT_AFRUNAD])</f>
        <v>463291</v>
      </c>
      <c r="N2330" s="6">
        <f>Table1[[#This Row],[MAGN_SLAEGT_AFRUNAD]]/Table1[[#This Row],[heildarmagn]]</f>
        <v>8.2021882574882744E-5</v>
      </c>
      <c r="O2330" t="str">
        <f>IF(Table1[[#This Row],[Útgerð núna]]=Table1[[#This Row],[Útgerð við löndun]],"","Ný útgerð")</f>
        <v/>
      </c>
    </row>
    <row r="2331" spans="1:15">
      <c r="A2331" t="s">
        <v>99</v>
      </c>
      <c r="B2331">
        <v>1920</v>
      </c>
      <c r="C2331" s="1">
        <v>1</v>
      </c>
      <c r="D2331" s="1">
        <v>1</v>
      </c>
      <c r="E2331" s="1">
        <v>2462</v>
      </c>
      <c r="F2331" t="s">
        <v>818</v>
      </c>
      <c r="G2331" t="s">
        <v>14</v>
      </c>
      <c r="H2331" t="s">
        <v>15</v>
      </c>
      <c r="I2331" s="3">
        <v>46</v>
      </c>
      <c r="J2331" t="s">
        <v>819</v>
      </c>
      <c r="K2331" t="s">
        <v>820</v>
      </c>
      <c r="L2331" t="s">
        <v>820</v>
      </c>
      <c r="M2331" s="2">
        <f>SUM(Table1[MAGN_SLAEGT_AFRUNAD])</f>
        <v>463291</v>
      </c>
      <c r="N2331" s="6">
        <f>Table1[[#This Row],[MAGN_SLAEGT_AFRUNAD]]/Table1[[#This Row],[heildarmagn]]</f>
        <v>9.928964732748963E-5</v>
      </c>
      <c r="O2331" t="str">
        <f>IF(Table1[[#This Row],[Útgerð núna]]=Table1[[#This Row],[Útgerð við löndun]],"","Ný útgerð")</f>
        <v/>
      </c>
    </row>
    <row r="2332" spans="1:15">
      <c r="A2332" t="s">
        <v>40</v>
      </c>
      <c r="B2332">
        <v>1920</v>
      </c>
      <c r="C2332" s="1">
        <v>1</v>
      </c>
      <c r="D2332" s="1">
        <v>1</v>
      </c>
      <c r="E2332" s="1">
        <v>2462</v>
      </c>
      <c r="F2332" t="s">
        <v>818</v>
      </c>
      <c r="G2332" t="s">
        <v>14</v>
      </c>
      <c r="H2332" t="s">
        <v>15</v>
      </c>
      <c r="I2332" s="3">
        <v>47</v>
      </c>
      <c r="J2332" t="s">
        <v>819</v>
      </c>
      <c r="K2332" t="s">
        <v>820</v>
      </c>
      <c r="L2332" t="s">
        <v>820</v>
      </c>
      <c r="M2332" s="2">
        <f>SUM(Table1[MAGN_SLAEGT_AFRUNAD])</f>
        <v>463291</v>
      </c>
      <c r="N2332" s="6">
        <f>Table1[[#This Row],[MAGN_SLAEGT_AFRUNAD]]/Table1[[#This Row],[heildarmagn]]</f>
        <v>1.0144811792156549E-4</v>
      </c>
      <c r="O2332" t="str">
        <f>IF(Table1[[#This Row],[Útgerð núna]]=Table1[[#This Row],[Útgerð við löndun]],"","Ný útgerð")</f>
        <v/>
      </c>
    </row>
    <row r="2333" spans="1:15">
      <c r="A2333" t="s">
        <v>41</v>
      </c>
      <c r="B2333">
        <v>1920</v>
      </c>
      <c r="C2333" s="1">
        <v>1</v>
      </c>
      <c r="D2333" s="1">
        <v>1</v>
      </c>
      <c r="E2333" s="1">
        <v>2462</v>
      </c>
      <c r="F2333" t="s">
        <v>818</v>
      </c>
      <c r="G2333" t="s">
        <v>14</v>
      </c>
      <c r="H2333" t="s">
        <v>15</v>
      </c>
      <c r="I2333" s="3">
        <v>166</v>
      </c>
      <c r="J2333" t="s">
        <v>819</v>
      </c>
      <c r="K2333" t="s">
        <v>820</v>
      </c>
      <c r="L2333" t="s">
        <v>820</v>
      </c>
      <c r="M2333" s="2">
        <f>SUM(Table1[MAGN_SLAEGT_AFRUNAD])</f>
        <v>463291</v>
      </c>
      <c r="N2333" s="6">
        <f>Table1[[#This Row],[MAGN_SLAEGT_AFRUNAD]]/Table1[[#This Row],[heildarmagn]]</f>
        <v>3.5830611861659302E-4</v>
      </c>
      <c r="O2333" t="str">
        <f>IF(Table1[[#This Row],[Útgerð núna]]=Table1[[#This Row],[Útgerð við löndun]],"","Ný útgerð")</f>
        <v/>
      </c>
    </row>
    <row r="2334" spans="1:15">
      <c r="A2334" t="s">
        <v>398</v>
      </c>
      <c r="B2334">
        <v>1920</v>
      </c>
      <c r="C2334" s="1">
        <v>1</v>
      </c>
      <c r="D2334" s="1">
        <v>1</v>
      </c>
      <c r="E2334" s="1">
        <v>2462</v>
      </c>
      <c r="F2334" t="s">
        <v>818</v>
      </c>
      <c r="G2334" t="s">
        <v>14</v>
      </c>
      <c r="H2334" t="s">
        <v>15</v>
      </c>
      <c r="I2334" s="3">
        <v>123</v>
      </c>
      <c r="J2334" t="s">
        <v>819</v>
      </c>
      <c r="K2334" t="s">
        <v>820</v>
      </c>
      <c r="L2334" t="s">
        <v>820</v>
      </c>
      <c r="M2334" s="2">
        <f>SUM(Table1[MAGN_SLAEGT_AFRUNAD])</f>
        <v>463291</v>
      </c>
      <c r="N2334" s="6">
        <f>Table1[[#This Row],[MAGN_SLAEGT_AFRUNAD]]/Table1[[#This Row],[heildarmagn]]</f>
        <v>2.6549188307133098E-4</v>
      </c>
      <c r="O2334" t="str">
        <f>IF(Table1[[#This Row],[Útgerð núna]]=Table1[[#This Row],[Útgerð við löndun]],"","Ný útgerð")</f>
        <v/>
      </c>
    </row>
    <row r="2335" spans="1:15">
      <c r="A2335" t="s">
        <v>822</v>
      </c>
      <c r="B2335">
        <v>1920</v>
      </c>
      <c r="C2335" s="1">
        <v>1</v>
      </c>
      <c r="D2335" s="1">
        <v>1</v>
      </c>
      <c r="E2335" s="1">
        <v>2462</v>
      </c>
      <c r="F2335" t="s">
        <v>818</v>
      </c>
      <c r="G2335" t="s">
        <v>14</v>
      </c>
      <c r="H2335" t="s">
        <v>15</v>
      </c>
      <c r="I2335" s="3">
        <v>197</v>
      </c>
      <c r="J2335" t="s">
        <v>819</v>
      </c>
      <c r="K2335" t="s">
        <v>820</v>
      </c>
      <c r="L2335" t="s">
        <v>820</v>
      </c>
      <c r="M2335" s="2">
        <f>SUM(Table1[MAGN_SLAEGT_AFRUNAD])</f>
        <v>463291</v>
      </c>
      <c r="N2335" s="6">
        <f>Table1[[#This Row],[MAGN_SLAEGT_AFRUNAD]]/Table1[[#This Row],[heildarmagn]]</f>
        <v>4.2521870703294472E-4</v>
      </c>
      <c r="O2335" t="str">
        <f>IF(Table1[[#This Row],[Útgerð núna]]=Table1[[#This Row],[Útgerð við löndun]],"","Ný útgerð")</f>
        <v/>
      </c>
    </row>
    <row r="2336" spans="1:15">
      <c r="A2336" t="s">
        <v>42</v>
      </c>
      <c r="B2336">
        <v>1920</v>
      </c>
      <c r="C2336" s="1">
        <v>1</v>
      </c>
      <c r="D2336" s="1">
        <v>1</v>
      </c>
      <c r="E2336" s="1">
        <v>2462</v>
      </c>
      <c r="F2336" t="s">
        <v>818</v>
      </c>
      <c r="G2336" t="s">
        <v>14</v>
      </c>
      <c r="H2336" t="s">
        <v>15</v>
      </c>
      <c r="I2336" s="3">
        <v>241</v>
      </c>
      <c r="J2336" t="s">
        <v>819</v>
      </c>
      <c r="K2336" t="s">
        <v>820</v>
      </c>
      <c r="L2336" t="s">
        <v>820</v>
      </c>
      <c r="M2336" s="2">
        <f>SUM(Table1[MAGN_SLAEGT_AFRUNAD])</f>
        <v>463291</v>
      </c>
      <c r="N2336" s="6">
        <f>Table1[[#This Row],[MAGN_SLAEGT_AFRUNAD]]/Table1[[#This Row],[heildarmagn]]</f>
        <v>5.2019141317228266E-4</v>
      </c>
      <c r="O2336" t="str">
        <f>IF(Table1[[#This Row],[Útgerð núna]]=Table1[[#This Row],[Útgerð við löndun]],"","Ný útgerð")</f>
        <v/>
      </c>
    </row>
    <row r="2337" spans="1:15">
      <c r="A2337" t="s">
        <v>399</v>
      </c>
      <c r="B2337">
        <v>1920</v>
      </c>
      <c r="C2337" s="1">
        <v>1</v>
      </c>
      <c r="D2337" s="1">
        <v>1</v>
      </c>
      <c r="E2337" s="1">
        <v>2462</v>
      </c>
      <c r="F2337" t="s">
        <v>818</v>
      </c>
      <c r="G2337" t="s">
        <v>14</v>
      </c>
      <c r="H2337" t="s">
        <v>15</v>
      </c>
      <c r="I2337" s="3">
        <v>47</v>
      </c>
      <c r="J2337" t="s">
        <v>819</v>
      </c>
      <c r="K2337" t="s">
        <v>820</v>
      </c>
      <c r="L2337" t="s">
        <v>820</v>
      </c>
      <c r="M2337" s="2">
        <f>SUM(Table1[MAGN_SLAEGT_AFRUNAD])</f>
        <v>463291</v>
      </c>
      <c r="N2337" s="6">
        <f>Table1[[#This Row],[MAGN_SLAEGT_AFRUNAD]]/Table1[[#This Row],[heildarmagn]]</f>
        <v>1.0144811792156549E-4</v>
      </c>
      <c r="O2337" t="str">
        <f>IF(Table1[[#This Row],[Útgerð núna]]=Table1[[#This Row],[Útgerð við löndun]],"","Ný útgerð")</f>
        <v/>
      </c>
    </row>
    <row r="2338" spans="1:15">
      <c r="A2338" t="s">
        <v>400</v>
      </c>
      <c r="B2338">
        <v>1920</v>
      </c>
      <c r="C2338" s="1">
        <v>1</v>
      </c>
      <c r="D2338" s="1">
        <v>1</v>
      </c>
      <c r="E2338" s="1">
        <v>2462</v>
      </c>
      <c r="F2338" t="s">
        <v>818</v>
      </c>
      <c r="G2338" t="s">
        <v>14</v>
      </c>
      <c r="H2338" t="s">
        <v>15</v>
      </c>
      <c r="I2338" s="3">
        <v>39</v>
      </c>
      <c r="J2338" t="s">
        <v>819</v>
      </c>
      <c r="K2338" t="s">
        <v>820</v>
      </c>
      <c r="L2338" t="s">
        <v>820</v>
      </c>
      <c r="M2338" s="2">
        <f>SUM(Table1[MAGN_SLAEGT_AFRUNAD])</f>
        <v>463291</v>
      </c>
      <c r="N2338" s="6">
        <f>Table1[[#This Row],[MAGN_SLAEGT_AFRUNAD]]/Table1[[#This Row],[heildarmagn]]</f>
        <v>8.4180353168958607E-5</v>
      </c>
      <c r="O2338" t="str">
        <f>IF(Table1[[#This Row],[Útgerð núna]]=Table1[[#This Row],[Útgerð við löndun]],"","Ný útgerð")</f>
        <v/>
      </c>
    </row>
    <row r="2339" spans="1:15">
      <c r="A2339" t="s">
        <v>43</v>
      </c>
      <c r="B2339">
        <v>1920</v>
      </c>
      <c r="C2339" s="1">
        <v>1</v>
      </c>
      <c r="D2339" s="1">
        <v>1</v>
      </c>
      <c r="E2339" s="1">
        <v>2462</v>
      </c>
      <c r="F2339" t="s">
        <v>818</v>
      </c>
      <c r="G2339" t="s">
        <v>14</v>
      </c>
      <c r="H2339" t="s">
        <v>15</v>
      </c>
      <c r="I2339" s="3">
        <v>108</v>
      </c>
      <c r="J2339" t="s">
        <v>819</v>
      </c>
      <c r="K2339" t="s">
        <v>820</v>
      </c>
      <c r="L2339" t="s">
        <v>820</v>
      </c>
      <c r="M2339" s="2">
        <f>SUM(Table1[MAGN_SLAEGT_AFRUNAD])</f>
        <v>463291</v>
      </c>
      <c r="N2339" s="6">
        <f>Table1[[#This Row],[MAGN_SLAEGT_AFRUNAD]]/Table1[[#This Row],[heildarmagn]]</f>
        <v>2.3311482416019306E-4</v>
      </c>
      <c r="O2339" t="str">
        <f>IF(Table1[[#This Row],[Útgerð núna]]=Table1[[#This Row],[Útgerð við löndun]],"","Ný útgerð")</f>
        <v/>
      </c>
    </row>
    <row r="2340" spans="1:15">
      <c r="A2340" t="s">
        <v>655</v>
      </c>
      <c r="B2340">
        <v>1920</v>
      </c>
      <c r="C2340" s="1">
        <v>1</v>
      </c>
      <c r="D2340" s="1">
        <v>1</v>
      </c>
      <c r="E2340" s="1">
        <v>2462</v>
      </c>
      <c r="F2340" t="s">
        <v>818</v>
      </c>
      <c r="G2340" t="s">
        <v>14</v>
      </c>
      <c r="H2340" t="s">
        <v>15</v>
      </c>
      <c r="I2340" s="3">
        <v>249</v>
      </c>
      <c r="J2340" t="s">
        <v>819</v>
      </c>
      <c r="K2340" t="s">
        <v>820</v>
      </c>
      <c r="L2340" t="s">
        <v>820</v>
      </c>
      <c r="M2340" s="2">
        <f>SUM(Table1[MAGN_SLAEGT_AFRUNAD])</f>
        <v>463291</v>
      </c>
      <c r="N2340" s="6">
        <f>Table1[[#This Row],[MAGN_SLAEGT_AFRUNAD]]/Table1[[#This Row],[heildarmagn]]</f>
        <v>5.3745917792488956E-4</v>
      </c>
      <c r="O2340" t="str">
        <f>IF(Table1[[#This Row],[Útgerð núna]]=Table1[[#This Row],[Útgerð við löndun]],"","Ný útgerð")</f>
        <v/>
      </c>
    </row>
    <row r="2341" spans="1:15">
      <c r="A2341" t="s">
        <v>103</v>
      </c>
      <c r="B2341">
        <v>1920</v>
      </c>
      <c r="C2341" s="1">
        <v>1</v>
      </c>
      <c r="D2341" s="1">
        <v>1</v>
      </c>
      <c r="E2341" s="1">
        <v>2462</v>
      </c>
      <c r="F2341" t="s">
        <v>818</v>
      </c>
      <c r="G2341" t="s">
        <v>14</v>
      </c>
      <c r="H2341" t="s">
        <v>15</v>
      </c>
      <c r="I2341" s="3">
        <v>6</v>
      </c>
      <c r="J2341" t="s">
        <v>819</v>
      </c>
      <c r="K2341" t="s">
        <v>820</v>
      </c>
      <c r="L2341" t="s">
        <v>820</v>
      </c>
      <c r="M2341" s="2">
        <f>SUM(Table1[MAGN_SLAEGT_AFRUNAD])</f>
        <v>463291</v>
      </c>
      <c r="N2341" s="6">
        <f>Table1[[#This Row],[MAGN_SLAEGT_AFRUNAD]]/Table1[[#This Row],[heildarmagn]]</f>
        <v>1.2950823564455169E-5</v>
      </c>
      <c r="O2341" t="str">
        <f>IF(Table1[[#This Row],[Útgerð núna]]=Table1[[#This Row],[Útgerð við löndun]],"","Ný útgerð")</f>
        <v/>
      </c>
    </row>
    <row r="2342" spans="1:15">
      <c r="A2342" t="s">
        <v>561</v>
      </c>
      <c r="B2342">
        <v>1920</v>
      </c>
      <c r="C2342" s="1">
        <v>1</v>
      </c>
      <c r="D2342" s="1">
        <v>1</v>
      </c>
      <c r="E2342" s="1">
        <v>2462</v>
      </c>
      <c r="F2342" t="s">
        <v>818</v>
      </c>
      <c r="G2342" t="s">
        <v>14</v>
      </c>
      <c r="H2342" t="s">
        <v>15</v>
      </c>
      <c r="I2342" s="3">
        <v>59</v>
      </c>
      <c r="J2342" t="s">
        <v>819</v>
      </c>
      <c r="K2342" t="s">
        <v>820</v>
      </c>
      <c r="L2342" t="s">
        <v>820</v>
      </c>
      <c r="M2342" s="2">
        <f>SUM(Table1[MAGN_SLAEGT_AFRUNAD])</f>
        <v>463291</v>
      </c>
      <c r="N2342" s="6">
        <f>Table1[[#This Row],[MAGN_SLAEGT_AFRUNAD]]/Table1[[#This Row],[heildarmagn]]</f>
        <v>1.2734976505047584E-4</v>
      </c>
      <c r="O2342" t="str">
        <f>IF(Table1[[#This Row],[Útgerð núna]]=Table1[[#This Row],[Útgerð við löndun]],"","Ný útgerð")</f>
        <v/>
      </c>
    </row>
    <row r="2343" spans="1:15">
      <c r="A2343" t="s">
        <v>402</v>
      </c>
      <c r="B2343">
        <v>1920</v>
      </c>
      <c r="C2343" s="1">
        <v>1</v>
      </c>
      <c r="D2343" s="1">
        <v>1</v>
      </c>
      <c r="E2343" s="1">
        <v>2462</v>
      </c>
      <c r="F2343" t="s">
        <v>818</v>
      </c>
      <c r="G2343" t="s">
        <v>14</v>
      </c>
      <c r="H2343" t="s">
        <v>15</v>
      </c>
      <c r="I2343" s="3">
        <v>30</v>
      </c>
      <c r="J2343" t="s">
        <v>819</v>
      </c>
      <c r="K2343" t="s">
        <v>820</v>
      </c>
      <c r="L2343" t="s">
        <v>820</v>
      </c>
      <c r="M2343" s="2">
        <f>SUM(Table1[MAGN_SLAEGT_AFRUNAD])</f>
        <v>463291</v>
      </c>
      <c r="N2343" s="6">
        <f>Table1[[#This Row],[MAGN_SLAEGT_AFRUNAD]]/Table1[[#This Row],[heildarmagn]]</f>
        <v>6.4754117822275845E-5</v>
      </c>
      <c r="O2343" t="str">
        <f>IF(Table1[[#This Row],[Útgerð núna]]=Table1[[#This Row],[Útgerð við löndun]],"","Ný útgerð")</f>
        <v/>
      </c>
    </row>
    <row r="2344" spans="1:15">
      <c r="A2344" t="s">
        <v>111</v>
      </c>
      <c r="B2344">
        <v>1920</v>
      </c>
      <c r="C2344" s="1">
        <v>1</v>
      </c>
      <c r="D2344" s="1">
        <v>1</v>
      </c>
      <c r="E2344" s="1">
        <v>2462</v>
      </c>
      <c r="F2344" t="s">
        <v>818</v>
      </c>
      <c r="G2344" t="s">
        <v>14</v>
      </c>
      <c r="H2344" t="s">
        <v>15</v>
      </c>
      <c r="I2344" s="3">
        <v>41</v>
      </c>
      <c r="J2344" t="s">
        <v>819</v>
      </c>
      <c r="K2344" t="s">
        <v>820</v>
      </c>
      <c r="L2344" t="s">
        <v>820</v>
      </c>
      <c r="M2344" s="2">
        <f>SUM(Table1[MAGN_SLAEGT_AFRUNAD])</f>
        <v>463291</v>
      </c>
      <c r="N2344" s="6">
        <f>Table1[[#This Row],[MAGN_SLAEGT_AFRUNAD]]/Table1[[#This Row],[heildarmagn]]</f>
        <v>8.8497294357110331E-5</v>
      </c>
      <c r="O2344" t="str">
        <f>IF(Table1[[#This Row],[Útgerð núna]]=Table1[[#This Row],[Útgerð við löndun]],"","Ný útgerð")</f>
        <v/>
      </c>
    </row>
    <row r="2345" spans="1:15">
      <c r="A2345" t="s">
        <v>540</v>
      </c>
      <c r="B2345">
        <v>1920</v>
      </c>
      <c r="C2345" s="1">
        <v>1</v>
      </c>
      <c r="D2345" s="1">
        <v>1</v>
      </c>
      <c r="E2345" s="1">
        <v>2462</v>
      </c>
      <c r="F2345" t="s">
        <v>818</v>
      </c>
      <c r="G2345" t="s">
        <v>14</v>
      </c>
      <c r="H2345" t="s">
        <v>15</v>
      </c>
      <c r="I2345" s="3">
        <v>41</v>
      </c>
      <c r="J2345" t="s">
        <v>819</v>
      </c>
      <c r="K2345" t="s">
        <v>820</v>
      </c>
      <c r="L2345" t="s">
        <v>820</v>
      </c>
      <c r="M2345" s="2">
        <f>SUM(Table1[MAGN_SLAEGT_AFRUNAD])</f>
        <v>463291</v>
      </c>
      <c r="N2345" s="6">
        <f>Table1[[#This Row],[MAGN_SLAEGT_AFRUNAD]]/Table1[[#This Row],[heildarmagn]]</f>
        <v>8.8497294357110331E-5</v>
      </c>
      <c r="O2345" t="str">
        <f>IF(Table1[[#This Row],[Útgerð núna]]=Table1[[#This Row],[Útgerð við löndun]],"","Ný útgerð")</f>
        <v/>
      </c>
    </row>
    <row r="2346" spans="1:15">
      <c r="A2346" t="s">
        <v>403</v>
      </c>
      <c r="B2346">
        <v>1920</v>
      </c>
      <c r="C2346" s="1">
        <v>1</v>
      </c>
      <c r="D2346" s="1">
        <v>1</v>
      </c>
      <c r="E2346" s="1">
        <v>2462</v>
      </c>
      <c r="F2346" t="s">
        <v>818</v>
      </c>
      <c r="G2346" t="s">
        <v>14</v>
      </c>
      <c r="H2346" t="s">
        <v>15</v>
      </c>
      <c r="I2346" s="3">
        <v>12</v>
      </c>
      <c r="J2346" t="s">
        <v>819</v>
      </c>
      <c r="K2346" t="s">
        <v>820</v>
      </c>
      <c r="L2346" t="s">
        <v>820</v>
      </c>
      <c r="M2346" s="2">
        <f>SUM(Table1[MAGN_SLAEGT_AFRUNAD])</f>
        <v>463291</v>
      </c>
      <c r="N2346" s="6">
        <f>Table1[[#This Row],[MAGN_SLAEGT_AFRUNAD]]/Table1[[#This Row],[heildarmagn]]</f>
        <v>2.5901647128910339E-5</v>
      </c>
      <c r="O2346" t="str">
        <f>IF(Table1[[#This Row],[Útgerð núna]]=Table1[[#This Row],[Útgerð við löndun]],"","Ný útgerð")</f>
        <v/>
      </c>
    </row>
    <row r="2347" spans="1:15">
      <c r="A2347" t="s">
        <v>406</v>
      </c>
      <c r="B2347">
        <v>1920</v>
      </c>
      <c r="C2347" s="1">
        <v>1</v>
      </c>
      <c r="D2347" s="1">
        <v>1</v>
      </c>
      <c r="E2347" s="1">
        <v>2462</v>
      </c>
      <c r="F2347" t="s">
        <v>818</v>
      </c>
      <c r="G2347" t="s">
        <v>14</v>
      </c>
      <c r="H2347" t="s">
        <v>15</v>
      </c>
      <c r="I2347" s="3">
        <v>65</v>
      </c>
      <c r="J2347" t="s">
        <v>819</v>
      </c>
      <c r="K2347" t="s">
        <v>820</v>
      </c>
      <c r="L2347" t="s">
        <v>820</v>
      </c>
      <c r="M2347" s="2">
        <f>SUM(Table1[MAGN_SLAEGT_AFRUNAD])</f>
        <v>463291</v>
      </c>
      <c r="N2347" s="6">
        <f>Table1[[#This Row],[MAGN_SLAEGT_AFRUNAD]]/Table1[[#This Row],[heildarmagn]]</f>
        <v>1.4030058861493102E-4</v>
      </c>
      <c r="O2347" t="str">
        <f>IF(Table1[[#This Row],[Útgerð núna]]=Table1[[#This Row],[Útgerð við löndun]],"","Ný útgerð")</f>
        <v/>
      </c>
    </row>
    <row r="2348" spans="1:15">
      <c r="A2348" t="s">
        <v>407</v>
      </c>
      <c r="B2348">
        <v>1920</v>
      </c>
      <c r="C2348" s="1">
        <v>1</v>
      </c>
      <c r="D2348" s="1">
        <v>1</v>
      </c>
      <c r="E2348" s="1">
        <v>2462</v>
      </c>
      <c r="F2348" t="s">
        <v>818</v>
      </c>
      <c r="G2348" t="s">
        <v>14</v>
      </c>
      <c r="H2348" t="s">
        <v>15</v>
      </c>
      <c r="I2348" s="3">
        <v>41</v>
      </c>
      <c r="J2348" t="s">
        <v>819</v>
      </c>
      <c r="K2348" t="s">
        <v>820</v>
      </c>
      <c r="L2348" t="s">
        <v>820</v>
      </c>
      <c r="M2348" s="2">
        <f>SUM(Table1[MAGN_SLAEGT_AFRUNAD])</f>
        <v>463291</v>
      </c>
      <c r="N2348" s="6">
        <f>Table1[[#This Row],[MAGN_SLAEGT_AFRUNAD]]/Table1[[#This Row],[heildarmagn]]</f>
        <v>8.8497294357110331E-5</v>
      </c>
      <c r="O2348" t="str">
        <f>IF(Table1[[#This Row],[Útgerð núna]]=Table1[[#This Row],[Útgerð við löndun]],"","Ný útgerð")</f>
        <v/>
      </c>
    </row>
    <row r="2349" spans="1:15">
      <c r="A2349" t="s">
        <v>541</v>
      </c>
      <c r="B2349">
        <v>1920</v>
      </c>
      <c r="C2349" s="1">
        <v>1</v>
      </c>
      <c r="D2349" s="1">
        <v>1</v>
      </c>
      <c r="E2349" s="1">
        <v>2462</v>
      </c>
      <c r="F2349" t="s">
        <v>818</v>
      </c>
      <c r="G2349" t="s">
        <v>14</v>
      </c>
      <c r="H2349" t="s">
        <v>15</v>
      </c>
      <c r="I2349" s="3">
        <v>40</v>
      </c>
      <c r="J2349" t="s">
        <v>819</v>
      </c>
      <c r="K2349" t="s">
        <v>820</v>
      </c>
      <c r="L2349" t="s">
        <v>820</v>
      </c>
      <c r="M2349" s="2">
        <f>SUM(Table1[MAGN_SLAEGT_AFRUNAD])</f>
        <v>463291</v>
      </c>
      <c r="N2349" s="6">
        <f>Table1[[#This Row],[MAGN_SLAEGT_AFRUNAD]]/Table1[[#This Row],[heildarmagn]]</f>
        <v>8.6338823763034469E-5</v>
      </c>
      <c r="O2349" t="str">
        <f>IF(Table1[[#This Row],[Útgerð núna]]=Table1[[#This Row],[Útgerð við löndun]],"","Ný útgerð")</f>
        <v/>
      </c>
    </row>
    <row r="2350" spans="1:15">
      <c r="A2350" t="s">
        <v>408</v>
      </c>
      <c r="B2350">
        <v>1920</v>
      </c>
      <c r="C2350" s="1">
        <v>1</v>
      </c>
      <c r="D2350" s="1">
        <v>1</v>
      </c>
      <c r="E2350" s="1">
        <v>2462</v>
      </c>
      <c r="F2350" t="s">
        <v>818</v>
      </c>
      <c r="G2350" t="s">
        <v>14</v>
      </c>
      <c r="H2350" t="s">
        <v>15</v>
      </c>
      <c r="I2350" s="3">
        <v>27</v>
      </c>
      <c r="J2350" t="s">
        <v>819</v>
      </c>
      <c r="K2350" t="s">
        <v>820</v>
      </c>
      <c r="L2350" t="s">
        <v>820</v>
      </c>
      <c r="M2350" s="2">
        <f>SUM(Table1[MAGN_SLAEGT_AFRUNAD])</f>
        <v>463291</v>
      </c>
      <c r="N2350" s="6">
        <f>Table1[[#This Row],[MAGN_SLAEGT_AFRUNAD]]/Table1[[#This Row],[heildarmagn]]</f>
        <v>5.8278706040048265E-5</v>
      </c>
      <c r="O2350" t="str">
        <f>IF(Table1[[#This Row],[Útgerð núna]]=Table1[[#This Row],[Útgerð við löndun]],"","Ný útgerð")</f>
        <v/>
      </c>
    </row>
    <row r="2351" spans="1:15">
      <c r="A2351" t="s">
        <v>113</v>
      </c>
      <c r="B2351">
        <v>1920</v>
      </c>
      <c r="C2351" s="1">
        <v>1</v>
      </c>
      <c r="D2351" s="1">
        <v>1</v>
      </c>
      <c r="E2351" s="1">
        <v>2462</v>
      </c>
      <c r="F2351" t="s">
        <v>818</v>
      </c>
      <c r="G2351" t="s">
        <v>14</v>
      </c>
      <c r="H2351" t="s">
        <v>15</v>
      </c>
      <c r="I2351" s="3">
        <v>11</v>
      </c>
      <c r="J2351" t="s">
        <v>819</v>
      </c>
      <c r="K2351" t="s">
        <v>820</v>
      </c>
      <c r="L2351" t="s">
        <v>820</v>
      </c>
      <c r="M2351" s="2">
        <f>SUM(Table1[MAGN_SLAEGT_AFRUNAD])</f>
        <v>463291</v>
      </c>
      <c r="N2351" s="6">
        <f>Table1[[#This Row],[MAGN_SLAEGT_AFRUNAD]]/Table1[[#This Row],[heildarmagn]]</f>
        <v>2.3743176534834476E-5</v>
      </c>
      <c r="O2351" t="str">
        <f>IF(Table1[[#This Row],[Útgerð núna]]=Table1[[#This Row],[Útgerð við löndun]],"","Ný útgerð")</f>
        <v/>
      </c>
    </row>
    <row r="2352" spans="1:15">
      <c r="A2352" t="s">
        <v>648</v>
      </c>
      <c r="B2352">
        <v>1920</v>
      </c>
      <c r="C2352" s="1">
        <v>1</v>
      </c>
      <c r="D2352" s="1">
        <v>1</v>
      </c>
      <c r="E2352" s="1">
        <v>2462</v>
      </c>
      <c r="F2352" t="s">
        <v>818</v>
      </c>
      <c r="G2352" t="s">
        <v>14</v>
      </c>
      <c r="H2352" t="s">
        <v>15</v>
      </c>
      <c r="I2352" s="3">
        <v>7</v>
      </c>
      <c r="J2352" t="s">
        <v>819</v>
      </c>
      <c r="K2352" t="s">
        <v>820</v>
      </c>
      <c r="L2352" t="s">
        <v>820</v>
      </c>
      <c r="M2352" s="2">
        <f>SUM(Table1[MAGN_SLAEGT_AFRUNAD])</f>
        <v>463291</v>
      </c>
      <c r="N2352" s="6">
        <f>Table1[[#This Row],[MAGN_SLAEGT_AFRUNAD]]/Table1[[#This Row],[heildarmagn]]</f>
        <v>1.5109294158531032E-5</v>
      </c>
      <c r="O2352" t="str">
        <f>IF(Table1[[#This Row],[Útgerð núna]]=Table1[[#This Row],[Útgerð við löndun]],"","Ný útgerð")</f>
        <v/>
      </c>
    </row>
    <row r="2353" spans="1:15">
      <c r="A2353" t="s">
        <v>114</v>
      </c>
      <c r="B2353">
        <v>1920</v>
      </c>
      <c r="C2353" s="1">
        <v>1</v>
      </c>
      <c r="D2353" s="1">
        <v>1</v>
      </c>
      <c r="E2353" s="1">
        <v>2462</v>
      </c>
      <c r="F2353" t="s">
        <v>818</v>
      </c>
      <c r="G2353" t="s">
        <v>14</v>
      </c>
      <c r="H2353" t="s">
        <v>15</v>
      </c>
      <c r="I2353" s="3">
        <v>8</v>
      </c>
      <c r="J2353" t="s">
        <v>819</v>
      </c>
      <c r="K2353" t="s">
        <v>820</v>
      </c>
      <c r="L2353" t="s">
        <v>820</v>
      </c>
      <c r="M2353" s="2">
        <f>SUM(Table1[MAGN_SLAEGT_AFRUNAD])</f>
        <v>463291</v>
      </c>
      <c r="N2353" s="6">
        <f>Table1[[#This Row],[MAGN_SLAEGT_AFRUNAD]]/Table1[[#This Row],[heildarmagn]]</f>
        <v>1.7267764752606892E-5</v>
      </c>
      <c r="O2353" t="str">
        <f>IF(Table1[[#This Row],[Útgerð núna]]=Table1[[#This Row],[Útgerð við löndun]],"","Ný útgerð")</f>
        <v/>
      </c>
    </row>
    <row r="2354" spans="1:15">
      <c r="A2354" t="s">
        <v>409</v>
      </c>
      <c r="B2354">
        <v>1920</v>
      </c>
      <c r="C2354" s="1">
        <v>1</v>
      </c>
      <c r="D2354" s="1">
        <v>1</v>
      </c>
      <c r="E2354" s="1">
        <v>2462</v>
      </c>
      <c r="F2354" t="s">
        <v>818</v>
      </c>
      <c r="G2354" t="s">
        <v>14</v>
      </c>
      <c r="H2354" t="s">
        <v>15</v>
      </c>
      <c r="I2354" s="3">
        <v>48</v>
      </c>
      <c r="J2354" t="s">
        <v>819</v>
      </c>
      <c r="K2354" t="s">
        <v>820</v>
      </c>
      <c r="L2354" t="s">
        <v>820</v>
      </c>
      <c r="M2354" s="2">
        <f>SUM(Table1[MAGN_SLAEGT_AFRUNAD])</f>
        <v>463291</v>
      </c>
      <c r="N2354" s="6">
        <f>Table1[[#This Row],[MAGN_SLAEGT_AFRUNAD]]/Table1[[#This Row],[heildarmagn]]</f>
        <v>1.0360658851564135E-4</v>
      </c>
      <c r="O2354" t="str">
        <f>IF(Table1[[#This Row],[Útgerð núna]]=Table1[[#This Row],[Útgerð við löndun]],"","Ný útgerð")</f>
        <v/>
      </c>
    </row>
    <row r="2355" spans="1:15">
      <c r="A2355" t="s">
        <v>410</v>
      </c>
      <c r="B2355">
        <v>1920</v>
      </c>
      <c r="C2355" s="1">
        <v>1</v>
      </c>
      <c r="D2355" s="1">
        <v>1</v>
      </c>
      <c r="E2355" s="1">
        <v>2462</v>
      </c>
      <c r="F2355" t="s">
        <v>818</v>
      </c>
      <c r="G2355" t="s">
        <v>14</v>
      </c>
      <c r="H2355" t="s">
        <v>15</v>
      </c>
      <c r="I2355" s="3">
        <v>39</v>
      </c>
      <c r="J2355" t="s">
        <v>819</v>
      </c>
      <c r="K2355" t="s">
        <v>820</v>
      </c>
      <c r="L2355" t="s">
        <v>820</v>
      </c>
      <c r="M2355" s="2">
        <f>SUM(Table1[MAGN_SLAEGT_AFRUNAD])</f>
        <v>463291</v>
      </c>
      <c r="N2355" s="6">
        <f>Table1[[#This Row],[MAGN_SLAEGT_AFRUNAD]]/Table1[[#This Row],[heildarmagn]]</f>
        <v>8.4180353168958607E-5</v>
      </c>
      <c r="O2355" t="str">
        <f>IF(Table1[[#This Row],[Útgerð núna]]=Table1[[#This Row],[Útgerð við löndun]],"","Ný útgerð")</f>
        <v/>
      </c>
    </row>
    <row r="2356" spans="1:15">
      <c r="A2356" t="s">
        <v>504</v>
      </c>
      <c r="B2356">
        <v>1920</v>
      </c>
      <c r="C2356" s="1">
        <v>1</v>
      </c>
      <c r="D2356" s="1">
        <v>1</v>
      </c>
      <c r="E2356" s="1">
        <v>2462</v>
      </c>
      <c r="F2356" t="s">
        <v>818</v>
      </c>
      <c r="G2356" t="s">
        <v>14</v>
      </c>
      <c r="H2356" t="s">
        <v>15</v>
      </c>
      <c r="I2356" s="3">
        <v>107</v>
      </c>
      <c r="J2356" t="s">
        <v>819</v>
      </c>
      <c r="K2356" t="s">
        <v>820</v>
      </c>
      <c r="L2356" t="s">
        <v>820</v>
      </c>
      <c r="M2356" s="2">
        <f>SUM(Table1[MAGN_SLAEGT_AFRUNAD])</f>
        <v>463291</v>
      </c>
      <c r="N2356" s="6">
        <f>Table1[[#This Row],[MAGN_SLAEGT_AFRUNAD]]/Table1[[#This Row],[heildarmagn]]</f>
        <v>2.3095635356611718E-4</v>
      </c>
      <c r="O2356" t="str">
        <f>IF(Table1[[#This Row],[Útgerð núna]]=Table1[[#This Row],[Útgerð við löndun]],"","Ný útgerð")</f>
        <v/>
      </c>
    </row>
    <row r="2357" spans="1:15">
      <c r="A2357" t="s">
        <v>411</v>
      </c>
      <c r="B2357">
        <v>1920</v>
      </c>
      <c r="C2357" s="1">
        <v>1</v>
      </c>
      <c r="D2357" s="1">
        <v>1</v>
      </c>
      <c r="E2357" s="1">
        <v>2462</v>
      </c>
      <c r="F2357" t="s">
        <v>818</v>
      </c>
      <c r="G2357" t="s">
        <v>14</v>
      </c>
      <c r="H2357" t="s">
        <v>15</v>
      </c>
      <c r="I2357" s="3">
        <v>192</v>
      </c>
      <c r="J2357" t="s">
        <v>819</v>
      </c>
      <c r="K2357" t="s">
        <v>820</v>
      </c>
      <c r="L2357" t="s">
        <v>820</v>
      </c>
      <c r="M2357" s="2">
        <f>SUM(Table1[MAGN_SLAEGT_AFRUNAD])</f>
        <v>463291</v>
      </c>
      <c r="N2357" s="6">
        <f>Table1[[#This Row],[MAGN_SLAEGT_AFRUNAD]]/Table1[[#This Row],[heildarmagn]]</f>
        <v>4.1442635406256542E-4</v>
      </c>
      <c r="O2357" t="str">
        <f>IF(Table1[[#This Row],[Útgerð núna]]=Table1[[#This Row],[Útgerð við löndun]],"","Ný útgerð")</f>
        <v/>
      </c>
    </row>
    <row r="2358" spans="1:15">
      <c r="A2358" t="s">
        <v>44</v>
      </c>
      <c r="B2358">
        <v>1920</v>
      </c>
      <c r="C2358" s="1">
        <v>1</v>
      </c>
      <c r="D2358" s="1">
        <v>1</v>
      </c>
      <c r="E2358" s="1">
        <v>2462</v>
      </c>
      <c r="F2358" t="s">
        <v>818</v>
      </c>
      <c r="G2358" t="s">
        <v>14</v>
      </c>
      <c r="H2358" t="s">
        <v>15</v>
      </c>
      <c r="I2358" s="3">
        <v>469</v>
      </c>
      <c r="J2358" t="s">
        <v>819</v>
      </c>
      <c r="K2358" t="s">
        <v>820</v>
      </c>
      <c r="L2358" t="s">
        <v>820</v>
      </c>
      <c r="M2358" s="2">
        <f>SUM(Table1[MAGN_SLAEGT_AFRUNAD])</f>
        <v>463291</v>
      </c>
      <c r="N2358" s="6">
        <f>Table1[[#This Row],[MAGN_SLAEGT_AFRUNAD]]/Table1[[#This Row],[heildarmagn]]</f>
        <v>1.0123227086215791E-3</v>
      </c>
      <c r="O2358" t="str">
        <f>IF(Table1[[#This Row],[Útgerð núna]]=Table1[[#This Row],[Útgerð við löndun]],"","Ný útgerð")</f>
        <v/>
      </c>
    </row>
    <row r="2359" spans="1:15">
      <c r="A2359" t="s">
        <v>475</v>
      </c>
      <c r="B2359">
        <v>1920</v>
      </c>
      <c r="C2359" s="1">
        <v>1</v>
      </c>
      <c r="D2359" s="1">
        <v>1</v>
      </c>
      <c r="E2359" s="1">
        <v>2462</v>
      </c>
      <c r="F2359" t="s">
        <v>818</v>
      </c>
      <c r="G2359" t="s">
        <v>14</v>
      </c>
      <c r="H2359" t="s">
        <v>15</v>
      </c>
      <c r="I2359" s="3">
        <v>298</v>
      </c>
      <c r="J2359" t="s">
        <v>819</v>
      </c>
      <c r="K2359" t="s">
        <v>820</v>
      </c>
      <c r="L2359" t="s">
        <v>820</v>
      </c>
      <c r="M2359" s="2">
        <f>SUM(Table1[MAGN_SLAEGT_AFRUNAD])</f>
        <v>463291</v>
      </c>
      <c r="N2359" s="6">
        <f>Table1[[#This Row],[MAGN_SLAEGT_AFRUNAD]]/Table1[[#This Row],[heildarmagn]]</f>
        <v>6.4322423703460675E-4</v>
      </c>
      <c r="O2359" t="str">
        <f>IF(Table1[[#This Row],[Útgerð núna]]=Table1[[#This Row],[Útgerð við löndun]],"","Ný útgerð")</f>
        <v/>
      </c>
    </row>
    <row r="2360" spans="1:15">
      <c r="A2360" t="s">
        <v>413</v>
      </c>
      <c r="B2360">
        <v>1920</v>
      </c>
      <c r="C2360" s="1">
        <v>1</v>
      </c>
      <c r="D2360" s="1">
        <v>1</v>
      </c>
      <c r="E2360" s="1">
        <v>2462</v>
      </c>
      <c r="F2360" t="s">
        <v>818</v>
      </c>
      <c r="G2360" t="s">
        <v>14</v>
      </c>
      <c r="H2360" t="s">
        <v>15</v>
      </c>
      <c r="I2360" s="3">
        <v>500</v>
      </c>
      <c r="J2360" t="s">
        <v>819</v>
      </c>
      <c r="K2360" t="s">
        <v>820</v>
      </c>
      <c r="L2360" t="s">
        <v>820</v>
      </c>
      <c r="M2360" s="2">
        <f>SUM(Table1[MAGN_SLAEGT_AFRUNAD])</f>
        <v>463291</v>
      </c>
      <c r="N2360" s="6">
        <f>Table1[[#This Row],[MAGN_SLAEGT_AFRUNAD]]/Table1[[#This Row],[heildarmagn]]</f>
        <v>1.0792352970379307E-3</v>
      </c>
      <c r="O2360" t="str">
        <f>IF(Table1[[#This Row],[Útgerð núna]]=Table1[[#This Row],[Útgerð við löndun]],"","Ný útgerð")</f>
        <v/>
      </c>
    </row>
    <row r="2361" spans="1:15">
      <c r="A2361" t="s">
        <v>551</v>
      </c>
      <c r="B2361">
        <v>1920</v>
      </c>
      <c r="C2361" s="1">
        <v>1</v>
      </c>
      <c r="D2361" s="1">
        <v>1</v>
      </c>
      <c r="E2361" s="1">
        <v>2462</v>
      </c>
      <c r="F2361" t="s">
        <v>818</v>
      </c>
      <c r="G2361" t="s">
        <v>14</v>
      </c>
      <c r="H2361" t="s">
        <v>15</v>
      </c>
      <c r="I2361" s="3">
        <v>18</v>
      </c>
      <c r="J2361" t="s">
        <v>819</v>
      </c>
      <c r="K2361" t="s">
        <v>820</v>
      </c>
      <c r="L2361" t="s">
        <v>820</v>
      </c>
      <c r="M2361" s="2">
        <f>SUM(Table1[MAGN_SLAEGT_AFRUNAD])</f>
        <v>463291</v>
      </c>
      <c r="N2361" s="6">
        <f>Table1[[#This Row],[MAGN_SLAEGT_AFRUNAD]]/Table1[[#This Row],[heildarmagn]]</f>
        <v>3.885247069336551E-5</v>
      </c>
      <c r="O2361" t="str">
        <f>IF(Table1[[#This Row],[Útgerð núna]]=Table1[[#This Row],[Útgerð við löndun]],"","Ný útgerð")</f>
        <v/>
      </c>
    </row>
    <row r="2362" spans="1:15">
      <c r="A2362" t="s">
        <v>122</v>
      </c>
      <c r="B2362">
        <v>1920</v>
      </c>
      <c r="C2362" s="1">
        <v>1</v>
      </c>
      <c r="D2362" s="1">
        <v>1</v>
      </c>
      <c r="E2362" s="1">
        <v>2462</v>
      </c>
      <c r="F2362" t="s">
        <v>818</v>
      </c>
      <c r="G2362" t="s">
        <v>14</v>
      </c>
      <c r="H2362" t="s">
        <v>15</v>
      </c>
      <c r="I2362" s="3">
        <v>13</v>
      </c>
      <c r="J2362" t="s">
        <v>819</v>
      </c>
      <c r="K2362" t="s">
        <v>820</v>
      </c>
      <c r="L2362" t="s">
        <v>820</v>
      </c>
      <c r="M2362" s="2">
        <f>SUM(Table1[MAGN_SLAEGT_AFRUNAD])</f>
        <v>463291</v>
      </c>
      <c r="N2362" s="6">
        <f>Table1[[#This Row],[MAGN_SLAEGT_AFRUNAD]]/Table1[[#This Row],[heildarmagn]]</f>
        <v>2.8060117722986201E-5</v>
      </c>
      <c r="O2362" t="str">
        <f>IF(Table1[[#This Row],[Útgerð núna]]=Table1[[#This Row],[Útgerð við löndun]],"","Ný útgerð")</f>
        <v/>
      </c>
    </row>
    <row r="2363" spans="1:15">
      <c r="A2363" t="s">
        <v>531</v>
      </c>
      <c r="B2363">
        <v>1920</v>
      </c>
      <c r="C2363" s="1">
        <v>1</v>
      </c>
      <c r="D2363" s="1">
        <v>1</v>
      </c>
      <c r="E2363" s="1">
        <v>2462</v>
      </c>
      <c r="F2363" t="s">
        <v>818</v>
      </c>
      <c r="G2363" t="s">
        <v>14</v>
      </c>
      <c r="H2363" t="s">
        <v>15</v>
      </c>
      <c r="I2363" s="3">
        <v>24</v>
      </c>
      <c r="J2363" t="s">
        <v>819</v>
      </c>
      <c r="K2363" t="s">
        <v>820</v>
      </c>
      <c r="L2363" t="s">
        <v>820</v>
      </c>
      <c r="M2363" s="2">
        <f>SUM(Table1[MAGN_SLAEGT_AFRUNAD])</f>
        <v>463291</v>
      </c>
      <c r="N2363" s="6">
        <f>Table1[[#This Row],[MAGN_SLAEGT_AFRUNAD]]/Table1[[#This Row],[heildarmagn]]</f>
        <v>5.1803294257820677E-5</v>
      </c>
      <c r="O2363" t="str">
        <f>IF(Table1[[#This Row],[Útgerð núna]]=Table1[[#This Row],[Útgerð við löndun]],"","Ný útgerð")</f>
        <v/>
      </c>
    </row>
    <row r="2364" spans="1:15">
      <c r="A2364" t="s">
        <v>532</v>
      </c>
      <c r="B2364">
        <v>1920</v>
      </c>
      <c r="C2364" s="1">
        <v>1</v>
      </c>
      <c r="D2364" s="1">
        <v>1</v>
      </c>
      <c r="E2364" s="1">
        <v>2462</v>
      </c>
      <c r="F2364" t="s">
        <v>818</v>
      </c>
      <c r="G2364" t="s">
        <v>14</v>
      </c>
      <c r="H2364" t="s">
        <v>15</v>
      </c>
      <c r="I2364" s="3">
        <v>16</v>
      </c>
      <c r="J2364" t="s">
        <v>819</v>
      </c>
      <c r="K2364" t="s">
        <v>820</v>
      </c>
      <c r="L2364" t="s">
        <v>820</v>
      </c>
      <c r="M2364" s="2">
        <f>SUM(Table1[MAGN_SLAEGT_AFRUNAD])</f>
        <v>463291</v>
      </c>
      <c r="N2364" s="6">
        <f>Table1[[#This Row],[MAGN_SLAEGT_AFRUNAD]]/Table1[[#This Row],[heildarmagn]]</f>
        <v>3.4535529505213785E-5</v>
      </c>
      <c r="O2364" t="str">
        <f>IF(Table1[[#This Row],[Útgerð núna]]=Table1[[#This Row],[Útgerð við löndun]],"","Ný útgerð")</f>
        <v/>
      </c>
    </row>
    <row r="2365" spans="1:15">
      <c r="A2365" t="s">
        <v>124</v>
      </c>
      <c r="B2365">
        <v>1920</v>
      </c>
      <c r="C2365" s="1">
        <v>1</v>
      </c>
      <c r="D2365" s="1">
        <v>1</v>
      </c>
      <c r="E2365" s="1">
        <v>2462</v>
      </c>
      <c r="F2365" t="s">
        <v>818</v>
      </c>
      <c r="G2365" t="s">
        <v>14</v>
      </c>
      <c r="H2365" t="s">
        <v>15</v>
      </c>
      <c r="I2365" s="3">
        <v>20</v>
      </c>
      <c r="J2365" t="s">
        <v>819</v>
      </c>
      <c r="K2365" t="s">
        <v>820</v>
      </c>
      <c r="L2365" t="s">
        <v>820</v>
      </c>
      <c r="M2365" s="2">
        <f>SUM(Table1[MAGN_SLAEGT_AFRUNAD])</f>
        <v>463291</v>
      </c>
      <c r="N2365" s="6">
        <f>Table1[[#This Row],[MAGN_SLAEGT_AFRUNAD]]/Table1[[#This Row],[heildarmagn]]</f>
        <v>4.3169411881517235E-5</v>
      </c>
      <c r="O2365" t="str">
        <f>IF(Table1[[#This Row],[Útgerð núna]]=Table1[[#This Row],[Útgerð við löndun]],"","Ný útgerð")</f>
        <v/>
      </c>
    </row>
    <row r="2366" spans="1:15">
      <c r="A2366" t="s">
        <v>35</v>
      </c>
      <c r="B2366">
        <v>1920</v>
      </c>
      <c r="C2366" s="1">
        <v>1</v>
      </c>
      <c r="D2366" s="1">
        <v>1</v>
      </c>
      <c r="E2366" s="1">
        <v>2462</v>
      </c>
      <c r="F2366" t="s">
        <v>818</v>
      </c>
      <c r="G2366" t="s">
        <v>14</v>
      </c>
      <c r="H2366" t="s">
        <v>15</v>
      </c>
      <c r="I2366" s="3">
        <v>112</v>
      </c>
      <c r="J2366" t="s">
        <v>819</v>
      </c>
      <c r="K2366" t="s">
        <v>820</v>
      </c>
      <c r="L2366" t="s">
        <v>820</v>
      </c>
      <c r="M2366" s="2">
        <f>SUM(Table1[MAGN_SLAEGT_AFRUNAD])</f>
        <v>463291</v>
      </c>
      <c r="N2366" s="6">
        <f>Table1[[#This Row],[MAGN_SLAEGT_AFRUNAD]]/Table1[[#This Row],[heildarmagn]]</f>
        <v>2.4174870653649651E-4</v>
      </c>
      <c r="O2366" t="str">
        <f>IF(Table1[[#This Row],[Útgerð núna]]=Table1[[#This Row],[Útgerð við löndun]],"","Ný útgerð")</f>
        <v/>
      </c>
    </row>
    <row r="2367" spans="1:15">
      <c r="A2367" t="s">
        <v>128</v>
      </c>
      <c r="B2367">
        <v>1920</v>
      </c>
      <c r="C2367" s="1">
        <v>1</v>
      </c>
      <c r="D2367" s="1">
        <v>1</v>
      </c>
      <c r="E2367" s="1">
        <v>2462</v>
      </c>
      <c r="F2367" t="s">
        <v>818</v>
      </c>
      <c r="G2367" t="s">
        <v>14</v>
      </c>
      <c r="H2367" t="s">
        <v>15</v>
      </c>
      <c r="I2367" s="3">
        <v>46</v>
      </c>
      <c r="J2367" t="s">
        <v>819</v>
      </c>
      <c r="K2367" t="s">
        <v>820</v>
      </c>
      <c r="L2367" t="s">
        <v>820</v>
      </c>
      <c r="M2367" s="2">
        <f>SUM(Table1[MAGN_SLAEGT_AFRUNAD])</f>
        <v>463291</v>
      </c>
      <c r="N2367" s="6">
        <f>Table1[[#This Row],[MAGN_SLAEGT_AFRUNAD]]/Table1[[#This Row],[heildarmagn]]</f>
        <v>9.928964732748963E-5</v>
      </c>
      <c r="O2367" t="str">
        <f>IF(Table1[[#This Row],[Útgerð núna]]=Table1[[#This Row],[Útgerð við löndun]],"","Ný útgerð")</f>
        <v/>
      </c>
    </row>
    <row r="2368" spans="1:15">
      <c r="A2368" t="s">
        <v>129</v>
      </c>
      <c r="B2368">
        <v>1920</v>
      </c>
      <c r="C2368" s="1">
        <v>1</v>
      </c>
      <c r="D2368" s="1">
        <v>1</v>
      </c>
      <c r="E2368" s="1">
        <v>2462</v>
      </c>
      <c r="F2368" t="s">
        <v>818</v>
      </c>
      <c r="G2368" t="s">
        <v>14</v>
      </c>
      <c r="H2368" t="s">
        <v>15</v>
      </c>
      <c r="I2368" s="3">
        <v>19</v>
      </c>
      <c r="J2368" t="s">
        <v>819</v>
      </c>
      <c r="K2368" t="s">
        <v>820</v>
      </c>
      <c r="L2368" t="s">
        <v>820</v>
      </c>
      <c r="M2368" s="2">
        <f>SUM(Table1[MAGN_SLAEGT_AFRUNAD])</f>
        <v>463291</v>
      </c>
      <c r="N2368" s="6">
        <f>Table1[[#This Row],[MAGN_SLAEGT_AFRUNAD]]/Table1[[#This Row],[heildarmagn]]</f>
        <v>4.1010941287441372E-5</v>
      </c>
      <c r="O2368" t="str">
        <f>IF(Table1[[#This Row],[Útgerð núna]]=Table1[[#This Row],[Útgerð við löndun]],"","Ný útgerð")</f>
        <v/>
      </c>
    </row>
    <row r="2369" spans="1:15">
      <c r="A2369" t="s">
        <v>130</v>
      </c>
      <c r="B2369">
        <v>1920</v>
      </c>
      <c r="C2369" s="1">
        <v>1</v>
      </c>
      <c r="D2369" s="1">
        <v>1</v>
      </c>
      <c r="E2369" s="1">
        <v>2462</v>
      </c>
      <c r="F2369" t="s">
        <v>818</v>
      </c>
      <c r="G2369" t="s">
        <v>14</v>
      </c>
      <c r="H2369" t="s">
        <v>15</v>
      </c>
      <c r="I2369" s="3">
        <v>68</v>
      </c>
      <c r="J2369" t="s">
        <v>819</v>
      </c>
      <c r="K2369" t="s">
        <v>820</v>
      </c>
      <c r="L2369" t="s">
        <v>820</v>
      </c>
      <c r="M2369" s="2">
        <f>SUM(Table1[MAGN_SLAEGT_AFRUNAD])</f>
        <v>463291</v>
      </c>
      <c r="N2369" s="6">
        <f>Table1[[#This Row],[MAGN_SLAEGT_AFRUNAD]]/Table1[[#This Row],[heildarmagn]]</f>
        <v>1.4677600039715859E-4</v>
      </c>
      <c r="O2369" t="str">
        <f>IF(Table1[[#This Row],[Útgerð núna]]=Table1[[#This Row],[Útgerð við löndun]],"","Ný útgerð")</f>
        <v/>
      </c>
    </row>
    <row r="2370" spans="1:15">
      <c r="A2370" t="s">
        <v>432</v>
      </c>
      <c r="B2370">
        <v>1920</v>
      </c>
      <c r="C2370" s="1">
        <v>1</v>
      </c>
      <c r="D2370" s="1">
        <v>1</v>
      </c>
      <c r="E2370" s="1">
        <v>2462</v>
      </c>
      <c r="F2370" t="s">
        <v>818</v>
      </c>
      <c r="G2370" t="s">
        <v>14</v>
      </c>
      <c r="H2370" t="s">
        <v>15</v>
      </c>
      <c r="I2370" s="3">
        <v>57</v>
      </c>
      <c r="J2370" t="s">
        <v>819</v>
      </c>
      <c r="K2370" t="s">
        <v>820</v>
      </c>
      <c r="L2370" t="s">
        <v>820</v>
      </c>
      <c r="M2370" s="2">
        <f>SUM(Table1[MAGN_SLAEGT_AFRUNAD])</f>
        <v>463291</v>
      </c>
      <c r="N2370" s="6">
        <f>Table1[[#This Row],[MAGN_SLAEGT_AFRUNAD]]/Table1[[#This Row],[heildarmagn]]</f>
        <v>1.2303282386232412E-4</v>
      </c>
      <c r="O2370" t="str">
        <f>IF(Table1[[#This Row],[Útgerð núna]]=Table1[[#This Row],[Útgerð við löndun]],"","Ný útgerð")</f>
        <v/>
      </c>
    </row>
    <row r="2371" spans="1:15">
      <c r="A2371" t="s">
        <v>434</v>
      </c>
      <c r="B2371">
        <v>1920</v>
      </c>
      <c r="C2371" s="1">
        <v>1</v>
      </c>
      <c r="D2371" s="1">
        <v>1</v>
      </c>
      <c r="E2371" s="1">
        <v>2462</v>
      </c>
      <c r="F2371" t="s">
        <v>818</v>
      </c>
      <c r="G2371" t="s">
        <v>14</v>
      </c>
      <c r="H2371" t="s">
        <v>15</v>
      </c>
      <c r="I2371" s="3">
        <v>84</v>
      </c>
      <c r="J2371" t="s">
        <v>819</v>
      </c>
      <c r="K2371" t="s">
        <v>820</v>
      </c>
      <c r="L2371" t="s">
        <v>820</v>
      </c>
      <c r="M2371" s="2">
        <f>SUM(Table1[MAGN_SLAEGT_AFRUNAD])</f>
        <v>463291</v>
      </c>
      <c r="N2371" s="6">
        <f>Table1[[#This Row],[MAGN_SLAEGT_AFRUNAD]]/Table1[[#This Row],[heildarmagn]]</f>
        <v>1.8131152990237239E-4</v>
      </c>
      <c r="O2371" t="str">
        <f>IF(Table1[[#This Row],[Útgerð núna]]=Table1[[#This Row],[Útgerð við löndun]],"","Ný útgerð")</f>
        <v/>
      </c>
    </row>
    <row r="2372" spans="1:15">
      <c r="A2372" t="s">
        <v>435</v>
      </c>
      <c r="B2372">
        <v>1920</v>
      </c>
      <c r="C2372" s="1">
        <v>1</v>
      </c>
      <c r="D2372" s="1">
        <v>1</v>
      </c>
      <c r="E2372" s="1">
        <v>2462</v>
      </c>
      <c r="F2372" t="s">
        <v>818</v>
      </c>
      <c r="G2372" t="s">
        <v>14</v>
      </c>
      <c r="H2372" t="s">
        <v>15</v>
      </c>
      <c r="I2372" s="3">
        <v>36</v>
      </c>
      <c r="J2372" t="s">
        <v>819</v>
      </c>
      <c r="K2372" t="s">
        <v>820</v>
      </c>
      <c r="L2372" t="s">
        <v>820</v>
      </c>
      <c r="M2372" s="2">
        <f>SUM(Table1[MAGN_SLAEGT_AFRUNAD])</f>
        <v>463291</v>
      </c>
      <c r="N2372" s="6">
        <f>Table1[[#This Row],[MAGN_SLAEGT_AFRUNAD]]/Table1[[#This Row],[heildarmagn]]</f>
        <v>7.7704941386731019E-5</v>
      </c>
      <c r="O2372" t="str">
        <f>IF(Table1[[#This Row],[Útgerð núna]]=Table1[[#This Row],[Útgerð við löndun]],"","Ný útgerð")</f>
        <v/>
      </c>
    </row>
    <row r="2373" spans="1:15">
      <c r="A2373" t="s">
        <v>436</v>
      </c>
      <c r="B2373">
        <v>1920</v>
      </c>
      <c r="C2373" s="1">
        <v>1</v>
      </c>
      <c r="D2373" s="1">
        <v>1</v>
      </c>
      <c r="E2373" s="1">
        <v>2462</v>
      </c>
      <c r="F2373" t="s">
        <v>818</v>
      </c>
      <c r="G2373" t="s">
        <v>14</v>
      </c>
      <c r="H2373" t="s">
        <v>15</v>
      </c>
      <c r="I2373" s="3">
        <v>51</v>
      </c>
      <c r="J2373" t="s">
        <v>819</v>
      </c>
      <c r="K2373" t="s">
        <v>820</v>
      </c>
      <c r="L2373" t="s">
        <v>820</v>
      </c>
      <c r="M2373" s="2">
        <f>SUM(Table1[MAGN_SLAEGT_AFRUNAD])</f>
        <v>463291</v>
      </c>
      <c r="N2373" s="6">
        <f>Table1[[#This Row],[MAGN_SLAEGT_AFRUNAD]]/Table1[[#This Row],[heildarmagn]]</f>
        <v>1.1008200029786894E-4</v>
      </c>
      <c r="O2373" t="str">
        <f>IF(Table1[[#This Row],[Útgerð núna]]=Table1[[#This Row],[Útgerð við löndun]],"","Ný útgerð")</f>
        <v/>
      </c>
    </row>
    <row r="2374" spans="1:15">
      <c r="A2374" t="s">
        <v>438</v>
      </c>
      <c r="B2374">
        <v>1920</v>
      </c>
      <c r="C2374" s="1">
        <v>1</v>
      </c>
      <c r="D2374" s="1">
        <v>1</v>
      </c>
      <c r="E2374" s="1">
        <v>2462</v>
      </c>
      <c r="F2374" t="s">
        <v>818</v>
      </c>
      <c r="G2374" t="s">
        <v>14</v>
      </c>
      <c r="H2374" t="s">
        <v>15</v>
      </c>
      <c r="I2374" s="3">
        <v>27</v>
      </c>
      <c r="J2374" t="s">
        <v>819</v>
      </c>
      <c r="K2374" t="s">
        <v>820</v>
      </c>
      <c r="L2374" t="s">
        <v>820</v>
      </c>
      <c r="M2374" s="2">
        <f>SUM(Table1[MAGN_SLAEGT_AFRUNAD])</f>
        <v>463291</v>
      </c>
      <c r="N2374" s="6">
        <f>Table1[[#This Row],[MAGN_SLAEGT_AFRUNAD]]/Table1[[#This Row],[heildarmagn]]</f>
        <v>5.8278706040048265E-5</v>
      </c>
      <c r="O2374" t="str">
        <f>IF(Table1[[#This Row],[Útgerð núna]]=Table1[[#This Row],[Útgerð við löndun]],"","Ný útgerð")</f>
        <v/>
      </c>
    </row>
    <row r="2375" spans="1:15">
      <c r="A2375" t="s">
        <v>439</v>
      </c>
      <c r="B2375">
        <v>1920</v>
      </c>
      <c r="C2375" s="1">
        <v>1</v>
      </c>
      <c r="D2375" s="1">
        <v>1</v>
      </c>
      <c r="E2375" s="1">
        <v>2462</v>
      </c>
      <c r="F2375" t="s">
        <v>818</v>
      </c>
      <c r="G2375" t="s">
        <v>14</v>
      </c>
      <c r="H2375" t="s">
        <v>15</v>
      </c>
      <c r="I2375" s="3">
        <v>18</v>
      </c>
      <c r="J2375" t="s">
        <v>819</v>
      </c>
      <c r="K2375" t="s">
        <v>820</v>
      </c>
      <c r="L2375" t="s">
        <v>820</v>
      </c>
      <c r="M2375" s="2">
        <f>SUM(Table1[MAGN_SLAEGT_AFRUNAD])</f>
        <v>463291</v>
      </c>
      <c r="N2375" s="6">
        <f>Table1[[#This Row],[MAGN_SLAEGT_AFRUNAD]]/Table1[[#This Row],[heildarmagn]]</f>
        <v>3.885247069336551E-5</v>
      </c>
      <c r="O2375" t="str">
        <f>IF(Table1[[#This Row],[Útgerð núna]]=Table1[[#This Row],[Útgerð við löndun]],"","Ný útgerð")</f>
        <v/>
      </c>
    </row>
    <row r="2376" spans="1:15">
      <c r="A2376" t="s">
        <v>440</v>
      </c>
      <c r="B2376">
        <v>1920</v>
      </c>
      <c r="C2376" s="1">
        <v>1</v>
      </c>
      <c r="D2376" s="1">
        <v>1</v>
      </c>
      <c r="E2376" s="1">
        <v>2462</v>
      </c>
      <c r="F2376" t="s">
        <v>818</v>
      </c>
      <c r="G2376" t="s">
        <v>14</v>
      </c>
      <c r="H2376" t="s">
        <v>15</v>
      </c>
      <c r="I2376" s="3">
        <v>65</v>
      </c>
      <c r="J2376" t="s">
        <v>819</v>
      </c>
      <c r="K2376" t="s">
        <v>820</v>
      </c>
      <c r="L2376" t="s">
        <v>820</v>
      </c>
      <c r="M2376" s="2">
        <f>SUM(Table1[MAGN_SLAEGT_AFRUNAD])</f>
        <v>463291</v>
      </c>
      <c r="N2376" s="6">
        <f>Table1[[#This Row],[MAGN_SLAEGT_AFRUNAD]]/Table1[[#This Row],[heildarmagn]]</f>
        <v>1.4030058861493102E-4</v>
      </c>
      <c r="O2376" t="str">
        <f>IF(Table1[[#This Row],[Útgerð núna]]=Table1[[#This Row],[Útgerð við löndun]],"","Ný útgerð")</f>
        <v/>
      </c>
    </row>
    <row r="2377" spans="1:15">
      <c r="A2377" t="s">
        <v>441</v>
      </c>
      <c r="B2377">
        <v>1920</v>
      </c>
      <c r="C2377" s="1">
        <v>1</v>
      </c>
      <c r="D2377" s="1">
        <v>1</v>
      </c>
      <c r="E2377" s="1">
        <v>2462</v>
      </c>
      <c r="F2377" t="s">
        <v>818</v>
      </c>
      <c r="G2377" t="s">
        <v>14</v>
      </c>
      <c r="H2377" t="s">
        <v>15</v>
      </c>
      <c r="I2377" s="3">
        <v>28</v>
      </c>
      <c r="J2377" t="s">
        <v>819</v>
      </c>
      <c r="K2377" t="s">
        <v>820</v>
      </c>
      <c r="L2377" t="s">
        <v>820</v>
      </c>
      <c r="M2377" s="2">
        <f>SUM(Table1[MAGN_SLAEGT_AFRUNAD])</f>
        <v>463291</v>
      </c>
      <c r="N2377" s="6">
        <f>Table1[[#This Row],[MAGN_SLAEGT_AFRUNAD]]/Table1[[#This Row],[heildarmagn]]</f>
        <v>6.0437176634124127E-5</v>
      </c>
      <c r="O2377" t="str">
        <f>IF(Table1[[#This Row],[Útgerð núna]]=Table1[[#This Row],[Útgerð við löndun]],"","Ný útgerð")</f>
        <v/>
      </c>
    </row>
    <row r="2378" spans="1:15">
      <c r="A2378" t="s">
        <v>132</v>
      </c>
      <c r="B2378">
        <v>1920</v>
      </c>
      <c r="C2378" s="1">
        <v>1</v>
      </c>
      <c r="D2378" s="1">
        <v>1</v>
      </c>
      <c r="E2378" s="1">
        <v>2462</v>
      </c>
      <c r="F2378" t="s">
        <v>818</v>
      </c>
      <c r="G2378" t="s">
        <v>14</v>
      </c>
      <c r="H2378" t="s">
        <v>15</v>
      </c>
      <c r="I2378" s="3">
        <v>19</v>
      </c>
      <c r="J2378" t="s">
        <v>819</v>
      </c>
      <c r="K2378" t="s">
        <v>820</v>
      </c>
      <c r="L2378" t="s">
        <v>820</v>
      </c>
      <c r="M2378" s="2">
        <f>SUM(Table1[MAGN_SLAEGT_AFRUNAD])</f>
        <v>463291</v>
      </c>
      <c r="N2378" s="6">
        <f>Table1[[#This Row],[MAGN_SLAEGT_AFRUNAD]]/Table1[[#This Row],[heildarmagn]]</f>
        <v>4.1010941287441372E-5</v>
      </c>
      <c r="O2378" t="str">
        <f>IF(Table1[[#This Row],[Útgerð núna]]=Table1[[#This Row],[Útgerð við löndun]],"","Ný útgerð")</f>
        <v/>
      </c>
    </row>
    <row r="2379" spans="1:15">
      <c r="A2379" t="s">
        <v>133</v>
      </c>
      <c r="B2379">
        <v>1920</v>
      </c>
      <c r="C2379" s="1">
        <v>1</v>
      </c>
      <c r="D2379" s="1">
        <v>1</v>
      </c>
      <c r="E2379" s="1">
        <v>2462</v>
      </c>
      <c r="F2379" t="s">
        <v>818</v>
      </c>
      <c r="G2379" t="s">
        <v>14</v>
      </c>
      <c r="H2379" t="s">
        <v>15</v>
      </c>
      <c r="I2379" s="3">
        <v>320</v>
      </c>
      <c r="J2379" t="s">
        <v>819</v>
      </c>
      <c r="K2379" t="s">
        <v>820</v>
      </c>
      <c r="L2379" t="s">
        <v>820</v>
      </c>
      <c r="M2379" s="2">
        <f>SUM(Table1[MAGN_SLAEGT_AFRUNAD])</f>
        <v>463291</v>
      </c>
      <c r="N2379" s="6">
        <f>Table1[[#This Row],[MAGN_SLAEGT_AFRUNAD]]/Table1[[#This Row],[heildarmagn]]</f>
        <v>6.9071059010427575E-4</v>
      </c>
      <c r="O2379" t="str">
        <f>IF(Table1[[#This Row],[Útgerð núna]]=Table1[[#This Row],[Útgerð við löndun]],"","Ný útgerð")</f>
        <v/>
      </c>
    </row>
    <row r="2380" spans="1:15">
      <c r="A2380" t="s">
        <v>135</v>
      </c>
      <c r="B2380">
        <v>1920</v>
      </c>
      <c r="C2380" s="1">
        <v>1</v>
      </c>
      <c r="D2380" s="1">
        <v>1</v>
      </c>
      <c r="E2380" s="1">
        <v>2462</v>
      </c>
      <c r="F2380" t="s">
        <v>818</v>
      </c>
      <c r="G2380" t="s">
        <v>14</v>
      </c>
      <c r="H2380" t="s">
        <v>15</v>
      </c>
      <c r="I2380" s="3">
        <v>28</v>
      </c>
      <c r="J2380" t="s">
        <v>819</v>
      </c>
      <c r="K2380" t="s">
        <v>820</v>
      </c>
      <c r="L2380" t="s">
        <v>820</v>
      </c>
      <c r="M2380" s="2">
        <f>SUM(Table1[MAGN_SLAEGT_AFRUNAD])</f>
        <v>463291</v>
      </c>
      <c r="N2380" s="6">
        <f>Table1[[#This Row],[MAGN_SLAEGT_AFRUNAD]]/Table1[[#This Row],[heildarmagn]]</f>
        <v>6.0437176634124127E-5</v>
      </c>
      <c r="O2380" t="str">
        <f>IF(Table1[[#This Row],[Útgerð núna]]=Table1[[#This Row],[Útgerð við löndun]],"","Ný útgerð")</f>
        <v/>
      </c>
    </row>
    <row r="2381" spans="1:15">
      <c r="A2381" t="s">
        <v>443</v>
      </c>
      <c r="B2381">
        <v>1920</v>
      </c>
      <c r="C2381" s="1">
        <v>1</v>
      </c>
      <c r="D2381" s="1">
        <v>1</v>
      </c>
      <c r="E2381" s="1">
        <v>2462</v>
      </c>
      <c r="F2381" t="s">
        <v>818</v>
      </c>
      <c r="G2381" t="s">
        <v>14</v>
      </c>
      <c r="H2381" t="s">
        <v>15</v>
      </c>
      <c r="I2381" s="3">
        <v>30</v>
      </c>
      <c r="J2381" t="s">
        <v>819</v>
      </c>
      <c r="K2381" t="s">
        <v>820</v>
      </c>
      <c r="L2381" t="s">
        <v>820</v>
      </c>
      <c r="M2381" s="2">
        <f>SUM(Table1[MAGN_SLAEGT_AFRUNAD])</f>
        <v>463291</v>
      </c>
      <c r="N2381" s="6">
        <f>Table1[[#This Row],[MAGN_SLAEGT_AFRUNAD]]/Table1[[#This Row],[heildarmagn]]</f>
        <v>6.4754117822275845E-5</v>
      </c>
      <c r="O2381" t="str">
        <f>IF(Table1[[#This Row],[Útgerð núna]]=Table1[[#This Row],[Útgerð við löndun]],"","Ný útgerð")</f>
        <v/>
      </c>
    </row>
    <row r="2382" spans="1:15">
      <c r="A2382" t="s">
        <v>73</v>
      </c>
      <c r="B2382">
        <v>1920</v>
      </c>
      <c r="C2382" s="1">
        <v>1</v>
      </c>
      <c r="D2382" s="1">
        <v>1</v>
      </c>
      <c r="E2382" s="1">
        <v>2462</v>
      </c>
      <c r="F2382" t="s">
        <v>818</v>
      </c>
      <c r="G2382" t="s">
        <v>14</v>
      </c>
      <c r="H2382" t="s">
        <v>15</v>
      </c>
      <c r="I2382" s="3">
        <v>8</v>
      </c>
      <c r="J2382" t="s">
        <v>819</v>
      </c>
      <c r="K2382" t="s">
        <v>820</v>
      </c>
      <c r="L2382" t="s">
        <v>820</v>
      </c>
      <c r="M2382" s="2">
        <f>SUM(Table1[MAGN_SLAEGT_AFRUNAD])</f>
        <v>463291</v>
      </c>
      <c r="N2382" s="6">
        <f>Table1[[#This Row],[MAGN_SLAEGT_AFRUNAD]]/Table1[[#This Row],[heildarmagn]]</f>
        <v>1.7267764752606892E-5</v>
      </c>
      <c r="O2382" t="str">
        <f>IF(Table1[[#This Row],[Útgerð núna]]=Table1[[#This Row],[Útgerð við löndun]],"","Ný útgerð")</f>
        <v/>
      </c>
    </row>
    <row r="2383" spans="1:15">
      <c r="A2383" t="s">
        <v>75</v>
      </c>
      <c r="B2383">
        <v>1920</v>
      </c>
      <c r="C2383" s="1">
        <v>1</v>
      </c>
      <c r="D2383" s="1">
        <v>1</v>
      </c>
      <c r="E2383" s="1">
        <v>2462</v>
      </c>
      <c r="F2383" t="s">
        <v>818</v>
      </c>
      <c r="G2383" t="s">
        <v>14</v>
      </c>
      <c r="H2383" t="s">
        <v>15</v>
      </c>
      <c r="I2383" s="3">
        <v>35</v>
      </c>
      <c r="J2383" t="s">
        <v>819</v>
      </c>
      <c r="K2383" t="s">
        <v>820</v>
      </c>
      <c r="L2383" t="s">
        <v>820</v>
      </c>
      <c r="M2383" s="2">
        <f>SUM(Table1[MAGN_SLAEGT_AFRUNAD])</f>
        <v>463291</v>
      </c>
      <c r="N2383" s="6">
        <f>Table1[[#This Row],[MAGN_SLAEGT_AFRUNAD]]/Table1[[#This Row],[heildarmagn]]</f>
        <v>7.5546470792655157E-5</v>
      </c>
      <c r="O2383" t="str">
        <f>IF(Table1[[#This Row],[Útgerð núna]]=Table1[[#This Row],[Útgerð við löndun]],"","Ný útgerð")</f>
        <v/>
      </c>
    </row>
    <row r="2384" spans="1:15">
      <c r="A2384" t="s">
        <v>39</v>
      </c>
      <c r="B2384">
        <v>1920</v>
      </c>
      <c r="C2384" s="1">
        <v>1</v>
      </c>
      <c r="D2384" s="1">
        <v>1</v>
      </c>
      <c r="E2384" s="1">
        <v>2462</v>
      </c>
      <c r="F2384" t="s">
        <v>818</v>
      </c>
      <c r="G2384" t="s">
        <v>14</v>
      </c>
      <c r="H2384" t="s">
        <v>15</v>
      </c>
      <c r="I2384" s="3">
        <v>5</v>
      </c>
      <c r="J2384" t="s">
        <v>819</v>
      </c>
      <c r="K2384" t="s">
        <v>820</v>
      </c>
      <c r="L2384" t="s">
        <v>820</v>
      </c>
      <c r="M2384" s="2">
        <f>SUM(Table1[MAGN_SLAEGT_AFRUNAD])</f>
        <v>463291</v>
      </c>
      <c r="N2384" s="6">
        <f>Table1[[#This Row],[MAGN_SLAEGT_AFRUNAD]]/Table1[[#This Row],[heildarmagn]]</f>
        <v>1.0792352970379309E-5</v>
      </c>
      <c r="O2384" t="str">
        <f>IF(Table1[[#This Row],[Útgerð núna]]=Table1[[#This Row],[Útgerð við löndun]],"","Ný útgerð")</f>
        <v/>
      </c>
    </row>
    <row r="2385" spans="1:15">
      <c r="A2385" t="s">
        <v>98</v>
      </c>
      <c r="B2385">
        <v>1920</v>
      </c>
      <c r="C2385" s="1">
        <v>1</v>
      </c>
      <c r="D2385" s="1">
        <v>1</v>
      </c>
      <c r="E2385" s="1">
        <v>2462</v>
      </c>
      <c r="F2385" t="s">
        <v>818</v>
      </c>
      <c r="G2385" t="s">
        <v>14</v>
      </c>
      <c r="H2385" t="s">
        <v>15</v>
      </c>
      <c r="I2385" s="3">
        <v>90</v>
      </c>
      <c r="J2385" t="s">
        <v>819</v>
      </c>
      <c r="K2385" t="s">
        <v>820</v>
      </c>
      <c r="L2385" t="s">
        <v>820</v>
      </c>
      <c r="M2385" s="2">
        <f>SUM(Table1[MAGN_SLAEGT_AFRUNAD])</f>
        <v>463291</v>
      </c>
      <c r="N2385" s="6">
        <f>Table1[[#This Row],[MAGN_SLAEGT_AFRUNAD]]/Table1[[#This Row],[heildarmagn]]</f>
        <v>1.9426235346682753E-4</v>
      </c>
      <c r="O2385" t="str">
        <f>IF(Table1[[#This Row],[Útgerð núna]]=Table1[[#This Row],[Útgerð við löndun]],"","Ný útgerð")</f>
        <v/>
      </c>
    </row>
    <row r="2386" spans="1:15">
      <c r="A2386" t="s">
        <v>116</v>
      </c>
      <c r="B2386">
        <v>1920</v>
      </c>
      <c r="C2386" s="1">
        <v>1</v>
      </c>
      <c r="D2386" s="1">
        <v>1</v>
      </c>
      <c r="E2386" s="1">
        <v>2463</v>
      </c>
      <c r="F2386" t="s">
        <v>823</v>
      </c>
      <c r="G2386" t="s">
        <v>14</v>
      </c>
      <c r="H2386" t="s">
        <v>15</v>
      </c>
      <c r="I2386" s="3">
        <v>69</v>
      </c>
      <c r="J2386" t="s">
        <v>824</v>
      </c>
      <c r="K2386" t="s">
        <v>825</v>
      </c>
      <c r="L2386" t="s">
        <v>825</v>
      </c>
      <c r="M2386" s="2">
        <f>SUM(Table1[MAGN_SLAEGT_AFRUNAD])</f>
        <v>463291</v>
      </c>
      <c r="N2386" s="6">
        <f>Table1[[#This Row],[MAGN_SLAEGT_AFRUNAD]]/Table1[[#This Row],[heildarmagn]]</f>
        <v>1.4893447099123444E-4</v>
      </c>
      <c r="O2386" t="str">
        <f>IF(Table1[[#This Row],[Útgerð núna]]=Table1[[#This Row],[Útgerð við löndun]],"","Ný útgerð")</f>
        <v/>
      </c>
    </row>
    <row r="2387" spans="1:15">
      <c r="A2387" t="s">
        <v>412</v>
      </c>
      <c r="B2387">
        <v>1920</v>
      </c>
      <c r="C2387" s="1">
        <v>1</v>
      </c>
      <c r="D2387" s="1">
        <v>1</v>
      </c>
      <c r="E2387" s="1">
        <v>2463</v>
      </c>
      <c r="F2387" t="s">
        <v>823</v>
      </c>
      <c r="G2387" t="s">
        <v>14</v>
      </c>
      <c r="H2387" t="s">
        <v>15</v>
      </c>
      <c r="I2387" s="3">
        <v>396</v>
      </c>
      <c r="J2387" t="s">
        <v>824</v>
      </c>
      <c r="K2387" t="s">
        <v>825</v>
      </c>
      <c r="L2387" t="s">
        <v>825</v>
      </c>
      <c r="M2387" s="2">
        <f>SUM(Table1[MAGN_SLAEGT_AFRUNAD])</f>
        <v>463291</v>
      </c>
      <c r="N2387" s="6">
        <f>Table1[[#This Row],[MAGN_SLAEGT_AFRUNAD]]/Table1[[#This Row],[heildarmagn]]</f>
        <v>8.5475435525404124E-4</v>
      </c>
      <c r="O2387" t="str">
        <f>IF(Table1[[#This Row],[Útgerð núna]]=Table1[[#This Row],[Útgerð við löndun]],"","Ný útgerð")</f>
        <v/>
      </c>
    </row>
    <row r="2388" spans="1:15">
      <c r="A2388" t="s">
        <v>434</v>
      </c>
      <c r="B2388">
        <v>1920</v>
      </c>
      <c r="C2388" s="1">
        <v>1</v>
      </c>
      <c r="D2388" s="1">
        <v>1</v>
      </c>
      <c r="E2388" s="1">
        <v>2463</v>
      </c>
      <c r="F2388" t="s">
        <v>823</v>
      </c>
      <c r="G2388" t="s">
        <v>14</v>
      </c>
      <c r="H2388" t="s">
        <v>15</v>
      </c>
      <c r="I2388" s="3">
        <v>38</v>
      </c>
      <c r="J2388" t="s">
        <v>824</v>
      </c>
      <c r="K2388" t="s">
        <v>825</v>
      </c>
      <c r="L2388" t="s">
        <v>825</v>
      </c>
      <c r="M2388" s="2">
        <f>SUM(Table1[MAGN_SLAEGT_AFRUNAD])</f>
        <v>463291</v>
      </c>
      <c r="N2388" s="6">
        <f>Table1[[#This Row],[MAGN_SLAEGT_AFRUNAD]]/Table1[[#This Row],[heildarmagn]]</f>
        <v>8.2021882574882744E-5</v>
      </c>
      <c r="O2388" t="str">
        <f>IF(Table1[[#This Row],[Útgerð núna]]=Table1[[#This Row],[Útgerð við löndun]],"","Ný útgerð")</f>
        <v/>
      </c>
    </row>
    <row r="2389" spans="1:15">
      <c r="A2389" t="s">
        <v>650</v>
      </c>
      <c r="B2389">
        <v>1920</v>
      </c>
      <c r="C2389" s="1">
        <v>1</v>
      </c>
      <c r="D2389" s="1">
        <v>1</v>
      </c>
      <c r="E2389" s="1">
        <v>2463</v>
      </c>
      <c r="F2389" t="s">
        <v>823</v>
      </c>
      <c r="G2389" t="s">
        <v>14</v>
      </c>
      <c r="H2389" t="s">
        <v>15</v>
      </c>
      <c r="I2389" s="3">
        <v>11</v>
      </c>
      <c r="J2389" t="s">
        <v>824</v>
      </c>
      <c r="K2389" t="s">
        <v>825</v>
      </c>
      <c r="L2389" t="s">
        <v>825</v>
      </c>
      <c r="M2389" s="2">
        <f>SUM(Table1[MAGN_SLAEGT_AFRUNAD])</f>
        <v>463291</v>
      </c>
      <c r="N2389" s="6">
        <f>Table1[[#This Row],[MAGN_SLAEGT_AFRUNAD]]/Table1[[#This Row],[heildarmagn]]</f>
        <v>2.3743176534834476E-5</v>
      </c>
      <c r="O2389" t="str">
        <f>IF(Table1[[#This Row],[Útgerð núna]]=Table1[[#This Row],[Útgerð við löndun]],"","Ný útgerð")</f>
        <v/>
      </c>
    </row>
    <row r="2390" spans="1:15">
      <c r="A2390" t="s">
        <v>536</v>
      </c>
      <c r="B2390">
        <v>1920</v>
      </c>
      <c r="C2390" s="1">
        <v>1</v>
      </c>
      <c r="D2390" s="1">
        <v>1</v>
      </c>
      <c r="E2390" s="1">
        <v>2463</v>
      </c>
      <c r="F2390" t="s">
        <v>823</v>
      </c>
      <c r="G2390" t="s">
        <v>14</v>
      </c>
      <c r="H2390" t="s">
        <v>15</v>
      </c>
      <c r="I2390" s="3">
        <v>26</v>
      </c>
      <c r="J2390" t="s">
        <v>824</v>
      </c>
      <c r="K2390" t="s">
        <v>825</v>
      </c>
      <c r="L2390" t="s">
        <v>825</v>
      </c>
      <c r="M2390" s="2">
        <f>SUM(Table1[MAGN_SLAEGT_AFRUNAD])</f>
        <v>463291</v>
      </c>
      <c r="N2390" s="6">
        <f>Table1[[#This Row],[MAGN_SLAEGT_AFRUNAD]]/Table1[[#This Row],[heildarmagn]]</f>
        <v>5.6120235445972402E-5</v>
      </c>
      <c r="O2390" t="str">
        <f>IF(Table1[[#This Row],[Útgerð núna]]=Table1[[#This Row],[Útgerð við löndun]],"","Ný útgerð")</f>
        <v/>
      </c>
    </row>
    <row r="2391" spans="1:15">
      <c r="A2391" t="s">
        <v>537</v>
      </c>
      <c r="B2391">
        <v>1920</v>
      </c>
      <c r="C2391" s="1">
        <v>1</v>
      </c>
      <c r="D2391" s="1">
        <v>1</v>
      </c>
      <c r="E2391" s="1">
        <v>2463</v>
      </c>
      <c r="F2391" t="s">
        <v>823</v>
      </c>
      <c r="G2391" t="s">
        <v>14</v>
      </c>
      <c r="H2391" t="s">
        <v>15</v>
      </c>
      <c r="I2391" s="3">
        <v>45</v>
      </c>
      <c r="J2391" t="s">
        <v>824</v>
      </c>
      <c r="K2391" t="s">
        <v>825</v>
      </c>
      <c r="L2391" t="s">
        <v>825</v>
      </c>
      <c r="M2391" s="2">
        <f>SUM(Table1[MAGN_SLAEGT_AFRUNAD])</f>
        <v>463291</v>
      </c>
      <c r="N2391" s="6">
        <f>Table1[[#This Row],[MAGN_SLAEGT_AFRUNAD]]/Table1[[#This Row],[heildarmagn]]</f>
        <v>9.7131176733413767E-5</v>
      </c>
      <c r="O2391" t="str">
        <f>IF(Table1[[#This Row],[Útgerð núna]]=Table1[[#This Row],[Útgerð við löndun]],"","Ný útgerð")</f>
        <v/>
      </c>
    </row>
    <row r="2392" spans="1:15">
      <c r="A2392" t="s">
        <v>132</v>
      </c>
      <c r="B2392">
        <v>1920</v>
      </c>
      <c r="C2392" s="1">
        <v>1</v>
      </c>
      <c r="D2392" s="1">
        <v>1</v>
      </c>
      <c r="E2392" s="1">
        <v>2463</v>
      </c>
      <c r="F2392" t="s">
        <v>823</v>
      </c>
      <c r="G2392" t="s">
        <v>14</v>
      </c>
      <c r="H2392" t="s">
        <v>15</v>
      </c>
      <c r="I2392" s="3">
        <v>55</v>
      </c>
      <c r="J2392" t="s">
        <v>824</v>
      </c>
      <c r="K2392" t="s">
        <v>825</v>
      </c>
      <c r="L2392" t="s">
        <v>825</v>
      </c>
      <c r="M2392" s="2">
        <f>SUM(Table1[MAGN_SLAEGT_AFRUNAD])</f>
        <v>463291</v>
      </c>
      <c r="N2392" s="6">
        <f>Table1[[#This Row],[MAGN_SLAEGT_AFRUNAD]]/Table1[[#This Row],[heildarmagn]]</f>
        <v>1.1871588267417239E-4</v>
      </c>
      <c r="O2392" t="str">
        <f>IF(Table1[[#This Row],[Útgerð núna]]=Table1[[#This Row],[Útgerð við löndun]],"","Ný útgerð")</f>
        <v/>
      </c>
    </row>
    <row r="2393" spans="1:15">
      <c r="A2393" t="s">
        <v>74</v>
      </c>
      <c r="B2393">
        <v>1920</v>
      </c>
      <c r="C2393" s="1">
        <v>1</v>
      </c>
      <c r="D2393" s="1">
        <v>1</v>
      </c>
      <c r="E2393" s="1">
        <v>2463</v>
      </c>
      <c r="F2393" t="s">
        <v>823</v>
      </c>
      <c r="G2393" t="s">
        <v>14</v>
      </c>
      <c r="H2393" t="s">
        <v>15</v>
      </c>
      <c r="I2393" s="3">
        <v>5</v>
      </c>
      <c r="J2393" t="s">
        <v>824</v>
      </c>
      <c r="K2393" t="s">
        <v>825</v>
      </c>
      <c r="L2393" t="s">
        <v>825</v>
      </c>
      <c r="M2393" s="2">
        <f>SUM(Table1[MAGN_SLAEGT_AFRUNAD])</f>
        <v>463291</v>
      </c>
      <c r="N2393" s="6">
        <f>Table1[[#This Row],[MAGN_SLAEGT_AFRUNAD]]/Table1[[#This Row],[heildarmagn]]</f>
        <v>1.0792352970379309E-5</v>
      </c>
      <c r="O2393" t="str">
        <f>IF(Table1[[#This Row],[Útgerð núna]]=Table1[[#This Row],[Útgerð við löndun]],"","Ný útgerð")</f>
        <v/>
      </c>
    </row>
    <row r="2394" spans="1:15">
      <c r="A2394" t="s">
        <v>149</v>
      </c>
      <c r="B2394">
        <v>1819</v>
      </c>
      <c r="C2394" s="1">
        <v>1</v>
      </c>
      <c r="D2394" s="1">
        <v>1</v>
      </c>
      <c r="E2394" s="1">
        <v>2463</v>
      </c>
      <c r="F2394" t="s">
        <v>823</v>
      </c>
      <c r="G2394" t="s">
        <v>14</v>
      </c>
      <c r="H2394" t="s">
        <v>15</v>
      </c>
      <c r="I2394" s="3">
        <v>21</v>
      </c>
      <c r="J2394" t="s">
        <v>824</v>
      </c>
      <c r="K2394" t="s">
        <v>825</v>
      </c>
      <c r="L2394" t="s">
        <v>825</v>
      </c>
      <c r="M2394" s="2">
        <f>SUM(Table1[MAGN_SLAEGT_AFRUNAD])</f>
        <v>463291</v>
      </c>
      <c r="N2394" s="6">
        <f>Table1[[#This Row],[MAGN_SLAEGT_AFRUNAD]]/Table1[[#This Row],[heildarmagn]]</f>
        <v>4.5327882475593097E-5</v>
      </c>
      <c r="O2394" t="str">
        <f>IF(Table1[[#This Row],[Útgerð núna]]=Table1[[#This Row],[Útgerð við löndun]],"","Ný útgerð")</f>
        <v/>
      </c>
    </row>
    <row r="2395" spans="1:15">
      <c r="A2395" t="s">
        <v>339</v>
      </c>
      <c r="B2395">
        <v>1819</v>
      </c>
      <c r="C2395" s="1">
        <v>1</v>
      </c>
      <c r="D2395" s="1">
        <v>1</v>
      </c>
      <c r="E2395" s="1">
        <v>2463</v>
      </c>
      <c r="F2395" t="s">
        <v>823</v>
      </c>
      <c r="G2395" t="s">
        <v>14</v>
      </c>
      <c r="H2395" t="s">
        <v>15</v>
      </c>
      <c r="I2395" s="3">
        <v>165</v>
      </c>
      <c r="J2395" t="s">
        <v>824</v>
      </c>
      <c r="K2395" t="s">
        <v>825</v>
      </c>
      <c r="L2395" t="s">
        <v>825</v>
      </c>
      <c r="M2395" s="2">
        <f>SUM(Table1[MAGN_SLAEGT_AFRUNAD])</f>
        <v>463291</v>
      </c>
      <c r="N2395" s="6">
        <f>Table1[[#This Row],[MAGN_SLAEGT_AFRUNAD]]/Table1[[#This Row],[heildarmagn]]</f>
        <v>3.5614764802251717E-4</v>
      </c>
      <c r="O2395" t="str">
        <f>IF(Table1[[#This Row],[Útgerð núna]]=Table1[[#This Row],[Útgerð við löndun]],"","Ný útgerð")</f>
        <v/>
      </c>
    </row>
    <row r="2396" spans="1:15">
      <c r="A2396" t="s">
        <v>150</v>
      </c>
      <c r="B2396">
        <v>1819</v>
      </c>
      <c r="C2396" s="1">
        <v>1</v>
      </c>
      <c r="D2396" s="1">
        <v>1</v>
      </c>
      <c r="E2396" s="1">
        <v>2463</v>
      </c>
      <c r="F2396" t="s">
        <v>823</v>
      </c>
      <c r="G2396" t="s">
        <v>14</v>
      </c>
      <c r="H2396" t="s">
        <v>15</v>
      </c>
      <c r="I2396" s="3">
        <v>149</v>
      </c>
      <c r="J2396" t="s">
        <v>824</v>
      </c>
      <c r="K2396" t="s">
        <v>825</v>
      </c>
      <c r="L2396" t="s">
        <v>825</v>
      </c>
      <c r="M2396" s="2">
        <f>SUM(Table1[MAGN_SLAEGT_AFRUNAD])</f>
        <v>463291</v>
      </c>
      <c r="N2396" s="6">
        <f>Table1[[#This Row],[MAGN_SLAEGT_AFRUNAD]]/Table1[[#This Row],[heildarmagn]]</f>
        <v>3.2161211851730338E-4</v>
      </c>
      <c r="O2396" t="str">
        <f>IF(Table1[[#This Row],[Útgerð núna]]=Table1[[#This Row],[Útgerð við löndun]],"","Ný útgerð")</f>
        <v/>
      </c>
    </row>
    <row r="2397" spans="1:15">
      <c r="A2397" t="s">
        <v>342</v>
      </c>
      <c r="B2397">
        <v>1819</v>
      </c>
      <c r="C2397" s="1">
        <v>1</v>
      </c>
      <c r="D2397" s="1">
        <v>1</v>
      </c>
      <c r="E2397" s="1">
        <v>2463</v>
      </c>
      <c r="F2397" t="s">
        <v>823</v>
      </c>
      <c r="G2397" t="s">
        <v>14</v>
      </c>
      <c r="H2397" t="s">
        <v>15</v>
      </c>
      <c r="I2397" s="3">
        <v>88</v>
      </c>
      <c r="J2397" t="s">
        <v>824</v>
      </c>
      <c r="K2397" t="s">
        <v>825</v>
      </c>
      <c r="L2397" t="s">
        <v>825</v>
      </c>
      <c r="M2397" s="2">
        <f>SUM(Table1[MAGN_SLAEGT_AFRUNAD])</f>
        <v>463291</v>
      </c>
      <c r="N2397" s="6">
        <f>Table1[[#This Row],[MAGN_SLAEGT_AFRUNAD]]/Table1[[#This Row],[heildarmagn]]</f>
        <v>1.8994541227867581E-4</v>
      </c>
      <c r="O2397" t="str">
        <f>IF(Table1[[#This Row],[Útgerð núna]]=Table1[[#This Row],[Útgerð við löndun]],"","Ný útgerð")</f>
        <v/>
      </c>
    </row>
    <row r="2398" spans="1:15">
      <c r="A2398" t="s">
        <v>53</v>
      </c>
      <c r="B2398">
        <v>1819</v>
      </c>
      <c r="C2398" s="1">
        <v>1</v>
      </c>
      <c r="D2398" s="1">
        <v>1</v>
      </c>
      <c r="E2398" s="1">
        <v>2463</v>
      </c>
      <c r="F2398" t="s">
        <v>823</v>
      </c>
      <c r="G2398" t="s">
        <v>14</v>
      </c>
      <c r="H2398" t="s">
        <v>15</v>
      </c>
      <c r="I2398" s="3">
        <v>128</v>
      </c>
      <c r="J2398" t="s">
        <v>824</v>
      </c>
      <c r="K2398" t="s">
        <v>825</v>
      </c>
      <c r="L2398" t="s">
        <v>825</v>
      </c>
      <c r="M2398" s="2">
        <f>SUM(Table1[MAGN_SLAEGT_AFRUNAD])</f>
        <v>463291</v>
      </c>
      <c r="N2398" s="6">
        <f>Table1[[#This Row],[MAGN_SLAEGT_AFRUNAD]]/Table1[[#This Row],[heildarmagn]]</f>
        <v>2.7628423604171028E-4</v>
      </c>
      <c r="O2398" t="str">
        <f>IF(Table1[[#This Row],[Útgerð núna]]=Table1[[#This Row],[Útgerð við löndun]],"","Ný útgerð")</f>
        <v/>
      </c>
    </row>
    <row r="2399" spans="1:15">
      <c r="A2399" t="s">
        <v>344</v>
      </c>
      <c r="B2399">
        <v>1819</v>
      </c>
      <c r="C2399" s="1">
        <v>1</v>
      </c>
      <c r="D2399" s="1">
        <v>1</v>
      </c>
      <c r="E2399" s="1">
        <v>2463</v>
      </c>
      <c r="F2399" t="s">
        <v>823</v>
      </c>
      <c r="G2399" t="s">
        <v>14</v>
      </c>
      <c r="H2399" t="s">
        <v>15</v>
      </c>
      <c r="I2399" s="3">
        <v>485</v>
      </c>
      <c r="J2399" t="s">
        <v>824</v>
      </c>
      <c r="K2399" t="s">
        <v>825</v>
      </c>
      <c r="L2399" t="s">
        <v>825</v>
      </c>
      <c r="M2399" s="2">
        <f>SUM(Table1[MAGN_SLAEGT_AFRUNAD])</f>
        <v>463291</v>
      </c>
      <c r="N2399" s="6">
        <f>Table1[[#This Row],[MAGN_SLAEGT_AFRUNAD]]/Table1[[#This Row],[heildarmagn]]</f>
        <v>1.0468582381267929E-3</v>
      </c>
      <c r="O2399" t="str">
        <f>IF(Table1[[#This Row],[Útgerð núna]]=Table1[[#This Row],[Útgerð við löndun]],"","Ný útgerð")</f>
        <v/>
      </c>
    </row>
    <row r="2400" spans="1:15">
      <c r="A2400" t="s">
        <v>54</v>
      </c>
      <c r="B2400">
        <v>1819</v>
      </c>
      <c r="C2400" s="1">
        <v>1</v>
      </c>
      <c r="D2400" s="1">
        <v>1</v>
      </c>
      <c r="E2400" s="1">
        <v>2463</v>
      </c>
      <c r="F2400" t="s">
        <v>823</v>
      </c>
      <c r="G2400" t="s">
        <v>14</v>
      </c>
      <c r="H2400" t="s">
        <v>15</v>
      </c>
      <c r="I2400" s="3">
        <v>933</v>
      </c>
      <c r="J2400" t="s">
        <v>824</v>
      </c>
      <c r="K2400" t="s">
        <v>825</v>
      </c>
      <c r="L2400" t="s">
        <v>825</v>
      </c>
      <c r="M2400" s="2">
        <f>SUM(Table1[MAGN_SLAEGT_AFRUNAD])</f>
        <v>463291</v>
      </c>
      <c r="N2400" s="6">
        <f>Table1[[#This Row],[MAGN_SLAEGT_AFRUNAD]]/Table1[[#This Row],[heildarmagn]]</f>
        <v>2.0138530642727788E-3</v>
      </c>
      <c r="O2400" t="str">
        <f>IF(Table1[[#This Row],[Útgerð núna]]=Table1[[#This Row],[Útgerð við löndun]],"","Ný útgerð")</f>
        <v/>
      </c>
    </row>
    <row r="2401" spans="1:15">
      <c r="A2401" t="s">
        <v>354</v>
      </c>
      <c r="B2401">
        <v>1819</v>
      </c>
      <c r="C2401" s="1">
        <v>1</v>
      </c>
      <c r="D2401" s="1">
        <v>1</v>
      </c>
      <c r="E2401" s="1">
        <v>2463</v>
      </c>
      <c r="F2401" t="s">
        <v>823</v>
      </c>
      <c r="G2401" t="s">
        <v>14</v>
      </c>
      <c r="H2401" t="s">
        <v>15</v>
      </c>
      <c r="I2401" s="3">
        <v>5</v>
      </c>
      <c r="J2401" t="s">
        <v>824</v>
      </c>
      <c r="K2401" t="s">
        <v>825</v>
      </c>
      <c r="L2401" t="s">
        <v>825</v>
      </c>
      <c r="M2401" s="2">
        <f>SUM(Table1[MAGN_SLAEGT_AFRUNAD])</f>
        <v>463291</v>
      </c>
      <c r="N2401" s="6">
        <f>Table1[[#This Row],[MAGN_SLAEGT_AFRUNAD]]/Table1[[#This Row],[heildarmagn]]</f>
        <v>1.0792352970379309E-5</v>
      </c>
      <c r="O2401" t="str">
        <f>IF(Table1[[#This Row],[Útgerð núna]]=Table1[[#This Row],[Útgerð við löndun]],"","Ný útgerð")</f>
        <v/>
      </c>
    </row>
    <row r="2402" spans="1:15">
      <c r="A2402" t="s">
        <v>356</v>
      </c>
      <c r="B2402">
        <v>1819</v>
      </c>
      <c r="C2402" s="1">
        <v>1</v>
      </c>
      <c r="D2402" s="1">
        <v>1</v>
      </c>
      <c r="E2402" s="1">
        <v>2463</v>
      </c>
      <c r="F2402" t="s">
        <v>823</v>
      </c>
      <c r="G2402" t="s">
        <v>14</v>
      </c>
      <c r="H2402" t="s">
        <v>15</v>
      </c>
      <c r="I2402" s="3">
        <v>102</v>
      </c>
      <c r="J2402" t="s">
        <v>824</v>
      </c>
      <c r="K2402" t="s">
        <v>825</v>
      </c>
      <c r="L2402" t="s">
        <v>825</v>
      </c>
      <c r="M2402" s="2">
        <f>SUM(Table1[MAGN_SLAEGT_AFRUNAD])</f>
        <v>463291</v>
      </c>
      <c r="N2402" s="6">
        <f>Table1[[#This Row],[MAGN_SLAEGT_AFRUNAD]]/Table1[[#This Row],[heildarmagn]]</f>
        <v>2.2016400059573788E-4</v>
      </c>
      <c r="O2402" t="str">
        <f>IF(Table1[[#This Row],[Útgerð núna]]=Table1[[#This Row],[Útgerð við löndun]],"","Ný útgerð")</f>
        <v/>
      </c>
    </row>
    <row r="2403" spans="1:15">
      <c r="A2403" t="s">
        <v>626</v>
      </c>
      <c r="B2403">
        <v>1819</v>
      </c>
      <c r="C2403" s="1">
        <v>1</v>
      </c>
      <c r="D2403" s="1">
        <v>1</v>
      </c>
      <c r="E2403" s="1">
        <v>2463</v>
      </c>
      <c r="F2403" t="s">
        <v>823</v>
      </c>
      <c r="G2403" t="s">
        <v>14</v>
      </c>
      <c r="H2403" t="s">
        <v>15</v>
      </c>
      <c r="I2403" s="3">
        <v>6</v>
      </c>
      <c r="J2403" t="s">
        <v>824</v>
      </c>
      <c r="K2403" t="s">
        <v>825</v>
      </c>
      <c r="L2403" t="s">
        <v>825</v>
      </c>
      <c r="M2403" s="2">
        <f>SUM(Table1[MAGN_SLAEGT_AFRUNAD])</f>
        <v>463291</v>
      </c>
      <c r="N2403" s="6">
        <f>Table1[[#This Row],[MAGN_SLAEGT_AFRUNAD]]/Table1[[#This Row],[heildarmagn]]</f>
        <v>1.2950823564455169E-5</v>
      </c>
      <c r="O2403" t="str">
        <f>IF(Table1[[#This Row],[Útgerð núna]]=Table1[[#This Row],[Útgerð við löndun]],"","Ný útgerð")</f>
        <v/>
      </c>
    </row>
    <row r="2404" spans="1:15">
      <c r="A2404" t="s">
        <v>166</v>
      </c>
      <c r="B2404">
        <v>1819</v>
      </c>
      <c r="C2404" s="1">
        <v>1</v>
      </c>
      <c r="D2404" s="1">
        <v>1</v>
      </c>
      <c r="E2404" s="1">
        <v>2463</v>
      </c>
      <c r="F2404" t="s">
        <v>823</v>
      </c>
      <c r="G2404" t="s">
        <v>14</v>
      </c>
      <c r="H2404" t="s">
        <v>15</v>
      </c>
      <c r="I2404" s="3">
        <v>15</v>
      </c>
      <c r="J2404" t="s">
        <v>824</v>
      </c>
      <c r="K2404" t="s">
        <v>825</v>
      </c>
      <c r="L2404" t="s">
        <v>825</v>
      </c>
      <c r="M2404" s="2">
        <f>SUM(Table1[MAGN_SLAEGT_AFRUNAD])</f>
        <v>463291</v>
      </c>
      <c r="N2404" s="6">
        <f>Table1[[#This Row],[MAGN_SLAEGT_AFRUNAD]]/Table1[[#This Row],[heildarmagn]]</f>
        <v>3.2377058911137922E-5</v>
      </c>
      <c r="O2404" t="str">
        <f>IF(Table1[[#This Row],[Útgerð núna]]=Table1[[#This Row],[Útgerð við löndun]],"","Ný útgerð")</f>
        <v/>
      </c>
    </row>
    <row r="2405" spans="1:15">
      <c r="A2405" t="s">
        <v>167</v>
      </c>
      <c r="B2405">
        <v>1819</v>
      </c>
      <c r="C2405" s="1">
        <v>1</v>
      </c>
      <c r="D2405" s="1">
        <v>1</v>
      </c>
      <c r="E2405" s="1">
        <v>2463</v>
      </c>
      <c r="F2405" t="s">
        <v>823</v>
      </c>
      <c r="G2405" t="s">
        <v>14</v>
      </c>
      <c r="H2405" t="s">
        <v>15</v>
      </c>
      <c r="I2405" s="3">
        <v>46</v>
      </c>
      <c r="J2405" t="s">
        <v>824</v>
      </c>
      <c r="K2405" t="s">
        <v>825</v>
      </c>
      <c r="L2405" t="s">
        <v>825</v>
      </c>
      <c r="M2405" s="2">
        <f>SUM(Table1[MAGN_SLAEGT_AFRUNAD])</f>
        <v>463291</v>
      </c>
      <c r="N2405" s="6">
        <f>Table1[[#This Row],[MAGN_SLAEGT_AFRUNAD]]/Table1[[#This Row],[heildarmagn]]</f>
        <v>9.928964732748963E-5</v>
      </c>
      <c r="O2405" t="str">
        <f>IF(Table1[[#This Row],[Útgerð núna]]=Table1[[#This Row],[Útgerð við löndun]],"","Ný útgerð")</f>
        <v/>
      </c>
    </row>
    <row r="2406" spans="1:15">
      <c r="A2406" t="s">
        <v>171</v>
      </c>
      <c r="B2406">
        <v>1819</v>
      </c>
      <c r="C2406" s="1">
        <v>1</v>
      </c>
      <c r="D2406" s="1">
        <v>1</v>
      </c>
      <c r="E2406" s="1">
        <v>2463</v>
      </c>
      <c r="F2406" t="s">
        <v>823</v>
      </c>
      <c r="G2406" t="s">
        <v>14</v>
      </c>
      <c r="H2406" t="s">
        <v>15</v>
      </c>
      <c r="I2406" s="3">
        <v>7</v>
      </c>
      <c r="J2406" t="s">
        <v>824</v>
      </c>
      <c r="K2406" t="s">
        <v>825</v>
      </c>
      <c r="L2406" t="s">
        <v>825</v>
      </c>
      <c r="M2406" s="2">
        <f>SUM(Table1[MAGN_SLAEGT_AFRUNAD])</f>
        <v>463291</v>
      </c>
      <c r="N2406" s="6">
        <f>Table1[[#This Row],[MAGN_SLAEGT_AFRUNAD]]/Table1[[#This Row],[heildarmagn]]</f>
        <v>1.5109294158531032E-5</v>
      </c>
      <c r="O2406" t="str">
        <f>IF(Table1[[#This Row],[Útgerð núna]]=Table1[[#This Row],[Útgerð við löndun]],"","Ný útgerð")</f>
        <v/>
      </c>
    </row>
    <row r="2407" spans="1:15">
      <c r="A2407" t="s">
        <v>172</v>
      </c>
      <c r="B2407">
        <v>1819</v>
      </c>
      <c r="C2407" s="1">
        <v>1</v>
      </c>
      <c r="D2407" s="1">
        <v>1</v>
      </c>
      <c r="E2407" s="1">
        <v>2463</v>
      </c>
      <c r="F2407" t="s">
        <v>823</v>
      </c>
      <c r="G2407" t="s">
        <v>14</v>
      </c>
      <c r="H2407" t="s">
        <v>15</v>
      </c>
      <c r="I2407" s="3">
        <v>253</v>
      </c>
      <c r="J2407" t="s">
        <v>824</v>
      </c>
      <c r="K2407" t="s">
        <v>825</v>
      </c>
      <c r="L2407" t="s">
        <v>825</v>
      </c>
      <c r="M2407" s="2">
        <f>SUM(Table1[MAGN_SLAEGT_AFRUNAD])</f>
        <v>463291</v>
      </c>
      <c r="N2407" s="6">
        <f>Table1[[#This Row],[MAGN_SLAEGT_AFRUNAD]]/Table1[[#This Row],[heildarmagn]]</f>
        <v>5.4609306030119296E-4</v>
      </c>
      <c r="O2407" t="str">
        <f>IF(Table1[[#This Row],[Útgerð núna]]=Table1[[#This Row],[Útgerð við löndun]],"","Ný útgerð")</f>
        <v/>
      </c>
    </row>
    <row r="2408" spans="1:15">
      <c r="A2408" t="s">
        <v>359</v>
      </c>
      <c r="B2408">
        <v>1819</v>
      </c>
      <c r="C2408" s="1">
        <v>1</v>
      </c>
      <c r="D2408" s="1">
        <v>1</v>
      </c>
      <c r="E2408" s="1">
        <v>2463</v>
      </c>
      <c r="F2408" t="s">
        <v>823</v>
      </c>
      <c r="G2408" t="s">
        <v>14</v>
      </c>
      <c r="H2408" t="s">
        <v>15</v>
      </c>
      <c r="I2408" s="3">
        <v>67</v>
      </c>
      <c r="J2408" t="s">
        <v>824</v>
      </c>
      <c r="K2408" t="s">
        <v>825</v>
      </c>
      <c r="L2408" t="s">
        <v>825</v>
      </c>
      <c r="M2408" s="2">
        <f>SUM(Table1[MAGN_SLAEGT_AFRUNAD])</f>
        <v>463291</v>
      </c>
      <c r="N2408" s="6">
        <f>Table1[[#This Row],[MAGN_SLAEGT_AFRUNAD]]/Table1[[#This Row],[heildarmagn]]</f>
        <v>1.4461752980308274E-4</v>
      </c>
      <c r="O2408" t="str">
        <f>IF(Table1[[#This Row],[Útgerð núna]]=Table1[[#This Row],[Útgerð við löndun]],"","Ný útgerð")</f>
        <v/>
      </c>
    </row>
    <row r="2409" spans="1:15">
      <c r="A2409" t="s">
        <v>363</v>
      </c>
      <c r="B2409">
        <v>1819</v>
      </c>
      <c r="C2409" s="1">
        <v>1</v>
      </c>
      <c r="D2409" s="1">
        <v>1</v>
      </c>
      <c r="E2409" s="1">
        <v>2463</v>
      </c>
      <c r="F2409" t="s">
        <v>823</v>
      </c>
      <c r="G2409" t="s">
        <v>14</v>
      </c>
      <c r="H2409" t="s">
        <v>15</v>
      </c>
      <c r="I2409" s="3">
        <v>24</v>
      </c>
      <c r="J2409" t="s">
        <v>824</v>
      </c>
      <c r="K2409" t="s">
        <v>825</v>
      </c>
      <c r="L2409" t="s">
        <v>825</v>
      </c>
      <c r="M2409" s="2">
        <f>SUM(Table1[MAGN_SLAEGT_AFRUNAD])</f>
        <v>463291</v>
      </c>
      <c r="N2409" s="6">
        <f>Table1[[#This Row],[MAGN_SLAEGT_AFRUNAD]]/Table1[[#This Row],[heildarmagn]]</f>
        <v>5.1803294257820677E-5</v>
      </c>
      <c r="O2409" t="str">
        <f>IF(Table1[[#This Row],[Útgerð núna]]=Table1[[#This Row],[Útgerð við löndun]],"","Ný útgerð")</f>
        <v/>
      </c>
    </row>
    <row r="2410" spans="1:15">
      <c r="A2410" t="s">
        <v>174</v>
      </c>
      <c r="B2410">
        <v>1819</v>
      </c>
      <c r="C2410" s="1">
        <v>1</v>
      </c>
      <c r="D2410" s="1">
        <v>1</v>
      </c>
      <c r="E2410" s="1">
        <v>2463</v>
      </c>
      <c r="F2410" t="s">
        <v>823</v>
      </c>
      <c r="G2410" t="s">
        <v>14</v>
      </c>
      <c r="H2410" t="s">
        <v>15</v>
      </c>
      <c r="I2410" s="3">
        <v>86</v>
      </c>
      <c r="J2410" t="s">
        <v>824</v>
      </c>
      <c r="K2410" t="s">
        <v>825</v>
      </c>
      <c r="L2410" t="s">
        <v>825</v>
      </c>
      <c r="M2410" s="2">
        <f>SUM(Table1[MAGN_SLAEGT_AFRUNAD])</f>
        <v>463291</v>
      </c>
      <c r="N2410" s="6">
        <f>Table1[[#This Row],[MAGN_SLAEGT_AFRUNAD]]/Table1[[#This Row],[heildarmagn]]</f>
        <v>1.8562847109052409E-4</v>
      </c>
      <c r="O2410" t="str">
        <f>IF(Table1[[#This Row],[Útgerð núna]]=Table1[[#This Row],[Útgerð við löndun]],"","Ný útgerð")</f>
        <v/>
      </c>
    </row>
    <row r="2411" spans="1:15">
      <c r="A2411" t="s">
        <v>178</v>
      </c>
      <c r="B2411">
        <v>1819</v>
      </c>
      <c r="C2411" s="1">
        <v>1</v>
      </c>
      <c r="D2411" s="1">
        <v>1</v>
      </c>
      <c r="E2411" s="1">
        <v>2463</v>
      </c>
      <c r="F2411" t="s">
        <v>823</v>
      </c>
      <c r="G2411" t="s">
        <v>14</v>
      </c>
      <c r="H2411" t="s">
        <v>15</v>
      </c>
      <c r="I2411" s="3">
        <v>14</v>
      </c>
      <c r="J2411" t="s">
        <v>824</v>
      </c>
      <c r="K2411" t="s">
        <v>825</v>
      </c>
      <c r="L2411" t="s">
        <v>825</v>
      </c>
      <c r="M2411" s="2">
        <f>SUM(Table1[MAGN_SLAEGT_AFRUNAD])</f>
        <v>463291</v>
      </c>
      <c r="N2411" s="6">
        <f>Table1[[#This Row],[MAGN_SLAEGT_AFRUNAD]]/Table1[[#This Row],[heildarmagn]]</f>
        <v>3.0218588317062063E-5</v>
      </c>
      <c r="O2411" t="str">
        <f>IF(Table1[[#This Row],[Útgerð núna]]=Table1[[#This Row],[Útgerð við löndun]],"","Ný útgerð")</f>
        <v/>
      </c>
    </row>
    <row r="2412" spans="1:15">
      <c r="A2412" t="s">
        <v>366</v>
      </c>
      <c r="B2412">
        <v>1819</v>
      </c>
      <c r="C2412" s="1">
        <v>1</v>
      </c>
      <c r="D2412" s="1">
        <v>1</v>
      </c>
      <c r="E2412" s="1">
        <v>2463</v>
      </c>
      <c r="F2412" t="s">
        <v>823</v>
      </c>
      <c r="G2412" t="s">
        <v>14</v>
      </c>
      <c r="H2412" t="s">
        <v>15</v>
      </c>
      <c r="I2412" s="3">
        <v>1</v>
      </c>
      <c r="J2412" t="s">
        <v>824</v>
      </c>
      <c r="K2412" t="s">
        <v>825</v>
      </c>
      <c r="L2412" t="s">
        <v>825</v>
      </c>
      <c r="M2412" s="2">
        <f>SUM(Table1[MAGN_SLAEGT_AFRUNAD])</f>
        <v>463291</v>
      </c>
      <c r="N2412" s="6">
        <f>Table1[[#This Row],[MAGN_SLAEGT_AFRUNAD]]/Table1[[#This Row],[heildarmagn]]</f>
        <v>2.1584705940758616E-6</v>
      </c>
      <c r="O2412" t="str">
        <f>IF(Table1[[#This Row],[Útgerð núna]]=Table1[[#This Row],[Útgerð við löndun]],"","Ný útgerð")</f>
        <v/>
      </c>
    </row>
    <row r="2413" spans="1:15">
      <c r="A2413" t="s">
        <v>387</v>
      </c>
      <c r="B2413">
        <v>1819</v>
      </c>
      <c r="C2413" s="1">
        <v>1</v>
      </c>
      <c r="D2413" s="1">
        <v>1</v>
      </c>
      <c r="E2413" s="1">
        <v>2463</v>
      </c>
      <c r="F2413" t="s">
        <v>823</v>
      </c>
      <c r="G2413" t="s">
        <v>14</v>
      </c>
      <c r="H2413" t="s">
        <v>15</v>
      </c>
      <c r="I2413" s="3">
        <v>99</v>
      </c>
      <c r="J2413" t="s">
        <v>824</v>
      </c>
      <c r="K2413" t="s">
        <v>825</v>
      </c>
      <c r="L2413" t="s">
        <v>825</v>
      </c>
      <c r="M2413" s="2">
        <f>SUM(Table1[MAGN_SLAEGT_AFRUNAD])</f>
        <v>463291</v>
      </c>
      <c r="N2413" s="6">
        <f>Table1[[#This Row],[MAGN_SLAEGT_AFRUNAD]]/Table1[[#This Row],[heildarmagn]]</f>
        <v>2.1368858881351031E-4</v>
      </c>
      <c r="O2413" t="str">
        <f>IF(Table1[[#This Row],[Útgerð núna]]=Table1[[#This Row],[Útgerð við löndun]],"","Ný útgerð")</f>
        <v/>
      </c>
    </row>
    <row r="2414" spans="1:15">
      <c r="A2414" t="s">
        <v>520</v>
      </c>
      <c r="B2414">
        <v>1819</v>
      </c>
      <c r="C2414" s="1">
        <v>1</v>
      </c>
      <c r="D2414" s="1">
        <v>1</v>
      </c>
      <c r="E2414" s="1">
        <v>2463</v>
      </c>
      <c r="F2414" t="s">
        <v>823</v>
      </c>
      <c r="G2414" t="s">
        <v>14</v>
      </c>
      <c r="H2414" t="s">
        <v>15</v>
      </c>
      <c r="I2414" s="3">
        <v>124</v>
      </c>
      <c r="J2414" t="s">
        <v>824</v>
      </c>
      <c r="K2414" t="s">
        <v>825</v>
      </c>
      <c r="L2414" t="s">
        <v>825</v>
      </c>
      <c r="M2414" s="2">
        <f>SUM(Table1[MAGN_SLAEGT_AFRUNAD])</f>
        <v>463291</v>
      </c>
      <c r="N2414" s="6">
        <f>Table1[[#This Row],[MAGN_SLAEGT_AFRUNAD]]/Table1[[#This Row],[heildarmagn]]</f>
        <v>2.6765035366540683E-4</v>
      </c>
      <c r="O2414" t="str">
        <f>IF(Table1[[#This Row],[Útgerð núna]]=Table1[[#This Row],[Útgerð við löndun]],"","Ný útgerð")</f>
        <v/>
      </c>
    </row>
    <row r="2415" spans="1:15">
      <c r="A2415" t="s">
        <v>579</v>
      </c>
      <c r="B2415">
        <v>1819</v>
      </c>
      <c r="C2415" s="1">
        <v>1</v>
      </c>
      <c r="D2415" s="1">
        <v>1</v>
      </c>
      <c r="E2415" s="1">
        <v>2463</v>
      </c>
      <c r="F2415" t="s">
        <v>823</v>
      </c>
      <c r="G2415" t="s">
        <v>14</v>
      </c>
      <c r="H2415" t="s">
        <v>15</v>
      </c>
      <c r="I2415" s="3">
        <v>138</v>
      </c>
      <c r="J2415" t="s">
        <v>824</v>
      </c>
      <c r="K2415" t="s">
        <v>825</v>
      </c>
      <c r="L2415" t="s">
        <v>825</v>
      </c>
      <c r="M2415" s="2">
        <f>SUM(Table1[MAGN_SLAEGT_AFRUNAD])</f>
        <v>463291</v>
      </c>
      <c r="N2415" s="6">
        <f>Table1[[#This Row],[MAGN_SLAEGT_AFRUNAD]]/Table1[[#This Row],[heildarmagn]]</f>
        <v>2.9786894198246888E-4</v>
      </c>
      <c r="O2415" t="str">
        <f>IF(Table1[[#This Row],[Útgerð núna]]=Table1[[#This Row],[Útgerð við löndun]],"","Ný útgerð")</f>
        <v/>
      </c>
    </row>
    <row r="2416" spans="1:15">
      <c r="A2416" t="s">
        <v>635</v>
      </c>
      <c r="B2416">
        <v>1819</v>
      </c>
      <c r="C2416" s="1">
        <v>1</v>
      </c>
      <c r="D2416" s="1">
        <v>1</v>
      </c>
      <c r="E2416" s="1">
        <v>2463</v>
      </c>
      <c r="F2416" t="s">
        <v>823</v>
      </c>
      <c r="G2416" t="s">
        <v>14</v>
      </c>
      <c r="H2416" t="s">
        <v>15</v>
      </c>
      <c r="I2416" s="3">
        <v>189</v>
      </c>
      <c r="J2416" t="s">
        <v>824</v>
      </c>
      <c r="K2416" t="s">
        <v>825</v>
      </c>
      <c r="L2416" t="s">
        <v>825</v>
      </c>
      <c r="M2416" s="2">
        <f>SUM(Table1[MAGN_SLAEGT_AFRUNAD])</f>
        <v>463291</v>
      </c>
      <c r="N2416" s="6">
        <f>Table1[[#This Row],[MAGN_SLAEGT_AFRUNAD]]/Table1[[#This Row],[heildarmagn]]</f>
        <v>4.0795094228033782E-4</v>
      </c>
      <c r="O2416" t="str">
        <f>IF(Table1[[#This Row],[Útgerð núna]]=Table1[[#This Row],[Útgerð við löndun]],"","Ný útgerð")</f>
        <v/>
      </c>
    </row>
    <row r="2417" spans="1:15">
      <c r="A2417" t="s">
        <v>393</v>
      </c>
      <c r="B2417">
        <v>1819</v>
      </c>
      <c r="C2417" s="1">
        <v>1</v>
      </c>
      <c r="D2417" s="1">
        <v>1</v>
      </c>
      <c r="E2417" s="1">
        <v>2463</v>
      </c>
      <c r="F2417" t="s">
        <v>823</v>
      </c>
      <c r="G2417" t="s">
        <v>14</v>
      </c>
      <c r="H2417" t="s">
        <v>15</v>
      </c>
      <c r="I2417" s="3">
        <v>26</v>
      </c>
      <c r="J2417" t="s">
        <v>824</v>
      </c>
      <c r="K2417" t="s">
        <v>825</v>
      </c>
      <c r="L2417" t="s">
        <v>825</v>
      </c>
      <c r="M2417" s="2">
        <f>SUM(Table1[MAGN_SLAEGT_AFRUNAD])</f>
        <v>463291</v>
      </c>
      <c r="N2417" s="6">
        <f>Table1[[#This Row],[MAGN_SLAEGT_AFRUNAD]]/Table1[[#This Row],[heildarmagn]]</f>
        <v>5.6120235445972402E-5</v>
      </c>
      <c r="O2417" t="str">
        <f>IF(Table1[[#This Row],[Útgerð núna]]=Table1[[#This Row],[Útgerð við löndun]],"","Ný útgerð")</f>
        <v/>
      </c>
    </row>
    <row r="2418" spans="1:15">
      <c r="A2418" t="s">
        <v>523</v>
      </c>
      <c r="B2418">
        <v>1819</v>
      </c>
      <c r="C2418" s="1">
        <v>1</v>
      </c>
      <c r="D2418" s="1">
        <v>1</v>
      </c>
      <c r="E2418" s="1">
        <v>2463</v>
      </c>
      <c r="F2418" t="s">
        <v>823</v>
      </c>
      <c r="G2418" t="s">
        <v>14</v>
      </c>
      <c r="H2418" t="s">
        <v>15</v>
      </c>
      <c r="I2418" s="3">
        <v>17</v>
      </c>
      <c r="J2418" t="s">
        <v>824</v>
      </c>
      <c r="K2418" t="s">
        <v>825</v>
      </c>
      <c r="L2418" t="s">
        <v>825</v>
      </c>
      <c r="M2418" s="2">
        <f>SUM(Table1[MAGN_SLAEGT_AFRUNAD])</f>
        <v>463291</v>
      </c>
      <c r="N2418" s="6">
        <f>Table1[[#This Row],[MAGN_SLAEGT_AFRUNAD]]/Table1[[#This Row],[heildarmagn]]</f>
        <v>3.6694000099289647E-5</v>
      </c>
      <c r="O2418" t="str">
        <f>IF(Table1[[#This Row],[Útgerð núna]]=Table1[[#This Row],[Útgerð við löndun]],"","Ný útgerð")</f>
        <v/>
      </c>
    </row>
    <row r="2419" spans="1:15">
      <c r="A2419" t="s">
        <v>395</v>
      </c>
      <c r="B2419">
        <v>1819</v>
      </c>
      <c r="C2419" s="1">
        <v>1</v>
      </c>
      <c r="D2419" s="1">
        <v>1</v>
      </c>
      <c r="E2419" s="1">
        <v>2463</v>
      </c>
      <c r="F2419" t="s">
        <v>823</v>
      </c>
      <c r="G2419" t="s">
        <v>14</v>
      </c>
      <c r="H2419" t="s">
        <v>15</v>
      </c>
      <c r="I2419" s="3">
        <v>23</v>
      </c>
      <c r="J2419" t="s">
        <v>824</v>
      </c>
      <c r="K2419" t="s">
        <v>825</v>
      </c>
      <c r="L2419" t="s">
        <v>825</v>
      </c>
      <c r="M2419" s="2">
        <f>SUM(Table1[MAGN_SLAEGT_AFRUNAD])</f>
        <v>463291</v>
      </c>
      <c r="N2419" s="6">
        <f>Table1[[#This Row],[MAGN_SLAEGT_AFRUNAD]]/Table1[[#This Row],[heildarmagn]]</f>
        <v>4.9644823663744815E-5</v>
      </c>
      <c r="O2419" t="str">
        <f>IF(Table1[[#This Row],[Útgerð núna]]=Table1[[#This Row],[Útgerð við löndun]],"","Ný útgerð")</f>
        <v/>
      </c>
    </row>
    <row r="2420" spans="1:15">
      <c r="A2420" t="s">
        <v>90</v>
      </c>
      <c r="B2420">
        <v>1819</v>
      </c>
      <c r="C2420" s="1">
        <v>1</v>
      </c>
      <c r="D2420" s="1">
        <v>1</v>
      </c>
      <c r="E2420" s="1">
        <v>2463</v>
      </c>
      <c r="F2420" t="s">
        <v>823</v>
      </c>
      <c r="G2420" t="s">
        <v>14</v>
      </c>
      <c r="H2420" t="s">
        <v>15</v>
      </c>
      <c r="I2420" s="3">
        <v>13</v>
      </c>
      <c r="J2420" t="s">
        <v>824</v>
      </c>
      <c r="K2420" t="s">
        <v>825</v>
      </c>
      <c r="L2420" t="s">
        <v>825</v>
      </c>
      <c r="M2420" s="2">
        <f>SUM(Table1[MAGN_SLAEGT_AFRUNAD])</f>
        <v>463291</v>
      </c>
      <c r="N2420" s="6">
        <f>Table1[[#This Row],[MAGN_SLAEGT_AFRUNAD]]/Table1[[#This Row],[heildarmagn]]</f>
        <v>2.8060117722986201E-5</v>
      </c>
      <c r="O2420" t="str">
        <f>IF(Table1[[#This Row],[Útgerð núna]]=Table1[[#This Row],[Útgerð við löndun]],"","Ný útgerð")</f>
        <v/>
      </c>
    </row>
    <row r="2421" spans="1:15">
      <c r="A2421" t="s">
        <v>91</v>
      </c>
      <c r="B2421">
        <v>1819</v>
      </c>
      <c r="C2421" s="1">
        <v>1</v>
      </c>
      <c r="D2421" s="1">
        <v>1</v>
      </c>
      <c r="E2421" s="1">
        <v>2463</v>
      </c>
      <c r="F2421" t="s">
        <v>823</v>
      </c>
      <c r="G2421" t="s">
        <v>14</v>
      </c>
      <c r="H2421" t="s">
        <v>15</v>
      </c>
      <c r="I2421" s="3">
        <v>29</v>
      </c>
      <c r="J2421" t="s">
        <v>824</v>
      </c>
      <c r="K2421" t="s">
        <v>825</v>
      </c>
      <c r="L2421" t="s">
        <v>825</v>
      </c>
      <c r="M2421" s="2">
        <f>SUM(Table1[MAGN_SLAEGT_AFRUNAD])</f>
        <v>463291</v>
      </c>
      <c r="N2421" s="6">
        <f>Table1[[#This Row],[MAGN_SLAEGT_AFRUNAD]]/Table1[[#This Row],[heildarmagn]]</f>
        <v>6.2595647228199983E-5</v>
      </c>
      <c r="O2421" t="str">
        <f>IF(Table1[[#This Row],[Útgerð núna]]=Table1[[#This Row],[Útgerð við löndun]],"","Ný útgerð")</f>
        <v/>
      </c>
    </row>
    <row r="2422" spans="1:15">
      <c r="A2422" t="s">
        <v>94</v>
      </c>
      <c r="B2422">
        <v>1819</v>
      </c>
      <c r="C2422" s="1">
        <v>1</v>
      </c>
      <c r="D2422" s="1">
        <v>1</v>
      </c>
      <c r="E2422" s="1">
        <v>2463</v>
      </c>
      <c r="F2422" t="s">
        <v>823</v>
      </c>
      <c r="G2422" t="s">
        <v>14</v>
      </c>
      <c r="H2422" t="s">
        <v>15</v>
      </c>
      <c r="I2422" s="3">
        <v>20</v>
      </c>
      <c r="J2422" t="s">
        <v>824</v>
      </c>
      <c r="K2422" t="s">
        <v>825</v>
      </c>
      <c r="L2422" t="s">
        <v>825</v>
      </c>
      <c r="M2422" s="2">
        <f>SUM(Table1[MAGN_SLAEGT_AFRUNAD])</f>
        <v>463291</v>
      </c>
      <c r="N2422" s="6">
        <f>Table1[[#This Row],[MAGN_SLAEGT_AFRUNAD]]/Table1[[#This Row],[heildarmagn]]</f>
        <v>4.3169411881517235E-5</v>
      </c>
      <c r="O2422" t="str">
        <f>IF(Table1[[#This Row],[Útgerð núna]]=Table1[[#This Row],[Útgerð við löndun]],"","Ný útgerð")</f>
        <v/>
      </c>
    </row>
    <row r="2423" spans="1:15">
      <c r="A2423" t="s">
        <v>63</v>
      </c>
      <c r="B2423">
        <v>1819</v>
      </c>
      <c r="C2423" s="1">
        <v>1</v>
      </c>
      <c r="D2423" s="1">
        <v>1</v>
      </c>
      <c r="E2423" s="1">
        <v>2463</v>
      </c>
      <c r="F2423" t="s">
        <v>823</v>
      </c>
      <c r="G2423" t="s">
        <v>14</v>
      </c>
      <c r="H2423" t="s">
        <v>15</v>
      </c>
      <c r="I2423" s="3">
        <v>24</v>
      </c>
      <c r="J2423" t="s">
        <v>824</v>
      </c>
      <c r="K2423" t="s">
        <v>825</v>
      </c>
      <c r="L2423" t="s">
        <v>825</v>
      </c>
      <c r="M2423" s="2">
        <f>SUM(Table1[MAGN_SLAEGT_AFRUNAD])</f>
        <v>463291</v>
      </c>
      <c r="N2423" s="6">
        <f>Table1[[#This Row],[MAGN_SLAEGT_AFRUNAD]]/Table1[[#This Row],[heildarmagn]]</f>
        <v>5.1803294257820677E-5</v>
      </c>
      <c r="O2423" t="str">
        <f>IF(Table1[[#This Row],[Útgerð núna]]=Table1[[#This Row],[Útgerð við löndun]],"","Ný útgerð")</f>
        <v/>
      </c>
    </row>
    <row r="2424" spans="1:15">
      <c r="A2424" t="s">
        <v>95</v>
      </c>
      <c r="B2424">
        <v>1819</v>
      </c>
      <c r="C2424" s="1">
        <v>1</v>
      </c>
      <c r="D2424" s="1">
        <v>1</v>
      </c>
      <c r="E2424" s="1">
        <v>2463</v>
      </c>
      <c r="F2424" t="s">
        <v>823</v>
      </c>
      <c r="G2424" t="s">
        <v>14</v>
      </c>
      <c r="H2424" t="s">
        <v>15</v>
      </c>
      <c r="I2424" s="3">
        <v>13</v>
      </c>
      <c r="J2424" t="s">
        <v>824</v>
      </c>
      <c r="K2424" t="s">
        <v>825</v>
      </c>
      <c r="L2424" t="s">
        <v>825</v>
      </c>
      <c r="M2424" s="2">
        <f>SUM(Table1[MAGN_SLAEGT_AFRUNAD])</f>
        <v>463291</v>
      </c>
      <c r="N2424" s="6">
        <f>Table1[[#This Row],[MAGN_SLAEGT_AFRUNAD]]/Table1[[#This Row],[heildarmagn]]</f>
        <v>2.8060117722986201E-5</v>
      </c>
      <c r="O2424" t="str">
        <f>IF(Table1[[#This Row],[Útgerð núna]]=Table1[[#This Row],[Útgerð við löndun]],"","Ný útgerð")</f>
        <v/>
      </c>
    </row>
    <row r="2425" spans="1:15">
      <c r="A2425" t="s">
        <v>414</v>
      </c>
      <c r="B2425">
        <v>1920</v>
      </c>
      <c r="C2425" s="1">
        <v>1</v>
      </c>
      <c r="D2425" s="1">
        <v>1</v>
      </c>
      <c r="E2425" s="1">
        <v>2463</v>
      </c>
      <c r="F2425" t="s">
        <v>823</v>
      </c>
      <c r="G2425" t="s">
        <v>14</v>
      </c>
      <c r="H2425" t="s">
        <v>15</v>
      </c>
      <c r="I2425" s="3">
        <v>332</v>
      </c>
      <c r="J2425" t="s">
        <v>824</v>
      </c>
      <c r="K2425" t="s">
        <v>825</v>
      </c>
      <c r="L2425" t="s">
        <v>825</v>
      </c>
      <c r="M2425" s="2">
        <f>SUM(Table1[MAGN_SLAEGT_AFRUNAD])</f>
        <v>463291</v>
      </c>
      <c r="N2425" s="6">
        <f>Table1[[#This Row],[MAGN_SLAEGT_AFRUNAD]]/Table1[[#This Row],[heildarmagn]]</f>
        <v>7.1661223723318605E-4</v>
      </c>
      <c r="O2425" t="str">
        <f>IF(Table1[[#This Row],[Útgerð núna]]=Table1[[#This Row],[Útgerð við löndun]],"","Ný útgerð")</f>
        <v/>
      </c>
    </row>
    <row r="2426" spans="1:15">
      <c r="A2426" t="s">
        <v>415</v>
      </c>
      <c r="B2426">
        <v>1920</v>
      </c>
      <c r="C2426" s="1">
        <v>1</v>
      </c>
      <c r="D2426" s="1">
        <v>1</v>
      </c>
      <c r="E2426" s="1">
        <v>2463</v>
      </c>
      <c r="F2426" t="s">
        <v>823</v>
      </c>
      <c r="G2426" t="s">
        <v>14</v>
      </c>
      <c r="H2426" t="s">
        <v>15</v>
      </c>
      <c r="I2426" s="3">
        <v>569</v>
      </c>
      <c r="J2426" t="s">
        <v>824</v>
      </c>
      <c r="K2426" t="s">
        <v>825</v>
      </c>
      <c r="L2426" t="s">
        <v>825</v>
      </c>
      <c r="M2426" s="2">
        <f>SUM(Table1[MAGN_SLAEGT_AFRUNAD])</f>
        <v>463291</v>
      </c>
      <c r="N2426" s="6">
        <f>Table1[[#This Row],[MAGN_SLAEGT_AFRUNAD]]/Table1[[#This Row],[heildarmagn]]</f>
        <v>1.2281697680291653E-3</v>
      </c>
      <c r="O2426" t="str">
        <f>IF(Table1[[#This Row],[Útgerð núna]]=Table1[[#This Row],[Útgerð við löndun]],"","Ný útgerð")</f>
        <v/>
      </c>
    </row>
    <row r="2427" spans="1:15">
      <c r="A2427" t="s">
        <v>558</v>
      </c>
      <c r="B2427">
        <v>1920</v>
      </c>
      <c r="C2427" s="1">
        <v>1</v>
      </c>
      <c r="D2427" s="1">
        <v>1</v>
      </c>
      <c r="E2427" s="1">
        <v>2463</v>
      </c>
      <c r="F2427" t="s">
        <v>823</v>
      </c>
      <c r="G2427" t="s">
        <v>14</v>
      </c>
      <c r="H2427" t="s">
        <v>15</v>
      </c>
      <c r="I2427" s="3">
        <v>186</v>
      </c>
      <c r="J2427" t="s">
        <v>824</v>
      </c>
      <c r="K2427" t="s">
        <v>825</v>
      </c>
      <c r="L2427" t="s">
        <v>825</v>
      </c>
      <c r="M2427" s="2">
        <f>SUM(Table1[MAGN_SLAEGT_AFRUNAD])</f>
        <v>463291</v>
      </c>
      <c r="N2427" s="6">
        <f>Table1[[#This Row],[MAGN_SLAEGT_AFRUNAD]]/Table1[[#This Row],[heildarmagn]]</f>
        <v>4.0147553049811027E-4</v>
      </c>
      <c r="O2427" t="str">
        <f>IF(Table1[[#This Row],[Útgerð núna]]=Table1[[#This Row],[Útgerð við löndun]],"","Ný útgerð")</f>
        <v/>
      </c>
    </row>
    <row r="2428" spans="1:15">
      <c r="A2428" t="s">
        <v>506</v>
      </c>
      <c r="B2428">
        <v>1920</v>
      </c>
      <c r="C2428" s="1">
        <v>1</v>
      </c>
      <c r="D2428" s="1">
        <v>1</v>
      </c>
      <c r="E2428" s="1">
        <v>2463</v>
      </c>
      <c r="F2428" t="s">
        <v>823</v>
      </c>
      <c r="G2428" t="s">
        <v>14</v>
      </c>
      <c r="H2428" t="s">
        <v>15</v>
      </c>
      <c r="I2428" s="3">
        <v>399</v>
      </c>
      <c r="J2428" t="s">
        <v>824</v>
      </c>
      <c r="K2428" t="s">
        <v>825</v>
      </c>
      <c r="L2428" t="s">
        <v>825</v>
      </c>
      <c r="M2428" s="2">
        <f>SUM(Table1[MAGN_SLAEGT_AFRUNAD])</f>
        <v>463291</v>
      </c>
      <c r="N2428" s="6">
        <f>Table1[[#This Row],[MAGN_SLAEGT_AFRUNAD]]/Table1[[#This Row],[heildarmagn]]</f>
        <v>8.6122976703626873E-4</v>
      </c>
      <c r="O2428" t="str">
        <f>IF(Table1[[#This Row],[Útgerð núna]]=Table1[[#This Row],[Útgerð við löndun]],"","Ný útgerð")</f>
        <v/>
      </c>
    </row>
    <row r="2429" spans="1:15">
      <c r="A2429" t="s">
        <v>418</v>
      </c>
      <c r="B2429">
        <v>1920</v>
      </c>
      <c r="C2429" s="1">
        <v>1</v>
      </c>
      <c r="D2429" s="1">
        <v>1</v>
      </c>
      <c r="E2429" s="1">
        <v>2463</v>
      </c>
      <c r="F2429" t="s">
        <v>823</v>
      </c>
      <c r="G2429" t="s">
        <v>14</v>
      </c>
      <c r="H2429" t="s">
        <v>15</v>
      </c>
      <c r="I2429" s="3">
        <v>381</v>
      </c>
      <c r="J2429" t="s">
        <v>824</v>
      </c>
      <c r="K2429" t="s">
        <v>825</v>
      </c>
      <c r="L2429" t="s">
        <v>825</v>
      </c>
      <c r="M2429" s="2">
        <f>SUM(Table1[MAGN_SLAEGT_AFRUNAD])</f>
        <v>463291</v>
      </c>
      <c r="N2429" s="6">
        <f>Table1[[#This Row],[MAGN_SLAEGT_AFRUNAD]]/Table1[[#This Row],[heildarmagn]]</f>
        <v>8.2237729634290324E-4</v>
      </c>
      <c r="O2429" t="str">
        <f>IF(Table1[[#This Row],[Útgerð núna]]=Table1[[#This Row],[Útgerð við löndun]],"","Ný útgerð")</f>
        <v/>
      </c>
    </row>
    <row r="2430" spans="1:15">
      <c r="A2430" t="s">
        <v>419</v>
      </c>
      <c r="B2430">
        <v>1920</v>
      </c>
      <c r="C2430" s="1">
        <v>1</v>
      </c>
      <c r="D2430" s="1">
        <v>1</v>
      </c>
      <c r="E2430" s="1">
        <v>2463</v>
      </c>
      <c r="F2430" t="s">
        <v>823</v>
      </c>
      <c r="G2430" t="s">
        <v>14</v>
      </c>
      <c r="H2430" t="s">
        <v>15</v>
      </c>
      <c r="I2430" s="3">
        <v>214</v>
      </c>
      <c r="J2430" t="s">
        <v>824</v>
      </c>
      <c r="K2430" t="s">
        <v>825</v>
      </c>
      <c r="L2430" t="s">
        <v>825</v>
      </c>
      <c r="M2430" s="2">
        <f>SUM(Table1[MAGN_SLAEGT_AFRUNAD])</f>
        <v>463291</v>
      </c>
      <c r="N2430" s="6">
        <f>Table1[[#This Row],[MAGN_SLAEGT_AFRUNAD]]/Table1[[#This Row],[heildarmagn]]</f>
        <v>4.6191270713223436E-4</v>
      </c>
      <c r="O2430" t="str">
        <f>IF(Table1[[#This Row],[Útgerð núna]]=Table1[[#This Row],[Útgerð við löndun]],"","Ný útgerð")</f>
        <v/>
      </c>
    </row>
    <row r="2431" spans="1:15">
      <c r="A2431" t="s">
        <v>420</v>
      </c>
      <c r="B2431">
        <v>1920</v>
      </c>
      <c r="C2431" s="1">
        <v>1</v>
      </c>
      <c r="D2431" s="1">
        <v>1</v>
      </c>
      <c r="E2431" s="1">
        <v>2463</v>
      </c>
      <c r="F2431" t="s">
        <v>823</v>
      </c>
      <c r="G2431" t="s">
        <v>14</v>
      </c>
      <c r="H2431" t="s">
        <v>15</v>
      </c>
      <c r="I2431" s="3">
        <v>634</v>
      </c>
      <c r="J2431" t="s">
        <v>824</v>
      </c>
      <c r="K2431" t="s">
        <v>825</v>
      </c>
      <c r="L2431" t="s">
        <v>825</v>
      </c>
      <c r="M2431" s="2">
        <f>SUM(Table1[MAGN_SLAEGT_AFRUNAD])</f>
        <v>463291</v>
      </c>
      <c r="N2431" s="6">
        <f>Table1[[#This Row],[MAGN_SLAEGT_AFRUNAD]]/Table1[[#This Row],[heildarmagn]]</f>
        <v>1.3684703566440963E-3</v>
      </c>
      <c r="O2431" t="str">
        <f>IF(Table1[[#This Row],[Útgerð núna]]=Table1[[#This Row],[Útgerð við löndun]],"","Ný útgerð")</f>
        <v/>
      </c>
    </row>
    <row r="2432" spans="1:15">
      <c r="A2432" t="s">
        <v>826</v>
      </c>
      <c r="B2432">
        <v>1920</v>
      </c>
      <c r="C2432" s="1">
        <v>1</v>
      </c>
      <c r="D2432" s="1">
        <v>1</v>
      </c>
      <c r="E2432" s="1">
        <v>2463</v>
      </c>
      <c r="F2432" t="s">
        <v>823</v>
      </c>
      <c r="G2432" t="s">
        <v>14</v>
      </c>
      <c r="H2432" t="s">
        <v>15</v>
      </c>
      <c r="I2432" s="3">
        <v>681</v>
      </c>
      <c r="J2432" t="s">
        <v>824</v>
      </c>
      <c r="K2432" t="s">
        <v>825</v>
      </c>
      <c r="L2432" t="s">
        <v>825</v>
      </c>
      <c r="M2432" s="2">
        <f>SUM(Table1[MAGN_SLAEGT_AFRUNAD])</f>
        <v>463291</v>
      </c>
      <c r="N2432" s="6">
        <f>Table1[[#This Row],[MAGN_SLAEGT_AFRUNAD]]/Table1[[#This Row],[heildarmagn]]</f>
        <v>1.4699184745656617E-3</v>
      </c>
      <c r="O2432" t="str">
        <f>IF(Table1[[#This Row],[Útgerð núna]]=Table1[[#This Row],[Útgerð við löndun]],"","Ný útgerð")</f>
        <v/>
      </c>
    </row>
    <row r="2433" spans="1:15">
      <c r="A2433" t="s">
        <v>373</v>
      </c>
      <c r="B2433">
        <v>1920</v>
      </c>
      <c r="C2433" s="1">
        <v>1</v>
      </c>
      <c r="D2433" s="1">
        <v>1</v>
      </c>
      <c r="E2433" s="1">
        <v>2463</v>
      </c>
      <c r="F2433" t="s">
        <v>823</v>
      </c>
      <c r="G2433" t="s">
        <v>14</v>
      </c>
      <c r="H2433" t="s">
        <v>15</v>
      </c>
      <c r="I2433" s="3">
        <v>181</v>
      </c>
      <c r="J2433" t="s">
        <v>824</v>
      </c>
      <c r="K2433" t="s">
        <v>825</v>
      </c>
      <c r="L2433" t="s">
        <v>825</v>
      </c>
      <c r="M2433" s="2">
        <f>SUM(Table1[MAGN_SLAEGT_AFRUNAD])</f>
        <v>463291</v>
      </c>
      <c r="N2433" s="6">
        <f>Table1[[#This Row],[MAGN_SLAEGT_AFRUNAD]]/Table1[[#This Row],[heildarmagn]]</f>
        <v>3.9068317752773097E-4</v>
      </c>
      <c r="O2433" t="str">
        <f>IF(Table1[[#This Row],[Útgerð núna]]=Table1[[#This Row],[Útgerð við löndun]],"","Ný útgerð")</f>
        <v/>
      </c>
    </row>
    <row r="2434" spans="1:15">
      <c r="A2434" t="s">
        <v>555</v>
      </c>
      <c r="B2434">
        <v>1920</v>
      </c>
      <c r="C2434" s="1">
        <v>1</v>
      </c>
      <c r="D2434" s="1">
        <v>1</v>
      </c>
      <c r="E2434" s="1">
        <v>2463</v>
      </c>
      <c r="F2434" t="s">
        <v>823</v>
      </c>
      <c r="G2434" t="s">
        <v>14</v>
      </c>
      <c r="H2434" t="s">
        <v>15</v>
      </c>
      <c r="I2434" s="3">
        <v>24</v>
      </c>
      <c r="J2434" t="s">
        <v>824</v>
      </c>
      <c r="K2434" t="s">
        <v>825</v>
      </c>
      <c r="L2434" t="s">
        <v>825</v>
      </c>
      <c r="M2434" s="2">
        <f>SUM(Table1[MAGN_SLAEGT_AFRUNAD])</f>
        <v>463291</v>
      </c>
      <c r="N2434" s="6">
        <f>Table1[[#This Row],[MAGN_SLAEGT_AFRUNAD]]/Table1[[#This Row],[heildarmagn]]</f>
        <v>5.1803294257820677E-5</v>
      </c>
      <c r="O2434" t="str">
        <f>IF(Table1[[#This Row],[Útgerð núna]]=Table1[[#This Row],[Útgerð við löndun]],"","Ný útgerð")</f>
        <v/>
      </c>
    </row>
    <row r="2435" spans="1:15">
      <c r="A2435" t="s">
        <v>695</v>
      </c>
      <c r="B2435">
        <v>1819</v>
      </c>
      <c r="C2435" s="1">
        <v>1</v>
      </c>
      <c r="D2435" s="1">
        <v>1</v>
      </c>
      <c r="E2435" s="1">
        <v>2463</v>
      </c>
      <c r="F2435" t="s">
        <v>823</v>
      </c>
      <c r="G2435" t="s">
        <v>14</v>
      </c>
      <c r="H2435" t="s">
        <v>15</v>
      </c>
      <c r="I2435" s="3">
        <v>1</v>
      </c>
      <c r="J2435" t="s">
        <v>824</v>
      </c>
      <c r="K2435" t="s">
        <v>825</v>
      </c>
      <c r="L2435" t="s">
        <v>825</v>
      </c>
      <c r="M2435" s="2">
        <f>SUM(Table1[MAGN_SLAEGT_AFRUNAD])</f>
        <v>463291</v>
      </c>
      <c r="N2435" s="6">
        <f>Table1[[#This Row],[MAGN_SLAEGT_AFRUNAD]]/Table1[[#This Row],[heildarmagn]]</f>
        <v>2.1584705940758616E-6</v>
      </c>
      <c r="O2435" t="str">
        <f>IF(Table1[[#This Row],[Útgerð núna]]=Table1[[#This Row],[Útgerð við löndun]],"","Ný útgerð")</f>
        <v/>
      </c>
    </row>
    <row r="2436" spans="1:15">
      <c r="A2436" t="s">
        <v>82</v>
      </c>
      <c r="B2436">
        <v>1819</v>
      </c>
      <c r="C2436" s="1">
        <v>1</v>
      </c>
      <c r="D2436" s="1">
        <v>1</v>
      </c>
      <c r="E2436" s="1">
        <v>2463</v>
      </c>
      <c r="F2436" t="s">
        <v>823</v>
      </c>
      <c r="G2436" t="s">
        <v>14</v>
      </c>
      <c r="H2436" t="s">
        <v>15</v>
      </c>
      <c r="I2436" s="3">
        <v>13</v>
      </c>
      <c r="J2436" t="s">
        <v>824</v>
      </c>
      <c r="K2436" t="s">
        <v>825</v>
      </c>
      <c r="L2436" t="s">
        <v>825</v>
      </c>
      <c r="M2436" s="2">
        <f>SUM(Table1[MAGN_SLAEGT_AFRUNAD])</f>
        <v>463291</v>
      </c>
      <c r="N2436" s="6">
        <f>Table1[[#This Row],[MAGN_SLAEGT_AFRUNAD]]/Table1[[#This Row],[heildarmagn]]</f>
        <v>2.8060117722986201E-5</v>
      </c>
      <c r="O2436" t="str">
        <f>IF(Table1[[#This Row],[Útgerð núna]]=Table1[[#This Row],[Útgerð við löndun]],"","Ný útgerð")</f>
        <v/>
      </c>
    </row>
    <row r="2437" spans="1:15">
      <c r="A2437" t="s">
        <v>385</v>
      </c>
      <c r="B2437">
        <v>1819</v>
      </c>
      <c r="C2437" s="1">
        <v>1</v>
      </c>
      <c r="D2437" s="1">
        <v>1</v>
      </c>
      <c r="E2437" s="1">
        <v>2463</v>
      </c>
      <c r="F2437" t="s">
        <v>823</v>
      </c>
      <c r="G2437" t="s">
        <v>14</v>
      </c>
      <c r="H2437" t="s">
        <v>15</v>
      </c>
      <c r="I2437" s="3">
        <v>24</v>
      </c>
      <c r="J2437" t="s">
        <v>824</v>
      </c>
      <c r="K2437" t="s">
        <v>825</v>
      </c>
      <c r="L2437" t="s">
        <v>825</v>
      </c>
      <c r="M2437" s="2">
        <f>SUM(Table1[MAGN_SLAEGT_AFRUNAD])</f>
        <v>463291</v>
      </c>
      <c r="N2437" s="6">
        <f>Table1[[#This Row],[MAGN_SLAEGT_AFRUNAD]]/Table1[[#This Row],[heildarmagn]]</f>
        <v>5.1803294257820677E-5</v>
      </c>
      <c r="O2437" t="str">
        <f>IF(Table1[[#This Row],[Útgerð núna]]=Table1[[#This Row],[Útgerð við löndun]],"","Ný útgerð")</f>
        <v/>
      </c>
    </row>
    <row r="2438" spans="1:15">
      <c r="A2438" t="s">
        <v>397</v>
      </c>
      <c r="B2438">
        <v>1920</v>
      </c>
      <c r="C2438" s="1">
        <v>1</v>
      </c>
      <c r="D2438" s="1">
        <v>1</v>
      </c>
      <c r="E2438" s="1">
        <v>2463</v>
      </c>
      <c r="F2438" t="s">
        <v>823</v>
      </c>
      <c r="G2438" t="s">
        <v>14</v>
      </c>
      <c r="H2438" t="s">
        <v>15</v>
      </c>
      <c r="I2438" s="3">
        <v>114</v>
      </c>
      <c r="J2438" t="s">
        <v>824</v>
      </c>
      <c r="K2438" t="s">
        <v>825</v>
      </c>
      <c r="L2438" t="s">
        <v>825</v>
      </c>
      <c r="M2438" s="2">
        <f>SUM(Table1[MAGN_SLAEGT_AFRUNAD])</f>
        <v>463291</v>
      </c>
      <c r="N2438" s="6">
        <f>Table1[[#This Row],[MAGN_SLAEGT_AFRUNAD]]/Table1[[#This Row],[heildarmagn]]</f>
        <v>2.4606564772464823E-4</v>
      </c>
      <c r="O2438" t="str">
        <f>IF(Table1[[#This Row],[Útgerð núna]]=Table1[[#This Row],[Útgerð við löndun]],"","Ný útgerð")</f>
        <v/>
      </c>
    </row>
    <row r="2439" spans="1:15">
      <c r="A2439" t="s">
        <v>99</v>
      </c>
      <c r="B2439">
        <v>1920</v>
      </c>
      <c r="C2439" s="1">
        <v>1</v>
      </c>
      <c r="D2439" s="1">
        <v>1</v>
      </c>
      <c r="E2439" s="1">
        <v>2463</v>
      </c>
      <c r="F2439" t="s">
        <v>823</v>
      </c>
      <c r="G2439" t="s">
        <v>14</v>
      </c>
      <c r="H2439" t="s">
        <v>15</v>
      </c>
      <c r="I2439" s="3">
        <v>281</v>
      </c>
      <c r="J2439" t="s">
        <v>824</v>
      </c>
      <c r="K2439" t="s">
        <v>825</v>
      </c>
      <c r="L2439" t="s">
        <v>825</v>
      </c>
      <c r="M2439" s="2">
        <f>SUM(Table1[MAGN_SLAEGT_AFRUNAD])</f>
        <v>463291</v>
      </c>
      <c r="N2439" s="6">
        <f>Table1[[#This Row],[MAGN_SLAEGT_AFRUNAD]]/Table1[[#This Row],[heildarmagn]]</f>
        <v>6.0653023693531716E-4</v>
      </c>
      <c r="O2439" t="str">
        <f>IF(Table1[[#This Row],[Útgerð núna]]=Table1[[#This Row],[Útgerð við löndun]],"","Ný útgerð")</f>
        <v/>
      </c>
    </row>
    <row r="2440" spans="1:15">
      <c r="A2440" t="s">
        <v>40</v>
      </c>
      <c r="B2440">
        <v>1920</v>
      </c>
      <c r="C2440" s="1">
        <v>1</v>
      </c>
      <c r="D2440" s="1">
        <v>1</v>
      </c>
      <c r="E2440" s="1">
        <v>2463</v>
      </c>
      <c r="F2440" t="s">
        <v>823</v>
      </c>
      <c r="G2440" t="s">
        <v>14</v>
      </c>
      <c r="H2440" t="s">
        <v>15</v>
      </c>
      <c r="I2440" s="3">
        <v>308</v>
      </c>
      <c r="J2440" t="s">
        <v>824</v>
      </c>
      <c r="K2440" t="s">
        <v>825</v>
      </c>
      <c r="L2440" t="s">
        <v>825</v>
      </c>
      <c r="M2440" s="2">
        <f>SUM(Table1[MAGN_SLAEGT_AFRUNAD])</f>
        <v>463291</v>
      </c>
      <c r="N2440" s="6">
        <f>Table1[[#This Row],[MAGN_SLAEGT_AFRUNAD]]/Table1[[#This Row],[heildarmagn]]</f>
        <v>6.6480894297536535E-4</v>
      </c>
      <c r="O2440" t="str">
        <f>IF(Table1[[#This Row],[Útgerð núna]]=Table1[[#This Row],[Útgerð við löndun]],"","Ný útgerð")</f>
        <v/>
      </c>
    </row>
    <row r="2441" spans="1:15">
      <c r="A2441" t="s">
        <v>41</v>
      </c>
      <c r="B2441">
        <v>1920</v>
      </c>
      <c r="C2441" s="1">
        <v>1</v>
      </c>
      <c r="D2441" s="1">
        <v>1</v>
      </c>
      <c r="E2441" s="1">
        <v>2463</v>
      </c>
      <c r="F2441" t="s">
        <v>823</v>
      </c>
      <c r="G2441" t="s">
        <v>14</v>
      </c>
      <c r="H2441" t="s">
        <v>15</v>
      </c>
      <c r="I2441" s="3">
        <v>16</v>
      </c>
      <c r="J2441" t="s">
        <v>824</v>
      </c>
      <c r="K2441" t="s">
        <v>825</v>
      </c>
      <c r="L2441" t="s">
        <v>825</v>
      </c>
      <c r="M2441" s="2">
        <f>SUM(Table1[MAGN_SLAEGT_AFRUNAD])</f>
        <v>463291</v>
      </c>
      <c r="N2441" s="6">
        <f>Table1[[#This Row],[MAGN_SLAEGT_AFRUNAD]]/Table1[[#This Row],[heildarmagn]]</f>
        <v>3.4535529505213785E-5</v>
      </c>
      <c r="O2441" t="str">
        <f>IF(Table1[[#This Row],[Útgerð núna]]=Table1[[#This Row],[Útgerð við löndun]],"","Ný útgerð")</f>
        <v/>
      </c>
    </row>
    <row r="2442" spans="1:15">
      <c r="A2442" t="s">
        <v>398</v>
      </c>
      <c r="B2442">
        <v>1920</v>
      </c>
      <c r="C2442" s="1">
        <v>1</v>
      </c>
      <c r="D2442" s="1">
        <v>1</v>
      </c>
      <c r="E2442" s="1">
        <v>2463</v>
      </c>
      <c r="F2442" t="s">
        <v>823</v>
      </c>
      <c r="G2442" t="s">
        <v>14</v>
      </c>
      <c r="H2442" t="s">
        <v>15</v>
      </c>
      <c r="I2442" s="3">
        <v>8</v>
      </c>
      <c r="J2442" t="s">
        <v>824</v>
      </c>
      <c r="K2442" t="s">
        <v>825</v>
      </c>
      <c r="L2442" t="s">
        <v>825</v>
      </c>
      <c r="M2442" s="2">
        <f>SUM(Table1[MAGN_SLAEGT_AFRUNAD])</f>
        <v>463291</v>
      </c>
      <c r="N2442" s="6">
        <f>Table1[[#This Row],[MAGN_SLAEGT_AFRUNAD]]/Table1[[#This Row],[heildarmagn]]</f>
        <v>1.7267764752606892E-5</v>
      </c>
      <c r="O2442" t="str">
        <f>IF(Table1[[#This Row],[Útgerð núna]]=Table1[[#This Row],[Útgerð við löndun]],"","Ný útgerð")</f>
        <v/>
      </c>
    </row>
    <row r="2443" spans="1:15">
      <c r="A2443" t="s">
        <v>42</v>
      </c>
      <c r="B2443">
        <v>1920</v>
      </c>
      <c r="C2443" s="1">
        <v>1</v>
      </c>
      <c r="D2443" s="1">
        <v>1</v>
      </c>
      <c r="E2443" s="1">
        <v>2463</v>
      </c>
      <c r="F2443" t="s">
        <v>823</v>
      </c>
      <c r="G2443" t="s">
        <v>14</v>
      </c>
      <c r="H2443" t="s">
        <v>15</v>
      </c>
      <c r="I2443" s="3">
        <v>22</v>
      </c>
      <c r="J2443" t="s">
        <v>824</v>
      </c>
      <c r="K2443" t="s">
        <v>825</v>
      </c>
      <c r="L2443" t="s">
        <v>825</v>
      </c>
      <c r="M2443" s="2">
        <f>SUM(Table1[MAGN_SLAEGT_AFRUNAD])</f>
        <v>463291</v>
      </c>
      <c r="N2443" s="6">
        <f>Table1[[#This Row],[MAGN_SLAEGT_AFRUNAD]]/Table1[[#This Row],[heildarmagn]]</f>
        <v>4.7486353069668953E-5</v>
      </c>
      <c r="O2443" t="str">
        <f>IF(Table1[[#This Row],[Útgerð núna]]=Table1[[#This Row],[Útgerð við löndun]],"","Ný útgerð")</f>
        <v/>
      </c>
    </row>
    <row r="2444" spans="1:15">
      <c r="A2444" t="s">
        <v>399</v>
      </c>
      <c r="B2444">
        <v>1920</v>
      </c>
      <c r="C2444" s="1">
        <v>1</v>
      </c>
      <c r="D2444" s="1">
        <v>1</v>
      </c>
      <c r="E2444" s="1">
        <v>2463</v>
      </c>
      <c r="F2444" t="s">
        <v>823</v>
      </c>
      <c r="G2444" t="s">
        <v>14</v>
      </c>
      <c r="H2444" t="s">
        <v>15</v>
      </c>
      <c r="I2444" s="3">
        <v>78</v>
      </c>
      <c r="J2444" t="s">
        <v>824</v>
      </c>
      <c r="K2444" t="s">
        <v>825</v>
      </c>
      <c r="L2444" t="s">
        <v>825</v>
      </c>
      <c r="M2444" s="2">
        <f>SUM(Table1[MAGN_SLAEGT_AFRUNAD])</f>
        <v>463291</v>
      </c>
      <c r="N2444" s="6">
        <f>Table1[[#This Row],[MAGN_SLAEGT_AFRUNAD]]/Table1[[#This Row],[heildarmagn]]</f>
        <v>1.6836070633791721E-4</v>
      </c>
      <c r="O2444" t="str">
        <f>IF(Table1[[#This Row],[Útgerð núna]]=Table1[[#This Row],[Útgerð við löndun]],"","Ný útgerð")</f>
        <v/>
      </c>
    </row>
    <row r="2445" spans="1:15">
      <c r="A2445" t="s">
        <v>400</v>
      </c>
      <c r="B2445">
        <v>1920</v>
      </c>
      <c r="C2445" s="1">
        <v>1</v>
      </c>
      <c r="D2445" s="1">
        <v>1</v>
      </c>
      <c r="E2445" s="1">
        <v>2463</v>
      </c>
      <c r="F2445" t="s">
        <v>823</v>
      </c>
      <c r="G2445" t="s">
        <v>14</v>
      </c>
      <c r="H2445" t="s">
        <v>15</v>
      </c>
      <c r="I2445" s="3">
        <v>49</v>
      </c>
      <c r="J2445" t="s">
        <v>824</v>
      </c>
      <c r="K2445" t="s">
        <v>825</v>
      </c>
      <c r="L2445" t="s">
        <v>825</v>
      </c>
      <c r="M2445" s="2">
        <f>SUM(Table1[MAGN_SLAEGT_AFRUNAD])</f>
        <v>463291</v>
      </c>
      <c r="N2445" s="6">
        <f>Table1[[#This Row],[MAGN_SLAEGT_AFRUNAD]]/Table1[[#This Row],[heildarmagn]]</f>
        <v>1.0576505910971722E-4</v>
      </c>
      <c r="O2445" t="str">
        <f>IF(Table1[[#This Row],[Útgerð núna]]=Table1[[#This Row],[Útgerð við löndun]],"","Ný útgerð")</f>
        <v/>
      </c>
    </row>
    <row r="2446" spans="1:15">
      <c r="A2446" t="s">
        <v>561</v>
      </c>
      <c r="B2446">
        <v>1920</v>
      </c>
      <c r="C2446" s="1">
        <v>1</v>
      </c>
      <c r="D2446" s="1">
        <v>1</v>
      </c>
      <c r="E2446" s="1">
        <v>2463</v>
      </c>
      <c r="F2446" t="s">
        <v>823</v>
      </c>
      <c r="G2446" t="s">
        <v>14</v>
      </c>
      <c r="H2446" t="s">
        <v>15</v>
      </c>
      <c r="I2446" s="3">
        <v>54</v>
      </c>
      <c r="J2446" t="s">
        <v>824</v>
      </c>
      <c r="K2446" t="s">
        <v>825</v>
      </c>
      <c r="L2446" t="s">
        <v>825</v>
      </c>
      <c r="M2446" s="2">
        <f>SUM(Table1[MAGN_SLAEGT_AFRUNAD])</f>
        <v>463291</v>
      </c>
      <c r="N2446" s="6">
        <f>Table1[[#This Row],[MAGN_SLAEGT_AFRUNAD]]/Table1[[#This Row],[heildarmagn]]</f>
        <v>1.1655741208009653E-4</v>
      </c>
      <c r="O2446" t="str">
        <f>IF(Table1[[#This Row],[Útgerð núna]]=Table1[[#This Row],[Útgerð við löndun]],"","Ný útgerð")</f>
        <v/>
      </c>
    </row>
    <row r="2447" spans="1:15">
      <c r="A2447" t="s">
        <v>107</v>
      </c>
      <c r="B2447">
        <v>1920</v>
      </c>
      <c r="C2447" s="1">
        <v>1</v>
      </c>
      <c r="D2447" s="1">
        <v>1</v>
      </c>
      <c r="E2447" s="1">
        <v>2463</v>
      </c>
      <c r="F2447" t="s">
        <v>823</v>
      </c>
      <c r="G2447" t="s">
        <v>14</v>
      </c>
      <c r="H2447" t="s">
        <v>15</v>
      </c>
      <c r="I2447" s="3">
        <v>85</v>
      </c>
      <c r="J2447" t="s">
        <v>824</v>
      </c>
      <c r="K2447" t="s">
        <v>825</v>
      </c>
      <c r="L2447" t="s">
        <v>825</v>
      </c>
      <c r="M2447" s="2">
        <f>SUM(Table1[MAGN_SLAEGT_AFRUNAD])</f>
        <v>463291</v>
      </c>
      <c r="N2447" s="6">
        <f>Table1[[#This Row],[MAGN_SLAEGT_AFRUNAD]]/Table1[[#This Row],[heildarmagn]]</f>
        <v>1.8347000049644824E-4</v>
      </c>
      <c r="O2447" t="str">
        <f>IF(Table1[[#This Row],[Útgerð núna]]=Table1[[#This Row],[Útgerð við löndun]],"","Ný útgerð")</f>
        <v/>
      </c>
    </row>
    <row r="2448" spans="1:15">
      <c r="A2448" t="s">
        <v>540</v>
      </c>
      <c r="B2448">
        <v>1920</v>
      </c>
      <c r="C2448" s="1">
        <v>1</v>
      </c>
      <c r="D2448" s="1">
        <v>1</v>
      </c>
      <c r="E2448" s="1">
        <v>2463</v>
      </c>
      <c r="F2448" t="s">
        <v>823</v>
      </c>
      <c r="G2448" t="s">
        <v>14</v>
      </c>
      <c r="H2448" t="s">
        <v>15</v>
      </c>
      <c r="I2448" s="3">
        <v>78</v>
      </c>
      <c r="J2448" t="s">
        <v>824</v>
      </c>
      <c r="K2448" t="s">
        <v>825</v>
      </c>
      <c r="L2448" t="s">
        <v>825</v>
      </c>
      <c r="M2448" s="2">
        <f>SUM(Table1[MAGN_SLAEGT_AFRUNAD])</f>
        <v>463291</v>
      </c>
      <c r="N2448" s="6">
        <f>Table1[[#This Row],[MAGN_SLAEGT_AFRUNAD]]/Table1[[#This Row],[heildarmagn]]</f>
        <v>1.6836070633791721E-4</v>
      </c>
      <c r="O2448" t="str">
        <f>IF(Table1[[#This Row],[Útgerð núna]]=Table1[[#This Row],[Útgerð við löndun]],"","Ný útgerð")</f>
        <v/>
      </c>
    </row>
    <row r="2449" spans="1:15">
      <c r="A2449" t="s">
        <v>403</v>
      </c>
      <c r="B2449">
        <v>1920</v>
      </c>
      <c r="C2449" s="1">
        <v>1</v>
      </c>
      <c r="D2449" s="1">
        <v>1</v>
      </c>
      <c r="E2449" s="1">
        <v>2463</v>
      </c>
      <c r="F2449" t="s">
        <v>823</v>
      </c>
      <c r="G2449" t="s">
        <v>14</v>
      </c>
      <c r="H2449" t="s">
        <v>15</v>
      </c>
      <c r="I2449" s="3">
        <v>16</v>
      </c>
      <c r="J2449" t="s">
        <v>824</v>
      </c>
      <c r="K2449" t="s">
        <v>825</v>
      </c>
      <c r="L2449" t="s">
        <v>825</v>
      </c>
      <c r="M2449" s="2">
        <f>SUM(Table1[MAGN_SLAEGT_AFRUNAD])</f>
        <v>463291</v>
      </c>
      <c r="N2449" s="6">
        <f>Table1[[#This Row],[MAGN_SLAEGT_AFRUNAD]]/Table1[[#This Row],[heildarmagn]]</f>
        <v>3.4535529505213785E-5</v>
      </c>
      <c r="O2449" t="str">
        <f>IF(Table1[[#This Row],[Útgerð núna]]=Table1[[#This Row],[Útgerð við löndun]],"","Ný útgerð")</f>
        <v/>
      </c>
    </row>
    <row r="2450" spans="1:15">
      <c r="A2450" t="s">
        <v>405</v>
      </c>
      <c r="B2450">
        <v>1920</v>
      </c>
      <c r="C2450" s="1">
        <v>1</v>
      </c>
      <c r="D2450" s="1">
        <v>1</v>
      </c>
      <c r="E2450" s="1">
        <v>2463</v>
      </c>
      <c r="F2450" t="s">
        <v>823</v>
      </c>
      <c r="G2450" t="s">
        <v>14</v>
      </c>
      <c r="H2450" t="s">
        <v>15</v>
      </c>
      <c r="I2450" s="3">
        <v>66</v>
      </c>
      <c r="J2450" t="s">
        <v>824</v>
      </c>
      <c r="K2450" t="s">
        <v>825</v>
      </c>
      <c r="L2450" t="s">
        <v>825</v>
      </c>
      <c r="M2450" s="2">
        <f>SUM(Table1[MAGN_SLAEGT_AFRUNAD])</f>
        <v>463291</v>
      </c>
      <c r="N2450" s="6">
        <f>Table1[[#This Row],[MAGN_SLAEGT_AFRUNAD]]/Table1[[#This Row],[heildarmagn]]</f>
        <v>1.4245905920900686E-4</v>
      </c>
      <c r="O2450" t="str">
        <f>IF(Table1[[#This Row],[Útgerð núna]]=Table1[[#This Row],[Útgerð við löndun]],"","Ný útgerð")</f>
        <v/>
      </c>
    </row>
    <row r="2451" spans="1:15">
      <c r="A2451" t="s">
        <v>406</v>
      </c>
      <c r="B2451">
        <v>1920</v>
      </c>
      <c r="C2451" s="1">
        <v>1</v>
      </c>
      <c r="D2451" s="1">
        <v>1</v>
      </c>
      <c r="E2451" s="1">
        <v>2463</v>
      </c>
      <c r="F2451" t="s">
        <v>823</v>
      </c>
      <c r="G2451" t="s">
        <v>14</v>
      </c>
      <c r="H2451" t="s">
        <v>15</v>
      </c>
      <c r="I2451" s="3">
        <v>45</v>
      </c>
      <c r="J2451" t="s">
        <v>824</v>
      </c>
      <c r="K2451" t="s">
        <v>825</v>
      </c>
      <c r="L2451" t="s">
        <v>825</v>
      </c>
      <c r="M2451" s="2">
        <f>SUM(Table1[MAGN_SLAEGT_AFRUNAD])</f>
        <v>463291</v>
      </c>
      <c r="N2451" s="6">
        <f>Table1[[#This Row],[MAGN_SLAEGT_AFRUNAD]]/Table1[[#This Row],[heildarmagn]]</f>
        <v>9.7131176733413767E-5</v>
      </c>
      <c r="O2451" t="str">
        <f>IF(Table1[[#This Row],[Útgerð núna]]=Table1[[#This Row],[Útgerð við löndun]],"","Ný útgerð")</f>
        <v/>
      </c>
    </row>
    <row r="2452" spans="1:15">
      <c r="A2452" t="s">
        <v>407</v>
      </c>
      <c r="B2452">
        <v>1920</v>
      </c>
      <c r="C2452" s="1">
        <v>1</v>
      </c>
      <c r="D2452" s="1">
        <v>1</v>
      </c>
      <c r="E2452" s="1">
        <v>2463</v>
      </c>
      <c r="F2452" t="s">
        <v>823</v>
      </c>
      <c r="G2452" t="s">
        <v>14</v>
      </c>
      <c r="H2452" t="s">
        <v>15</v>
      </c>
      <c r="I2452" s="3">
        <v>65</v>
      </c>
      <c r="J2452" t="s">
        <v>824</v>
      </c>
      <c r="K2452" t="s">
        <v>825</v>
      </c>
      <c r="L2452" t="s">
        <v>825</v>
      </c>
      <c r="M2452" s="2">
        <f>SUM(Table1[MAGN_SLAEGT_AFRUNAD])</f>
        <v>463291</v>
      </c>
      <c r="N2452" s="6">
        <f>Table1[[#This Row],[MAGN_SLAEGT_AFRUNAD]]/Table1[[#This Row],[heildarmagn]]</f>
        <v>1.4030058861493102E-4</v>
      </c>
      <c r="O2452" t="str">
        <f>IF(Table1[[#This Row],[Útgerð núna]]=Table1[[#This Row],[Útgerð við löndun]],"","Ný útgerð")</f>
        <v/>
      </c>
    </row>
    <row r="2453" spans="1:15">
      <c r="A2453" t="s">
        <v>541</v>
      </c>
      <c r="B2453">
        <v>1920</v>
      </c>
      <c r="C2453" s="1">
        <v>1</v>
      </c>
      <c r="D2453" s="1">
        <v>1</v>
      </c>
      <c r="E2453" s="1">
        <v>2463</v>
      </c>
      <c r="F2453" t="s">
        <v>823</v>
      </c>
      <c r="G2453" t="s">
        <v>14</v>
      </c>
      <c r="H2453" t="s">
        <v>15</v>
      </c>
      <c r="I2453" s="3">
        <v>76</v>
      </c>
      <c r="J2453" t="s">
        <v>824</v>
      </c>
      <c r="K2453" t="s">
        <v>825</v>
      </c>
      <c r="L2453" t="s">
        <v>825</v>
      </c>
      <c r="M2453" s="2">
        <f>SUM(Table1[MAGN_SLAEGT_AFRUNAD])</f>
        <v>463291</v>
      </c>
      <c r="N2453" s="6">
        <f>Table1[[#This Row],[MAGN_SLAEGT_AFRUNAD]]/Table1[[#This Row],[heildarmagn]]</f>
        <v>1.6404376514976549E-4</v>
      </c>
      <c r="O2453" t="str">
        <f>IF(Table1[[#This Row],[Útgerð núna]]=Table1[[#This Row],[Útgerð við löndun]],"","Ný útgerð")</f>
        <v/>
      </c>
    </row>
    <row r="2454" spans="1:15">
      <c r="A2454" t="s">
        <v>408</v>
      </c>
      <c r="B2454">
        <v>1920</v>
      </c>
      <c r="C2454" s="1">
        <v>1</v>
      </c>
      <c r="D2454" s="1">
        <v>1</v>
      </c>
      <c r="E2454" s="1">
        <v>2463</v>
      </c>
      <c r="F2454" t="s">
        <v>823</v>
      </c>
      <c r="G2454" t="s">
        <v>14</v>
      </c>
      <c r="H2454" t="s">
        <v>15</v>
      </c>
      <c r="I2454" s="3">
        <v>81</v>
      </c>
      <c r="J2454" t="s">
        <v>824</v>
      </c>
      <c r="K2454" t="s">
        <v>825</v>
      </c>
      <c r="L2454" t="s">
        <v>825</v>
      </c>
      <c r="M2454" s="2">
        <f>SUM(Table1[MAGN_SLAEGT_AFRUNAD])</f>
        <v>463291</v>
      </c>
      <c r="N2454" s="6">
        <f>Table1[[#This Row],[MAGN_SLAEGT_AFRUNAD]]/Table1[[#This Row],[heildarmagn]]</f>
        <v>1.7483611812014479E-4</v>
      </c>
      <c r="O2454" t="str">
        <f>IF(Table1[[#This Row],[Útgerð núna]]=Table1[[#This Row],[Útgerð við löndun]],"","Ný útgerð")</f>
        <v/>
      </c>
    </row>
    <row r="2455" spans="1:15">
      <c r="A2455" t="s">
        <v>409</v>
      </c>
      <c r="B2455">
        <v>1920</v>
      </c>
      <c r="C2455" s="1">
        <v>1</v>
      </c>
      <c r="D2455" s="1">
        <v>1</v>
      </c>
      <c r="E2455" s="1">
        <v>2463</v>
      </c>
      <c r="F2455" t="s">
        <v>823</v>
      </c>
      <c r="G2455" t="s">
        <v>14</v>
      </c>
      <c r="H2455" t="s">
        <v>15</v>
      </c>
      <c r="I2455" s="3">
        <v>90</v>
      </c>
      <c r="J2455" t="s">
        <v>824</v>
      </c>
      <c r="K2455" t="s">
        <v>825</v>
      </c>
      <c r="L2455" t="s">
        <v>825</v>
      </c>
      <c r="M2455" s="2">
        <f>SUM(Table1[MAGN_SLAEGT_AFRUNAD])</f>
        <v>463291</v>
      </c>
      <c r="N2455" s="6">
        <f>Table1[[#This Row],[MAGN_SLAEGT_AFRUNAD]]/Table1[[#This Row],[heildarmagn]]</f>
        <v>1.9426235346682753E-4</v>
      </c>
      <c r="O2455" t="str">
        <f>IF(Table1[[#This Row],[Útgerð núna]]=Table1[[#This Row],[Útgerð við löndun]],"","Ný útgerð")</f>
        <v/>
      </c>
    </row>
    <row r="2456" spans="1:15">
      <c r="A2456" t="s">
        <v>410</v>
      </c>
      <c r="B2456">
        <v>1920</v>
      </c>
      <c r="C2456" s="1">
        <v>1</v>
      </c>
      <c r="D2456" s="1">
        <v>1</v>
      </c>
      <c r="E2456" s="1">
        <v>2463</v>
      </c>
      <c r="F2456" t="s">
        <v>823</v>
      </c>
      <c r="G2456" t="s">
        <v>14</v>
      </c>
      <c r="H2456" t="s">
        <v>15</v>
      </c>
      <c r="I2456" s="3">
        <v>74</v>
      </c>
      <c r="J2456" t="s">
        <v>824</v>
      </c>
      <c r="K2456" t="s">
        <v>825</v>
      </c>
      <c r="L2456" t="s">
        <v>825</v>
      </c>
      <c r="M2456" s="2">
        <f>SUM(Table1[MAGN_SLAEGT_AFRUNAD])</f>
        <v>463291</v>
      </c>
      <c r="N2456" s="6">
        <f>Table1[[#This Row],[MAGN_SLAEGT_AFRUNAD]]/Table1[[#This Row],[heildarmagn]]</f>
        <v>1.5972682396161376E-4</v>
      </c>
      <c r="O2456" t="str">
        <f>IF(Table1[[#This Row],[Útgerð núna]]=Table1[[#This Row],[Útgerð við löndun]],"","Ný útgerð")</f>
        <v/>
      </c>
    </row>
    <row r="2457" spans="1:15">
      <c r="A2457" t="s">
        <v>411</v>
      </c>
      <c r="B2457">
        <v>1920</v>
      </c>
      <c r="C2457" s="1">
        <v>1</v>
      </c>
      <c r="D2457" s="1">
        <v>1</v>
      </c>
      <c r="E2457" s="1">
        <v>2463</v>
      </c>
      <c r="F2457" t="s">
        <v>823</v>
      </c>
      <c r="G2457" t="s">
        <v>14</v>
      </c>
      <c r="H2457" t="s">
        <v>15</v>
      </c>
      <c r="I2457" s="3">
        <v>263</v>
      </c>
      <c r="J2457" t="s">
        <v>824</v>
      </c>
      <c r="K2457" t="s">
        <v>825</v>
      </c>
      <c r="L2457" t="s">
        <v>825</v>
      </c>
      <c r="M2457" s="2">
        <f>SUM(Table1[MAGN_SLAEGT_AFRUNAD])</f>
        <v>463291</v>
      </c>
      <c r="N2457" s="6">
        <f>Table1[[#This Row],[MAGN_SLAEGT_AFRUNAD]]/Table1[[#This Row],[heildarmagn]]</f>
        <v>5.6767776624195155E-4</v>
      </c>
      <c r="O2457" t="str">
        <f>IF(Table1[[#This Row],[Útgerð núna]]=Table1[[#This Row],[Útgerð við löndun]],"","Ný útgerð")</f>
        <v/>
      </c>
    </row>
    <row r="2458" spans="1:15">
      <c r="A2458" t="s">
        <v>567</v>
      </c>
      <c r="B2458">
        <v>1718</v>
      </c>
      <c r="C2458" s="1">
        <v>1</v>
      </c>
      <c r="D2458" s="1">
        <v>1</v>
      </c>
      <c r="E2458" s="1">
        <v>2463</v>
      </c>
      <c r="F2458" t="s">
        <v>823</v>
      </c>
      <c r="G2458" t="s">
        <v>14</v>
      </c>
      <c r="H2458" t="s">
        <v>15</v>
      </c>
      <c r="I2458" s="3">
        <v>60</v>
      </c>
      <c r="J2458" t="s">
        <v>824</v>
      </c>
      <c r="K2458" t="s">
        <v>825</v>
      </c>
      <c r="L2458" t="s">
        <v>825</v>
      </c>
      <c r="M2458" s="2">
        <f>SUM(Table1[MAGN_SLAEGT_AFRUNAD])</f>
        <v>463291</v>
      </c>
      <c r="N2458" s="6">
        <f>Table1[[#This Row],[MAGN_SLAEGT_AFRUNAD]]/Table1[[#This Row],[heildarmagn]]</f>
        <v>1.2950823564455169E-4</v>
      </c>
      <c r="O2458" t="str">
        <f>IF(Table1[[#This Row],[Útgerð núna]]=Table1[[#This Row],[Útgerð við löndun]],"","Ný útgerð")</f>
        <v/>
      </c>
    </row>
    <row r="2459" spans="1:15">
      <c r="A2459" t="s">
        <v>274</v>
      </c>
      <c r="B2459">
        <v>1718</v>
      </c>
      <c r="C2459" s="1">
        <v>1</v>
      </c>
      <c r="D2459" s="1">
        <v>1</v>
      </c>
      <c r="E2459" s="1">
        <v>2463</v>
      </c>
      <c r="F2459" t="s">
        <v>823</v>
      </c>
      <c r="G2459" t="s">
        <v>14</v>
      </c>
      <c r="H2459" t="s">
        <v>15</v>
      </c>
      <c r="I2459" s="3">
        <v>82</v>
      </c>
      <c r="J2459" t="s">
        <v>824</v>
      </c>
      <c r="K2459" t="s">
        <v>825</v>
      </c>
      <c r="L2459" t="s">
        <v>825</v>
      </c>
      <c r="M2459" s="2">
        <f>SUM(Table1[MAGN_SLAEGT_AFRUNAD])</f>
        <v>463291</v>
      </c>
      <c r="N2459" s="6">
        <f>Table1[[#This Row],[MAGN_SLAEGT_AFRUNAD]]/Table1[[#This Row],[heildarmagn]]</f>
        <v>1.7699458871422066E-4</v>
      </c>
      <c r="O2459" t="str">
        <f>IF(Table1[[#This Row],[Útgerð núna]]=Table1[[#This Row],[Útgerð við löndun]],"","Ný útgerð")</f>
        <v/>
      </c>
    </row>
    <row r="2460" spans="1:15">
      <c r="A2460" t="s">
        <v>276</v>
      </c>
      <c r="B2460">
        <v>1718</v>
      </c>
      <c r="C2460" s="1">
        <v>1</v>
      </c>
      <c r="D2460" s="1">
        <v>1</v>
      </c>
      <c r="E2460" s="1">
        <v>2463</v>
      </c>
      <c r="F2460" t="s">
        <v>823</v>
      </c>
      <c r="G2460" t="s">
        <v>14</v>
      </c>
      <c r="H2460" t="s">
        <v>15</v>
      </c>
      <c r="I2460" s="3">
        <v>50</v>
      </c>
      <c r="J2460" t="s">
        <v>824</v>
      </c>
      <c r="K2460" t="s">
        <v>825</v>
      </c>
      <c r="L2460" t="s">
        <v>825</v>
      </c>
      <c r="M2460" s="2">
        <f>SUM(Table1[MAGN_SLAEGT_AFRUNAD])</f>
        <v>463291</v>
      </c>
      <c r="N2460" s="6">
        <f>Table1[[#This Row],[MAGN_SLAEGT_AFRUNAD]]/Table1[[#This Row],[heildarmagn]]</f>
        <v>1.0792352970379308E-4</v>
      </c>
      <c r="O2460" t="str">
        <f>IF(Table1[[#This Row],[Útgerð núna]]=Table1[[#This Row],[Útgerð við löndun]],"","Ný útgerð")</f>
        <v/>
      </c>
    </row>
    <row r="2461" spans="1:15">
      <c r="A2461" t="s">
        <v>277</v>
      </c>
      <c r="B2461">
        <v>1718</v>
      </c>
      <c r="C2461" s="1">
        <v>1</v>
      </c>
      <c r="D2461" s="1">
        <v>1</v>
      </c>
      <c r="E2461" s="1">
        <v>2463</v>
      </c>
      <c r="F2461" t="s">
        <v>823</v>
      </c>
      <c r="G2461" t="s">
        <v>14</v>
      </c>
      <c r="H2461" t="s">
        <v>15</v>
      </c>
      <c r="I2461" s="3">
        <v>321</v>
      </c>
      <c r="J2461" t="s">
        <v>824</v>
      </c>
      <c r="K2461" t="s">
        <v>825</v>
      </c>
      <c r="L2461" t="s">
        <v>825</v>
      </c>
      <c r="M2461" s="2">
        <f>SUM(Table1[MAGN_SLAEGT_AFRUNAD])</f>
        <v>463291</v>
      </c>
      <c r="N2461" s="6">
        <f>Table1[[#This Row],[MAGN_SLAEGT_AFRUNAD]]/Table1[[#This Row],[heildarmagn]]</f>
        <v>6.9286906069835155E-4</v>
      </c>
      <c r="O2461" t="str">
        <f>IF(Table1[[#This Row],[Útgerð núna]]=Table1[[#This Row],[Útgerð við löndun]],"","Ný útgerð")</f>
        <v/>
      </c>
    </row>
    <row r="2462" spans="1:15">
      <c r="A2462" t="s">
        <v>278</v>
      </c>
      <c r="B2462">
        <v>1718</v>
      </c>
      <c r="C2462" s="1">
        <v>1</v>
      </c>
      <c r="D2462" s="1">
        <v>1</v>
      </c>
      <c r="E2462" s="1">
        <v>2463</v>
      </c>
      <c r="F2462" t="s">
        <v>823</v>
      </c>
      <c r="G2462" t="s">
        <v>14</v>
      </c>
      <c r="H2462" t="s">
        <v>15</v>
      </c>
      <c r="I2462" s="3">
        <v>182</v>
      </c>
      <c r="J2462" t="s">
        <v>824</v>
      </c>
      <c r="K2462" t="s">
        <v>825</v>
      </c>
      <c r="L2462" t="s">
        <v>825</v>
      </c>
      <c r="M2462" s="2">
        <f>SUM(Table1[MAGN_SLAEGT_AFRUNAD])</f>
        <v>463291</v>
      </c>
      <c r="N2462" s="6">
        <f>Table1[[#This Row],[MAGN_SLAEGT_AFRUNAD]]/Table1[[#This Row],[heildarmagn]]</f>
        <v>3.9284164812180682E-4</v>
      </c>
      <c r="O2462" t="str">
        <f>IF(Table1[[#This Row],[Útgerð núna]]=Table1[[#This Row],[Útgerð við löndun]],"","Ný útgerð")</f>
        <v/>
      </c>
    </row>
    <row r="2463" spans="1:15">
      <c r="A2463" t="s">
        <v>279</v>
      </c>
      <c r="B2463">
        <v>1718</v>
      </c>
      <c r="C2463" s="1">
        <v>1</v>
      </c>
      <c r="D2463" s="1">
        <v>1</v>
      </c>
      <c r="E2463" s="1">
        <v>2463</v>
      </c>
      <c r="F2463" t="s">
        <v>823</v>
      </c>
      <c r="G2463" t="s">
        <v>14</v>
      </c>
      <c r="H2463" t="s">
        <v>15</v>
      </c>
      <c r="I2463" s="3">
        <v>304</v>
      </c>
      <c r="J2463" t="s">
        <v>824</v>
      </c>
      <c r="K2463" t="s">
        <v>825</v>
      </c>
      <c r="L2463" t="s">
        <v>825</v>
      </c>
      <c r="M2463" s="2">
        <f>SUM(Table1[MAGN_SLAEGT_AFRUNAD])</f>
        <v>463291</v>
      </c>
      <c r="N2463" s="6">
        <f>Table1[[#This Row],[MAGN_SLAEGT_AFRUNAD]]/Table1[[#This Row],[heildarmagn]]</f>
        <v>6.5617506059906195E-4</v>
      </c>
      <c r="O2463" t="str">
        <f>IF(Table1[[#This Row],[Útgerð núna]]=Table1[[#This Row],[Útgerð við löndun]],"","Ný útgerð")</f>
        <v/>
      </c>
    </row>
    <row r="2464" spans="1:15">
      <c r="A2464" t="s">
        <v>215</v>
      </c>
      <c r="B2464">
        <v>1718</v>
      </c>
      <c r="C2464" s="1">
        <v>1</v>
      </c>
      <c r="D2464" s="1">
        <v>1</v>
      </c>
      <c r="E2464" s="1">
        <v>2463</v>
      </c>
      <c r="F2464" t="s">
        <v>823</v>
      </c>
      <c r="G2464" t="s">
        <v>14</v>
      </c>
      <c r="H2464" t="s">
        <v>15</v>
      </c>
      <c r="I2464" s="3">
        <v>18</v>
      </c>
      <c r="J2464" t="s">
        <v>824</v>
      </c>
      <c r="K2464" t="s">
        <v>825</v>
      </c>
      <c r="L2464" t="s">
        <v>825</v>
      </c>
      <c r="M2464" s="2">
        <f>SUM(Table1[MAGN_SLAEGT_AFRUNAD])</f>
        <v>463291</v>
      </c>
      <c r="N2464" s="6">
        <f>Table1[[#This Row],[MAGN_SLAEGT_AFRUNAD]]/Table1[[#This Row],[heildarmagn]]</f>
        <v>3.885247069336551E-5</v>
      </c>
      <c r="O2464" t="str">
        <f>IF(Table1[[#This Row],[Útgerð núna]]=Table1[[#This Row],[Útgerð við löndun]],"","Ný útgerð")</f>
        <v/>
      </c>
    </row>
    <row r="2465" spans="1:15">
      <c r="A2465" t="s">
        <v>218</v>
      </c>
      <c r="B2465">
        <v>1718</v>
      </c>
      <c r="C2465" s="1">
        <v>1</v>
      </c>
      <c r="D2465" s="1">
        <v>1</v>
      </c>
      <c r="E2465" s="1">
        <v>2463</v>
      </c>
      <c r="F2465" t="s">
        <v>823</v>
      </c>
      <c r="G2465" t="s">
        <v>14</v>
      </c>
      <c r="H2465" t="s">
        <v>15</v>
      </c>
      <c r="I2465" s="3">
        <v>35</v>
      </c>
      <c r="J2465" t="s">
        <v>824</v>
      </c>
      <c r="K2465" t="s">
        <v>825</v>
      </c>
      <c r="L2465" t="s">
        <v>825</v>
      </c>
      <c r="M2465" s="2">
        <f>SUM(Table1[MAGN_SLAEGT_AFRUNAD])</f>
        <v>463291</v>
      </c>
      <c r="N2465" s="6">
        <f>Table1[[#This Row],[MAGN_SLAEGT_AFRUNAD]]/Table1[[#This Row],[heildarmagn]]</f>
        <v>7.5546470792655157E-5</v>
      </c>
      <c r="O2465" t="str">
        <f>IF(Table1[[#This Row],[Útgerð núna]]=Table1[[#This Row],[Útgerð við löndun]],"","Ný útgerð")</f>
        <v/>
      </c>
    </row>
    <row r="2466" spans="1:15">
      <c r="A2466" t="s">
        <v>316</v>
      </c>
      <c r="B2466">
        <v>1718</v>
      </c>
      <c r="C2466" s="1">
        <v>1</v>
      </c>
      <c r="D2466" s="1">
        <v>1</v>
      </c>
      <c r="E2466" s="1">
        <v>2463</v>
      </c>
      <c r="F2466" t="s">
        <v>823</v>
      </c>
      <c r="G2466" t="s">
        <v>14</v>
      </c>
      <c r="H2466" t="s">
        <v>15</v>
      </c>
      <c r="I2466" s="3">
        <v>4</v>
      </c>
      <c r="J2466" t="s">
        <v>824</v>
      </c>
      <c r="K2466" t="s">
        <v>825</v>
      </c>
      <c r="L2466" t="s">
        <v>825</v>
      </c>
      <c r="M2466" s="2">
        <f>SUM(Table1[MAGN_SLAEGT_AFRUNAD])</f>
        <v>463291</v>
      </c>
      <c r="N2466" s="6">
        <f>Table1[[#This Row],[MAGN_SLAEGT_AFRUNAD]]/Table1[[#This Row],[heildarmagn]]</f>
        <v>8.6338823763034462E-6</v>
      </c>
      <c r="O2466" t="str">
        <f>IF(Table1[[#This Row],[Útgerð núna]]=Table1[[#This Row],[Útgerð við löndun]],"","Ný útgerð")</f>
        <v/>
      </c>
    </row>
    <row r="2467" spans="1:15">
      <c r="A2467" t="s">
        <v>317</v>
      </c>
      <c r="B2467">
        <v>1718</v>
      </c>
      <c r="C2467" s="1">
        <v>1</v>
      </c>
      <c r="D2467" s="1">
        <v>1</v>
      </c>
      <c r="E2467" s="1">
        <v>2463</v>
      </c>
      <c r="F2467" t="s">
        <v>823</v>
      </c>
      <c r="G2467" t="s">
        <v>14</v>
      </c>
      <c r="H2467" t="s">
        <v>15</v>
      </c>
      <c r="I2467" s="3">
        <v>8</v>
      </c>
      <c r="J2467" t="s">
        <v>824</v>
      </c>
      <c r="K2467" t="s">
        <v>825</v>
      </c>
      <c r="L2467" t="s">
        <v>825</v>
      </c>
      <c r="M2467" s="2">
        <f>SUM(Table1[MAGN_SLAEGT_AFRUNAD])</f>
        <v>463291</v>
      </c>
      <c r="N2467" s="6">
        <f>Table1[[#This Row],[MAGN_SLAEGT_AFRUNAD]]/Table1[[#This Row],[heildarmagn]]</f>
        <v>1.7267764752606892E-5</v>
      </c>
      <c r="O2467" t="str">
        <f>IF(Table1[[#This Row],[Útgerð núna]]=Table1[[#This Row],[Útgerð við löndun]],"","Ný útgerð")</f>
        <v/>
      </c>
    </row>
    <row r="2468" spans="1:15">
      <c r="A2468" t="s">
        <v>319</v>
      </c>
      <c r="B2468">
        <v>1718</v>
      </c>
      <c r="C2468" s="1">
        <v>1</v>
      </c>
      <c r="D2468" s="1">
        <v>1</v>
      </c>
      <c r="E2468" s="1">
        <v>2463</v>
      </c>
      <c r="F2468" t="s">
        <v>823</v>
      </c>
      <c r="G2468" t="s">
        <v>14</v>
      </c>
      <c r="H2468" t="s">
        <v>15</v>
      </c>
      <c r="I2468" s="3">
        <v>24</v>
      </c>
      <c r="J2468" t="s">
        <v>824</v>
      </c>
      <c r="K2468" t="s">
        <v>825</v>
      </c>
      <c r="L2468" t="s">
        <v>825</v>
      </c>
      <c r="M2468" s="2">
        <f>SUM(Table1[MAGN_SLAEGT_AFRUNAD])</f>
        <v>463291</v>
      </c>
      <c r="N2468" s="6">
        <f>Table1[[#This Row],[MAGN_SLAEGT_AFRUNAD]]/Table1[[#This Row],[heildarmagn]]</f>
        <v>5.1803294257820677E-5</v>
      </c>
      <c r="O2468" t="str">
        <f>IF(Table1[[#This Row],[Útgerð núna]]=Table1[[#This Row],[Útgerð við löndun]],"","Ný útgerð")</f>
        <v/>
      </c>
    </row>
    <row r="2469" spans="1:15">
      <c r="A2469" t="s">
        <v>321</v>
      </c>
      <c r="B2469">
        <v>1718</v>
      </c>
      <c r="C2469" s="1">
        <v>1</v>
      </c>
      <c r="D2469" s="1">
        <v>1</v>
      </c>
      <c r="E2469" s="1">
        <v>2463</v>
      </c>
      <c r="F2469" t="s">
        <v>823</v>
      </c>
      <c r="G2469" t="s">
        <v>14</v>
      </c>
      <c r="H2469" t="s">
        <v>15</v>
      </c>
      <c r="I2469" s="3">
        <v>163</v>
      </c>
      <c r="J2469" t="s">
        <v>824</v>
      </c>
      <c r="K2469" t="s">
        <v>825</v>
      </c>
      <c r="L2469" t="s">
        <v>825</v>
      </c>
      <c r="M2469" s="2">
        <f>SUM(Table1[MAGN_SLAEGT_AFRUNAD])</f>
        <v>463291</v>
      </c>
      <c r="N2469" s="6">
        <f>Table1[[#This Row],[MAGN_SLAEGT_AFRUNAD]]/Table1[[#This Row],[heildarmagn]]</f>
        <v>3.5183070683436542E-4</v>
      </c>
      <c r="O2469" t="str">
        <f>IF(Table1[[#This Row],[Útgerð núna]]=Table1[[#This Row],[Útgerð við löndun]],"","Ný útgerð")</f>
        <v/>
      </c>
    </row>
    <row r="2470" spans="1:15">
      <c r="A2470" t="s">
        <v>322</v>
      </c>
      <c r="B2470">
        <v>1718</v>
      </c>
      <c r="C2470" s="1">
        <v>1</v>
      </c>
      <c r="D2470" s="1">
        <v>1</v>
      </c>
      <c r="E2470" s="1">
        <v>2463</v>
      </c>
      <c r="F2470" t="s">
        <v>823</v>
      </c>
      <c r="G2470" t="s">
        <v>14</v>
      </c>
      <c r="H2470" t="s">
        <v>15</v>
      </c>
      <c r="I2470" s="3">
        <v>302</v>
      </c>
      <c r="J2470" t="s">
        <v>824</v>
      </c>
      <c r="K2470" t="s">
        <v>825</v>
      </c>
      <c r="L2470" t="s">
        <v>825</v>
      </c>
      <c r="M2470" s="2">
        <f>SUM(Table1[MAGN_SLAEGT_AFRUNAD])</f>
        <v>463291</v>
      </c>
      <c r="N2470" s="6">
        <f>Table1[[#This Row],[MAGN_SLAEGT_AFRUNAD]]/Table1[[#This Row],[heildarmagn]]</f>
        <v>6.5185811941091026E-4</v>
      </c>
      <c r="O2470" t="str">
        <f>IF(Table1[[#This Row],[Útgerð núna]]=Table1[[#This Row],[Útgerð við löndun]],"","Ný útgerð")</f>
        <v/>
      </c>
    </row>
    <row r="2471" spans="1:15">
      <c r="A2471" t="s">
        <v>323</v>
      </c>
      <c r="B2471">
        <v>1718</v>
      </c>
      <c r="C2471" s="1">
        <v>1</v>
      </c>
      <c r="D2471" s="1">
        <v>1</v>
      </c>
      <c r="E2471" s="1">
        <v>2463</v>
      </c>
      <c r="F2471" t="s">
        <v>823</v>
      </c>
      <c r="G2471" t="s">
        <v>14</v>
      </c>
      <c r="H2471" t="s">
        <v>15</v>
      </c>
      <c r="I2471" s="3">
        <v>391</v>
      </c>
      <c r="J2471" t="s">
        <v>824</v>
      </c>
      <c r="K2471" t="s">
        <v>825</v>
      </c>
      <c r="L2471" t="s">
        <v>825</v>
      </c>
      <c r="M2471" s="2">
        <f>SUM(Table1[MAGN_SLAEGT_AFRUNAD])</f>
        <v>463291</v>
      </c>
      <c r="N2471" s="6">
        <f>Table1[[#This Row],[MAGN_SLAEGT_AFRUNAD]]/Table1[[#This Row],[heildarmagn]]</f>
        <v>8.4396200228366194E-4</v>
      </c>
      <c r="O2471" t="str">
        <f>IF(Table1[[#This Row],[Útgerð núna]]=Table1[[#This Row],[Útgerð við löndun]],"","Ný útgerð")</f>
        <v/>
      </c>
    </row>
    <row r="2472" spans="1:15">
      <c r="A2472" t="s">
        <v>262</v>
      </c>
      <c r="B2472">
        <v>1718</v>
      </c>
      <c r="C2472" s="1">
        <v>1</v>
      </c>
      <c r="D2472" s="1">
        <v>1</v>
      </c>
      <c r="E2472" s="1">
        <v>2463</v>
      </c>
      <c r="F2472" t="s">
        <v>823</v>
      </c>
      <c r="G2472" t="s">
        <v>14</v>
      </c>
      <c r="H2472" t="s">
        <v>15</v>
      </c>
      <c r="I2472" s="3">
        <v>78</v>
      </c>
      <c r="J2472" t="s">
        <v>824</v>
      </c>
      <c r="K2472" t="s">
        <v>825</v>
      </c>
      <c r="L2472" t="s">
        <v>825</v>
      </c>
      <c r="M2472" s="2">
        <f>SUM(Table1[MAGN_SLAEGT_AFRUNAD])</f>
        <v>463291</v>
      </c>
      <c r="N2472" s="6">
        <f>Table1[[#This Row],[MAGN_SLAEGT_AFRUNAD]]/Table1[[#This Row],[heildarmagn]]</f>
        <v>1.6836070633791721E-4</v>
      </c>
      <c r="O2472" t="str">
        <f>IF(Table1[[#This Row],[Útgerð núna]]=Table1[[#This Row],[Útgerð við löndun]],"","Ný útgerð")</f>
        <v/>
      </c>
    </row>
    <row r="2473" spans="1:15">
      <c r="A2473" t="s">
        <v>465</v>
      </c>
      <c r="B2473">
        <v>1718</v>
      </c>
      <c r="C2473" s="1">
        <v>1</v>
      </c>
      <c r="D2473" s="1">
        <v>1</v>
      </c>
      <c r="E2473" s="1">
        <v>2463</v>
      </c>
      <c r="F2473" t="s">
        <v>823</v>
      </c>
      <c r="G2473" t="s">
        <v>14</v>
      </c>
      <c r="H2473" t="s">
        <v>15</v>
      </c>
      <c r="I2473" s="3">
        <v>44</v>
      </c>
      <c r="J2473" t="s">
        <v>824</v>
      </c>
      <c r="K2473" t="s">
        <v>825</v>
      </c>
      <c r="L2473" t="s">
        <v>825</v>
      </c>
      <c r="M2473" s="2">
        <f>SUM(Table1[MAGN_SLAEGT_AFRUNAD])</f>
        <v>463291</v>
      </c>
      <c r="N2473" s="6">
        <f>Table1[[#This Row],[MAGN_SLAEGT_AFRUNAD]]/Table1[[#This Row],[heildarmagn]]</f>
        <v>9.4972706139337905E-5</v>
      </c>
      <c r="O2473" t="str">
        <f>IF(Table1[[#This Row],[Útgerð núna]]=Table1[[#This Row],[Útgerð við löndun]],"","Ný útgerð")</f>
        <v/>
      </c>
    </row>
    <row r="2474" spans="1:15">
      <c r="A2474" t="s">
        <v>263</v>
      </c>
      <c r="B2474">
        <v>1718</v>
      </c>
      <c r="C2474" s="1">
        <v>1</v>
      </c>
      <c r="D2474" s="1">
        <v>1</v>
      </c>
      <c r="E2474" s="1">
        <v>2463</v>
      </c>
      <c r="F2474" t="s">
        <v>823</v>
      </c>
      <c r="G2474" t="s">
        <v>14</v>
      </c>
      <c r="H2474" t="s">
        <v>15</v>
      </c>
      <c r="I2474" s="3">
        <v>20</v>
      </c>
      <c r="J2474" t="s">
        <v>824</v>
      </c>
      <c r="K2474" t="s">
        <v>825</v>
      </c>
      <c r="L2474" t="s">
        <v>825</v>
      </c>
      <c r="M2474" s="2">
        <f>SUM(Table1[MAGN_SLAEGT_AFRUNAD])</f>
        <v>463291</v>
      </c>
      <c r="N2474" s="6">
        <f>Table1[[#This Row],[MAGN_SLAEGT_AFRUNAD]]/Table1[[#This Row],[heildarmagn]]</f>
        <v>4.3169411881517235E-5</v>
      </c>
      <c r="O2474" t="str">
        <f>IF(Table1[[#This Row],[Útgerð núna]]=Table1[[#This Row],[Útgerð við löndun]],"","Ný útgerð")</f>
        <v/>
      </c>
    </row>
    <row r="2475" spans="1:15">
      <c r="A2475" t="s">
        <v>266</v>
      </c>
      <c r="B2475">
        <v>1718</v>
      </c>
      <c r="C2475" s="1">
        <v>1</v>
      </c>
      <c r="D2475" s="1">
        <v>1</v>
      </c>
      <c r="E2475" s="1">
        <v>2463</v>
      </c>
      <c r="F2475" t="s">
        <v>823</v>
      </c>
      <c r="G2475" t="s">
        <v>14</v>
      </c>
      <c r="H2475" t="s">
        <v>15</v>
      </c>
      <c r="I2475" s="3">
        <v>281</v>
      </c>
      <c r="J2475" t="s">
        <v>824</v>
      </c>
      <c r="K2475" t="s">
        <v>825</v>
      </c>
      <c r="L2475" t="s">
        <v>825</v>
      </c>
      <c r="M2475" s="2">
        <f>SUM(Table1[MAGN_SLAEGT_AFRUNAD])</f>
        <v>463291</v>
      </c>
      <c r="N2475" s="6">
        <f>Table1[[#This Row],[MAGN_SLAEGT_AFRUNAD]]/Table1[[#This Row],[heildarmagn]]</f>
        <v>6.0653023693531716E-4</v>
      </c>
      <c r="O2475" t="str">
        <f>IF(Table1[[#This Row],[Útgerð núna]]=Table1[[#This Row],[Útgerð við löndun]],"","Ný útgerð")</f>
        <v/>
      </c>
    </row>
    <row r="2476" spans="1:15">
      <c r="A2476" t="s">
        <v>268</v>
      </c>
      <c r="B2476">
        <v>1718</v>
      </c>
      <c r="C2476" s="1">
        <v>1</v>
      </c>
      <c r="D2476" s="1">
        <v>1</v>
      </c>
      <c r="E2476" s="1">
        <v>2463</v>
      </c>
      <c r="F2476" t="s">
        <v>823</v>
      </c>
      <c r="G2476" t="s">
        <v>14</v>
      </c>
      <c r="H2476" t="s">
        <v>15</v>
      </c>
      <c r="I2476" s="3">
        <v>155</v>
      </c>
      <c r="J2476" t="s">
        <v>824</v>
      </c>
      <c r="K2476" t="s">
        <v>825</v>
      </c>
      <c r="L2476" t="s">
        <v>825</v>
      </c>
      <c r="M2476" s="2">
        <f>SUM(Table1[MAGN_SLAEGT_AFRUNAD])</f>
        <v>463291</v>
      </c>
      <c r="N2476" s="6">
        <f>Table1[[#This Row],[MAGN_SLAEGT_AFRUNAD]]/Table1[[#This Row],[heildarmagn]]</f>
        <v>3.3456294208175852E-4</v>
      </c>
      <c r="O2476" t="str">
        <f>IF(Table1[[#This Row],[Útgerð núna]]=Table1[[#This Row],[Útgerð við löndun]],"","Ný útgerð")</f>
        <v/>
      </c>
    </row>
    <row r="2477" spans="1:15">
      <c r="A2477" t="s">
        <v>270</v>
      </c>
      <c r="B2477">
        <v>1718</v>
      </c>
      <c r="C2477" s="1">
        <v>1</v>
      </c>
      <c r="D2477" s="1">
        <v>1</v>
      </c>
      <c r="E2477" s="1">
        <v>2463</v>
      </c>
      <c r="F2477" t="s">
        <v>823</v>
      </c>
      <c r="G2477" t="s">
        <v>14</v>
      </c>
      <c r="H2477" t="s">
        <v>15</v>
      </c>
      <c r="I2477" s="3">
        <v>55</v>
      </c>
      <c r="J2477" t="s">
        <v>824</v>
      </c>
      <c r="K2477" t="s">
        <v>825</v>
      </c>
      <c r="L2477" t="s">
        <v>825</v>
      </c>
      <c r="M2477" s="2">
        <f>SUM(Table1[MAGN_SLAEGT_AFRUNAD])</f>
        <v>463291</v>
      </c>
      <c r="N2477" s="6">
        <f>Table1[[#This Row],[MAGN_SLAEGT_AFRUNAD]]/Table1[[#This Row],[heildarmagn]]</f>
        <v>1.1871588267417239E-4</v>
      </c>
      <c r="O2477" t="str">
        <f>IF(Table1[[#This Row],[Útgerð núna]]=Table1[[#This Row],[Útgerð við löndun]],"","Ný útgerð")</f>
        <v/>
      </c>
    </row>
    <row r="2478" spans="1:15">
      <c r="A2478" t="s">
        <v>484</v>
      </c>
      <c r="B2478">
        <v>1718</v>
      </c>
      <c r="C2478" s="1">
        <v>1</v>
      </c>
      <c r="D2478" s="1">
        <v>1</v>
      </c>
      <c r="E2478" s="1">
        <v>2463</v>
      </c>
      <c r="F2478" t="s">
        <v>823</v>
      </c>
      <c r="G2478" t="s">
        <v>14</v>
      </c>
      <c r="H2478" t="s">
        <v>15</v>
      </c>
      <c r="I2478" s="3">
        <v>116</v>
      </c>
      <c r="J2478" t="s">
        <v>824</v>
      </c>
      <c r="K2478" t="s">
        <v>825</v>
      </c>
      <c r="L2478" t="s">
        <v>825</v>
      </c>
      <c r="M2478" s="2">
        <f>SUM(Table1[MAGN_SLAEGT_AFRUNAD])</f>
        <v>463291</v>
      </c>
      <c r="N2478" s="6">
        <f>Table1[[#This Row],[MAGN_SLAEGT_AFRUNAD]]/Table1[[#This Row],[heildarmagn]]</f>
        <v>2.5038258891279993E-4</v>
      </c>
      <c r="O2478" t="str">
        <f>IF(Table1[[#This Row],[Útgerð núna]]=Table1[[#This Row],[Útgerð við löndun]],"","Ný útgerð")</f>
        <v/>
      </c>
    </row>
    <row r="2479" spans="1:15">
      <c r="A2479" t="s">
        <v>565</v>
      </c>
      <c r="B2479">
        <v>1718</v>
      </c>
      <c r="C2479" s="1">
        <v>1</v>
      </c>
      <c r="D2479" s="1">
        <v>1</v>
      </c>
      <c r="E2479" s="1">
        <v>2463</v>
      </c>
      <c r="F2479" t="s">
        <v>823</v>
      </c>
      <c r="G2479" t="s">
        <v>14</v>
      </c>
      <c r="H2479" t="s">
        <v>15</v>
      </c>
      <c r="I2479" s="3">
        <v>166</v>
      </c>
      <c r="J2479" t="s">
        <v>824</v>
      </c>
      <c r="K2479" t="s">
        <v>825</v>
      </c>
      <c r="L2479" t="s">
        <v>825</v>
      </c>
      <c r="M2479" s="2">
        <f>SUM(Table1[MAGN_SLAEGT_AFRUNAD])</f>
        <v>463291</v>
      </c>
      <c r="N2479" s="6">
        <f>Table1[[#This Row],[MAGN_SLAEGT_AFRUNAD]]/Table1[[#This Row],[heildarmagn]]</f>
        <v>3.5830611861659302E-4</v>
      </c>
      <c r="O2479" t="str">
        <f>IF(Table1[[#This Row],[Útgerð núna]]=Table1[[#This Row],[Útgerð við löndun]],"","Ný útgerð")</f>
        <v/>
      </c>
    </row>
    <row r="2480" spans="1:15">
      <c r="A2480" t="s">
        <v>273</v>
      </c>
      <c r="B2480">
        <v>1718</v>
      </c>
      <c r="C2480" s="1">
        <v>1</v>
      </c>
      <c r="D2480" s="1">
        <v>1</v>
      </c>
      <c r="E2480" s="1">
        <v>2463</v>
      </c>
      <c r="F2480" t="s">
        <v>823</v>
      </c>
      <c r="G2480" t="s">
        <v>14</v>
      </c>
      <c r="H2480" t="s">
        <v>15</v>
      </c>
      <c r="I2480" s="3">
        <v>31</v>
      </c>
      <c r="J2480" t="s">
        <v>824</v>
      </c>
      <c r="K2480" t="s">
        <v>825</v>
      </c>
      <c r="L2480" t="s">
        <v>825</v>
      </c>
      <c r="M2480" s="2">
        <f>SUM(Table1[MAGN_SLAEGT_AFRUNAD])</f>
        <v>463291</v>
      </c>
      <c r="N2480" s="6">
        <f>Table1[[#This Row],[MAGN_SLAEGT_AFRUNAD]]/Table1[[#This Row],[heildarmagn]]</f>
        <v>6.6912588416351707E-5</v>
      </c>
      <c r="O2480" t="str">
        <f>IF(Table1[[#This Row],[Útgerð núna]]=Table1[[#This Row],[Útgerð við löndun]],"","Ný útgerð")</f>
        <v/>
      </c>
    </row>
    <row r="2481" spans="1:15">
      <c r="A2481" t="s">
        <v>495</v>
      </c>
      <c r="B2481">
        <v>1718</v>
      </c>
      <c r="C2481" s="1">
        <v>1</v>
      </c>
      <c r="D2481" s="1">
        <v>1</v>
      </c>
      <c r="E2481" s="1">
        <v>2463</v>
      </c>
      <c r="F2481" t="s">
        <v>823</v>
      </c>
      <c r="G2481" t="s">
        <v>14</v>
      </c>
      <c r="H2481" t="s">
        <v>15</v>
      </c>
      <c r="I2481" s="3">
        <v>74</v>
      </c>
      <c r="J2481" t="s">
        <v>824</v>
      </c>
      <c r="K2481" t="s">
        <v>825</v>
      </c>
      <c r="L2481" t="s">
        <v>825</v>
      </c>
      <c r="M2481" s="2">
        <f>SUM(Table1[MAGN_SLAEGT_AFRUNAD])</f>
        <v>463291</v>
      </c>
      <c r="N2481" s="6">
        <f>Table1[[#This Row],[MAGN_SLAEGT_AFRUNAD]]/Table1[[#This Row],[heildarmagn]]</f>
        <v>1.5972682396161376E-4</v>
      </c>
      <c r="O2481" t="str">
        <f>IF(Table1[[#This Row],[Útgerð núna]]=Table1[[#This Row],[Útgerð við löndun]],"","Ný útgerð")</f>
        <v/>
      </c>
    </row>
    <row r="2482" spans="1:15">
      <c r="A2482" t="s">
        <v>303</v>
      </c>
      <c r="B2482">
        <v>1718</v>
      </c>
      <c r="C2482" s="1">
        <v>1</v>
      </c>
      <c r="D2482" s="1">
        <v>1</v>
      </c>
      <c r="E2482" s="1">
        <v>2463</v>
      </c>
      <c r="F2482" t="s">
        <v>823</v>
      </c>
      <c r="G2482" t="s">
        <v>14</v>
      </c>
      <c r="H2482" t="s">
        <v>15</v>
      </c>
      <c r="I2482" s="3">
        <v>55</v>
      </c>
      <c r="J2482" t="s">
        <v>824</v>
      </c>
      <c r="K2482" t="s">
        <v>825</v>
      </c>
      <c r="L2482" t="s">
        <v>825</v>
      </c>
      <c r="M2482" s="2">
        <f>SUM(Table1[MAGN_SLAEGT_AFRUNAD])</f>
        <v>463291</v>
      </c>
      <c r="N2482" s="6">
        <f>Table1[[#This Row],[MAGN_SLAEGT_AFRUNAD]]/Table1[[#This Row],[heildarmagn]]</f>
        <v>1.1871588267417239E-4</v>
      </c>
      <c r="O2482" t="str">
        <f>IF(Table1[[#This Row],[Útgerð núna]]=Table1[[#This Row],[Útgerð við löndun]],"","Ný útgerð")</f>
        <v/>
      </c>
    </row>
    <row r="2483" spans="1:15">
      <c r="A2483" t="s">
        <v>306</v>
      </c>
      <c r="B2483">
        <v>1718</v>
      </c>
      <c r="C2483" s="1">
        <v>1</v>
      </c>
      <c r="D2483" s="1">
        <v>1</v>
      </c>
      <c r="E2483" s="1">
        <v>2463</v>
      </c>
      <c r="F2483" t="s">
        <v>823</v>
      </c>
      <c r="G2483" t="s">
        <v>14</v>
      </c>
      <c r="H2483" t="s">
        <v>15</v>
      </c>
      <c r="I2483" s="3">
        <v>38</v>
      </c>
      <c r="J2483" t="s">
        <v>824</v>
      </c>
      <c r="K2483" t="s">
        <v>825</v>
      </c>
      <c r="L2483" t="s">
        <v>825</v>
      </c>
      <c r="M2483" s="2">
        <f>SUM(Table1[MAGN_SLAEGT_AFRUNAD])</f>
        <v>463291</v>
      </c>
      <c r="N2483" s="6">
        <f>Table1[[#This Row],[MAGN_SLAEGT_AFRUNAD]]/Table1[[#This Row],[heildarmagn]]</f>
        <v>8.2021882574882744E-5</v>
      </c>
      <c r="O2483" t="str">
        <f>IF(Table1[[#This Row],[Útgerð núna]]=Table1[[#This Row],[Útgerð við löndun]],"","Ný útgerð")</f>
        <v/>
      </c>
    </row>
    <row r="2484" spans="1:15">
      <c r="A2484" t="s">
        <v>308</v>
      </c>
      <c r="B2484">
        <v>1718</v>
      </c>
      <c r="C2484" s="1">
        <v>1</v>
      </c>
      <c r="D2484" s="1">
        <v>1</v>
      </c>
      <c r="E2484" s="1">
        <v>2463</v>
      </c>
      <c r="F2484" t="s">
        <v>823</v>
      </c>
      <c r="G2484" t="s">
        <v>14</v>
      </c>
      <c r="H2484" t="s">
        <v>15</v>
      </c>
      <c r="I2484" s="3">
        <v>17</v>
      </c>
      <c r="J2484" t="s">
        <v>824</v>
      </c>
      <c r="K2484" t="s">
        <v>825</v>
      </c>
      <c r="L2484" t="s">
        <v>825</v>
      </c>
      <c r="M2484" s="2">
        <f>SUM(Table1[MAGN_SLAEGT_AFRUNAD])</f>
        <v>463291</v>
      </c>
      <c r="N2484" s="6">
        <f>Table1[[#This Row],[MAGN_SLAEGT_AFRUNAD]]/Table1[[#This Row],[heildarmagn]]</f>
        <v>3.6694000099289647E-5</v>
      </c>
      <c r="O2484" t="str">
        <f>IF(Table1[[#This Row],[Útgerð núna]]=Table1[[#This Row],[Útgerð við löndun]],"","Ný útgerð")</f>
        <v/>
      </c>
    </row>
    <row r="2485" spans="1:15">
      <c r="A2485" t="s">
        <v>197</v>
      </c>
      <c r="B2485">
        <v>1718</v>
      </c>
      <c r="C2485" s="1">
        <v>1</v>
      </c>
      <c r="D2485" s="1">
        <v>1</v>
      </c>
      <c r="E2485" s="1">
        <v>2463</v>
      </c>
      <c r="F2485" t="s">
        <v>823</v>
      </c>
      <c r="G2485" t="s">
        <v>14</v>
      </c>
      <c r="H2485" t="s">
        <v>15</v>
      </c>
      <c r="I2485" s="3">
        <v>34</v>
      </c>
      <c r="J2485" t="s">
        <v>824</v>
      </c>
      <c r="K2485" t="s">
        <v>825</v>
      </c>
      <c r="L2485" t="s">
        <v>825</v>
      </c>
      <c r="M2485" s="2">
        <f>SUM(Table1[MAGN_SLAEGT_AFRUNAD])</f>
        <v>463291</v>
      </c>
      <c r="N2485" s="6">
        <f>Table1[[#This Row],[MAGN_SLAEGT_AFRUNAD]]/Table1[[#This Row],[heildarmagn]]</f>
        <v>7.3388000198579295E-5</v>
      </c>
      <c r="O2485" t="str">
        <f>IF(Table1[[#This Row],[Útgerð núna]]=Table1[[#This Row],[Útgerð við löndun]],"","Ný útgerð")</f>
        <v/>
      </c>
    </row>
    <row r="2486" spans="1:15">
      <c r="A2486" t="s">
        <v>199</v>
      </c>
      <c r="B2486">
        <v>1718</v>
      </c>
      <c r="C2486" s="1">
        <v>1</v>
      </c>
      <c r="D2486" s="1">
        <v>1</v>
      </c>
      <c r="E2486" s="1">
        <v>2463</v>
      </c>
      <c r="F2486" t="s">
        <v>823</v>
      </c>
      <c r="G2486" t="s">
        <v>14</v>
      </c>
      <c r="H2486" t="s">
        <v>15</v>
      </c>
      <c r="I2486" s="3">
        <v>82</v>
      </c>
      <c r="J2486" t="s">
        <v>824</v>
      </c>
      <c r="K2486" t="s">
        <v>825</v>
      </c>
      <c r="L2486" t="s">
        <v>825</v>
      </c>
      <c r="M2486" s="2">
        <f>SUM(Table1[MAGN_SLAEGT_AFRUNAD])</f>
        <v>463291</v>
      </c>
      <c r="N2486" s="6">
        <f>Table1[[#This Row],[MAGN_SLAEGT_AFRUNAD]]/Table1[[#This Row],[heildarmagn]]</f>
        <v>1.7699458871422066E-4</v>
      </c>
      <c r="O2486" t="str">
        <f>IF(Table1[[#This Row],[Útgerð núna]]=Table1[[#This Row],[Útgerð við löndun]],"","Ný útgerð")</f>
        <v/>
      </c>
    </row>
    <row r="2487" spans="1:15">
      <c r="A2487" t="s">
        <v>200</v>
      </c>
      <c r="B2487">
        <v>1718</v>
      </c>
      <c r="C2487" s="1">
        <v>1</v>
      </c>
      <c r="D2487" s="1">
        <v>1</v>
      </c>
      <c r="E2487" s="1">
        <v>2463</v>
      </c>
      <c r="F2487" t="s">
        <v>823</v>
      </c>
      <c r="G2487" t="s">
        <v>14</v>
      </c>
      <c r="H2487" t="s">
        <v>15</v>
      </c>
      <c r="I2487" s="3">
        <v>124</v>
      </c>
      <c r="J2487" t="s">
        <v>824</v>
      </c>
      <c r="K2487" t="s">
        <v>825</v>
      </c>
      <c r="L2487" t="s">
        <v>825</v>
      </c>
      <c r="M2487" s="2">
        <f>SUM(Table1[MAGN_SLAEGT_AFRUNAD])</f>
        <v>463291</v>
      </c>
      <c r="N2487" s="6">
        <f>Table1[[#This Row],[MAGN_SLAEGT_AFRUNAD]]/Table1[[#This Row],[heildarmagn]]</f>
        <v>2.6765035366540683E-4</v>
      </c>
      <c r="O2487" t="str">
        <f>IF(Table1[[#This Row],[Útgerð núna]]=Table1[[#This Row],[Útgerð við löndun]],"","Ný útgerð")</f>
        <v/>
      </c>
    </row>
    <row r="2488" spans="1:15">
      <c r="A2488" t="s">
        <v>309</v>
      </c>
      <c r="B2488">
        <v>1718</v>
      </c>
      <c r="C2488" s="1">
        <v>1</v>
      </c>
      <c r="D2488" s="1">
        <v>1</v>
      </c>
      <c r="E2488" s="1">
        <v>2463</v>
      </c>
      <c r="F2488" t="s">
        <v>823</v>
      </c>
      <c r="G2488" t="s">
        <v>14</v>
      </c>
      <c r="H2488" t="s">
        <v>15</v>
      </c>
      <c r="I2488" s="3">
        <v>110</v>
      </c>
      <c r="J2488" t="s">
        <v>824</v>
      </c>
      <c r="K2488" t="s">
        <v>825</v>
      </c>
      <c r="L2488" t="s">
        <v>825</v>
      </c>
      <c r="M2488" s="2">
        <f>SUM(Table1[MAGN_SLAEGT_AFRUNAD])</f>
        <v>463291</v>
      </c>
      <c r="N2488" s="6">
        <f>Table1[[#This Row],[MAGN_SLAEGT_AFRUNAD]]/Table1[[#This Row],[heildarmagn]]</f>
        <v>2.3743176534834478E-4</v>
      </c>
      <c r="O2488" t="str">
        <f>IF(Table1[[#This Row],[Útgerð núna]]=Table1[[#This Row],[Útgerð við löndun]],"","Ný útgerð")</f>
        <v/>
      </c>
    </row>
    <row r="2489" spans="1:15">
      <c r="A2489" t="s">
        <v>201</v>
      </c>
      <c r="B2489">
        <v>1718</v>
      </c>
      <c r="C2489" s="1">
        <v>1</v>
      </c>
      <c r="D2489" s="1">
        <v>1</v>
      </c>
      <c r="E2489" s="1">
        <v>2463</v>
      </c>
      <c r="F2489" t="s">
        <v>823</v>
      </c>
      <c r="G2489" t="s">
        <v>14</v>
      </c>
      <c r="H2489" t="s">
        <v>15</v>
      </c>
      <c r="I2489" s="3">
        <v>6</v>
      </c>
      <c r="J2489" t="s">
        <v>824</v>
      </c>
      <c r="K2489" t="s">
        <v>825</v>
      </c>
      <c r="L2489" t="s">
        <v>825</v>
      </c>
      <c r="M2489" s="2">
        <f>SUM(Table1[MAGN_SLAEGT_AFRUNAD])</f>
        <v>463291</v>
      </c>
      <c r="N2489" s="6">
        <f>Table1[[#This Row],[MAGN_SLAEGT_AFRUNAD]]/Table1[[#This Row],[heildarmagn]]</f>
        <v>1.2950823564455169E-5</v>
      </c>
      <c r="O2489" t="str">
        <f>IF(Table1[[#This Row],[Útgerð núna]]=Table1[[#This Row],[Útgerð við löndun]],"","Ný útgerð")</f>
        <v/>
      </c>
    </row>
    <row r="2490" spans="1:15">
      <c r="A2490" t="s">
        <v>203</v>
      </c>
      <c r="B2490">
        <v>1718</v>
      </c>
      <c r="C2490" s="1">
        <v>1</v>
      </c>
      <c r="D2490" s="1">
        <v>1</v>
      </c>
      <c r="E2490" s="1">
        <v>2463</v>
      </c>
      <c r="F2490" t="s">
        <v>823</v>
      </c>
      <c r="G2490" t="s">
        <v>14</v>
      </c>
      <c r="H2490" t="s">
        <v>15</v>
      </c>
      <c r="I2490" s="3">
        <v>25</v>
      </c>
      <c r="J2490" t="s">
        <v>824</v>
      </c>
      <c r="K2490" t="s">
        <v>825</v>
      </c>
      <c r="L2490" t="s">
        <v>825</v>
      </c>
      <c r="M2490" s="2">
        <f>SUM(Table1[MAGN_SLAEGT_AFRUNAD])</f>
        <v>463291</v>
      </c>
      <c r="N2490" s="6">
        <f>Table1[[#This Row],[MAGN_SLAEGT_AFRUNAD]]/Table1[[#This Row],[heildarmagn]]</f>
        <v>5.396176485189654E-5</v>
      </c>
      <c r="O2490" t="str">
        <f>IF(Table1[[#This Row],[Útgerð núna]]=Table1[[#This Row],[Útgerð við löndun]],"","Ný útgerð")</f>
        <v/>
      </c>
    </row>
    <row r="2491" spans="1:15">
      <c r="A2491" t="s">
        <v>205</v>
      </c>
      <c r="B2491">
        <v>1718</v>
      </c>
      <c r="C2491" s="1">
        <v>1</v>
      </c>
      <c r="D2491" s="1">
        <v>1</v>
      </c>
      <c r="E2491" s="1">
        <v>2463</v>
      </c>
      <c r="F2491" t="s">
        <v>823</v>
      </c>
      <c r="G2491" t="s">
        <v>14</v>
      </c>
      <c r="H2491" t="s">
        <v>15</v>
      </c>
      <c r="I2491" s="3">
        <v>296</v>
      </c>
      <c r="J2491" t="s">
        <v>824</v>
      </c>
      <c r="K2491" t="s">
        <v>825</v>
      </c>
      <c r="L2491" t="s">
        <v>825</v>
      </c>
      <c r="M2491" s="2">
        <f>SUM(Table1[MAGN_SLAEGT_AFRUNAD])</f>
        <v>463291</v>
      </c>
      <c r="N2491" s="6">
        <f>Table1[[#This Row],[MAGN_SLAEGT_AFRUNAD]]/Table1[[#This Row],[heildarmagn]]</f>
        <v>6.3890729584645505E-4</v>
      </c>
      <c r="O2491" t="str">
        <f>IF(Table1[[#This Row],[Útgerð núna]]=Table1[[#This Row],[Útgerð við löndun]],"","Ný útgerð")</f>
        <v/>
      </c>
    </row>
    <row r="2492" spans="1:15">
      <c r="A2492" t="s">
        <v>207</v>
      </c>
      <c r="B2492">
        <v>1718</v>
      </c>
      <c r="C2492" s="1">
        <v>1</v>
      </c>
      <c r="D2492" s="1">
        <v>1</v>
      </c>
      <c r="E2492" s="1">
        <v>2463</v>
      </c>
      <c r="F2492" t="s">
        <v>823</v>
      </c>
      <c r="G2492" t="s">
        <v>14</v>
      </c>
      <c r="H2492" t="s">
        <v>15</v>
      </c>
      <c r="I2492" s="3">
        <v>31</v>
      </c>
      <c r="J2492" t="s">
        <v>824</v>
      </c>
      <c r="K2492" t="s">
        <v>825</v>
      </c>
      <c r="L2492" t="s">
        <v>825</v>
      </c>
      <c r="M2492" s="2">
        <f>SUM(Table1[MAGN_SLAEGT_AFRUNAD])</f>
        <v>463291</v>
      </c>
      <c r="N2492" s="6">
        <f>Table1[[#This Row],[MAGN_SLAEGT_AFRUNAD]]/Table1[[#This Row],[heildarmagn]]</f>
        <v>6.6912588416351707E-5</v>
      </c>
      <c r="O2492" t="str">
        <f>IF(Table1[[#This Row],[Útgerð núna]]=Table1[[#This Row],[Útgerð við löndun]],"","Ný útgerð")</f>
        <v/>
      </c>
    </row>
    <row r="2493" spans="1:15">
      <c r="A2493" t="s">
        <v>312</v>
      </c>
      <c r="B2493">
        <v>1718</v>
      </c>
      <c r="C2493" s="1">
        <v>1</v>
      </c>
      <c r="D2493" s="1">
        <v>1</v>
      </c>
      <c r="E2493" s="1">
        <v>2463</v>
      </c>
      <c r="F2493" t="s">
        <v>823</v>
      </c>
      <c r="G2493" t="s">
        <v>14</v>
      </c>
      <c r="H2493" t="s">
        <v>15</v>
      </c>
      <c r="I2493" s="3">
        <v>12</v>
      </c>
      <c r="J2493" t="s">
        <v>824</v>
      </c>
      <c r="K2493" t="s">
        <v>825</v>
      </c>
      <c r="L2493" t="s">
        <v>825</v>
      </c>
      <c r="M2493" s="2">
        <f>SUM(Table1[MAGN_SLAEGT_AFRUNAD])</f>
        <v>463291</v>
      </c>
      <c r="N2493" s="6">
        <f>Table1[[#This Row],[MAGN_SLAEGT_AFRUNAD]]/Table1[[#This Row],[heildarmagn]]</f>
        <v>2.5901647128910339E-5</v>
      </c>
      <c r="O2493" t="str">
        <f>IF(Table1[[#This Row],[Útgerð núna]]=Table1[[#This Row],[Útgerð við löndun]],"","Ný útgerð")</f>
        <v/>
      </c>
    </row>
    <row r="2494" spans="1:15">
      <c r="A2494" t="s">
        <v>213</v>
      </c>
      <c r="B2494">
        <v>1718</v>
      </c>
      <c r="C2494" s="1">
        <v>1</v>
      </c>
      <c r="D2494" s="1">
        <v>1</v>
      </c>
      <c r="E2494" s="1">
        <v>2463</v>
      </c>
      <c r="F2494" t="s">
        <v>823</v>
      </c>
      <c r="G2494" t="s">
        <v>14</v>
      </c>
      <c r="H2494" t="s">
        <v>15</v>
      </c>
      <c r="I2494" s="3">
        <v>30</v>
      </c>
      <c r="J2494" t="s">
        <v>824</v>
      </c>
      <c r="K2494" t="s">
        <v>825</v>
      </c>
      <c r="L2494" t="s">
        <v>825</v>
      </c>
      <c r="M2494" s="2">
        <f>SUM(Table1[MAGN_SLAEGT_AFRUNAD])</f>
        <v>463291</v>
      </c>
      <c r="N2494" s="6">
        <f>Table1[[#This Row],[MAGN_SLAEGT_AFRUNAD]]/Table1[[#This Row],[heildarmagn]]</f>
        <v>6.4754117822275845E-5</v>
      </c>
      <c r="O2494" t="str">
        <f>IF(Table1[[#This Row],[Útgerð núna]]=Table1[[#This Row],[Útgerð við löndun]],"","Ný útgerð")</f>
        <v/>
      </c>
    </row>
    <row r="2495" spans="1:15">
      <c r="A2495" t="s">
        <v>214</v>
      </c>
      <c r="B2495">
        <v>1718</v>
      </c>
      <c r="C2495" s="1">
        <v>1</v>
      </c>
      <c r="D2495" s="1">
        <v>1</v>
      </c>
      <c r="E2495" s="1">
        <v>2463</v>
      </c>
      <c r="F2495" t="s">
        <v>823</v>
      </c>
      <c r="G2495" t="s">
        <v>14</v>
      </c>
      <c r="H2495" t="s">
        <v>15</v>
      </c>
      <c r="I2495" s="3">
        <v>82</v>
      </c>
      <c r="J2495" t="s">
        <v>824</v>
      </c>
      <c r="K2495" t="s">
        <v>825</v>
      </c>
      <c r="L2495" t="s">
        <v>825</v>
      </c>
      <c r="M2495" s="2">
        <f>SUM(Table1[MAGN_SLAEGT_AFRUNAD])</f>
        <v>463291</v>
      </c>
      <c r="N2495" s="6">
        <f>Table1[[#This Row],[MAGN_SLAEGT_AFRUNAD]]/Table1[[#This Row],[heildarmagn]]</f>
        <v>1.7699458871422066E-4</v>
      </c>
      <c r="O2495" t="str">
        <f>IF(Table1[[#This Row],[Útgerð núna]]=Table1[[#This Row],[Útgerð við löndun]],"","Ný útgerð")</f>
        <v/>
      </c>
    </row>
    <row r="2496" spans="1:15">
      <c r="A2496" t="s">
        <v>346</v>
      </c>
      <c r="B2496">
        <v>1819</v>
      </c>
      <c r="C2496" s="1">
        <v>1</v>
      </c>
      <c r="D2496" s="1">
        <v>1</v>
      </c>
      <c r="E2496" s="1">
        <v>2463</v>
      </c>
      <c r="F2496" t="s">
        <v>823</v>
      </c>
      <c r="G2496" t="s">
        <v>14</v>
      </c>
      <c r="H2496" t="s">
        <v>15</v>
      </c>
      <c r="I2496" s="3">
        <v>298</v>
      </c>
      <c r="J2496" t="s">
        <v>824</v>
      </c>
      <c r="K2496" t="s">
        <v>825</v>
      </c>
      <c r="L2496" t="s">
        <v>825</v>
      </c>
      <c r="M2496" s="2">
        <f>SUM(Table1[MAGN_SLAEGT_AFRUNAD])</f>
        <v>463291</v>
      </c>
      <c r="N2496" s="6">
        <f>Table1[[#This Row],[MAGN_SLAEGT_AFRUNAD]]/Table1[[#This Row],[heildarmagn]]</f>
        <v>6.4322423703460675E-4</v>
      </c>
      <c r="O2496" t="str">
        <f>IF(Table1[[#This Row],[Útgerð núna]]=Table1[[#This Row],[Útgerð við löndun]],"","Ný útgerð")</f>
        <v/>
      </c>
    </row>
    <row r="2497" spans="1:15">
      <c r="A2497" t="s">
        <v>153</v>
      </c>
      <c r="B2497">
        <v>1819</v>
      </c>
      <c r="C2497" s="1">
        <v>1</v>
      </c>
      <c r="D2497" s="1">
        <v>1</v>
      </c>
      <c r="E2497" s="1">
        <v>2463</v>
      </c>
      <c r="F2497" t="s">
        <v>823</v>
      </c>
      <c r="G2497" t="s">
        <v>14</v>
      </c>
      <c r="H2497" t="s">
        <v>15</v>
      </c>
      <c r="I2497" s="3">
        <v>350</v>
      </c>
      <c r="J2497" t="s">
        <v>824</v>
      </c>
      <c r="K2497" t="s">
        <v>825</v>
      </c>
      <c r="L2497" t="s">
        <v>825</v>
      </c>
      <c r="M2497" s="2">
        <f>SUM(Table1[MAGN_SLAEGT_AFRUNAD])</f>
        <v>463291</v>
      </c>
      <c r="N2497" s="6">
        <f>Table1[[#This Row],[MAGN_SLAEGT_AFRUNAD]]/Table1[[#This Row],[heildarmagn]]</f>
        <v>7.5546470792655154E-4</v>
      </c>
      <c r="O2497" t="str">
        <f>IF(Table1[[#This Row],[Útgerð núna]]=Table1[[#This Row],[Útgerð við löndun]],"","Ný útgerð")</f>
        <v/>
      </c>
    </row>
    <row r="2498" spans="1:15">
      <c r="A2498" t="s">
        <v>154</v>
      </c>
      <c r="B2498">
        <v>1819</v>
      </c>
      <c r="C2498" s="1">
        <v>1</v>
      </c>
      <c r="D2498" s="1">
        <v>1</v>
      </c>
      <c r="E2498" s="1">
        <v>2463</v>
      </c>
      <c r="F2498" t="s">
        <v>823</v>
      </c>
      <c r="G2498" t="s">
        <v>14</v>
      </c>
      <c r="H2498" t="s">
        <v>15</v>
      </c>
      <c r="I2498" s="3">
        <v>130</v>
      </c>
      <c r="J2498" t="s">
        <v>824</v>
      </c>
      <c r="K2498" t="s">
        <v>825</v>
      </c>
      <c r="L2498" t="s">
        <v>825</v>
      </c>
      <c r="M2498" s="2">
        <f>SUM(Table1[MAGN_SLAEGT_AFRUNAD])</f>
        <v>463291</v>
      </c>
      <c r="N2498" s="6">
        <f>Table1[[#This Row],[MAGN_SLAEGT_AFRUNAD]]/Table1[[#This Row],[heildarmagn]]</f>
        <v>2.8060117722986203E-4</v>
      </c>
      <c r="O2498" t="str">
        <f>IF(Table1[[#This Row],[Útgerð núna]]=Table1[[#This Row],[Útgerð við löndun]],"","Ný útgerð")</f>
        <v/>
      </c>
    </row>
    <row r="2499" spans="1:15">
      <c r="A2499" t="s">
        <v>158</v>
      </c>
      <c r="B2499">
        <v>1819</v>
      </c>
      <c r="C2499" s="1">
        <v>1</v>
      </c>
      <c r="D2499" s="1">
        <v>1</v>
      </c>
      <c r="E2499" s="1">
        <v>2463</v>
      </c>
      <c r="F2499" t="s">
        <v>823</v>
      </c>
      <c r="G2499" t="s">
        <v>14</v>
      </c>
      <c r="H2499" t="s">
        <v>15</v>
      </c>
      <c r="I2499" s="3">
        <v>210</v>
      </c>
      <c r="J2499" t="s">
        <v>824</v>
      </c>
      <c r="K2499" t="s">
        <v>825</v>
      </c>
      <c r="L2499" t="s">
        <v>825</v>
      </c>
      <c r="M2499" s="2">
        <f>SUM(Table1[MAGN_SLAEGT_AFRUNAD])</f>
        <v>463291</v>
      </c>
      <c r="N2499" s="6">
        <f>Table1[[#This Row],[MAGN_SLAEGT_AFRUNAD]]/Table1[[#This Row],[heildarmagn]]</f>
        <v>4.5327882475593091E-4</v>
      </c>
      <c r="O2499" t="str">
        <f>IF(Table1[[#This Row],[Útgerð núna]]=Table1[[#This Row],[Útgerð við löndun]],"","Ný útgerð")</f>
        <v/>
      </c>
    </row>
    <row r="2500" spans="1:15">
      <c r="A2500" t="s">
        <v>503</v>
      </c>
      <c r="B2500">
        <v>1819</v>
      </c>
      <c r="C2500" s="1">
        <v>1</v>
      </c>
      <c r="D2500" s="1">
        <v>1</v>
      </c>
      <c r="E2500" s="1">
        <v>2463</v>
      </c>
      <c r="F2500" t="s">
        <v>823</v>
      </c>
      <c r="G2500" t="s">
        <v>14</v>
      </c>
      <c r="H2500" t="s">
        <v>15</v>
      </c>
      <c r="I2500" s="3">
        <v>860</v>
      </c>
      <c r="J2500" t="s">
        <v>824</v>
      </c>
      <c r="K2500" t="s">
        <v>825</v>
      </c>
      <c r="L2500" t="s">
        <v>825</v>
      </c>
      <c r="M2500" s="2">
        <f>SUM(Table1[MAGN_SLAEGT_AFRUNAD])</f>
        <v>463291</v>
      </c>
      <c r="N2500" s="6">
        <f>Table1[[#This Row],[MAGN_SLAEGT_AFRUNAD]]/Table1[[#This Row],[heildarmagn]]</f>
        <v>1.8562847109052411E-3</v>
      </c>
      <c r="O2500" t="str">
        <f>IF(Table1[[#This Row],[Útgerð núna]]=Table1[[#This Row],[Útgerð við löndun]],"","Ný útgerð")</f>
        <v/>
      </c>
    </row>
    <row r="2501" spans="1:15">
      <c r="A2501" t="s">
        <v>348</v>
      </c>
      <c r="B2501">
        <v>1819</v>
      </c>
      <c r="C2501" s="1">
        <v>1</v>
      </c>
      <c r="D2501" s="1">
        <v>1</v>
      </c>
      <c r="E2501" s="1">
        <v>2463</v>
      </c>
      <c r="F2501" t="s">
        <v>823</v>
      </c>
      <c r="G2501" t="s">
        <v>14</v>
      </c>
      <c r="H2501" t="s">
        <v>15</v>
      </c>
      <c r="I2501" s="3">
        <v>23</v>
      </c>
      <c r="J2501" t="s">
        <v>824</v>
      </c>
      <c r="K2501" t="s">
        <v>825</v>
      </c>
      <c r="L2501" t="s">
        <v>825</v>
      </c>
      <c r="M2501" s="2">
        <f>SUM(Table1[MAGN_SLAEGT_AFRUNAD])</f>
        <v>463291</v>
      </c>
      <c r="N2501" s="6">
        <f>Table1[[#This Row],[MAGN_SLAEGT_AFRUNAD]]/Table1[[#This Row],[heildarmagn]]</f>
        <v>4.9644823663744815E-5</v>
      </c>
      <c r="O2501" t="str">
        <f>IF(Table1[[#This Row],[Útgerð núna]]=Table1[[#This Row],[Útgerð við löndun]],"","Ný útgerð")</f>
        <v/>
      </c>
    </row>
    <row r="2502" spans="1:15">
      <c r="A2502" t="s">
        <v>349</v>
      </c>
      <c r="B2502">
        <v>1819</v>
      </c>
      <c r="C2502" s="1">
        <v>1</v>
      </c>
      <c r="D2502" s="1">
        <v>1</v>
      </c>
      <c r="E2502" s="1">
        <v>2463</v>
      </c>
      <c r="F2502" t="s">
        <v>823</v>
      </c>
      <c r="G2502" t="s">
        <v>14</v>
      </c>
      <c r="H2502" t="s">
        <v>15</v>
      </c>
      <c r="I2502" s="3">
        <v>64</v>
      </c>
      <c r="J2502" t="s">
        <v>824</v>
      </c>
      <c r="K2502" t="s">
        <v>825</v>
      </c>
      <c r="L2502" t="s">
        <v>825</v>
      </c>
      <c r="M2502" s="2">
        <f>SUM(Table1[MAGN_SLAEGT_AFRUNAD])</f>
        <v>463291</v>
      </c>
      <c r="N2502" s="6">
        <f>Table1[[#This Row],[MAGN_SLAEGT_AFRUNAD]]/Table1[[#This Row],[heildarmagn]]</f>
        <v>1.3814211802085514E-4</v>
      </c>
      <c r="O2502" t="str">
        <f>IF(Table1[[#This Row],[Útgerð núna]]=Table1[[#This Row],[Útgerð við löndun]],"","Ný útgerð")</f>
        <v/>
      </c>
    </row>
    <row r="2503" spans="1:15">
      <c r="A2503" t="s">
        <v>238</v>
      </c>
      <c r="B2503">
        <v>1718</v>
      </c>
      <c r="C2503" s="1">
        <v>1</v>
      </c>
      <c r="D2503" s="1">
        <v>1</v>
      </c>
      <c r="E2503" s="1">
        <v>2463</v>
      </c>
      <c r="F2503" t="s">
        <v>823</v>
      </c>
      <c r="G2503" t="s">
        <v>14</v>
      </c>
      <c r="H2503" t="s">
        <v>15</v>
      </c>
      <c r="I2503" s="3">
        <v>1</v>
      </c>
      <c r="J2503" t="s">
        <v>824</v>
      </c>
      <c r="K2503" t="s">
        <v>825</v>
      </c>
      <c r="L2503" t="s">
        <v>825</v>
      </c>
      <c r="M2503" s="2">
        <f>SUM(Table1[MAGN_SLAEGT_AFRUNAD])</f>
        <v>463291</v>
      </c>
      <c r="N2503" s="6">
        <f>Table1[[#This Row],[MAGN_SLAEGT_AFRUNAD]]/Table1[[#This Row],[heildarmagn]]</f>
        <v>2.1584705940758616E-6</v>
      </c>
      <c r="O2503" t="str">
        <f>IF(Table1[[#This Row],[Útgerð núna]]=Table1[[#This Row],[Útgerð við löndun]],"","Ný útgerð")</f>
        <v/>
      </c>
    </row>
    <row r="2504" spans="1:15">
      <c r="A2504" t="s">
        <v>241</v>
      </c>
      <c r="B2504">
        <v>1718</v>
      </c>
      <c r="C2504" s="1">
        <v>1</v>
      </c>
      <c r="D2504" s="1">
        <v>1</v>
      </c>
      <c r="E2504" s="1">
        <v>2463</v>
      </c>
      <c r="F2504" t="s">
        <v>823</v>
      </c>
      <c r="G2504" t="s">
        <v>14</v>
      </c>
      <c r="H2504" t="s">
        <v>15</v>
      </c>
      <c r="I2504" s="3">
        <v>10</v>
      </c>
      <c r="J2504" t="s">
        <v>824</v>
      </c>
      <c r="K2504" t="s">
        <v>825</v>
      </c>
      <c r="L2504" t="s">
        <v>825</v>
      </c>
      <c r="M2504" s="2">
        <f>SUM(Table1[MAGN_SLAEGT_AFRUNAD])</f>
        <v>463291</v>
      </c>
      <c r="N2504" s="6">
        <f>Table1[[#This Row],[MAGN_SLAEGT_AFRUNAD]]/Table1[[#This Row],[heildarmagn]]</f>
        <v>2.1584705940758617E-5</v>
      </c>
      <c r="O2504" t="str">
        <f>IF(Table1[[#This Row],[Útgerð núna]]=Table1[[#This Row],[Útgerð við löndun]],"","Ný útgerð")</f>
        <v/>
      </c>
    </row>
    <row r="2505" spans="1:15">
      <c r="A2505" t="s">
        <v>243</v>
      </c>
      <c r="B2505">
        <v>1718</v>
      </c>
      <c r="C2505" s="1">
        <v>1</v>
      </c>
      <c r="D2505" s="1">
        <v>1</v>
      </c>
      <c r="E2505" s="1">
        <v>2463</v>
      </c>
      <c r="F2505" t="s">
        <v>823</v>
      </c>
      <c r="G2505" t="s">
        <v>14</v>
      </c>
      <c r="H2505" t="s">
        <v>15</v>
      </c>
      <c r="I2505" s="3">
        <v>29</v>
      </c>
      <c r="J2505" t="s">
        <v>824</v>
      </c>
      <c r="K2505" t="s">
        <v>825</v>
      </c>
      <c r="L2505" t="s">
        <v>825</v>
      </c>
      <c r="M2505" s="2">
        <f>SUM(Table1[MAGN_SLAEGT_AFRUNAD])</f>
        <v>463291</v>
      </c>
      <c r="N2505" s="6">
        <f>Table1[[#This Row],[MAGN_SLAEGT_AFRUNAD]]/Table1[[#This Row],[heildarmagn]]</f>
        <v>6.2595647228199983E-5</v>
      </c>
      <c r="O2505" t="str">
        <f>IF(Table1[[#This Row],[Útgerð núna]]=Table1[[#This Row],[Útgerð við löndun]],"","Ný útgerð")</f>
        <v/>
      </c>
    </row>
    <row r="2506" spans="1:15">
      <c r="A2506" t="s">
        <v>326</v>
      </c>
      <c r="B2506">
        <v>1718</v>
      </c>
      <c r="C2506" s="1">
        <v>1</v>
      </c>
      <c r="D2506" s="1">
        <v>1</v>
      </c>
      <c r="E2506" s="1">
        <v>2463</v>
      </c>
      <c r="F2506" t="s">
        <v>823</v>
      </c>
      <c r="G2506" t="s">
        <v>14</v>
      </c>
      <c r="H2506" t="s">
        <v>15</v>
      </c>
      <c r="I2506" s="3">
        <v>28</v>
      </c>
      <c r="J2506" t="s">
        <v>824</v>
      </c>
      <c r="K2506" t="s">
        <v>825</v>
      </c>
      <c r="L2506" t="s">
        <v>825</v>
      </c>
      <c r="M2506" s="2">
        <f>SUM(Table1[MAGN_SLAEGT_AFRUNAD])</f>
        <v>463291</v>
      </c>
      <c r="N2506" s="6">
        <f>Table1[[#This Row],[MAGN_SLAEGT_AFRUNAD]]/Table1[[#This Row],[heildarmagn]]</f>
        <v>6.0437176634124127E-5</v>
      </c>
      <c r="O2506" t="str">
        <f>IF(Table1[[#This Row],[Útgerð núna]]=Table1[[#This Row],[Útgerð við löndun]],"","Ný útgerð")</f>
        <v/>
      </c>
    </row>
    <row r="2507" spans="1:15">
      <c r="A2507" t="s">
        <v>327</v>
      </c>
      <c r="B2507">
        <v>1718</v>
      </c>
      <c r="C2507" s="1">
        <v>1</v>
      </c>
      <c r="D2507" s="1">
        <v>1</v>
      </c>
      <c r="E2507" s="1">
        <v>2463</v>
      </c>
      <c r="F2507" t="s">
        <v>823</v>
      </c>
      <c r="G2507" t="s">
        <v>14</v>
      </c>
      <c r="H2507" t="s">
        <v>15</v>
      </c>
      <c r="I2507" s="3">
        <v>105</v>
      </c>
      <c r="J2507" t="s">
        <v>824</v>
      </c>
      <c r="K2507" t="s">
        <v>825</v>
      </c>
      <c r="L2507" t="s">
        <v>825</v>
      </c>
      <c r="M2507" s="2">
        <f>SUM(Table1[MAGN_SLAEGT_AFRUNAD])</f>
        <v>463291</v>
      </c>
      <c r="N2507" s="6">
        <f>Table1[[#This Row],[MAGN_SLAEGT_AFRUNAD]]/Table1[[#This Row],[heildarmagn]]</f>
        <v>2.2663941237796546E-4</v>
      </c>
      <c r="O2507" t="str">
        <f>IF(Table1[[#This Row],[Útgerð núna]]=Table1[[#This Row],[Útgerð við löndun]],"","Ný útgerð")</f>
        <v/>
      </c>
    </row>
    <row r="2508" spans="1:15">
      <c r="A2508" t="s">
        <v>367</v>
      </c>
      <c r="B2508">
        <v>1819</v>
      </c>
      <c r="C2508" s="1">
        <v>1</v>
      </c>
      <c r="D2508" s="1">
        <v>1</v>
      </c>
      <c r="E2508" s="1">
        <v>2463</v>
      </c>
      <c r="F2508" t="s">
        <v>823</v>
      </c>
      <c r="G2508" t="s">
        <v>14</v>
      </c>
      <c r="H2508" t="s">
        <v>15</v>
      </c>
      <c r="I2508" s="3">
        <v>5</v>
      </c>
      <c r="J2508" t="s">
        <v>824</v>
      </c>
      <c r="K2508" t="s">
        <v>825</v>
      </c>
      <c r="L2508" t="s">
        <v>825</v>
      </c>
      <c r="M2508" s="2">
        <f>SUM(Table1[MAGN_SLAEGT_AFRUNAD])</f>
        <v>463291</v>
      </c>
      <c r="N2508" s="6">
        <f>Table1[[#This Row],[MAGN_SLAEGT_AFRUNAD]]/Table1[[#This Row],[heildarmagn]]</f>
        <v>1.0792352970379309E-5</v>
      </c>
      <c r="O2508" t="str">
        <f>IF(Table1[[#This Row],[Útgerð núna]]=Table1[[#This Row],[Útgerð við löndun]],"","Ný útgerð")</f>
        <v/>
      </c>
    </row>
    <row r="2509" spans="1:15">
      <c r="A2509" t="s">
        <v>48</v>
      </c>
      <c r="B2509">
        <v>1819</v>
      </c>
      <c r="C2509" s="1">
        <v>1</v>
      </c>
      <c r="D2509" s="1">
        <v>1</v>
      </c>
      <c r="E2509" s="1">
        <v>2463</v>
      </c>
      <c r="F2509" t="s">
        <v>823</v>
      </c>
      <c r="G2509" t="s">
        <v>14</v>
      </c>
      <c r="H2509" t="s">
        <v>15</v>
      </c>
      <c r="I2509" s="3">
        <v>30</v>
      </c>
      <c r="J2509" t="s">
        <v>824</v>
      </c>
      <c r="K2509" t="s">
        <v>825</v>
      </c>
      <c r="L2509" t="s">
        <v>825</v>
      </c>
      <c r="M2509" s="2">
        <f>SUM(Table1[MAGN_SLAEGT_AFRUNAD])</f>
        <v>463291</v>
      </c>
      <c r="N2509" s="6">
        <f>Table1[[#This Row],[MAGN_SLAEGT_AFRUNAD]]/Table1[[#This Row],[heildarmagn]]</f>
        <v>6.4754117822275845E-5</v>
      </c>
      <c r="O2509" t="str">
        <f>IF(Table1[[#This Row],[Útgerð núna]]=Table1[[#This Row],[Útgerð við löndun]],"","Ný útgerð")</f>
        <v/>
      </c>
    </row>
    <row r="2510" spans="1:15">
      <c r="A2510" t="s">
        <v>49</v>
      </c>
      <c r="B2510">
        <v>1819</v>
      </c>
      <c r="C2510" s="1">
        <v>1</v>
      </c>
      <c r="D2510" s="1">
        <v>1</v>
      </c>
      <c r="E2510" s="1">
        <v>2463</v>
      </c>
      <c r="F2510" t="s">
        <v>823</v>
      </c>
      <c r="G2510" t="s">
        <v>14</v>
      </c>
      <c r="H2510" t="s">
        <v>15</v>
      </c>
      <c r="I2510" s="3">
        <v>30</v>
      </c>
      <c r="J2510" t="s">
        <v>824</v>
      </c>
      <c r="K2510" t="s">
        <v>825</v>
      </c>
      <c r="L2510" t="s">
        <v>825</v>
      </c>
      <c r="M2510" s="2">
        <f>SUM(Table1[MAGN_SLAEGT_AFRUNAD])</f>
        <v>463291</v>
      </c>
      <c r="N2510" s="6">
        <f>Table1[[#This Row],[MAGN_SLAEGT_AFRUNAD]]/Table1[[#This Row],[heildarmagn]]</f>
        <v>6.4754117822275845E-5</v>
      </c>
      <c r="O2510" t="str">
        <f>IF(Table1[[#This Row],[Útgerð núna]]=Table1[[#This Row],[Útgerð við löndun]],"","Ný útgerð")</f>
        <v/>
      </c>
    </row>
    <row r="2511" spans="1:15">
      <c r="A2511" t="s">
        <v>368</v>
      </c>
      <c r="B2511">
        <v>1819</v>
      </c>
      <c r="C2511" s="1">
        <v>1</v>
      </c>
      <c r="D2511" s="1">
        <v>1</v>
      </c>
      <c r="E2511" s="1">
        <v>2463</v>
      </c>
      <c r="F2511" t="s">
        <v>823</v>
      </c>
      <c r="G2511" t="s">
        <v>14</v>
      </c>
      <c r="H2511" t="s">
        <v>15</v>
      </c>
      <c r="I2511" s="3">
        <v>21</v>
      </c>
      <c r="J2511" t="s">
        <v>824</v>
      </c>
      <c r="K2511" t="s">
        <v>825</v>
      </c>
      <c r="L2511" t="s">
        <v>825</v>
      </c>
      <c r="M2511" s="2">
        <f>SUM(Table1[MAGN_SLAEGT_AFRUNAD])</f>
        <v>463291</v>
      </c>
      <c r="N2511" s="6">
        <f>Table1[[#This Row],[MAGN_SLAEGT_AFRUNAD]]/Table1[[#This Row],[heildarmagn]]</f>
        <v>4.5327882475593097E-5</v>
      </c>
      <c r="O2511" t="str">
        <f>IF(Table1[[#This Row],[Útgerð núna]]=Table1[[#This Row],[Útgerð við löndun]],"","Ný útgerð")</f>
        <v/>
      </c>
    </row>
    <row r="2512" spans="1:15">
      <c r="A2512" t="s">
        <v>183</v>
      </c>
      <c r="B2512">
        <v>1819</v>
      </c>
      <c r="C2512" s="1">
        <v>1</v>
      </c>
      <c r="D2512" s="1">
        <v>1</v>
      </c>
      <c r="E2512" s="1">
        <v>2463</v>
      </c>
      <c r="F2512" t="s">
        <v>823</v>
      </c>
      <c r="G2512" t="s">
        <v>14</v>
      </c>
      <c r="H2512" t="s">
        <v>15</v>
      </c>
      <c r="I2512" s="3">
        <v>27</v>
      </c>
      <c r="J2512" t="s">
        <v>824</v>
      </c>
      <c r="K2512" t="s">
        <v>825</v>
      </c>
      <c r="L2512" t="s">
        <v>825</v>
      </c>
      <c r="M2512" s="2">
        <f>SUM(Table1[MAGN_SLAEGT_AFRUNAD])</f>
        <v>463291</v>
      </c>
      <c r="N2512" s="6">
        <f>Table1[[#This Row],[MAGN_SLAEGT_AFRUNAD]]/Table1[[#This Row],[heildarmagn]]</f>
        <v>5.8278706040048265E-5</v>
      </c>
      <c r="O2512" t="str">
        <f>IF(Table1[[#This Row],[Útgerð núna]]=Table1[[#This Row],[Útgerð við löndun]],"","Ný útgerð")</f>
        <v/>
      </c>
    </row>
    <row r="2513" spans="1:15">
      <c r="A2513" t="s">
        <v>184</v>
      </c>
      <c r="B2513">
        <v>1819</v>
      </c>
      <c r="C2513" s="1">
        <v>1</v>
      </c>
      <c r="D2513" s="1">
        <v>1</v>
      </c>
      <c r="E2513" s="1">
        <v>2463</v>
      </c>
      <c r="F2513" t="s">
        <v>823</v>
      </c>
      <c r="G2513" t="s">
        <v>14</v>
      </c>
      <c r="H2513" t="s">
        <v>15</v>
      </c>
      <c r="I2513" s="3">
        <v>23</v>
      </c>
      <c r="J2513" t="s">
        <v>824</v>
      </c>
      <c r="K2513" t="s">
        <v>825</v>
      </c>
      <c r="L2513" t="s">
        <v>825</v>
      </c>
      <c r="M2513" s="2">
        <f>SUM(Table1[MAGN_SLAEGT_AFRUNAD])</f>
        <v>463291</v>
      </c>
      <c r="N2513" s="6">
        <f>Table1[[#This Row],[MAGN_SLAEGT_AFRUNAD]]/Table1[[#This Row],[heildarmagn]]</f>
        <v>4.9644823663744815E-5</v>
      </c>
      <c r="O2513" t="str">
        <f>IF(Table1[[#This Row],[Útgerð núna]]=Table1[[#This Row],[Útgerð við löndun]],"","Ný útgerð")</f>
        <v/>
      </c>
    </row>
    <row r="2514" spans="1:15">
      <c r="A2514" t="s">
        <v>369</v>
      </c>
      <c r="B2514">
        <v>1819</v>
      </c>
      <c r="C2514" s="1">
        <v>1</v>
      </c>
      <c r="D2514" s="1">
        <v>1</v>
      </c>
      <c r="E2514" s="1">
        <v>2463</v>
      </c>
      <c r="F2514" t="s">
        <v>823</v>
      </c>
      <c r="G2514" t="s">
        <v>14</v>
      </c>
      <c r="H2514" t="s">
        <v>15</v>
      </c>
      <c r="I2514" s="3">
        <v>15</v>
      </c>
      <c r="J2514" t="s">
        <v>824</v>
      </c>
      <c r="K2514" t="s">
        <v>825</v>
      </c>
      <c r="L2514" t="s">
        <v>825</v>
      </c>
      <c r="M2514" s="2">
        <f>SUM(Table1[MAGN_SLAEGT_AFRUNAD])</f>
        <v>463291</v>
      </c>
      <c r="N2514" s="6">
        <f>Table1[[#This Row],[MAGN_SLAEGT_AFRUNAD]]/Table1[[#This Row],[heildarmagn]]</f>
        <v>3.2377058911137922E-5</v>
      </c>
      <c r="O2514" t="str">
        <f>IF(Table1[[#This Row],[Útgerð núna]]=Table1[[#This Row],[Útgerð við löndun]],"","Ný útgerð")</f>
        <v/>
      </c>
    </row>
    <row r="2515" spans="1:15">
      <c r="A2515" t="s">
        <v>370</v>
      </c>
      <c r="B2515">
        <v>1819</v>
      </c>
      <c r="C2515" s="1">
        <v>1</v>
      </c>
      <c r="D2515" s="1">
        <v>1</v>
      </c>
      <c r="E2515" s="1">
        <v>2463</v>
      </c>
      <c r="F2515" t="s">
        <v>823</v>
      </c>
      <c r="G2515" t="s">
        <v>14</v>
      </c>
      <c r="H2515" t="s">
        <v>15</v>
      </c>
      <c r="I2515" s="3">
        <v>16</v>
      </c>
      <c r="J2515" t="s">
        <v>824</v>
      </c>
      <c r="K2515" t="s">
        <v>825</v>
      </c>
      <c r="L2515" t="s">
        <v>825</v>
      </c>
      <c r="M2515" s="2">
        <f>SUM(Table1[MAGN_SLAEGT_AFRUNAD])</f>
        <v>463291</v>
      </c>
      <c r="N2515" s="6">
        <f>Table1[[#This Row],[MAGN_SLAEGT_AFRUNAD]]/Table1[[#This Row],[heildarmagn]]</f>
        <v>3.4535529505213785E-5</v>
      </c>
      <c r="O2515" t="str">
        <f>IF(Table1[[#This Row],[Útgerð núna]]=Table1[[#This Row],[Útgerð við löndun]],"","Ný útgerð")</f>
        <v/>
      </c>
    </row>
    <row r="2516" spans="1:15">
      <c r="A2516" t="s">
        <v>469</v>
      </c>
      <c r="B2516">
        <v>1819</v>
      </c>
      <c r="C2516" s="1">
        <v>1</v>
      </c>
      <c r="D2516" s="1">
        <v>1</v>
      </c>
      <c r="E2516" s="1">
        <v>2463</v>
      </c>
      <c r="F2516" t="s">
        <v>823</v>
      </c>
      <c r="G2516" t="s">
        <v>14</v>
      </c>
      <c r="H2516" t="s">
        <v>15</v>
      </c>
      <c r="I2516" s="3">
        <v>15</v>
      </c>
      <c r="J2516" t="s">
        <v>824</v>
      </c>
      <c r="K2516" t="s">
        <v>825</v>
      </c>
      <c r="L2516" t="s">
        <v>825</v>
      </c>
      <c r="M2516" s="2">
        <f>SUM(Table1[MAGN_SLAEGT_AFRUNAD])</f>
        <v>463291</v>
      </c>
      <c r="N2516" s="6">
        <f>Table1[[#This Row],[MAGN_SLAEGT_AFRUNAD]]/Table1[[#This Row],[heildarmagn]]</f>
        <v>3.2377058911137922E-5</v>
      </c>
      <c r="O2516" t="str">
        <f>IF(Table1[[#This Row],[Útgerð núna]]=Table1[[#This Row],[Útgerð við löndun]],"","Ný útgerð")</f>
        <v/>
      </c>
    </row>
    <row r="2517" spans="1:15">
      <c r="A2517" t="s">
        <v>335</v>
      </c>
      <c r="B2517">
        <v>1819</v>
      </c>
      <c r="C2517" s="1">
        <v>1</v>
      </c>
      <c r="D2517" s="1">
        <v>1</v>
      </c>
      <c r="E2517" s="1">
        <v>2463</v>
      </c>
      <c r="F2517" t="s">
        <v>823</v>
      </c>
      <c r="G2517" t="s">
        <v>14</v>
      </c>
      <c r="H2517" t="s">
        <v>15</v>
      </c>
      <c r="I2517" s="3">
        <v>299</v>
      </c>
      <c r="J2517" t="s">
        <v>824</v>
      </c>
      <c r="K2517" t="s">
        <v>825</v>
      </c>
      <c r="L2517" t="s">
        <v>825</v>
      </c>
      <c r="M2517" s="2">
        <f>SUM(Table1[MAGN_SLAEGT_AFRUNAD])</f>
        <v>463291</v>
      </c>
      <c r="N2517" s="6">
        <f>Table1[[#This Row],[MAGN_SLAEGT_AFRUNAD]]/Table1[[#This Row],[heildarmagn]]</f>
        <v>6.4538270762868266E-4</v>
      </c>
      <c r="O2517" t="str">
        <f>IF(Table1[[#This Row],[Útgerð núna]]=Table1[[#This Row],[Útgerð við löndun]],"","Ný útgerð")</f>
        <v/>
      </c>
    </row>
    <row r="2518" spans="1:15">
      <c r="A2518" t="s">
        <v>141</v>
      </c>
      <c r="B2518">
        <v>1819</v>
      </c>
      <c r="C2518" s="1">
        <v>1</v>
      </c>
      <c r="D2518" s="1">
        <v>1</v>
      </c>
      <c r="E2518" s="1">
        <v>2463</v>
      </c>
      <c r="F2518" t="s">
        <v>823</v>
      </c>
      <c r="G2518" t="s">
        <v>14</v>
      </c>
      <c r="H2518" t="s">
        <v>15</v>
      </c>
      <c r="I2518" s="3">
        <v>18</v>
      </c>
      <c r="J2518" t="s">
        <v>824</v>
      </c>
      <c r="K2518" t="s">
        <v>825</v>
      </c>
      <c r="L2518" t="s">
        <v>825</v>
      </c>
      <c r="M2518" s="2">
        <f>SUM(Table1[MAGN_SLAEGT_AFRUNAD])</f>
        <v>463291</v>
      </c>
      <c r="N2518" s="6">
        <f>Table1[[#This Row],[MAGN_SLAEGT_AFRUNAD]]/Table1[[#This Row],[heildarmagn]]</f>
        <v>3.885247069336551E-5</v>
      </c>
      <c r="O2518" t="str">
        <f>IF(Table1[[#This Row],[Útgerð núna]]=Table1[[#This Row],[Útgerð við löndun]],"","Ný útgerð")</f>
        <v/>
      </c>
    </row>
    <row r="2519" spans="1:15">
      <c r="A2519" t="s">
        <v>51</v>
      </c>
      <c r="B2519">
        <v>1819</v>
      </c>
      <c r="C2519" s="1">
        <v>1</v>
      </c>
      <c r="D2519" s="1">
        <v>1</v>
      </c>
      <c r="E2519" s="1">
        <v>2463</v>
      </c>
      <c r="F2519" t="s">
        <v>823</v>
      </c>
      <c r="G2519" t="s">
        <v>14</v>
      </c>
      <c r="H2519" t="s">
        <v>15</v>
      </c>
      <c r="I2519" s="3">
        <v>252</v>
      </c>
      <c r="J2519" t="s">
        <v>824</v>
      </c>
      <c r="K2519" t="s">
        <v>825</v>
      </c>
      <c r="L2519" t="s">
        <v>825</v>
      </c>
      <c r="M2519" s="2">
        <f>SUM(Table1[MAGN_SLAEGT_AFRUNAD])</f>
        <v>463291</v>
      </c>
      <c r="N2519" s="6">
        <f>Table1[[#This Row],[MAGN_SLAEGT_AFRUNAD]]/Table1[[#This Row],[heildarmagn]]</f>
        <v>5.4393458970711716E-4</v>
      </c>
      <c r="O2519" t="str">
        <f>IF(Table1[[#This Row],[Útgerð núna]]=Table1[[#This Row],[Útgerð við löndun]],"","Ný útgerð")</f>
        <v/>
      </c>
    </row>
    <row r="2520" spans="1:15">
      <c r="A2520" t="s">
        <v>52</v>
      </c>
      <c r="B2520">
        <v>1819</v>
      </c>
      <c r="C2520" s="1">
        <v>1</v>
      </c>
      <c r="D2520" s="1">
        <v>1</v>
      </c>
      <c r="E2520" s="1">
        <v>2463</v>
      </c>
      <c r="F2520" t="s">
        <v>823</v>
      </c>
      <c r="G2520" t="s">
        <v>14</v>
      </c>
      <c r="H2520" t="s">
        <v>15</v>
      </c>
      <c r="I2520" s="3">
        <v>97</v>
      </c>
      <c r="J2520" t="s">
        <v>824</v>
      </c>
      <c r="K2520" t="s">
        <v>825</v>
      </c>
      <c r="L2520" t="s">
        <v>825</v>
      </c>
      <c r="M2520" s="2">
        <f>SUM(Table1[MAGN_SLAEGT_AFRUNAD])</f>
        <v>463291</v>
      </c>
      <c r="N2520" s="6">
        <f>Table1[[#This Row],[MAGN_SLAEGT_AFRUNAD]]/Table1[[#This Row],[heildarmagn]]</f>
        <v>2.0937164762535859E-4</v>
      </c>
      <c r="O2520" t="str">
        <f>IF(Table1[[#This Row],[Útgerð núna]]=Table1[[#This Row],[Útgerð við löndun]],"","Ný útgerð")</f>
        <v/>
      </c>
    </row>
    <row r="2521" spans="1:15">
      <c r="A2521" t="s">
        <v>500</v>
      </c>
      <c r="B2521">
        <v>1819</v>
      </c>
      <c r="C2521" s="1">
        <v>1</v>
      </c>
      <c r="D2521" s="1">
        <v>1</v>
      </c>
      <c r="E2521" s="1">
        <v>2463</v>
      </c>
      <c r="F2521" t="s">
        <v>823</v>
      </c>
      <c r="G2521" t="s">
        <v>14</v>
      </c>
      <c r="H2521" t="s">
        <v>15</v>
      </c>
      <c r="I2521" s="3">
        <v>589</v>
      </c>
      <c r="J2521" t="s">
        <v>824</v>
      </c>
      <c r="K2521" t="s">
        <v>825</v>
      </c>
      <c r="L2521" t="s">
        <v>825</v>
      </c>
      <c r="M2521" s="2">
        <f>SUM(Table1[MAGN_SLAEGT_AFRUNAD])</f>
        <v>463291</v>
      </c>
      <c r="N2521" s="6">
        <f>Table1[[#This Row],[MAGN_SLAEGT_AFRUNAD]]/Table1[[#This Row],[heildarmagn]]</f>
        <v>1.2713391799106825E-3</v>
      </c>
      <c r="O2521" t="str">
        <f>IF(Table1[[#This Row],[Útgerð núna]]=Table1[[#This Row],[Útgerð við löndun]],"","Ný útgerð")</f>
        <v/>
      </c>
    </row>
    <row r="2522" spans="1:15">
      <c r="A2522" t="s">
        <v>338</v>
      </c>
      <c r="B2522">
        <v>1819</v>
      </c>
      <c r="C2522" s="1">
        <v>1</v>
      </c>
      <c r="D2522" s="1">
        <v>1</v>
      </c>
      <c r="E2522" s="1">
        <v>2477</v>
      </c>
      <c r="F2522" t="s">
        <v>827</v>
      </c>
      <c r="G2522" t="s">
        <v>14</v>
      </c>
      <c r="H2522" t="s">
        <v>15</v>
      </c>
      <c r="I2522" s="3">
        <v>2</v>
      </c>
      <c r="J2522" t="s">
        <v>828</v>
      </c>
      <c r="K2522" t="s">
        <v>829</v>
      </c>
      <c r="L2522" t="s">
        <v>829</v>
      </c>
      <c r="M2522" s="2">
        <f>SUM(Table1[MAGN_SLAEGT_AFRUNAD])</f>
        <v>463291</v>
      </c>
      <c r="N2522" s="6">
        <f>Table1[[#This Row],[MAGN_SLAEGT_AFRUNAD]]/Table1[[#This Row],[heildarmagn]]</f>
        <v>4.3169411881517231E-6</v>
      </c>
      <c r="O2522" t="str">
        <f>IF(Table1[[#This Row],[Útgerð núna]]=Table1[[#This Row],[Útgerð við löndun]],"","Ný útgerð")</f>
        <v/>
      </c>
    </row>
    <row r="2523" spans="1:15">
      <c r="A2523" t="s">
        <v>36</v>
      </c>
      <c r="B2523">
        <v>1920</v>
      </c>
      <c r="C2523" s="1">
        <v>1</v>
      </c>
      <c r="D2523" s="1">
        <v>1</v>
      </c>
      <c r="E2523" s="1">
        <v>2481</v>
      </c>
      <c r="F2523" t="s">
        <v>830</v>
      </c>
      <c r="G2523" t="s">
        <v>14</v>
      </c>
      <c r="H2523" t="s">
        <v>15</v>
      </c>
      <c r="I2523" s="3">
        <v>11</v>
      </c>
      <c r="J2523" t="s">
        <v>831</v>
      </c>
      <c r="K2523" t="s">
        <v>832</v>
      </c>
      <c r="L2523" t="s">
        <v>832</v>
      </c>
      <c r="M2523" s="2">
        <f>SUM(Table1[MAGN_SLAEGT_AFRUNAD])</f>
        <v>463291</v>
      </c>
      <c r="N2523" s="6">
        <f>Table1[[#This Row],[MAGN_SLAEGT_AFRUNAD]]/Table1[[#This Row],[heildarmagn]]</f>
        <v>2.3743176534834476E-5</v>
      </c>
      <c r="O2523" t="str">
        <f>IF(Table1[[#This Row],[Útgerð núna]]=Table1[[#This Row],[Útgerð við löndun]],"","Ný útgerð")</f>
        <v/>
      </c>
    </row>
    <row r="2524" spans="1:15">
      <c r="A2524" t="s">
        <v>126</v>
      </c>
      <c r="B2524">
        <v>1920</v>
      </c>
      <c r="C2524" s="1">
        <v>1</v>
      </c>
      <c r="D2524" s="1">
        <v>1</v>
      </c>
      <c r="E2524" s="1">
        <v>2481</v>
      </c>
      <c r="F2524" t="s">
        <v>830</v>
      </c>
      <c r="G2524" t="s">
        <v>14</v>
      </c>
      <c r="H2524" t="s">
        <v>15</v>
      </c>
      <c r="I2524" s="3">
        <v>2</v>
      </c>
      <c r="J2524" t="s">
        <v>831</v>
      </c>
      <c r="K2524" t="s">
        <v>832</v>
      </c>
      <c r="L2524" t="s">
        <v>832</v>
      </c>
      <c r="M2524" s="2">
        <f>SUM(Table1[MAGN_SLAEGT_AFRUNAD])</f>
        <v>463291</v>
      </c>
      <c r="N2524" s="6">
        <f>Table1[[#This Row],[MAGN_SLAEGT_AFRUNAD]]/Table1[[#This Row],[heildarmagn]]</f>
        <v>4.3169411881517231E-6</v>
      </c>
      <c r="O2524" t="str">
        <f>IF(Table1[[#This Row],[Útgerð núna]]=Table1[[#This Row],[Útgerð við löndun]],"","Ný útgerð")</f>
        <v/>
      </c>
    </row>
    <row r="2525" spans="1:15">
      <c r="A2525" t="s">
        <v>703</v>
      </c>
      <c r="B2525">
        <v>1920</v>
      </c>
      <c r="C2525" s="1">
        <v>1</v>
      </c>
      <c r="D2525" s="1">
        <v>1</v>
      </c>
      <c r="E2525" s="1">
        <v>2481</v>
      </c>
      <c r="F2525" t="s">
        <v>830</v>
      </c>
      <c r="G2525" t="s">
        <v>14</v>
      </c>
      <c r="H2525" t="s">
        <v>15</v>
      </c>
      <c r="I2525" s="3">
        <v>1</v>
      </c>
      <c r="J2525" t="s">
        <v>831</v>
      </c>
      <c r="K2525" t="s">
        <v>832</v>
      </c>
      <c r="L2525" t="s">
        <v>832</v>
      </c>
      <c r="M2525" s="2">
        <f>SUM(Table1[MAGN_SLAEGT_AFRUNAD])</f>
        <v>463291</v>
      </c>
      <c r="N2525" s="6">
        <f>Table1[[#This Row],[MAGN_SLAEGT_AFRUNAD]]/Table1[[#This Row],[heildarmagn]]</f>
        <v>2.1584705940758616E-6</v>
      </c>
      <c r="O2525" t="str">
        <f>IF(Table1[[#This Row],[Útgerð núna]]=Table1[[#This Row],[Útgerð við löndun]],"","Ný útgerð")</f>
        <v/>
      </c>
    </row>
    <row r="2526" spans="1:15">
      <c r="A2526" t="s">
        <v>833</v>
      </c>
      <c r="B2526">
        <v>1920</v>
      </c>
      <c r="C2526" s="1">
        <v>1</v>
      </c>
      <c r="D2526" s="1">
        <v>1</v>
      </c>
      <c r="E2526" s="1">
        <v>2481</v>
      </c>
      <c r="F2526" t="s">
        <v>830</v>
      </c>
      <c r="G2526" t="s">
        <v>14</v>
      </c>
      <c r="H2526" t="s">
        <v>15</v>
      </c>
      <c r="I2526" s="3">
        <v>10</v>
      </c>
      <c r="J2526" t="s">
        <v>831</v>
      </c>
      <c r="K2526" t="s">
        <v>832</v>
      </c>
      <c r="L2526" t="s">
        <v>832</v>
      </c>
      <c r="M2526" s="2">
        <f>SUM(Table1[MAGN_SLAEGT_AFRUNAD])</f>
        <v>463291</v>
      </c>
      <c r="N2526" s="6">
        <f>Table1[[#This Row],[MAGN_SLAEGT_AFRUNAD]]/Table1[[#This Row],[heildarmagn]]</f>
        <v>2.1584705940758617E-5</v>
      </c>
      <c r="O2526" t="str">
        <f>IF(Table1[[#This Row],[Útgerð núna]]=Table1[[#This Row],[Útgerð við löndun]],"","Ný útgerð")</f>
        <v/>
      </c>
    </row>
    <row r="2527" spans="1:15">
      <c r="A2527" t="s">
        <v>535</v>
      </c>
      <c r="B2527">
        <v>1920</v>
      </c>
      <c r="C2527" s="1">
        <v>1</v>
      </c>
      <c r="D2527" s="1">
        <v>1</v>
      </c>
      <c r="E2527" s="1">
        <v>2481</v>
      </c>
      <c r="F2527" t="s">
        <v>830</v>
      </c>
      <c r="G2527" t="s">
        <v>14</v>
      </c>
      <c r="H2527" t="s">
        <v>15</v>
      </c>
      <c r="I2527" s="3">
        <v>2</v>
      </c>
      <c r="J2527" t="s">
        <v>831</v>
      </c>
      <c r="K2527" t="s">
        <v>832</v>
      </c>
      <c r="L2527" t="s">
        <v>832</v>
      </c>
      <c r="M2527" s="2">
        <f>SUM(Table1[MAGN_SLAEGT_AFRUNAD])</f>
        <v>463291</v>
      </c>
      <c r="N2527" s="6">
        <f>Table1[[#This Row],[MAGN_SLAEGT_AFRUNAD]]/Table1[[#This Row],[heildarmagn]]</f>
        <v>4.3169411881517231E-6</v>
      </c>
      <c r="O2527" t="str">
        <f>IF(Table1[[#This Row],[Útgerð núna]]=Table1[[#This Row],[Útgerð við löndun]],"","Ný útgerð")</f>
        <v/>
      </c>
    </row>
    <row r="2528" spans="1:15">
      <c r="A2528" t="s">
        <v>128</v>
      </c>
      <c r="B2528">
        <v>1920</v>
      </c>
      <c r="C2528" s="1">
        <v>1</v>
      </c>
      <c r="D2528" s="1">
        <v>1</v>
      </c>
      <c r="E2528" s="1">
        <v>2481</v>
      </c>
      <c r="F2528" t="s">
        <v>830</v>
      </c>
      <c r="G2528" t="s">
        <v>14</v>
      </c>
      <c r="H2528" t="s">
        <v>15</v>
      </c>
      <c r="I2528" s="3">
        <v>2</v>
      </c>
      <c r="J2528" t="s">
        <v>831</v>
      </c>
      <c r="K2528" t="s">
        <v>832</v>
      </c>
      <c r="L2528" t="s">
        <v>832</v>
      </c>
      <c r="M2528" s="2">
        <f>SUM(Table1[MAGN_SLAEGT_AFRUNAD])</f>
        <v>463291</v>
      </c>
      <c r="N2528" s="6">
        <f>Table1[[#This Row],[MAGN_SLAEGT_AFRUNAD]]/Table1[[#This Row],[heildarmagn]]</f>
        <v>4.3169411881517231E-6</v>
      </c>
      <c r="O2528" t="str">
        <f>IF(Table1[[#This Row],[Útgerð núna]]=Table1[[#This Row],[Útgerð við löndun]],"","Ný útgerð")</f>
        <v/>
      </c>
    </row>
    <row r="2529" spans="1:15">
      <c r="A2529" t="s">
        <v>664</v>
      </c>
      <c r="B2529">
        <v>1920</v>
      </c>
      <c r="C2529" s="1">
        <v>1</v>
      </c>
      <c r="D2529" s="1">
        <v>1</v>
      </c>
      <c r="E2529" s="1">
        <v>2481</v>
      </c>
      <c r="F2529" t="s">
        <v>830</v>
      </c>
      <c r="G2529" t="s">
        <v>14</v>
      </c>
      <c r="H2529" t="s">
        <v>15</v>
      </c>
      <c r="I2529" s="3">
        <v>1</v>
      </c>
      <c r="J2529" t="s">
        <v>831</v>
      </c>
      <c r="K2529" t="s">
        <v>832</v>
      </c>
      <c r="L2529" t="s">
        <v>832</v>
      </c>
      <c r="M2529" s="2">
        <f>SUM(Table1[MAGN_SLAEGT_AFRUNAD])</f>
        <v>463291</v>
      </c>
      <c r="N2529" s="6">
        <f>Table1[[#This Row],[MAGN_SLAEGT_AFRUNAD]]/Table1[[#This Row],[heildarmagn]]</f>
        <v>2.1584705940758616E-6</v>
      </c>
      <c r="O2529" t="str">
        <f>IF(Table1[[#This Row],[Útgerð núna]]=Table1[[#This Row],[Útgerð við löndun]],"","Ný útgerð")</f>
        <v/>
      </c>
    </row>
    <row r="2530" spans="1:15">
      <c r="A2530" t="s">
        <v>430</v>
      </c>
      <c r="B2530">
        <v>1920</v>
      </c>
      <c r="C2530" s="1">
        <v>1</v>
      </c>
      <c r="D2530" s="1">
        <v>1</v>
      </c>
      <c r="E2530" s="1">
        <v>2481</v>
      </c>
      <c r="F2530" t="s">
        <v>830</v>
      </c>
      <c r="G2530" t="s">
        <v>14</v>
      </c>
      <c r="H2530" t="s">
        <v>15</v>
      </c>
      <c r="I2530" s="3">
        <v>8</v>
      </c>
      <c r="J2530" t="s">
        <v>831</v>
      </c>
      <c r="K2530" t="s">
        <v>832</v>
      </c>
      <c r="L2530" t="s">
        <v>832</v>
      </c>
      <c r="M2530" s="2">
        <f>SUM(Table1[MAGN_SLAEGT_AFRUNAD])</f>
        <v>463291</v>
      </c>
      <c r="N2530" s="6">
        <f>Table1[[#This Row],[MAGN_SLAEGT_AFRUNAD]]/Table1[[#This Row],[heildarmagn]]</f>
        <v>1.7267764752606892E-5</v>
      </c>
      <c r="O2530" t="str">
        <f>IF(Table1[[#This Row],[Útgerð núna]]=Table1[[#This Row],[Útgerð við löndun]],"","Ný útgerð")</f>
        <v/>
      </c>
    </row>
    <row r="2531" spans="1:15">
      <c r="A2531" t="s">
        <v>431</v>
      </c>
      <c r="B2531">
        <v>1920</v>
      </c>
      <c r="C2531" s="1">
        <v>1</v>
      </c>
      <c r="D2531" s="1">
        <v>1</v>
      </c>
      <c r="E2531" s="1">
        <v>2481</v>
      </c>
      <c r="F2531" t="s">
        <v>830</v>
      </c>
      <c r="G2531" t="s">
        <v>14</v>
      </c>
      <c r="H2531" t="s">
        <v>15</v>
      </c>
      <c r="I2531" s="3">
        <v>5</v>
      </c>
      <c r="J2531" t="s">
        <v>831</v>
      </c>
      <c r="K2531" t="s">
        <v>832</v>
      </c>
      <c r="L2531" t="s">
        <v>832</v>
      </c>
      <c r="M2531" s="2">
        <f>SUM(Table1[MAGN_SLAEGT_AFRUNAD])</f>
        <v>463291</v>
      </c>
      <c r="N2531" s="6">
        <f>Table1[[#This Row],[MAGN_SLAEGT_AFRUNAD]]/Table1[[#This Row],[heildarmagn]]</f>
        <v>1.0792352970379309E-5</v>
      </c>
      <c r="O2531" t="str">
        <f>IF(Table1[[#This Row],[Útgerð núna]]=Table1[[#This Row],[Útgerð við löndun]],"","Ný útgerð")</f>
        <v/>
      </c>
    </row>
    <row r="2532" spans="1:15">
      <c r="A2532" t="s">
        <v>737</v>
      </c>
      <c r="B2532">
        <v>1920</v>
      </c>
      <c r="C2532" s="1">
        <v>1</v>
      </c>
      <c r="D2532" s="1">
        <v>1</v>
      </c>
      <c r="E2532" s="1">
        <v>2481</v>
      </c>
      <c r="F2532" t="s">
        <v>830</v>
      </c>
      <c r="G2532" t="s">
        <v>14</v>
      </c>
      <c r="H2532" t="s">
        <v>15</v>
      </c>
      <c r="I2532" s="3">
        <v>1</v>
      </c>
      <c r="J2532" t="s">
        <v>831</v>
      </c>
      <c r="K2532" t="s">
        <v>832</v>
      </c>
      <c r="L2532" t="s">
        <v>832</v>
      </c>
      <c r="M2532" s="2">
        <f>SUM(Table1[MAGN_SLAEGT_AFRUNAD])</f>
        <v>463291</v>
      </c>
      <c r="N2532" s="6">
        <f>Table1[[#This Row],[MAGN_SLAEGT_AFRUNAD]]/Table1[[#This Row],[heildarmagn]]</f>
        <v>2.1584705940758616E-6</v>
      </c>
      <c r="O2532" t="str">
        <f>IF(Table1[[#This Row],[Útgerð núna]]=Table1[[#This Row],[Útgerð við löndun]],"","Ný útgerð")</f>
        <v/>
      </c>
    </row>
    <row r="2533" spans="1:15">
      <c r="A2533" t="s">
        <v>781</v>
      </c>
      <c r="B2533">
        <v>1920</v>
      </c>
      <c r="C2533" s="1">
        <v>1</v>
      </c>
      <c r="D2533" s="1">
        <v>1</v>
      </c>
      <c r="E2533" s="1">
        <v>2481</v>
      </c>
      <c r="F2533" t="s">
        <v>830</v>
      </c>
      <c r="G2533" t="s">
        <v>14</v>
      </c>
      <c r="H2533" t="s">
        <v>15</v>
      </c>
      <c r="I2533" s="3">
        <v>1</v>
      </c>
      <c r="J2533" t="s">
        <v>831</v>
      </c>
      <c r="K2533" t="s">
        <v>832</v>
      </c>
      <c r="L2533" t="s">
        <v>832</v>
      </c>
      <c r="M2533" s="2">
        <f>SUM(Table1[MAGN_SLAEGT_AFRUNAD])</f>
        <v>463291</v>
      </c>
      <c r="N2533" s="6">
        <f>Table1[[#This Row],[MAGN_SLAEGT_AFRUNAD]]/Table1[[#This Row],[heildarmagn]]</f>
        <v>2.1584705940758616E-6</v>
      </c>
      <c r="O2533" t="str">
        <f>IF(Table1[[#This Row],[Útgerð núna]]=Table1[[#This Row],[Útgerð við löndun]],"","Ný útgerð")</f>
        <v/>
      </c>
    </row>
    <row r="2534" spans="1:15">
      <c r="A2534" t="s">
        <v>434</v>
      </c>
      <c r="B2534">
        <v>1920</v>
      </c>
      <c r="C2534" s="1">
        <v>1</v>
      </c>
      <c r="D2534" s="1">
        <v>1</v>
      </c>
      <c r="E2534" s="1">
        <v>2481</v>
      </c>
      <c r="F2534" t="s">
        <v>830</v>
      </c>
      <c r="G2534" t="s">
        <v>14</v>
      </c>
      <c r="H2534" t="s">
        <v>15</v>
      </c>
      <c r="I2534" s="3">
        <v>3</v>
      </c>
      <c r="J2534" t="s">
        <v>831</v>
      </c>
      <c r="K2534" t="s">
        <v>832</v>
      </c>
      <c r="L2534" t="s">
        <v>832</v>
      </c>
      <c r="M2534" s="2">
        <f>SUM(Table1[MAGN_SLAEGT_AFRUNAD])</f>
        <v>463291</v>
      </c>
      <c r="N2534" s="6">
        <f>Table1[[#This Row],[MAGN_SLAEGT_AFRUNAD]]/Table1[[#This Row],[heildarmagn]]</f>
        <v>6.4754117822275847E-6</v>
      </c>
      <c r="O2534" t="str">
        <f>IF(Table1[[#This Row],[Útgerð núna]]=Table1[[#This Row],[Útgerð við löndun]],"","Ný útgerð")</f>
        <v/>
      </c>
    </row>
    <row r="2535" spans="1:15">
      <c r="A2535" t="s">
        <v>435</v>
      </c>
      <c r="B2535">
        <v>1920</v>
      </c>
      <c r="C2535" s="1">
        <v>1</v>
      </c>
      <c r="D2535" s="1">
        <v>1</v>
      </c>
      <c r="E2535" s="1">
        <v>2481</v>
      </c>
      <c r="F2535" t="s">
        <v>830</v>
      </c>
      <c r="G2535" t="s">
        <v>14</v>
      </c>
      <c r="H2535" t="s">
        <v>15</v>
      </c>
      <c r="I2535" s="3">
        <v>1</v>
      </c>
      <c r="J2535" t="s">
        <v>831</v>
      </c>
      <c r="K2535" t="s">
        <v>832</v>
      </c>
      <c r="L2535" t="s">
        <v>832</v>
      </c>
      <c r="M2535" s="2">
        <f>SUM(Table1[MAGN_SLAEGT_AFRUNAD])</f>
        <v>463291</v>
      </c>
      <c r="N2535" s="6">
        <f>Table1[[#This Row],[MAGN_SLAEGT_AFRUNAD]]/Table1[[#This Row],[heildarmagn]]</f>
        <v>2.1584705940758616E-6</v>
      </c>
      <c r="O2535" t="str">
        <f>IF(Table1[[#This Row],[Útgerð núna]]=Table1[[#This Row],[Útgerð við löndun]],"","Ný útgerð")</f>
        <v/>
      </c>
    </row>
    <row r="2536" spans="1:15">
      <c r="A2536" t="s">
        <v>575</v>
      </c>
      <c r="B2536">
        <v>1819</v>
      </c>
      <c r="C2536" s="1">
        <v>1</v>
      </c>
      <c r="D2536" s="1">
        <v>1</v>
      </c>
      <c r="E2536" s="1">
        <v>2481</v>
      </c>
      <c r="F2536" t="s">
        <v>830</v>
      </c>
      <c r="G2536" t="s">
        <v>14</v>
      </c>
      <c r="H2536" t="s">
        <v>15</v>
      </c>
      <c r="I2536" s="3">
        <v>1</v>
      </c>
      <c r="J2536" t="s">
        <v>831</v>
      </c>
      <c r="K2536" t="s">
        <v>832</v>
      </c>
      <c r="L2536" t="s">
        <v>832</v>
      </c>
      <c r="M2536" s="2">
        <f>SUM(Table1[MAGN_SLAEGT_AFRUNAD])</f>
        <v>463291</v>
      </c>
      <c r="N2536" s="6">
        <f>Table1[[#This Row],[MAGN_SLAEGT_AFRUNAD]]/Table1[[#This Row],[heildarmagn]]</f>
        <v>2.1584705940758616E-6</v>
      </c>
      <c r="O2536" t="str">
        <f>IF(Table1[[#This Row],[Útgerð núna]]=Table1[[#This Row],[Útgerð við löndun]],"","Ný útgerð")</f>
        <v/>
      </c>
    </row>
    <row r="2537" spans="1:15">
      <c r="A2537" t="s">
        <v>623</v>
      </c>
      <c r="B2537">
        <v>1819</v>
      </c>
      <c r="C2537" s="1">
        <v>1</v>
      </c>
      <c r="D2537" s="1">
        <v>1</v>
      </c>
      <c r="E2537" s="1">
        <v>2481</v>
      </c>
      <c r="F2537" t="s">
        <v>830</v>
      </c>
      <c r="G2537" t="s">
        <v>14</v>
      </c>
      <c r="H2537" t="s">
        <v>15</v>
      </c>
      <c r="I2537" s="3">
        <v>1</v>
      </c>
      <c r="J2537" t="s">
        <v>831</v>
      </c>
      <c r="K2537" t="s">
        <v>832</v>
      </c>
      <c r="L2537" t="s">
        <v>832</v>
      </c>
      <c r="M2537" s="2">
        <f>SUM(Table1[MAGN_SLAEGT_AFRUNAD])</f>
        <v>463291</v>
      </c>
      <c r="N2537" s="6">
        <f>Table1[[#This Row],[MAGN_SLAEGT_AFRUNAD]]/Table1[[#This Row],[heildarmagn]]</f>
        <v>2.1584705940758616E-6</v>
      </c>
      <c r="O2537" t="str">
        <f>IF(Table1[[#This Row],[Útgerð núna]]=Table1[[#This Row],[Útgerð við löndun]],"","Ný útgerð")</f>
        <v/>
      </c>
    </row>
    <row r="2538" spans="1:15">
      <c r="A2538" t="s">
        <v>395</v>
      </c>
      <c r="B2538">
        <v>1819</v>
      </c>
      <c r="C2538" s="1">
        <v>1</v>
      </c>
      <c r="D2538" s="1">
        <v>1</v>
      </c>
      <c r="E2538" s="1">
        <v>2481</v>
      </c>
      <c r="F2538" t="s">
        <v>830</v>
      </c>
      <c r="G2538" t="s">
        <v>14</v>
      </c>
      <c r="H2538" t="s">
        <v>15</v>
      </c>
      <c r="I2538" s="3">
        <v>15</v>
      </c>
      <c r="J2538" t="s">
        <v>831</v>
      </c>
      <c r="K2538" t="s">
        <v>832</v>
      </c>
      <c r="L2538" t="s">
        <v>832</v>
      </c>
      <c r="M2538" s="2">
        <f>SUM(Table1[MAGN_SLAEGT_AFRUNAD])</f>
        <v>463291</v>
      </c>
      <c r="N2538" s="6">
        <f>Table1[[#This Row],[MAGN_SLAEGT_AFRUNAD]]/Table1[[#This Row],[heildarmagn]]</f>
        <v>3.2377058911137922E-5</v>
      </c>
      <c r="O2538" t="str">
        <f>IF(Table1[[#This Row],[Útgerð núna]]=Table1[[#This Row],[Útgerð við löndun]],"","Ný útgerð")</f>
        <v/>
      </c>
    </row>
    <row r="2539" spans="1:15">
      <c r="A2539" t="s">
        <v>834</v>
      </c>
      <c r="B2539">
        <v>1819</v>
      </c>
      <c r="C2539" s="1">
        <v>1</v>
      </c>
      <c r="D2539" s="1">
        <v>1</v>
      </c>
      <c r="E2539" s="1">
        <v>2481</v>
      </c>
      <c r="F2539" t="s">
        <v>830</v>
      </c>
      <c r="G2539" t="s">
        <v>14</v>
      </c>
      <c r="H2539" t="s">
        <v>15</v>
      </c>
      <c r="I2539" s="3">
        <v>1</v>
      </c>
      <c r="J2539" t="s">
        <v>831</v>
      </c>
      <c r="K2539" t="s">
        <v>832</v>
      </c>
      <c r="L2539" t="s">
        <v>832</v>
      </c>
      <c r="M2539" s="2">
        <f>SUM(Table1[MAGN_SLAEGT_AFRUNAD])</f>
        <v>463291</v>
      </c>
      <c r="N2539" s="6">
        <f>Table1[[#This Row],[MAGN_SLAEGT_AFRUNAD]]/Table1[[#This Row],[heildarmagn]]</f>
        <v>2.1584705940758616E-6</v>
      </c>
      <c r="O2539" t="str">
        <f>IF(Table1[[#This Row],[Útgerð núna]]=Table1[[#This Row],[Útgerð við löndun]],"","Ný útgerð")</f>
        <v/>
      </c>
    </row>
    <row r="2540" spans="1:15">
      <c r="A2540" t="s">
        <v>91</v>
      </c>
      <c r="B2540">
        <v>1819</v>
      </c>
      <c r="C2540" s="1">
        <v>1</v>
      </c>
      <c r="D2540" s="1">
        <v>1</v>
      </c>
      <c r="E2540" s="1">
        <v>2481</v>
      </c>
      <c r="F2540" t="s">
        <v>830</v>
      </c>
      <c r="G2540" t="s">
        <v>14</v>
      </c>
      <c r="H2540" t="s">
        <v>15</v>
      </c>
      <c r="I2540" s="3">
        <v>3</v>
      </c>
      <c r="J2540" t="s">
        <v>831</v>
      </c>
      <c r="K2540" t="s">
        <v>832</v>
      </c>
      <c r="L2540" t="s">
        <v>832</v>
      </c>
      <c r="M2540" s="2">
        <f>SUM(Table1[MAGN_SLAEGT_AFRUNAD])</f>
        <v>463291</v>
      </c>
      <c r="N2540" s="6">
        <f>Table1[[#This Row],[MAGN_SLAEGT_AFRUNAD]]/Table1[[#This Row],[heildarmagn]]</f>
        <v>6.4754117822275847E-6</v>
      </c>
      <c r="O2540" t="str">
        <f>IF(Table1[[#This Row],[Útgerð núna]]=Table1[[#This Row],[Útgerð við löndun]],"","Ný útgerð")</f>
        <v/>
      </c>
    </row>
    <row r="2541" spans="1:15">
      <c r="A2541" t="s">
        <v>787</v>
      </c>
      <c r="B2541">
        <v>1819</v>
      </c>
      <c r="C2541" s="1">
        <v>1</v>
      </c>
      <c r="D2541" s="1">
        <v>1</v>
      </c>
      <c r="E2541" s="1">
        <v>2481</v>
      </c>
      <c r="F2541" t="s">
        <v>830</v>
      </c>
      <c r="G2541" t="s">
        <v>14</v>
      </c>
      <c r="H2541" t="s">
        <v>15</v>
      </c>
      <c r="I2541" s="3">
        <v>11</v>
      </c>
      <c r="J2541" t="s">
        <v>831</v>
      </c>
      <c r="K2541" t="s">
        <v>832</v>
      </c>
      <c r="L2541" t="s">
        <v>832</v>
      </c>
      <c r="M2541" s="2">
        <f>SUM(Table1[MAGN_SLAEGT_AFRUNAD])</f>
        <v>463291</v>
      </c>
      <c r="N2541" s="6">
        <f>Table1[[#This Row],[MAGN_SLAEGT_AFRUNAD]]/Table1[[#This Row],[heildarmagn]]</f>
        <v>2.3743176534834476E-5</v>
      </c>
      <c r="O2541" t="str">
        <f>IF(Table1[[#This Row],[Útgerð núna]]=Table1[[#This Row],[Útgerð við löndun]],"","Ný útgerð")</f>
        <v/>
      </c>
    </row>
    <row r="2542" spans="1:15">
      <c r="A2542" t="s">
        <v>396</v>
      </c>
      <c r="B2542">
        <v>1819</v>
      </c>
      <c r="C2542" s="1">
        <v>1</v>
      </c>
      <c r="D2542" s="1">
        <v>1</v>
      </c>
      <c r="E2542" s="1">
        <v>2481</v>
      </c>
      <c r="F2542" t="s">
        <v>830</v>
      </c>
      <c r="G2542" t="s">
        <v>14</v>
      </c>
      <c r="H2542" t="s">
        <v>15</v>
      </c>
      <c r="I2542" s="3">
        <v>1</v>
      </c>
      <c r="J2542" t="s">
        <v>831</v>
      </c>
      <c r="K2542" t="s">
        <v>832</v>
      </c>
      <c r="L2542" t="s">
        <v>832</v>
      </c>
      <c r="M2542" s="2">
        <f>SUM(Table1[MAGN_SLAEGT_AFRUNAD])</f>
        <v>463291</v>
      </c>
      <c r="N2542" s="6">
        <f>Table1[[#This Row],[MAGN_SLAEGT_AFRUNAD]]/Table1[[#This Row],[heildarmagn]]</f>
        <v>2.1584705940758616E-6</v>
      </c>
      <c r="O2542" t="str">
        <f>IF(Table1[[#This Row],[Útgerð núna]]=Table1[[#This Row],[Útgerð við löndun]],"","Ný útgerð")</f>
        <v/>
      </c>
    </row>
    <row r="2543" spans="1:15">
      <c r="A2543" t="s">
        <v>94</v>
      </c>
      <c r="B2543">
        <v>1819</v>
      </c>
      <c r="C2543" s="1">
        <v>1</v>
      </c>
      <c r="D2543" s="1">
        <v>1</v>
      </c>
      <c r="E2543" s="1">
        <v>2481</v>
      </c>
      <c r="F2543" t="s">
        <v>830</v>
      </c>
      <c r="G2543" t="s">
        <v>14</v>
      </c>
      <c r="H2543" t="s">
        <v>15</v>
      </c>
      <c r="I2543" s="3">
        <v>7</v>
      </c>
      <c r="J2543" t="s">
        <v>831</v>
      </c>
      <c r="K2543" t="s">
        <v>832</v>
      </c>
      <c r="L2543" t="s">
        <v>832</v>
      </c>
      <c r="M2543" s="2">
        <f>SUM(Table1[MAGN_SLAEGT_AFRUNAD])</f>
        <v>463291</v>
      </c>
      <c r="N2543" s="6">
        <f>Table1[[#This Row],[MAGN_SLAEGT_AFRUNAD]]/Table1[[#This Row],[heildarmagn]]</f>
        <v>1.5109294158531032E-5</v>
      </c>
      <c r="O2543" t="str">
        <f>IF(Table1[[#This Row],[Útgerð núna]]=Table1[[#This Row],[Útgerð við löndun]],"","Ný útgerð")</f>
        <v/>
      </c>
    </row>
    <row r="2544" spans="1:15">
      <c r="A2544" t="s">
        <v>63</v>
      </c>
      <c r="B2544">
        <v>1819</v>
      </c>
      <c r="C2544" s="1">
        <v>1</v>
      </c>
      <c r="D2544" s="1">
        <v>1</v>
      </c>
      <c r="E2544" s="1">
        <v>2481</v>
      </c>
      <c r="F2544" t="s">
        <v>830</v>
      </c>
      <c r="G2544" t="s">
        <v>14</v>
      </c>
      <c r="H2544" t="s">
        <v>15</v>
      </c>
      <c r="I2544" s="3">
        <v>15</v>
      </c>
      <c r="J2544" t="s">
        <v>831</v>
      </c>
      <c r="K2544" t="s">
        <v>832</v>
      </c>
      <c r="L2544" t="s">
        <v>832</v>
      </c>
      <c r="M2544" s="2">
        <f>SUM(Table1[MAGN_SLAEGT_AFRUNAD])</f>
        <v>463291</v>
      </c>
      <c r="N2544" s="6">
        <f>Table1[[#This Row],[MAGN_SLAEGT_AFRUNAD]]/Table1[[#This Row],[heildarmagn]]</f>
        <v>3.2377058911137922E-5</v>
      </c>
      <c r="O2544" t="str">
        <f>IF(Table1[[#This Row],[Útgerð núna]]=Table1[[#This Row],[Útgerð við löndun]],"","Ný útgerð")</f>
        <v/>
      </c>
    </row>
    <row r="2545" spans="1:15">
      <c r="A2545" t="s">
        <v>95</v>
      </c>
      <c r="B2545">
        <v>1819</v>
      </c>
      <c r="C2545" s="1">
        <v>1</v>
      </c>
      <c r="D2545" s="1">
        <v>1</v>
      </c>
      <c r="E2545" s="1">
        <v>2481</v>
      </c>
      <c r="F2545" t="s">
        <v>830</v>
      </c>
      <c r="G2545" t="s">
        <v>14</v>
      </c>
      <c r="H2545" t="s">
        <v>15</v>
      </c>
      <c r="I2545" s="3">
        <v>7</v>
      </c>
      <c r="J2545" t="s">
        <v>831</v>
      </c>
      <c r="K2545" t="s">
        <v>832</v>
      </c>
      <c r="L2545" t="s">
        <v>832</v>
      </c>
      <c r="M2545" s="2">
        <f>SUM(Table1[MAGN_SLAEGT_AFRUNAD])</f>
        <v>463291</v>
      </c>
      <c r="N2545" s="6">
        <f>Table1[[#This Row],[MAGN_SLAEGT_AFRUNAD]]/Table1[[#This Row],[heildarmagn]]</f>
        <v>1.5109294158531032E-5</v>
      </c>
      <c r="O2545" t="str">
        <f>IF(Table1[[#This Row],[Útgerð núna]]=Table1[[#This Row],[Útgerð við löndun]],"","Ný útgerð")</f>
        <v/>
      </c>
    </row>
    <row r="2546" spans="1:15">
      <c r="A2546" t="s">
        <v>835</v>
      </c>
      <c r="B2546">
        <v>1819</v>
      </c>
      <c r="C2546" s="1">
        <v>1</v>
      </c>
      <c r="D2546" s="1">
        <v>1</v>
      </c>
      <c r="E2546" s="1">
        <v>2481</v>
      </c>
      <c r="F2546" t="s">
        <v>830</v>
      </c>
      <c r="G2546" t="s">
        <v>14</v>
      </c>
      <c r="H2546" t="s">
        <v>15</v>
      </c>
      <c r="I2546" s="3">
        <v>5</v>
      </c>
      <c r="J2546" t="s">
        <v>831</v>
      </c>
      <c r="K2546" t="s">
        <v>832</v>
      </c>
      <c r="L2546" t="s">
        <v>832</v>
      </c>
      <c r="M2546" s="2">
        <f>SUM(Table1[MAGN_SLAEGT_AFRUNAD])</f>
        <v>463291</v>
      </c>
      <c r="N2546" s="6">
        <f>Table1[[#This Row],[MAGN_SLAEGT_AFRUNAD]]/Table1[[#This Row],[heildarmagn]]</f>
        <v>1.0792352970379309E-5</v>
      </c>
      <c r="O2546" t="str">
        <f>IF(Table1[[#This Row],[Útgerð núna]]=Table1[[#This Row],[Útgerð við löndun]],"","Ný útgerð")</f>
        <v/>
      </c>
    </row>
    <row r="2547" spans="1:15">
      <c r="A2547" t="s">
        <v>836</v>
      </c>
      <c r="B2547">
        <v>1819</v>
      </c>
      <c r="C2547" s="1">
        <v>1</v>
      </c>
      <c r="D2547" s="1">
        <v>1</v>
      </c>
      <c r="E2547" s="1">
        <v>2481</v>
      </c>
      <c r="F2547" t="s">
        <v>830</v>
      </c>
      <c r="G2547" t="s">
        <v>14</v>
      </c>
      <c r="H2547" t="s">
        <v>15</v>
      </c>
      <c r="I2547" s="3">
        <v>3</v>
      </c>
      <c r="J2547" t="s">
        <v>831</v>
      </c>
      <c r="K2547" t="s">
        <v>832</v>
      </c>
      <c r="L2547" t="s">
        <v>832</v>
      </c>
      <c r="M2547" s="2">
        <f>SUM(Table1[MAGN_SLAEGT_AFRUNAD])</f>
        <v>463291</v>
      </c>
      <c r="N2547" s="6">
        <f>Table1[[#This Row],[MAGN_SLAEGT_AFRUNAD]]/Table1[[#This Row],[heildarmagn]]</f>
        <v>6.4754117822275847E-6</v>
      </c>
      <c r="O2547" t="str">
        <f>IF(Table1[[#This Row],[Útgerð núna]]=Table1[[#This Row],[Útgerð við löndun]],"","Ný útgerð")</f>
        <v/>
      </c>
    </row>
    <row r="2548" spans="1:15">
      <c r="A2548" t="s">
        <v>624</v>
      </c>
      <c r="B2548">
        <v>1819</v>
      </c>
      <c r="C2548" s="1">
        <v>1</v>
      </c>
      <c r="D2548" s="1">
        <v>1</v>
      </c>
      <c r="E2548" s="1">
        <v>2481</v>
      </c>
      <c r="F2548" t="s">
        <v>830</v>
      </c>
      <c r="G2548" t="s">
        <v>14</v>
      </c>
      <c r="H2548" t="s">
        <v>15</v>
      </c>
      <c r="I2548" s="3">
        <v>30</v>
      </c>
      <c r="J2548" t="s">
        <v>831</v>
      </c>
      <c r="K2548" t="s">
        <v>832</v>
      </c>
      <c r="L2548" t="s">
        <v>832</v>
      </c>
      <c r="M2548" s="2">
        <f>SUM(Table1[MAGN_SLAEGT_AFRUNAD])</f>
        <v>463291</v>
      </c>
      <c r="N2548" s="6">
        <f>Table1[[#This Row],[MAGN_SLAEGT_AFRUNAD]]/Table1[[#This Row],[heildarmagn]]</f>
        <v>6.4754117822275845E-5</v>
      </c>
      <c r="O2548" t="str">
        <f>IF(Table1[[#This Row],[Útgerð núna]]=Table1[[#This Row],[Útgerð við löndun]],"","Ný útgerð")</f>
        <v/>
      </c>
    </row>
    <row r="2549" spans="1:15">
      <c r="A2549" t="s">
        <v>624</v>
      </c>
      <c r="B2549">
        <v>1819</v>
      </c>
      <c r="C2549" s="1">
        <v>1</v>
      </c>
      <c r="D2549" s="1">
        <v>1</v>
      </c>
      <c r="E2549" s="1">
        <v>2481</v>
      </c>
      <c r="F2549" t="s">
        <v>830</v>
      </c>
      <c r="G2549" t="s">
        <v>14</v>
      </c>
      <c r="H2549" t="s">
        <v>15</v>
      </c>
      <c r="I2549" s="3">
        <v>44</v>
      </c>
      <c r="J2549" t="s">
        <v>831</v>
      </c>
      <c r="K2549" t="s">
        <v>832</v>
      </c>
      <c r="L2549" t="s">
        <v>832</v>
      </c>
      <c r="M2549" s="2">
        <f>SUM(Table1[MAGN_SLAEGT_AFRUNAD])</f>
        <v>463291</v>
      </c>
      <c r="N2549" s="6">
        <f>Table1[[#This Row],[MAGN_SLAEGT_AFRUNAD]]/Table1[[#This Row],[heildarmagn]]</f>
        <v>9.4972706139337905E-5</v>
      </c>
      <c r="O2549" t="str">
        <f>IF(Table1[[#This Row],[Útgerð núna]]=Table1[[#This Row],[Útgerð við löndun]],"","Ný útgerð")</f>
        <v/>
      </c>
    </row>
    <row r="2550" spans="1:15">
      <c r="A2550" t="s">
        <v>498</v>
      </c>
      <c r="B2550">
        <v>1819</v>
      </c>
      <c r="C2550" s="1">
        <v>1</v>
      </c>
      <c r="D2550" s="1">
        <v>1</v>
      </c>
      <c r="E2550" s="1">
        <v>2481</v>
      </c>
      <c r="F2550" t="s">
        <v>830</v>
      </c>
      <c r="G2550" t="s">
        <v>14</v>
      </c>
      <c r="H2550" t="s">
        <v>15</v>
      </c>
      <c r="I2550" s="3">
        <v>25</v>
      </c>
      <c r="J2550" t="s">
        <v>831</v>
      </c>
      <c r="K2550" t="s">
        <v>832</v>
      </c>
      <c r="L2550" t="s">
        <v>832</v>
      </c>
      <c r="M2550" s="2">
        <f>SUM(Table1[MAGN_SLAEGT_AFRUNAD])</f>
        <v>463291</v>
      </c>
      <c r="N2550" s="6">
        <f>Table1[[#This Row],[MAGN_SLAEGT_AFRUNAD]]/Table1[[#This Row],[heildarmagn]]</f>
        <v>5.396176485189654E-5</v>
      </c>
      <c r="O2550" t="str">
        <f>IF(Table1[[#This Row],[Útgerð núna]]=Table1[[#This Row],[Útgerð við löndun]],"","Ný útgerð")</f>
        <v/>
      </c>
    </row>
    <row r="2551" spans="1:15">
      <c r="A2551" t="s">
        <v>588</v>
      </c>
      <c r="B2551">
        <v>1819</v>
      </c>
      <c r="C2551" s="1">
        <v>1</v>
      </c>
      <c r="D2551" s="1">
        <v>1</v>
      </c>
      <c r="E2551" s="1">
        <v>2481</v>
      </c>
      <c r="F2551" t="s">
        <v>830</v>
      </c>
      <c r="G2551" t="s">
        <v>14</v>
      </c>
      <c r="H2551" t="s">
        <v>15</v>
      </c>
      <c r="I2551" s="3">
        <v>30</v>
      </c>
      <c r="J2551" t="s">
        <v>831</v>
      </c>
      <c r="K2551" t="s">
        <v>832</v>
      </c>
      <c r="L2551" t="s">
        <v>832</v>
      </c>
      <c r="M2551" s="2">
        <f>SUM(Table1[MAGN_SLAEGT_AFRUNAD])</f>
        <v>463291</v>
      </c>
      <c r="N2551" s="6">
        <f>Table1[[#This Row],[MAGN_SLAEGT_AFRUNAD]]/Table1[[#This Row],[heildarmagn]]</f>
        <v>6.4754117822275845E-5</v>
      </c>
      <c r="O2551" t="str">
        <f>IF(Table1[[#This Row],[Útgerð núna]]=Table1[[#This Row],[Útgerð við löndun]],"","Ný útgerð")</f>
        <v/>
      </c>
    </row>
    <row r="2552" spans="1:15">
      <c r="A2552" t="s">
        <v>625</v>
      </c>
      <c r="B2552">
        <v>1819</v>
      </c>
      <c r="C2552" s="1">
        <v>1</v>
      </c>
      <c r="D2552" s="1">
        <v>1</v>
      </c>
      <c r="E2552" s="1">
        <v>2481</v>
      </c>
      <c r="F2552" t="s">
        <v>830</v>
      </c>
      <c r="G2552" t="s">
        <v>14</v>
      </c>
      <c r="H2552" t="s">
        <v>15</v>
      </c>
      <c r="I2552" s="3">
        <v>66</v>
      </c>
      <c r="J2552" t="s">
        <v>831</v>
      </c>
      <c r="K2552" t="s">
        <v>832</v>
      </c>
      <c r="L2552" t="s">
        <v>832</v>
      </c>
      <c r="M2552" s="2">
        <f>SUM(Table1[MAGN_SLAEGT_AFRUNAD])</f>
        <v>463291</v>
      </c>
      <c r="N2552" s="6">
        <f>Table1[[#This Row],[MAGN_SLAEGT_AFRUNAD]]/Table1[[#This Row],[heildarmagn]]</f>
        <v>1.4245905920900686E-4</v>
      </c>
      <c r="O2552" t="str">
        <f>IF(Table1[[#This Row],[Útgerð núna]]=Table1[[#This Row],[Útgerð við löndun]],"","Ný útgerð")</f>
        <v/>
      </c>
    </row>
    <row r="2553" spans="1:15">
      <c r="A2553" t="s">
        <v>837</v>
      </c>
      <c r="B2553">
        <v>1819</v>
      </c>
      <c r="C2553" s="1">
        <v>1</v>
      </c>
      <c r="D2553" s="1">
        <v>1</v>
      </c>
      <c r="E2553" s="1">
        <v>2481</v>
      </c>
      <c r="F2553" t="s">
        <v>830</v>
      </c>
      <c r="G2553" t="s">
        <v>14</v>
      </c>
      <c r="H2553" t="s">
        <v>15</v>
      </c>
      <c r="I2553" s="3">
        <v>1</v>
      </c>
      <c r="J2553" t="s">
        <v>831</v>
      </c>
      <c r="K2553" t="s">
        <v>832</v>
      </c>
      <c r="L2553" t="s">
        <v>832</v>
      </c>
      <c r="M2553" s="2">
        <f>SUM(Table1[MAGN_SLAEGT_AFRUNAD])</f>
        <v>463291</v>
      </c>
      <c r="N2553" s="6">
        <f>Table1[[#This Row],[MAGN_SLAEGT_AFRUNAD]]/Table1[[#This Row],[heildarmagn]]</f>
        <v>2.1584705940758616E-6</v>
      </c>
      <c r="O2553" t="str">
        <f>IF(Table1[[#This Row],[Útgerð núna]]=Table1[[#This Row],[Útgerð við löndun]],"","Ný útgerð")</f>
        <v/>
      </c>
    </row>
    <row r="2554" spans="1:15">
      <c r="A2554" t="s">
        <v>838</v>
      </c>
      <c r="B2554">
        <v>1819</v>
      </c>
      <c r="C2554" s="1">
        <v>1</v>
      </c>
      <c r="D2554" s="1">
        <v>1</v>
      </c>
      <c r="E2554" s="1">
        <v>2481</v>
      </c>
      <c r="F2554" t="s">
        <v>830</v>
      </c>
      <c r="G2554" t="s">
        <v>14</v>
      </c>
      <c r="H2554" t="s">
        <v>15</v>
      </c>
      <c r="I2554" s="3">
        <v>2</v>
      </c>
      <c r="J2554" t="s">
        <v>831</v>
      </c>
      <c r="K2554" t="s">
        <v>832</v>
      </c>
      <c r="L2554" t="s">
        <v>832</v>
      </c>
      <c r="M2554" s="2">
        <f>SUM(Table1[MAGN_SLAEGT_AFRUNAD])</f>
        <v>463291</v>
      </c>
      <c r="N2554" s="6">
        <f>Table1[[#This Row],[MAGN_SLAEGT_AFRUNAD]]/Table1[[#This Row],[heildarmagn]]</f>
        <v>4.3169411881517231E-6</v>
      </c>
      <c r="O2554" t="str">
        <f>IF(Table1[[#This Row],[Útgerð núna]]=Table1[[#This Row],[Útgerð við löndun]],"","Ný útgerð")</f>
        <v/>
      </c>
    </row>
    <row r="2555" spans="1:15">
      <c r="A2555" t="s">
        <v>839</v>
      </c>
      <c r="B2555">
        <v>1819</v>
      </c>
      <c r="C2555" s="1">
        <v>1</v>
      </c>
      <c r="D2555" s="1">
        <v>1</v>
      </c>
      <c r="E2555" s="1">
        <v>2481</v>
      </c>
      <c r="F2555" t="s">
        <v>830</v>
      </c>
      <c r="G2555" t="s">
        <v>14</v>
      </c>
      <c r="H2555" t="s">
        <v>15</v>
      </c>
      <c r="I2555" s="3">
        <v>24</v>
      </c>
      <c r="J2555" t="s">
        <v>831</v>
      </c>
      <c r="K2555" t="s">
        <v>832</v>
      </c>
      <c r="L2555" t="s">
        <v>832</v>
      </c>
      <c r="M2555" s="2">
        <f>SUM(Table1[MAGN_SLAEGT_AFRUNAD])</f>
        <v>463291</v>
      </c>
      <c r="N2555" s="6">
        <f>Table1[[#This Row],[MAGN_SLAEGT_AFRUNAD]]/Table1[[#This Row],[heildarmagn]]</f>
        <v>5.1803294257820677E-5</v>
      </c>
      <c r="O2555" t="str">
        <f>IF(Table1[[#This Row],[Útgerð núna]]=Table1[[#This Row],[Útgerð við löndun]],"","Ný útgerð")</f>
        <v/>
      </c>
    </row>
    <row r="2556" spans="1:15">
      <c r="A2556" t="s">
        <v>840</v>
      </c>
      <c r="B2556">
        <v>1819</v>
      </c>
      <c r="C2556" s="1">
        <v>1</v>
      </c>
      <c r="D2556" s="1">
        <v>1</v>
      </c>
      <c r="E2556" s="1">
        <v>2481</v>
      </c>
      <c r="F2556" t="s">
        <v>830</v>
      </c>
      <c r="G2556" t="s">
        <v>14</v>
      </c>
      <c r="H2556" t="s">
        <v>15</v>
      </c>
      <c r="I2556" s="3">
        <v>32</v>
      </c>
      <c r="J2556" t="s">
        <v>831</v>
      </c>
      <c r="K2556" t="s">
        <v>832</v>
      </c>
      <c r="L2556" t="s">
        <v>832</v>
      </c>
      <c r="M2556" s="2">
        <f>SUM(Table1[MAGN_SLAEGT_AFRUNAD])</f>
        <v>463291</v>
      </c>
      <c r="N2556" s="6">
        <f>Table1[[#This Row],[MAGN_SLAEGT_AFRUNAD]]/Table1[[#This Row],[heildarmagn]]</f>
        <v>6.907105901042757E-5</v>
      </c>
      <c r="O2556" t="str">
        <f>IF(Table1[[#This Row],[Útgerð núna]]=Table1[[#This Row],[Útgerð við löndun]],"","Ný útgerð")</f>
        <v/>
      </c>
    </row>
    <row r="2557" spans="1:15">
      <c r="A2557" t="s">
        <v>841</v>
      </c>
      <c r="B2557">
        <v>1819</v>
      </c>
      <c r="C2557" s="1">
        <v>1</v>
      </c>
      <c r="D2557" s="1">
        <v>1</v>
      </c>
      <c r="E2557" s="1">
        <v>2481</v>
      </c>
      <c r="F2557" t="s">
        <v>830</v>
      </c>
      <c r="G2557" t="s">
        <v>14</v>
      </c>
      <c r="H2557" t="s">
        <v>15</v>
      </c>
      <c r="I2557" s="3">
        <v>18</v>
      </c>
      <c r="J2557" t="s">
        <v>831</v>
      </c>
      <c r="K2557" t="s">
        <v>832</v>
      </c>
      <c r="L2557" t="s">
        <v>832</v>
      </c>
      <c r="M2557" s="2">
        <f>SUM(Table1[MAGN_SLAEGT_AFRUNAD])</f>
        <v>463291</v>
      </c>
      <c r="N2557" s="6">
        <f>Table1[[#This Row],[MAGN_SLAEGT_AFRUNAD]]/Table1[[#This Row],[heildarmagn]]</f>
        <v>3.885247069336551E-5</v>
      </c>
      <c r="O2557" t="str">
        <f>IF(Table1[[#This Row],[Útgerð núna]]=Table1[[#This Row],[Útgerð við löndun]],"","Ný útgerð")</f>
        <v/>
      </c>
    </row>
    <row r="2558" spans="1:15">
      <c r="A2558" t="s">
        <v>507</v>
      </c>
      <c r="B2558">
        <v>1819</v>
      </c>
      <c r="C2558" s="1">
        <v>1</v>
      </c>
      <c r="D2558" s="1">
        <v>1</v>
      </c>
      <c r="E2558" s="1">
        <v>2481</v>
      </c>
      <c r="F2558" t="s">
        <v>830</v>
      </c>
      <c r="G2558" t="s">
        <v>14</v>
      </c>
      <c r="H2558" t="s">
        <v>15</v>
      </c>
      <c r="I2558" s="3">
        <v>17</v>
      </c>
      <c r="J2558" t="s">
        <v>831</v>
      </c>
      <c r="K2558" t="s">
        <v>832</v>
      </c>
      <c r="L2558" t="s">
        <v>832</v>
      </c>
      <c r="M2558" s="2">
        <f>SUM(Table1[MAGN_SLAEGT_AFRUNAD])</f>
        <v>463291</v>
      </c>
      <c r="N2558" s="6">
        <f>Table1[[#This Row],[MAGN_SLAEGT_AFRUNAD]]/Table1[[#This Row],[heildarmagn]]</f>
        <v>3.6694000099289647E-5</v>
      </c>
      <c r="O2558" t="str">
        <f>IF(Table1[[#This Row],[Útgerð núna]]=Table1[[#This Row],[Útgerð við löndun]],"","Ný útgerð")</f>
        <v/>
      </c>
    </row>
    <row r="2559" spans="1:15">
      <c r="A2559" t="s">
        <v>508</v>
      </c>
      <c r="B2559">
        <v>1819</v>
      </c>
      <c r="C2559" s="1">
        <v>1</v>
      </c>
      <c r="D2559" s="1">
        <v>1</v>
      </c>
      <c r="E2559" s="1">
        <v>2481</v>
      </c>
      <c r="F2559" t="s">
        <v>830</v>
      </c>
      <c r="G2559" t="s">
        <v>14</v>
      </c>
      <c r="H2559" t="s">
        <v>15</v>
      </c>
      <c r="I2559" s="3">
        <v>22</v>
      </c>
      <c r="J2559" t="s">
        <v>831</v>
      </c>
      <c r="K2559" t="s">
        <v>832</v>
      </c>
      <c r="L2559" t="s">
        <v>832</v>
      </c>
      <c r="M2559" s="2">
        <f>SUM(Table1[MAGN_SLAEGT_AFRUNAD])</f>
        <v>463291</v>
      </c>
      <c r="N2559" s="6">
        <f>Table1[[#This Row],[MAGN_SLAEGT_AFRUNAD]]/Table1[[#This Row],[heildarmagn]]</f>
        <v>4.7486353069668953E-5</v>
      </c>
      <c r="O2559" t="str">
        <f>IF(Table1[[#This Row],[Útgerð núna]]=Table1[[#This Row],[Útgerð við löndun]],"","Ný útgerð")</f>
        <v/>
      </c>
    </row>
    <row r="2560" spans="1:15">
      <c r="A2560" t="s">
        <v>510</v>
      </c>
      <c r="B2560">
        <v>1819</v>
      </c>
      <c r="C2560" s="1">
        <v>1</v>
      </c>
      <c r="D2560" s="1">
        <v>1</v>
      </c>
      <c r="E2560" s="1">
        <v>2481</v>
      </c>
      <c r="F2560" t="s">
        <v>830</v>
      </c>
      <c r="G2560" t="s">
        <v>14</v>
      </c>
      <c r="H2560" t="s">
        <v>15</v>
      </c>
      <c r="I2560" s="3">
        <v>4</v>
      </c>
      <c r="J2560" t="s">
        <v>831</v>
      </c>
      <c r="K2560" t="s">
        <v>832</v>
      </c>
      <c r="L2560" t="s">
        <v>832</v>
      </c>
      <c r="M2560" s="2">
        <f>SUM(Table1[MAGN_SLAEGT_AFRUNAD])</f>
        <v>463291</v>
      </c>
      <c r="N2560" s="6">
        <f>Table1[[#This Row],[MAGN_SLAEGT_AFRUNAD]]/Table1[[#This Row],[heildarmagn]]</f>
        <v>8.6338823763034462E-6</v>
      </c>
      <c r="O2560" t="str">
        <f>IF(Table1[[#This Row],[Útgerð núna]]=Table1[[#This Row],[Útgerð við löndun]],"","Ný útgerð")</f>
        <v/>
      </c>
    </row>
    <row r="2561" spans="1:15">
      <c r="A2561" t="s">
        <v>514</v>
      </c>
      <c r="B2561">
        <v>1819</v>
      </c>
      <c r="C2561" s="1">
        <v>1</v>
      </c>
      <c r="D2561" s="1">
        <v>1</v>
      </c>
      <c r="E2561" s="1">
        <v>2481</v>
      </c>
      <c r="F2561" t="s">
        <v>830</v>
      </c>
      <c r="G2561" t="s">
        <v>14</v>
      </c>
      <c r="H2561" t="s">
        <v>15</v>
      </c>
      <c r="I2561" s="3">
        <v>25</v>
      </c>
      <c r="J2561" t="s">
        <v>831</v>
      </c>
      <c r="K2561" t="s">
        <v>832</v>
      </c>
      <c r="L2561" t="s">
        <v>832</v>
      </c>
      <c r="M2561" s="2">
        <f>SUM(Table1[MAGN_SLAEGT_AFRUNAD])</f>
        <v>463291</v>
      </c>
      <c r="N2561" s="6">
        <f>Table1[[#This Row],[MAGN_SLAEGT_AFRUNAD]]/Table1[[#This Row],[heildarmagn]]</f>
        <v>5.396176485189654E-5</v>
      </c>
      <c r="O2561" t="str">
        <f>IF(Table1[[#This Row],[Útgerð núna]]=Table1[[#This Row],[Útgerð við löndun]],"","Ný útgerð")</f>
        <v/>
      </c>
    </row>
    <row r="2562" spans="1:15">
      <c r="A2562" t="s">
        <v>785</v>
      </c>
      <c r="B2562">
        <v>1819</v>
      </c>
      <c r="C2562" s="1">
        <v>1</v>
      </c>
      <c r="D2562" s="1">
        <v>1</v>
      </c>
      <c r="E2562" s="1">
        <v>2481</v>
      </c>
      <c r="F2562" t="s">
        <v>830</v>
      </c>
      <c r="G2562" t="s">
        <v>14</v>
      </c>
      <c r="H2562" t="s">
        <v>15</v>
      </c>
      <c r="I2562" s="3">
        <v>20</v>
      </c>
      <c r="J2562" t="s">
        <v>831</v>
      </c>
      <c r="K2562" t="s">
        <v>832</v>
      </c>
      <c r="L2562" t="s">
        <v>832</v>
      </c>
      <c r="M2562" s="2">
        <f>SUM(Table1[MAGN_SLAEGT_AFRUNAD])</f>
        <v>463291</v>
      </c>
      <c r="N2562" s="6">
        <f>Table1[[#This Row],[MAGN_SLAEGT_AFRUNAD]]/Table1[[#This Row],[heildarmagn]]</f>
        <v>4.3169411881517235E-5</v>
      </c>
      <c r="O2562" t="str">
        <f>IF(Table1[[#This Row],[Útgerð núna]]=Table1[[#This Row],[Útgerð við löndun]],"","Ný útgerð")</f>
        <v/>
      </c>
    </row>
    <row r="2563" spans="1:15">
      <c r="A2563" t="s">
        <v>515</v>
      </c>
      <c r="B2563">
        <v>1819</v>
      </c>
      <c r="C2563" s="1">
        <v>1</v>
      </c>
      <c r="D2563" s="1">
        <v>1</v>
      </c>
      <c r="E2563" s="1">
        <v>2481</v>
      </c>
      <c r="F2563" t="s">
        <v>830</v>
      </c>
      <c r="G2563" t="s">
        <v>14</v>
      </c>
      <c r="H2563" t="s">
        <v>15</v>
      </c>
      <c r="I2563" s="3">
        <v>41</v>
      </c>
      <c r="J2563" t="s">
        <v>831</v>
      </c>
      <c r="K2563" t="s">
        <v>832</v>
      </c>
      <c r="L2563" t="s">
        <v>832</v>
      </c>
      <c r="M2563" s="2">
        <f>SUM(Table1[MAGN_SLAEGT_AFRUNAD])</f>
        <v>463291</v>
      </c>
      <c r="N2563" s="6">
        <f>Table1[[#This Row],[MAGN_SLAEGT_AFRUNAD]]/Table1[[#This Row],[heildarmagn]]</f>
        <v>8.8497294357110331E-5</v>
      </c>
      <c r="O2563" t="str">
        <f>IF(Table1[[#This Row],[Útgerð núna]]=Table1[[#This Row],[Útgerð við löndun]],"","Ný útgerð")</f>
        <v/>
      </c>
    </row>
    <row r="2564" spans="1:15">
      <c r="A2564" t="s">
        <v>516</v>
      </c>
      <c r="B2564">
        <v>1819</v>
      </c>
      <c r="C2564" s="1">
        <v>1</v>
      </c>
      <c r="D2564" s="1">
        <v>1</v>
      </c>
      <c r="E2564" s="1">
        <v>2481</v>
      </c>
      <c r="F2564" t="s">
        <v>830</v>
      </c>
      <c r="G2564" t="s">
        <v>14</v>
      </c>
      <c r="H2564" t="s">
        <v>15</v>
      </c>
      <c r="I2564" s="3">
        <v>29</v>
      </c>
      <c r="J2564" t="s">
        <v>831</v>
      </c>
      <c r="K2564" t="s">
        <v>832</v>
      </c>
      <c r="L2564" t="s">
        <v>832</v>
      </c>
      <c r="M2564" s="2">
        <f>SUM(Table1[MAGN_SLAEGT_AFRUNAD])</f>
        <v>463291</v>
      </c>
      <c r="N2564" s="6">
        <f>Table1[[#This Row],[MAGN_SLAEGT_AFRUNAD]]/Table1[[#This Row],[heildarmagn]]</f>
        <v>6.2595647228199983E-5</v>
      </c>
      <c r="O2564" t="str">
        <f>IF(Table1[[#This Row],[Útgerð núna]]=Table1[[#This Row],[Útgerð við löndun]],"","Ný útgerð")</f>
        <v/>
      </c>
    </row>
    <row r="2565" spans="1:15">
      <c r="A2565" t="s">
        <v>517</v>
      </c>
      <c r="B2565">
        <v>1819</v>
      </c>
      <c r="C2565" s="1">
        <v>1</v>
      </c>
      <c r="D2565" s="1">
        <v>1</v>
      </c>
      <c r="E2565" s="1">
        <v>2481</v>
      </c>
      <c r="F2565" t="s">
        <v>830</v>
      </c>
      <c r="G2565" t="s">
        <v>14</v>
      </c>
      <c r="H2565" t="s">
        <v>15</v>
      </c>
      <c r="I2565" s="3">
        <v>51</v>
      </c>
      <c r="J2565" t="s">
        <v>831</v>
      </c>
      <c r="K2565" t="s">
        <v>832</v>
      </c>
      <c r="L2565" t="s">
        <v>832</v>
      </c>
      <c r="M2565" s="2">
        <f>SUM(Table1[MAGN_SLAEGT_AFRUNAD])</f>
        <v>463291</v>
      </c>
      <c r="N2565" s="6">
        <f>Table1[[#This Row],[MAGN_SLAEGT_AFRUNAD]]/Table1[[#This Row],[heildarmagn]]</f>
        <v>1.1008200029786894E-4</v>
      </c>
      <c r="O2565" t="str">
        <f>IF(Table1[[#This Row],[Útgerð núna]]=Table1[[#This Row],[Útgerð við löndun]],"","Ný útgerð")</f>
        <v/>
      </c>
    </row>
    <row r="2566" spans="1:15">
      <c r="A2566" t="s">
        <v>842</v>
      </c>
      <c r="B2566">
        <v>1819</v>
      </c>
      <c r="C2566" s="1">
        <v>1</v>
      </c>
      <c r="D2566" s="1">
        <v>1</v>
      </c>
      <c r="E2566" s="1">
        <v>2481</v>
      </c>
      <c r="F2566" t="s">
        <v>830</v>
      </c>
      <c r="G2566" t="s">
        <v>14</v>
      </c>
      <c r="H2566" t="s">
        <v>15</v>
      </c>
      <c r="I2566" s="3">
        <v>13</v>
      </c>
      <c r="J2566" t="s">
        <v>831</v>
      </c>
      <c r="K2566" t="s">
        <v>832</v>
      </c>
      <c r="L2566" t="s">
        <v>832</v>
      </c>
      <c r="M2566" s="2">
        <f>SUM(Table1[MAGN_SLAEGT_AFRUNAD])</f>
        <v>463291</v>
      </c>
      <c r="N2566" s="6">
        <f>Table1[[#This Row],[MAGN_SLAEGT_AFRUNAD]]/Table1[[#This Row],[heildarmagn]]</f>
        <v>2.8060117722986201E-5</v>
      </c>
      <c r="O2566" t="str">
        <f>IF(Table1[[#This Row],[Útgerð núna]]=Table1[[#This Row],[Útgerð við löndun]],"","Ný útgerð")</f>
        <v/>
      </c>
    </row>
    <row r="2567" spans="1:15">
      <c r="A2567" t="s">
        <v>78</v>
      </c>
      <c r="B2567">
        <v>1819</v>
      </c>
      <c r="C2567" s="1">
        <v>1</v>
      </c>
      <c r="D2567" s="1">
        <v>1</v>
      </c>
      <c r="E2567" s="1">
        <v>2481</v>
      </c>
      <c r="F2567" t="s">
        <v>830</v>
      </c>
      <c r="G2567" t="s">
        <v>14</v>
      </c>
      <c r="H2567" t="s">
        <v>15</v>
      </c>
      <c r="I2567" s="3">
        <v>19</v>
      </c>
      <c r="J2567" t="s">
        <v>831</v>
      </c>
      <c r="K2567" t="s">
        <v>832</v>
      </c>
      <c r="L2567" t="s">
        <v>832</v>
      </c>
      <c r="M2567" s="2">
        <f>SUM(Table1[MAGN_SLAEGT_AFRUNAD])</f>
        <v>463291</v>
      </c>
      <c r="N2567" s="6">
        <f>Table1[[#This Row],[MAGN_SLAEGT_AFRUNAD]]/Table1[[#This Row],[heildarmagn]]</f>
        <v>4.1010941287441372E-5</v>
      </c>
      <c r="O2567" t="str">
        <f>IF(Table1[[#This Row],[Útgerð núna]]=Table1[[#This Row],[Útgerð við löndun]],"","Ný útgerð")</f>
        <v/>
      </c>
    </row>
    <row r="2568" spans="1:15">
      <c r="A2568" t="s">
        <v>81</v>
      </c>
      <c r="B2568">
        <v>1819</v>
      </c>
      <c r="C2568" s="1">
        <v>1</v>
      </c>
      <c r="D2568" s="1">
        <v>1</v>
      </c>
      <c r="E2568" s="1">
        <v>2481</v>
      </c>
      <c r="F2568" t="s">
        <v>830</v>
      </c>
      <c r="G2568" t="s">
        <v>14</v>
      </c>
      <c r="H2568" t="s">
        <v>15</v>
      </c>
      <c r="I2568" s="3">
        <v>1</v>
      </c>
      <c r="J2568" t="s">
        <v>831</v>
      </c>
      <c r="K2568" t="s">
        <v>832</v>
      </c>
      <c r="L2568" t="s">
        <v>832</v>
      </c>
      <c r="M2568" s="2">
        <f>SUM(Table1[MAGN_SLAEGT_AFRUNAD])</f>
        <v>463291</v>
      </c>
      <c r="N2568" s="6">
        <f>Table1[[#This Row],[MAGN_SLAEGT_AFRUNAD]]/Table1[[#This Row],[heildarmagn]]</f>
        <v>2.1584705940758616E-6</v>
      </c>
      <c r="O2568" t="str">
        <f>IF(Table1[[#This Row],[Útgerð núna]]=Table1[[#This Row],[Útgerð við löndun]],"","Ný útgerð")</f>
        <v/>
      </c>
    </row>
    <row r="2569" spans="1:15">
      <c r="A2569" t="s">
        <v>843</v>
      </c>
      <c r="B2569">
        <v>1819</v>
      </c>
      <c r="C2569" s="1">
        <v>1</v>
      </c>
      <c r="D2569" s="1">
        <v>1</v>
      </c>
      <c r="E2569" s="1">
        <v>2481</v>
      </c>
      <c r="F2569" t="s">
        <v>830</v>
      </c>
      <c r="G2569" t="s">
        <v>14</v>
      </c>
      <c r="H2569" t="s">
        <v>15</v>
      </c>
      <c r="I2569" s="3">
        <v>10</v>
      </c>
      <c r="J2569" t="s">
        <v>831</v>
      </c>
      <c r="K2569" t="s">
        <v>832</v>
      </c>
      <c r="L2569" t="s">
        <v>832</v>
      </c>
      <c r="M2569" s="2">
        <f>SUM(Table1[MAGN_SLAEGT_AFRUNAD])</f>
        <v>463291</v>
      </c>
      <c r="N2569" s="6">
        <f>Table1[[#This Row],[MAGN_SLAEGT_AFRUNAD]]/Table1[[#This Row],[heildarmagn]]</f>
        <v>2.1584705940758617E-5</v>
      </c>
      <c r="O2569" t="str">
        <f>IF(Table1[[#This Row],[Útgerð núna]]=Table1[[#This Row],[Útgerð við löndun]],"","Ný útgerð")</f>
        <v/>
      </c>
    </row>
    <row r="2570" spans="1:15">
      <c r="A2570" t="s">
        <v>84</v>
      </c>
      <c r="B2570">
        <v>1819</v>
      </c>
      <c r="C2570" s="1">
        <v>1</v>
      </c>
      <c r="D2570" s="1">
        <v>1</v>
      </c>
      <c r="E2570" s="1">
        <v>2481</v>
      </c>
      <c r="F2570" t="s">
        <v>830</v>
      </c>
      <c r="G2570" t="s">
        <v>14</v>
      </c>
      <c r="H2570" t="s">
        <v>15</v>
      </c>
      <c r="I2570" s="3">
        <v>3</v>
      </c>
      <c r="J2570" t="s">
        <v>831</v>
      </c>
      <c r="K2570" t="s">
        <v>832</v>
      </c>
      <c r="L2570" t="s">
        <v>832</v>
      </c>
      <c r="M2570" s="2">
        <f>SUM(Table1[MAGN_SLAEGT_AFRUNAD])</f>
        <v>463291</v>
      </c>
      <c r="N2570" s="6">
        <f>Table1[[#This Row],[MAGN_SLAEGT_AFRUNAD]]/Table1[[#This Row],[heildarmagn]]</f>
        <v>6.4754117822275847E-6</v>
      </c>
      <c r="O2570" t="str">
        <f>IF(Table1[[#This Row],[Útgerð núna]]=Table1[[#This Row],[Útgerð við löndun]],"","Ný útgerð")</f>
        <v/>
      </c>
    </row>
    <row r="2571" spans="1:15">
      <c r="A2571" t="s">
        <v>844</v>
      </c>
      <c r="B2571">
        <v>1819</v>
      </c>
      <c r="C2571" s="1">
        <v>1</v>
      </c>
      <c r="D2571" s="1">
        <v>1</v>
      </c>
      <c r="E2571" s="1">
        <v>2481</v>
      </c>
      <c r="F2571" t="s">
        <v>830</v>
      </c>
      <c r="G2571" t="s">
        <v>14</v>
      </c>
      <c r="H2571" t="s">
        <v>15</v>
      </c>
      <c r="I2571" s="3">
        <v>1</v>
      </c>
      <c r="J2571" t="s">
        <v>831</v>
      </c>
      <c r="K2571" t="s">
        <v>832</v>
      </c>
      <c r="L2571" t="s">
        <v>832</v>
      </c>
      <c r="M2571" s="2">
        <f>SUM(Table1[MAGN_SLAEGT_AFRUNAD])</f>
        <v>463291</v>
      </c>
      <c r="N2571" s="6">
        <f>Table1[[#This Row],[MAGN_SLAEGT_AFRUNAD]]/Table1[[#This Row],[heildarmagn]]</f>
        <v>2.1584705940758616E-6</v>
      </c>
      <c r="O2571" t="str">
        <f>IF(Table1[[#This Row],[Útgerð núna]]=Table1[[#This Row],[Útgerð við löndun]],"","Ný útgerð")</f>
        <v/>
      </c>
    </row>
    <row r="2572" spans="1:15">
      <c r="A2572" t="s">
        <v>845</v>
      </c>
      <c r="B2572">
        <v>1819</v>
      </c>
      <c r="C2572" s="1">
        <v>1</v>
      </c>
      <c r="D2572" s="1">
        <v>1</v>
      </c>
      <c r="E2572" s="1">
        <v>2481</v>
      </c>
      <c r="F2572" t="s">
        <v>830</v>
      </c>
      <c r="G2572" t="s">
        <v>14</v>
      </c>
      <c r="H2572" t="s">
        <v>15</v>
      </c>
      <c r="I2572" s="3">
        <v>1</v>
      </c>
      <c r="J2572" t="s">
        <v>831</v>
      </c>
      <c r="K2572" t="s">
        <v>832</v>
      </c>
      <c r="L2572" t="s">
        <v>832</v>
      </c>
      <c r="M2572" s="2">
        <f>SUM(Table1[MAGN_SLAEGT_AFRUNAD])</f>
        <v>463291</v>
      </c>
      <c r="N2572" s="6">
        <f>Table1[[#This Row],[MAGN_SLAEGT_AFRUNAD]]/Table1[[#This Row],[heildarmagn]]</f>
        <v>2.1584705940758616E-6</v>
      </c>
      <c r="O2572" t="str">
        <f>IF(Table1[[#This Row],[Útgerð núna]]=Table1[[#This Row],[Útgerð við löndun]],"","Ný útgerð")</f>
        <v/>
      </c>
    </row>
    <row r="2573" spans="1:15">
      <c r="A2573" t="s">
        <v>846</v>
      </c>
      <c r="B2573">
        <v>1819</v>
      </c>
      <c r="C2573" s="1">
        <v>1</v>
      </c>
      <c r="D2573" s="1">
        <v>1</v>
      </c>
      <c r="E2573" s="1">
        <v>2481</v>
      </c>
      <c r="F2573" t="s">
        <v>830</v>
      </c>
      <c r="G2573" t="s">
        <v>14</v>
      </c>
      <c r="H2573" t="s">
        <v>15</v>
      </c>
      <c r="I2573" s="3">
        <v>1</v>
      </c>
      <c r="J2573" t="s">
        <v>831</v>
      </c>
      <c r="K2573" t="s">
        <v>832</v>
      </c>
      <c r="L2573" t="s">
        <v>832</v>
      </c>
      <c r="M2573" s="2">
        <f>SUM(Table1[MAGN_SLAEGT_AFRUNAD])</f>
        <v>463291</v>
      </c>
      <c r="N2573" s="6">
        <f>Table1[[#This Row],[MAGN_SLAEGT_AFRUNAD]]/Table1[[#This Row],[heildarmagn]]</f>
        <v>2.1584705940758616E-6</v>
      </c>
      <c r="O2573" t="str">
        <f>IF(Table1[[#This Row],[Útgerð núna]]=Table1[[#This Row],[Útgerð við löndun]],"","Ný útgerð")</f>
        <v/>
      </c>
    </row>
    <row r="2574" spans="1:15">
      <c r="A2574" t="s">
        <v>847</v>
      </c>
      <c r="B2574">
        <v>1819</v>
      </c>
      <c r="C2574" s="1">
        <v>1</v>
      </c>
      <c r="D2574" s="1">
        <v>1</v>
      </c>
      <c r="E2574" s="1">
        <v>2481</v>
      </c>
      <c r="F2574" t="s">
        <v>830</v>
      </c>
      <c r="G2574" t="s">
        <v>14</v>
      </c>
      <c r="H2574" t="s">
        <v>15</v>
      </c>
      <c r="I2574" s="3">
        <v>2</v>
      </c>
      <c r="J2574" t="s">
        <v>831</v>
      </c>
      <c r="K2574" t="s">
        <v>832</v>
      </c>
      <c r="L2574" t="s">
        <v>832</v>
      </c>
      <c r="M2574" s="2">
        <f>SUM(Table1[MAGN_SLAEGT_AFRUNAD])</f>
        <v>463291</v>
      </c>
      <c r="N2574" s="6">
        <f>Table1[[#This Row],[MAGN_SLAEGT_AFRUNAD]]/Table1[[#This Row],[heildarmagn]]</f>
        <v>4.3169411881517231E-6</v>
      </c>
      <c r="O2574" t="str">
        <f>IF(Table1[[#This Row],[Útgerð núna]]=Table1[[#This Row],[Útgerð við löndun]],"","Ný útgerð")</f>
        <v/>
      </c>
    </row>
    <row r="2575" spans="1:15">
      <c r="A2575" t="s">
        <v>847</v>
      </c>
      <c r="B2575">
        <v>1819</v>
      </c>
      <c r="C2575" s="1">
        <v>1</v>
      </c>
      <c r="D2575" s="1">
        <v>1</v>
      </c>
      <c r="E2575" s="1">
        <v>2481</v>
      </c>
      <c r="F2575" t="s">
        <v>830</v>
      </c>
      <c r="G2575" t="s">
        <v>14</v>
      </c>
      <c r="H2575" t="s">
        <v>15</v>
      </c>
      <c r="I2575" s="3">
        <v>1</v>
      </c>
      <c r="J2575" t="s">
        <v>831</v>
      </c>
      <c r="K2575" t="s">
        <v>832</v>
      </c>
      <c r="L2575" t="s">
        <v>832</v>
      </c>
      <c r="M2575" s="2">
        <f>SUM(Table1[MAGN_SLAEGT_AFRUNAD])</f>
        <v>463291</v>
      </c>
      <c r="N2575" s="6">
        <f>Table1[[#This Row],[MAGN_SLAEGT_AFRUNAD]]/Table1[[#This Row],[heildarmagn]]</f>
        <v>2.1584705940758616E-6</v>
      </c>
      <c r="O2575" t="str">
        <f>IF(Table1[[#This Row],[Útgerð núna]]=Table1[[#This Row],[Útgerð við löndun]],"","Ný útgerð")</f>
        <v/>
      </c>
    </row>
    <row r="2576" spans="1:15">
      <c r="A2576" t="s">
        <v>104</v>
      </c>
      <c r="B2576">
        <v>1920</v>
      </c>
      <c r="C2576" s="1">
        <v>1</v>
      </c>
      <c r="D2576" s="1">
        <v>1</v>
      </c>
      <c r="E2576" s="1">
        <v>2481</v>
      </c>
      <c r="F2576" t="s">
        <v>830</v>
      </c>
      <c r="G2576" t="s">
        <v>14</v>
      </c>
      <c r="H2576" t="s">
        <v>15</v>
      </c>
      <c r="I2576" s="3">
        <v>41</v>
      </c>
      <c r="J2576" t="s">
        <v>831</v>
      </c>
      <c r="K2576" t="s">
        <v>832</v>
      </c>
      <c r="L2576" t="s">
        <v>832</v>
      </c>
      <c r="M2576" s="2">
        <f>SUM(Table1[MAGN_SLAEGT_AFRUNAD])</f>
        <v>463291</v>
      </c>
      <c r="N2576" s="6">
        <f>Table1[[#This Row],[MAGN_SLAEGT_AFRUNAD]]/Table1[[#This Row],[heildarmagn]]</f>
        <v>8.8497294357110331E-5</v>
      </c>
      <c r="O2576" t="str">
        <f>IF(Table1[[#This Row],[Útgerð núna]]=Table1[[#This Row],[Útgerð við löndun]],"","Ný útgerð")</f>
        <v/>
      </c>
    </row>
    <row r="2577" spans="1:15">
      <c r="A2577" t="s">
        <v>105</v>
      </c>
      <c r="B2577">
        <v>1920</v>
      </c>
      <c r="C2577" s="1">
        <v>1</v>
      </c>
      <c r="D2577" s="1">
        <v>1</v>
      </c>
      <c r="E2577" s="1">
        <v>2481</v>
      </c>
      <c r="F2577" t="s">
        <v>830</v>
      </c>
      <c r="G2577" t="s">
        <v>14</v>
      </c>
      <c r="H2577" t="s">
        <v>15</v>
      </c>
      <c r="I2577" s="3">
        <v>13</v>
      </c>
      <c r="J2577" t="s">
        <v>831</v>
      </c>
      <c r="K2577" t="s">
        <v>832</v>
      </c>
      <c r="L2577" t="s">
        <v>832</v>
      </c>
      <c r="M2577" s="2">
        <f>SUM(Table1[MAGN_SLAEGT_AFRUNAD])</f>
        <v>463291</v>
      </c>
      <c r="N2577" s="6">
        <f>Table1[[#This Row],[MAGN_SLAEGT_AFRUNAD]]/Table1[[#This Row],[heildarmagn]]</f>
        <v>2.8060117722986201E-5</v>
      </c>
      <c r="O2577" t="str">
        <f>IF(Table1[[#This Row],[Útgerð núna]]=Table1[[#This Row],[Útgerð við löndun]],"","Ný útgerð")</f>
        <v/>
      </c>
    </row>
    <row r="2578" spans="1:15">
      <c r="A2578" t="s">
        <v>539</v>
      </c>
      <c r="B2578">
        <v>1920</v>
      </c>
      <c r="C2578" s="1">
        <v>1</v>
      </c>
      <c r="D2578" s="1">
        <v>1</v>
      </c>
      <c r="E2578" s="1">
        <v>2481</v>
      </c>
      <c r="F2578" t="s">
        <v>830</v>
      </c>
      <c r="G2578" t="s">
        <v>14</v>
      </c>
      <c r="H2578" t="s">
        <v>15</v>
      </c>
      <c r="I2578" s="3">
        <v>39</v>
      </c>
      <c r="J2578" t="s">
        <v>831</v>
      </c>
      <c r="K2578" t="s">
        <v>832</v>
      </c>
      <c r="L2578" t="s">
        <v>832</v>
      </c>
      <c r="M2578" s="2">
        <f>SUM(Table1[MAGN_SLAEGT_AFRUNAD])</f>
        <v>463291</v>
      </c>
      <c r="N2578" s="6">
        <f>Table1[[#This Row],[MAGN_SLAEGT_AFRUNAD]]/Table1[[#This Row],[heildarmagn]]</f>
        <v>8.4180353168958607E-5</v>
      </c>
      <c r="O2578" t="str">
        <f>IF(Table1[[#This Row],[Útgerð núna]]=Table1[[#This Row],[Útgerð við löndun]],"","Ný útgerð")</f>
        <v/>
      </c>
    </row>
    <row r="2579" spans="1:15">
      <c r="A2579" t="s">
        <v>647</v>
      </c>
      <c r="B2579">
        <v>1920</v>
      </c>
      <c r="C2579" s="1">
        <v>1</v>
      </c>
      <c r="D2579" s="1">
        <v>1</v>
      </c>
      <c r="E2579" s="1">
        <v>2481</v>
      </c>
      <c r="F2579" t="s">
        <v>830</v>
      </c>
      <c r="G2579" t="s">
        <v>14</v>
      </c>
      <c r="H2579" t="s">
        <v>15</v>
      </c>
      <c r="I2579" s="3">
        <v>10</v>
      </c>
      <c r="J2579" t="s">
        <v>831</v>
      </c>
      <c r="K2579" t="s">
        <v>832</v>
      </c>
      <c r="L2579" t="s">
        <v>832</v>
      </c>
      <c r="M2579" s="2">
        <f>SUM(Table1[MAGN_SLAEGT_AFRUNAD])</f>
        <v>463291</v>
      </c>
      <c r="N2579" s="6">
        <f>Table1[[#This Row],[MAGN_SLAEGT_AFRUNAD]]/Table1[[#This Row],[heildarmagn]]</f>
        <v>2.1584705940758617E-5</v>
      </c>
      <c r="O2579" t="str">
        <f>IF(Table1[[#This Row],[Útgerð núna]]=Table1[[#This Row],[Útgerð við löndun]],"","Ný útgerð")</f>
        <v/>
      </c>
    </row>
    <row r="2580" spans="1:15">
      <c r="A2580" t="s">
        <v>561</v>
      </c>
      <c r="B2580">
        <v>1920</v>
      </c>
      <c r="C2580" s="1">
        <v>1</v>
      </c>
      <c r="D2580" s="1">
        <v>1</v>
      </c>
      <c r="E2580" s="1">
        <v>2481</v>
      </c>
      <c r="F2580" t="s">
        <v>830</v>
      </c>
      <c r="G2580" t="s">
        <v>14</v>
      </c>
      <c r="H2580" t="s">
        <v>15</v>
      </c>
      <c r="I2580" s="3">
        <v>11</v>
      </c>
      <c r="J2580" t="s">
        <v>831</v>
      </c>
      <c r="K2580" t="s">
        <v>832</v>
      </c>
      <c r="L2580" t="s">
        <v>832</v>
      </c>
      <c r="M2580" s="2">
        <f>SUM(Table1[MAGN_SLAEGT_AFRUNAD])</f>
        <v>463291</v>
      </c>
      <c r="N2580" s="6">
        <f>Table1[[#This Row],[MAGN_SLAEGT_AFRUNAD]]/Table1[[#This Row],[heildarmagn]]</f>
        <v>2.3743176534834476E-5</v>
      </c>
      <c r="O2580" t="str">
        <f>IF(Table1[[#This Row],[Útgerð núna]]=Table1[[#This Row],[Útgerð við löndun]],"","Ný útgerð")</f>
        <v/>
      </c>
    </row>
    <row r="2581" spans="1:15">
      <c r="A2581" t="s">
        <v>111</v>
      </c>
      <c r="B2581">
        <v>1920</v>
      </c>
      <c r="C2581" s="1">
        <v>1</v>
      </c>
      <c r="D2581" s="1">
        <v>1</v>
      </c>
      <c r="E2581" s="1">
        <v>2481</v>
      </c>
      <c r="F2581" t="s">
        <v>830</v>
      </c>
      <c r="G2581" t="s">
        <v>14</v>
      </c>
      <c r="H2581" t="s">
        <v>15</v>
      </c>
      <c r="I2581" s="3">
        <v>11</v>
      </c>
      <c r="J2581" t="s">
        <v>831</v>
      </c>
      <c r="K2581" t="s">
        <v>832</v>
      </c>
      <c r="L2581" t="s">
        <v>832</v>
      </c>
      <c r="M2581" s="2">
        <f>SUM(Table1[MAGN_SLAEGT_AFRUNAD])</f>
        <v>463291</v>
      </c>
      <c r="N2581" s="6">
        <f>Table1[[#This Row],[MAGN_SLAEGT_AFRUNAD]]/Table1[[#This Row],[heildarmagn]]</f>
        <v>2.3743176534834476E-5</v>
      </c>
      <c r="O2581" t="str">
        <f>IF(Table1[[#This Row],[Útgerð núna]]=Table1[[#This Row],[Útgerð við löndun]],"","Ný útgerð")</f>
        <v/>
      </c>
    </row>
    <row r="2582" spans="1:15">
      <c r="A2582" t="s">
        <v>120</v>
      </c>
      <c r="B2582">
        <v>1920</v>
      </c>
      <c r="C2582" s="1">
        <v>1</v>
      </c>
      <c r="D2582" s="1">
        <v>1</v>
      </c>
      <c r="E2582" s="1">
        <v>2481</v>
      </c>
      <c r="F2582" t="s">
        <v>830</v>
      </c>
      <c r="G2582" t="s">
        <v>14</v>
      </c>
      <c r="H2582" t="s">
        <v>15</v>
      </c>
      <c r="I2582" s="3">
        <v>1</v>
      </c>
      <c r="J2582" t="s">
        <v>831</v>
      </c>
      <c r="K2582" t="s">
        <v>832</v>
      </c>
      <c r="L2582" t="s">
        <v>832</v>
      </c>
      <c r="M2582" s="2">
        <f>SUM(Table1[MAGN_SLAEGT_AFRUNAD])</f>
        <v>463291</v>
      </c>
      <c r="N2582" s="6">
        <f>Table1[[#This Row],[MAGN_SLAEGT_AFRUNAD]]/Table1[[#This Row],[heildarmagn]]</f>
        <v>2.1584705940758616E-6</v>
      </c>
      <c r="O2582" t="str">
        <f>IF(Table1[[#This Row],[Útgerð núna]]=Table1[[#This Row],[Útgerð við löndun]],"","Ný útgerð")</f>
        <v/>
      </c>
    </row>
    <row r="2583" spans="1:15">
      <c r="A2583" t="s">
        <v>121</v>
      </c>
      <c r="B2583">
        <v>1920</v>
      </c>
      <c r="C2583" s="1">
        <v>1</v>
      </c>
      <c r="D2583" s="1">
        <v>1</v>
      </c>
      <c r="E2583" s="1">
        <v>2481</v>
      </c>
      <c r="F2583" t="s">
        <v>830</v>
      </c>
      <c r="G2583" t="s">
        <v>14</v>
      </c>
      <c r="H2583" t="s">
        <v>15</v>
      </c>
      <c r="I2583" s="3">
        <v>1</v>
      </c>
      <c r="J2583" t="s">
        <v>831</v>
      </c>
      <c r="K2583" t="s">
        <v>832</v>
      </c>
      <c r="L2583" t="s">
        <v>832</v>
      </c>
      <c r="M2583" s="2">
        <f>SUM(Table1[MAGN_SLAEGT_AFRUNAD])</f>
        <v>463291</v>
      </c>
      <c r="N2583" s="6">
        <f>Table1[[#This Row],[MAGN_SLAEGT_AFRUNAD]]/Table1[[#This Row],[heildarmagn]]</f>
        <v>2.1584705940758616E-6</v>
      </c>
      <c r="O2583" t="str">
        <f>IF(Table1[[#This Row],[Útgerð núna]]=Table1[[#This Row],[Útgerð við löndun]],"","Ný útgerð")</f>
        <v/>
      </c>
    </row>
    <row r="2584" spans="1:15">
      <c r="A2584" t="s">
        <v>584</v>
      </c>
      <c r="B2584">
        <v>1920</v>
      </c>
      <c r="C2584" s="1">
        <v>1</v>
      </c>
      <c r="D2584" s="1">
        <v>1</v>
      </c>
      <c r="E2584" s="1">
        <v>2481</v>
      </c>
      <c r="F2584" t="s">
        <v>830</v>
      </c>
      <c r="G2584" t="s">
        <v>14</v>
      </c>
      <c r="H2584" t="s">
        <v>15</v>
      </c>
      <c r="I2584" s="3">
        <v>12</v>
      </c>
      <c r="J2584" t="s">
        <v>831</v>
      </c>
      <c r="K2584" t="s">
        <v>832</v>
      </c>
      <c r="L2584" t="s">
        <v>832</v>
      </c>
      <c r="M2584" s="2">
        <f>SUM(Table1[MAGN_SLAEGT_AFRUNAD])</f>
        <v>463291</v>
      </c>
      <c r="N2584" s="6">
        <f>Table1[[#This Row],[MAGN_SLAEGT_AFRUNAD]]/Table1[[#This Row],[heildarmagn]]</f>
        <v>2.5901647128910339E-5</v>
      </c>
      <c r="O2584" t="str">
        <f>IF(Table1[[#This Row],[Útgerð núna]]=Table1[[#This Row],[Útgerð við löndun]],"","Ný útgerð")</f>
        <v/>
      </c>
    </row>
    <row r="2585" spans="1:15">
      <c r="A2585" t="s">
        <v>848</v>
      </c>
      <c r="B2585">
        <v>1920</v>
      </c>
      <c r="C2585" s="1">
        <v>1</v>
      </c>
      <c r="D2585" s="1">
        <v>1</v>
      </c>
      <c r="E2585" s="1">
        <v>2481</v>
      </c>
      <c r="F2585" t="s">
        <v>830</v>
      </c>
      <c r="G2585" t="s">
        <v>14</v>
      </c>
      <c r="H2585" t="s">
        <v>15</v>
      </c>
      <c r="I2585" s="3">
        <v>6</v>
      </c>
      <c r="J2585" t="s">
        <v>831</v>
      </c>
      <c r="K2585" t="s">
        <v>832</v>
      </c>
      <c r="L2585" t="s">
        <v>832</v>
      </c>
      <c r="M2585" s="2">
        <f>SUM(Table1[MAGN_SLAEGT_AFRUNAD])</f>
        <v>463291</v>
      </c>
      <c r="N2585" s="6">
        <f>Table1[[#This Row],[MAGN_SLAEGT_AFRUNAD]]/Table1[[#This Row],[heildarmagn]]</f>
        <v>1.2950823564455169E-5</v>
      </c>
      <c r="O2585" t="str">
        <f>IF(Table1[[#This Row],[Útgerð núna]]=Table1[[#This Row],[Útgerð við löndun]],"","Ný útgerð")</f>
        <v/>
      </c>
    </row>
    <row r="2586" spans="1:15">
      <c r="A2586" t="s">
        <v>585</v>
      </c>
      <c r="B2586">
        <v>1920</v>
      </c>
      <c r="C2586" s="1">
        <v>1</v>
      </c>
      <c r="D2586" s="1">
        <v>1</v>
      </c>
      <c r="E2586" s="1">
        <v>2481</v>
      </c>
      <c r="F2586" t="s">
        <v>830</v>
      </c>
      <c r="G2586" t="s">
        <v>14</v>
      </c>
      <c r="H2586" t="s">
        <v>15</v>
      </c>
      <c r="I2586" s="3">
        <v>6</v>
      </c>
      <c r="J2586" t="s">
        <v>831</v>
      </c>
      <c r="K2586" t="s">
        <v>832</v>
      </c>
      <c r="L2586" t="s">
        <v>832</v>
      </c>
      <c r="M2586" s="2">
        <f>SUM(Table1[MAGN_SLAEGT_AFRUNAD])</f>
        <v>463291</v>
      </c>
      <c r="N2586" s="6">
        <f>Table1[[#This Row],[MAGN_SLAEGT_AFRUNAD]]/Table1[[#This Row],[heildarmagn]]</f>
        <v>1.2950823564455169E-5</v>
      </c>
      <c r="O2586" t="str">
        <f>IF(Table1[[#This Row],[Útgerð núna]]=Table1[[#This Row],[Útgerð við löndun]],"","Ný útgerð")</f>
        <v/>
      </c>
    </row>
    <row r="2587" spans="1:15">
      <c r="A2587" t="s">
        <v>849</v>
      </c>
      <c r="B2587">
        <v>1920</v>
      </c>
      <c r="C2587" s="1">
        <v>1</v>
      </c>
      <c r="D2587" s="1">
        <v>1</v>
      </c>
      <c r="E2587" s="1">
        <v>2481</v>
      </c>
      <c r="F2587" t="s">
        <v>830</v>
      </c>
      <c r="G2587" t="s">
        <v>14</v>
      </c>
      <c r="H2587" t="s">
        <v>15</v>
      </c>
      <c r="I2587" s="3">
        <v>11</v>
      </c>
      <c r="J2587" t="s">
        <v>831</v>
      </c>
      <c r="K2587" t="s">
        <v>832</v>
      </c>
      <c r="L2587" t="s">
        <v>832</v>
      </c>
      <c r="M2587" s="2">
        <f>SUM(Table1[MAGN_SLAEGT_AFRUNAD])</f>
        <v>463291</v>
      </c>
      <c r="N2587" s="6">
        <f>Table1[[#This Row],[MAGN_SLAEGT_AFRUNAD]]/Table1[[#This Row],[heildarmagn]]</f>
        <v>2.3743176534834476E-5</v>
      </c>
      <c r="O2587" t="str">
        <f>IF(Table1[[#This Row],[Útgerð núna]]=Table1[[#This Row],[Útgerð við löndun]],"","Ný útgerð")</f>
        <v/>
      </c>
    </row>
    <row r="2588" spans="1:15">
      <c r="A2588" t="s">
        <v>24</v>
      </c>
      <c r="B2588">
        <v>1920</v>
      </c>
      <c r="C2588" s="1">
        <v>1</v>
      </c>
      <c r="D2588" s="1">
        <v>1</v>
      </c>
      <c r="E2588" s="1">
        <v>2481</v>
      </c>
      <c r="F2588" t="s">
        <v>830</v>
      </c>
      <c r="G2588" t="s">
        <v>14</v>
      </c>
      <c r="H2588" t="s">
        <v>15</v>
      </c>
      <c r="I2588" s="3">
        <v>12</v>
      </c>
      <c r="J2588" t="s">
        <v>831</v>
      </c>
      <c r="K2588" t="s">
        <v>832</v>
      </c>
      <c r="L2588" t="s">
        <v>832</v>
      </c>
      <c r="M2588" s="2">
        <f>SUM(Table1[MAGN_SLAEGT_AFRUNAD])</f>
        <v>463291</v>
      </c>
      <c r="N2588" s="6">
        <f>Table1[[#This Row],[MAGN_SLAEGT_AFRUNAD]]/Table1[[#This Row],[heildarmagn]]</f>
        <v>2.5901647128910339E-5</v>
      </c>
      <c r="O2588" t="str">
        <f>IF(Table1[[#This Row],[Útgerð núna]]=Table1[[#This Row],[Útgerð við löndun]],"","Ný útgerð")</f>
        <v/>
      </c>
    </row>
    <row r="2589" spans="1:15">
      <c r="A2589" t="s">
        <v>850</v>
      </c>
      <c r="B2589">
        <v>1920</v>
      </c>
      <c r="C2589" s="1">
        <v>1</v>
      </c>
      <c r="D2589" s="1">
        <v>1</v>
      </c>
      <c r="E2589" s="1">
        <v>2481</v>
      </c>
      <c r="F2589" t="s">
        <v>830</v>
      </c>
      <c r="G2589" t="s">
        <v>14</v>
      </c>
      <c r="H2589" t="s">
        <v>15</v>
      </c>
      <c r="I2589" s="3">
        <v>11</v>
      </c>
      <c r="J2589" t="s">
        <v>831</v>
      </c>
      <c r="K2589" t="s">
        <v>832</v>
      </c>
      <c r="L2589" t="s">
        <v>832</v>
      </c>
      <c r="M2589" s="2">
        <f>SUM(Table1[MAGN_SLAEGT_AFRUNAD])</f>
        <v>463291</v>
      </c>
      <c r="N2589" s="6">
        <f>Table1[[#This Row],[MAGN_SLAEGT_AFRUNAD]]/Table1[[#This Row],[heildarmagn]]</f>
        <v>2.3743176534834476E-5</v>
      </c>
      <c r="O2589" t="str">
        <f>IF(Table1[[#This Row],[Útgerð núna]]=Table1[[#This Row],[Útgerð við löndun]],"","Ný útgerð")</f>
        <v/>
      </c>
    </row>
    <row r="2590" spans="1:15">
      <c r="A2590" t="s">
        <v>851</v>
      </c>
      <c r="B2590">
        <v>1920</v>
      </c>
      <c r="C2590" s="1">
        <v>1</v>
      </c>
      <c r="D2590" s="1">
        <v>1</v>
      </c>
      <c r="E2590" s="1">
        <v>2481</v>
      </c>
      <c r="F2590" t="s">
        <v>830</v>
      </c>
      <c r="G2590" t="s">
        <v>14</v>
      </c>
      <c r="H2590" t="s">
        <v>15</v>
      </c>
      <c r="I2590" s="3">
        <v>18</v>
      </c>
      <c r="J2590" t="s">
        <v>831</v>
      </c>
      <c r="K2590" t="s">
        <v>832</v>
      </c>
      <c r="L2590" t="s">
        <v>832</v>
      </c>
      <c r="M2590" s="2">
        <f>SUM(Table1[MAGN_SLAEGT_AFRUNAD])</f>
        <v>463291</v>
      </c>
      <c r="N2590" s="6">
        <f>Table1[[#This Row],[MAGN_SLAEGT_AFRUNAD]]/Table1[[#This Row],[heildarmagn]]</f>
        <v>3.885247069336551E-5</v>
      </c>
      <c r="O2590" t="str">
        <f>IF(Table1[[#This Row],[Útgerð núna]]=Table1[[#This Row],[Útgerð við löndun]],"","Ný útgerð")</f>
        <v/>
      </c>
    </row>
    <row r="2591" spans="1:15">
      <c r="A2591" t="s">
        <v>56</v>
      </c>
      <c r="B2591">
        <v>1920</v>
      </c>
      <c r="C2591" s="1">
        <v>1</v>
      </c>
      <c r="D2591" s="1">
        <v>1</v>
      </c>
      <c r="E2591" s="1">
        <v>2481</v>
      </c>
      <c r="F2591" t="s">
        <v>830</v>
      </c>
      <c r="G2591" t="s">
        <v>14</v>
      </c>
      <c r="H2591" t="s">
        <v>15</v>
      </c>
      <c r="I2591" s="3">
        <v>30</v>
      </c>
      <c r="J2591" t="s">
        <v>831</v>
      </c>
      <c r="K2591" t="s">
        <v>832</v>
      </c>
      <c r="L2591" t="s">
        <v>832</v>
      </c>
      <c r="M2591" s="2">
        <f>SUM(Table1[MAGN_SLAEGT_AFRUNAD])</f>
        <v>463291</v>
      </c>
      <c r="N2591" s="6">
        <f>Table1[[#This Row],[MAGN_SLAEGT_AFRUNAD]]/Table1[[#This Row],[heildarmagn]]</f>
        <v>6.4754117822275845E-5</v>
      </c>
      <c r="O2591" t="str">
        <f>IF(Table1[[#This Row],[Útgerð núna]]=Table1[[#This Row],[Útgerð við löndun]],"","Ný útgerð")</f>
        <v/>
      </c>
    </row>
    <row r="2592" spans="1:15">
      <c r="A2592" t="s">
        <v>29</v>
      </c>
      <c r="B2592">
        <v>1920</v>
      </c>
      <c r="C2592" s="1">
        <v>1</v>
      </c>
      <c r="D2592" s="1">
        <v>1</v>
      </c>
      <c r="E2592" s="1">
        <v>2481</v>
      </c>
      <c r="F2592" t="s">
        <v>830</v>
      </c>
      <c r="G2592" t="s">
        <v>14</v>
      </c>
      <c r="H2592" t="s">
        <v>15</v>
      </c>
      <c r="I2592" s="3">
        <v>15</v>
      </c>
      <c r="J2592" t="s">
        <v>831</v>
      </c>
      <c r="K2592" t="s">
        <v>832</v>
      </c>
      <c r="L2592" t="s">
        <v>832</v>
      </c>
      <c r="M2592" s="2">
        <f>SUM(Table1[MAGN_SLAEGT_AFRUNAD])</f>
        <v>463291</v>
      </c>
      <c r="N2592" s="6">
        <f>Table1[[#This Row],[MAGN_SLAEGT_AFRUNAD]]/Table1[[#This Row],[heildarmagn]]</f>
        <v>3.2377058911137922E-5</v>
      </c>
      <c r="O2592" t="str">
        <f>IF(Table1[[#This Row],[Útgerð núna]]=Table1[[#This Row],[Útgerð við löndun]],"","Ný útgerð")</f>
        <v/>
      </c>
    </row>
    <row r="2593" spans="1:15">
      <c r="A2593" t="s">
        <v>30</v>
      </c>
      <c r="B2593">
        <v>1920</v>
      </c>
      <c r="C2593" s="1">
        <v>1</v>
      </c>
      <c r="D2593" s="1">
        <v>1</v>
      </c>
      <c r="E2593" s="1">
        <v>2481</v>
      </c>
      <c r="F2593" t="s">
        <v>830</v>
      </c>
      <c r="G2593" t="s">
        <v>14</v>
      </c>
      <c r="H2593" t="s">
        <v>15</v>
      </c>
      <c r="I2593" s="3">
        <v>22</v>
      </c>
      <c r="J2593" t="s">
        <v>831</v>
      </c>
      <c r="K2593" t="s">
        <v>832</v>
      </c>
      <c r="L2593" t="s">
        <v>832</v>
      </c>
      <c r="M2593" s="2">
        <f>SUM(Table1[MAGN_SLAEGT_AFRUNAD])</f>
        <v>463291</v>
      </c>
      <c r="N2593" s="6">
        <f>Table1[[#This Row],[MAGN_SLAEGT_AFRUNAD]]/Table1[[#This Row],[heildarmagn]]</f>
        <v>4.7486353069668953E-5</v>
      </c>
      <c r="O2593" t="str">
        <f>IF(Table1[[#This Row],[Útgerð núna]]=Table1[[#This Row],[Útgerð við löndun]],"","Ný útgerð")</f>
        <v/>
      </c>
    </row>
    <row r="2594" spans="1:15">
      <c r="A2594" t="s">
        <v>460</v>
      </c>
      <c r="B2594">
        <v>1920</v>
      </c>
      <c r="C2594" s="1">
        <v>1</v>
      </c>
      <c r="D2594" s="1">
        <v>1</v>
      </c>
      <c r="E2594" s="1">
        <v>2481</v>
      </c>
      <c r="F2594" t="s">
        <v>830</v>
      </c>
      <c r="G2594" t="s">
        <v>14</v>
      </c>
      <c r="H2594" t="s">
        <v>15</v>
      </c>
      <c r="I2594" s="3">
        <v>48</v>
      </c>
      <c r="J2594" t="s">
        <v>831</v>
      </c>
      <c r="K2594" t="s">
        <v>832</v>
      </c>
      <c r="L2594" t="s">
        <v>832</v>
      </c>
      <c r="M2594" s="2">
        <f>SUM(Table1[MAGN_SLAEGT_AFRUNAD])</f>
        <v>463291</v>
      </c>
      <c r="N2594" s="6">
        <f>Table1[[#This Row],[MAGN_SLAEGT_AFRUNAD]]/Table1[[#This Row],[heildarmagn]]</f>
        <v>1.0360658851564135E-4</v>
      </c>
      <c r="O2594" t="str">
        <f>IF(Table1[[#This Row],[Útgerð núna]]=Table1[[#This Row],[Útgerð við löndun]],"","Ný útgerð")</f>
        <v/>
      </c>
    </row>
    <row r="2595" spans="1:15">
      <c r="A2595" t="s">
        <v>524</v>
      </c>
      <c r="B2595">
        <v>1920</v>
      </c>
      <c r="C2595" s="1">
        <v>1</v>
      </c>
      <c r="D2595" s="1">
        <v>1</v>
      </c>
      <c r="E2595" s="1">
        <v>2481</v>
      </c>
      <c r="F2595" t="s">
        <v>830</v>
      </c>
      <c r="G2595" t="s">
        <v>14</v>
      </c>
      <c r="H2595" t="s">
        <v>15</v>
      </c>
      <c r="I2595" s="3">
        <v>6</v>
      </c>
      <c r="J2595" t="s">
        <v>831</v>
      </c>
      <c r="K2595" t="s">
        <v>832</v>
      </c>
      <c r="L2595" t="s">
        <v>832</v>
      </c>
      <c r="M2595" s="2">
        <f>SUM(Table1[MAGN_SLAEGT_AFRUNAD])</f>
        <v>463291</v>
      </c>
      <c r="N2595" s="6">
        <f>Table1[[#This Row],[MAGN_SLAEGT_AFRUNAD]]/Table1[[#This Row],[heildarmagn]]</f>
        <v>1.2950823564455169E-5</v>
      </c>
      <c r="O2595" t="str">
        <f>IF(Table1[[#This Row],[Útgerð núna]]=Table1[[#This Row],[Útgerð við löndun]],"","Ný útgerð")</f>
        <v/>
      </c>
    </row>
    <row r="2596" spans="1:15">
      <c r="A2596" t="s">
        <v>525</v>
      </c>
      <c r="B2596">
        <v>1920</v>
      </c>
      <c r="C2596" s="1">
        <v>1</v>
      </c>
      <c r="D2596" s="1">
        <v>1</v>
      </c>
      <c r="E2596" s="1">
        <v>2481</v>
      </c>
      <c r="F2596" t="s">
        <v>830</v>
      </c>
      <c r="G2596" t="s">
        <v>14</v>
      </c>
      <c r="H2596" t="s">
        <v>15</v>
      </c>
      <c r="I2596" s="3">
        <v>40</v>
      </c>
      <c r="J2596" t="s">
        <v>831</v>
      </c>
      <c r="K2596" t="s">
        <v>832</v>
      </c>
      <c r="L2596" t="s">
        <v>832</v>
      </c>
      <c r="M2596" s="2">
        <f>SUM(Table1[MAGN_SLAEGT_AFRUNAD])</f>
        <v>463291</v>
      </c>
      <c r="N2596" s="6">
        <f>Table1[[#This Row],[MAGN_SLAEGT_AFRUNAD]]/Table1[[#This Row],[heildarmagn]]</f>
        <v>8.6338823763034469E-5</v>
      </c>
      <c r="O2596" t="str">
        <f>IF(Table1[[#This Row],[Útgerð núna]]=Table1[[#This Row],[Útgerð við löndun]],"","Ný útgerð")</f>
        <v/>
      </c>
    </row>
    <row r="2597" spans="1:15">
      <c r="A2597" t="s">
        <v>731</v>
      </c>
      <c r="B2597">
        <v>1920</v>
      </c>
      <c r="C2597" s="1">
        <v>1</v>
      </c>
      <c r="D2597" s="1">
        <v>1</v>
      </c>
      <c r="E2597" s="1">
        <v>2481</v>
      </c>
      <c r="F2597" t="s">
        <v>830</v>
      </c>
      <c r="G2597" t="s">
        <v>14</v>
      </c>
      <c r="H2597" t="s">
        <v>15</v>
      </c>
      <c r="I2597" s="3">
        <v>23</v>
      </c>
      <c r="J2597" t="s">
        <v>831</v>
      </c>
      <c r="K2597" t="s">
        <v>832</v>
      </c>
      <c r="L2597" t="s">
        <v>832</v>
      </c>
      <c r="M2597" s="2">
        <f>SUM(Table1[MAGN_SLAEGT_AFRUNAD])</f>
        <v>463291</v>
      </c>
      <c r="N2597" s="6">
        <f>Table1[[#This Row],[MAGN_SLAEGT_AFRUNAD]]/Table1[[#This Row],[heildarmagn]]</f>
        <v>4.9644823663744815E-5</v>
      </c>
      <c r="O2597" t="str">
        <f>IF(Table1[[#This Row],[Útgerð núna]]=Table1[[#This Row],[Útgerð við löndun]],"","Ný útgerð")</f>
        <v/>
      </c>
    </row>
    <row r="2598" spans="1:15">
      <c r="A2598" t="s">
        <v>527</v>
      </c>
      <c r="B2598">
        <v>1920</v>
      </c>
      <c r="C2598" s="1">
        <v>1</v>
      </c>
      <c r="D2598" s="1">
        <v>1</v>
      </c>
      <c r="E2598" s="1">
        <v>2481</v>
      </c>
      <c r="F2598" t="s">
        <v>830</v>
      </c>
      <c r="G2598" t="s">
        <v>14</v>
      </c>
      <c r="H2598" t="s">
        <v>15</v>
      </c>
      <c r="I2598" s="3">
        <v>13</v>
      </c>
      <c r="J2598" t="s">
        <v>831</v>
      </c>
      <c r="K2598" t="s">
        <v>832</v>
      </c>
      <c r="L2598" t="s">
        <v>832</v>
      </c>
      <c r="M2598" s="2">
        <f>SUM(Table1[MAGN_SLAEGT_AFRUNAD])</f>
        <v>463291</v>
      </c>
      <c r="N2598" s="6">
        <f>Table1[[#This Row],[MAGN_SLAEGT_AFRUNAD]]/Table1[[#This Row],[heildarmagn]]</f>
        <v>2.8060117722986201E-5</v>
      </c>
      <c r="O2598" t="str">
        <f>IF(Table1[[#This Row],[Útgerð núna]]=Table1[[#This Row],[Útgerð við löndun]],"","Ný útgerð")</f>
        <v/>
      </c>
    </row>
    <row r="2599" spans="1:15">
      <c r="A2599" t="s">
        <v>530</v>
      </c>
      <c r="B2599">
        <v>1920</v>
      </c>
      <c r="C2599" s="1">
        <v>1</v>
      </c>
      <c r="D2599" s="1">
        <v>1</v>
      </c>
      <c r="E2599" s="1">
        <v>2481</v>
      </c>
      <c r="F2599" t="s">
        <v>830</v>
      </c>
      <c r="G2599" t="s">
        <v>14</v>
      </c>
      <c r="H2599" t="s">
        <v>15</v>
      </c>
      <c r="I2599" s="3">
        <v>44</v>
      </c>
      <c r="J2599" t="s">
        <v>831</v>
      </c>
      <c r="K2599" t="s">
        <v>832</v>
      </c>
      <c r="L2599" t="s">
        <v>832</v>
      </c>
      <c r="M2599" s="2">
        <f>SUM(Table1[MAGN_SLAEGT_AFRUNAD])</f>
        <v>463291</v>
      </c>
      <c r="N2599" s="6">
        <f>Table1[[#This Row],[MAGN_SLAEGT_AFRUNAD]]/Table1[[#This Row],[heildarmagn]]</f>
        <v>9.4972706139337905E-5</v>
      </c>
      <c r="O2599" t="str">
        <f>IF(Table1[[#This Row],[Útgerð núna]]=Table1[[#This Row],[Útgerð við löndun]],"","Ný útgerð")</f>
        <v/>
      </c>
    </row>
    <row r="2600" spans="1:15">
      <c r="A2600" t="s">
        <v>62</v>
      </c>
      <c r="B2600">
        <v>1819</v>
      </c>
      <c r="C2600" s="1">
        <v>1</v>
      </c>
      <c r="D2600" s="1">
        <v>1</v>
      </c>
      <c r="E2600" s="1">
        <v>2481</v>
      </c>
      <c r="F2600" t="s">
        <v>830</v>
      </c>
      <c r="G2600" t="s">
        <v>14</v>
      </c>
      <c r="H2600" t="s">
        <v>15</v>
      </c>
      <c r="I2600" s="3">
        <v>36</v>
      </c>
      <c r="J2600" t="s">
        <v>831</v>
      </c>
      <c r="K2600" t="s">
        <v>832</v>
      </c>
      <c r="L2600" t="s">
        <v>832</v>
      </c>
      <c r="M2600" s="2">
        <f>SUM(Table1[MAGN_SLAEGT_AFRUNAD])</f>
        <v>463291</v>
      </c>
      <c r="N2600" s="6">
        <f>Table1[[#This Row],[MAGN_SLAEGT_AFRUNAD]]/Table1[[#This Row],[heildarmagn]]</f>
        <v>7.7704941386731019E-5</v>
      </c>
      <c r="O2600" t="str">
        <f>IF(Table1[[#This Row],[Útgerð núna]]=Table1[[#This Row],[Útgerð við löndun]],"","Ný útgerð")</f>
        <v/>
      </c>
    </row>
    <row r="2601" spans="1:15">
      <c r="A2601" t="s">
        <v>852</v>
      </c>
      <c r="B2601">
        <v>1819</v>
      </c>
      <c r="C2601" s="1">
        <v>1</v>
      </c>
      <c r="D2601" s="1">
        <v>1</v>
      </c>
      <c r="E2601" s="1">
        <v>2481</v>
      </c>
      <c r="F2601" t="s">
        <v>830</v>
      </c>
      <c r="G2601" t="s">
        <v>14</v>
      </c>
      <c r="H2601" t="s">
        <v>15</v>
      </c>
      <c r="I2601" s="3">
        <v>9</v>
      </c>
      <c r="J2601" t="s">
        <v>831</v>
      </c>
      <c r="K2601" t="s">
        <v>832</v>
      </c>
      <c r="L2601" t="s">
        <v>832</v>
      </c>
      <c r="M2601" s="2">
        <f>SUM(Table1[MAGN_SLAEGT_AFRUNAD])</f>
        <v>463291</v>
      </c>
      <c r="N2601" s="6">
        <f>Table1[[#This Row],[MAGN_SLAEGT_AFRUNAD]]/Table1[[#This Row],[heildarmagn]]</f>
        <v>1.9426235346682755E-5</v>
      </c>
      <c r="O2601" t="str">
        <f>IF(Table1[[#This Row],[Útgerð núna]]=Table1[[#This Row],[Útgerð við löndun]],"","Ný útgerð")</f>
        <v/>
      </c>
    </row>
    <row r="2602" spans="1:15">
      <c r="A2602" t="s">
        <v>355</v>
      </c>
      <c r="B2602">
        <v>1819</v>
      </c>
      <c r="C2602" s="1">
        <v>1</v>
      </c>
      <c r="D2602" s="1">
        <v>1</v>
      </c>
      <c r="E2602" s="1">
        <v>2481</v>
      </c>
      <c r="F2602" t="s">
        <v>830</v>
      </c>
      <c r="G2602" t="s">
        <v>14</v>
      </c>
      <c r="H2602" t="s">
        <v>15</v>
      </c>
      <c r="I2602" s="3">
        <v>45</v>
      </c>
      <c r="J2602" t="s">
        <v>831</v>
      </c>
      <c r="K2602" t="s">
        <v>832</v>
      </c>
      <c r="L2602" t="s">
        <v>832</v>
      </c>
      <c r="M2602" s="2">
        <f>SUM(Table1[MAGN_SLAEGT_AFRUNAD])</f>
        <v>463291</v>
      </c>
      <c r="N2602" s="6">
        <f>Table1[[#This Row],[MAGN_SLAEGT_AFRUNAD]]/Table1[[#This Row],[heildarmagn]]</f>
        <v>9.7131176733413767E-5</v>
      </c>
      <c r="O2602" t="str">
        <f>IF(Table1[[#This Row],[Útgerð núna]]=Table1[[#This Row],[Útgerð við löndun]],"","Ný útgerð")</f>
        <v/>
      </c>
    </row>
    <row r="2603" spans="1:15">
      <c r="A2603" t="s">
        <v>356</v>
      </c>
      <c r="B2603">
        <v>1819</v>
      </c>
      <c r="C2603" s="1">
        <v>1</v>
      </c>
      <c r="D2603" s="1">
        <v>1</v>
      </c>
      <c r="E2603" s="1">
        <v>2481</v>
      </c>
      <c r="F2603" t="s">
        <v>830</v>
      </c>
      <c r="G2603" t="s">
        <v>14</v>
      </c>
      <c r="H2603" t="s">
        <v>15</v>
      </c>
      <c r="I2603" s="3">
        <v>12</v>
      </c>
      <c r="J2603" t="s">
        <v>831</v>
      </c>
      <c r="K2603" t="s">
        <v>832</v>
      </c>
      <c r="L2603" t="s">
        <v>832</v>
      </c>
      <c r="M2603" s="2">
        <f>SUM(Table1[MAGN_SLAEGT_AFRUNAD])</f>
        <v>463291</v>
      </c>
      <c r="N2603" s="6">
        <f>Table1[[#This Row],[MAGN_SLAEGT_AFRUNAD]]/Table1[[#This Row],[heildarmagn]]</f>
        <v>2.5901647128910339E-5</v>
      </c>
      <c r="O2603" t="str">
        <f>IF(Table1[[#This Row],[Útgerð núna]]=Table1[[#This Row],[Útgerð við löndun]],"","Ný útgerð")</f>
        <v/>
      </c>
    </row>
    <row r="2604" spans="1:15">
      <c r="A2604" t="s">
        <v>356</v>
      </c>
      <c r="B2604">
        <v>1819</v>
      </c>
      <c r="C2604" s="1">
        <v>1</v>
      </c>
      <c r="D2604" s="1">
        <v>1</v>
      </c>
      <c r="E2604" s="1">
        <v>2481</v>
      </c>
      <c r="F2604" t="s">
        <v>830</v>
      </c>
      <c r="G2604" t="s">
        <v>14</v>
      </c>
      <c r="H2604" t="s">
        <v>15</v>
      </c>
      <c r="I2604" s="3">
        <v>39</v>
      </c>
      <c r="J2604" t="s">
        <v>831</v>
      </c>
      <c r="K2604" t="s">
        <v>832</v>
      </c>
      <c r="L2604" t="s">
        <v>832</v>
      </c>
      <c r="M2604" s="2">
        <f>SUM(Table1[MAGN_SLAEGT_AFRUNAD])</f>
        <v>463291</v>
      </c>
      <c r="N2604" s="6">
        <f>Table1[[#This Row],[MAGN_SLAEGT_AFRUNAD]]/Table1[[#This Row],[heildarmagn]]</f>
        <v>8.4180353168958607E-5</v>
      </c>
      <c r="O2604" t="str">
        <f>IF(Table1[[#This Row],[Útgerð núna]]=Table1[[#This Row],[Útgerð við löndun]],"","Ný útgerð")</f>
        <v/>
      </c>
    </row>
    <row r="2605" spans="1:15">
      <c r="A2605" t="s">
        <v>66</v>
      </c>
      <c r="B2605">
        <v>1819</v>
      </c>
      <c r="C2605" s="1">
        <v>1</v>
      </c>
      <c r="D2605" s="1">
        <v>1</v>
      </c>
      <c r="E2605" s="1">
        <v>2481</v>
      </c>
      <c r="F2605" t="s">
        <v>830</v>
      </c>
      <c r="G2605" t="s">
        <v>14</v>
      </c>
      <c r="H2605" t="s">
        <v>15</v>
      </c>
      <c r="I2605" s="3">
        <v>72</v>
      </c>
      <c r="J2605" t="s">
        <v>831</v>
      </c>
      <c r="K2605" t="s">
        <v>832</v>
      </c>
      <c r="L2605" t="s">
        <v>832</v>
      </c>
      <c r="M2605" s="2">
        <f>SUM(Table1[MAGN_SLAEGT_AFRUNAD])</f>
        <v>463291</v>
      </c>
      <c r="N2605" s="6">
        <f>Table1[[#This Row],[MAGN_SLAEGT_AFRUNAD]]/Table1[[#This Row],[heildarmagn]]</f>
        <v>1.5540988277346204E-4</v>
      </c>
      <c r="O2605" t="str">
        <f>IF(Table1[[#This Row],[Útgerð núna]]=Table1[[#This Row],[Útgerð við löndun]],"","Ný útgerð")</f>
        <v/>
      </c>
    </row>
    <row r="2606" spans="1:15">
      <c r="A2606" t="s">
        <v>357</v>
      </c>
      <c r="B2606">
        <v>1819</v>
      </c>
      <c r="C2606" s="1">
        <v>1</v>
      </c>
      <c r="D2606" s="1">
        <v>1</v>
      </c>
      <c r="E2606" s="1">
        <v>2481</v>
      </c>
      <c r="F2606" t="s">
        <v>830</v>
      </c>
      <c r="G2606" t="s">
        <v>14</v>
      </c>
      <c r="H2606" t="s">
        <v>15</v>
      </c>
      <c r="I2606" s="3">
        <v>9</v>
      </c>
      <c r="J2606" t="s">
        <v>831</v>
      </c>
      <c r="K2606" t="s">
        <v>832</v>
      </c>
      <c r="L2606" t="s">
        <v>832</v>
      </c>
      <c r="M2606" s="2">
        <f>SUM(Table1[MAGN_SLAEGT_AFRUNAD])</f>
        <v>463291</v>
      </c>
      <c r="N2606" s="6">
        <f>Table1[[#This Row],[MAGN_SLAEGT_AFRUNAD]]/Table1[[#This Row],[heildarmagn]]</f>
        <v>1.9426235346682755E-5</v>
      </c>
      <c r="O2606" t="str">
        <f>IF(Table1[[#This Row],[Útgerð núna]]=Table1[[#This Row],[Útgerð við löndun]],"","Ný útgerð")</f>
        <v/>
      </c>
    </row>
    <row r="2607" spans="1:15">
      <c r="A2607" t="s">
        <v>358</v>
      </c>
      <c r="B2607">
        <v>1819</v>
      </c>
      <c r="C2607" s="1">
        <v>1</v>
      </c>
      <c r="D2607" s="1">
        <v>1</v>
      </c>
      <c r="E2607" s="1">
        <v>2481</v>
      </c>
      <c r="F2607" t="s">
        <v>830</v>
      </c>
      <c r="G2607" t="s">
        <v>14</v>
      </c>
      <c r="H2607" t="s">
        <v>15</v>
      </c>
      <c r="I2607" s="3">
        <v>102</v>
      </c>
      <c r="J2607" t="s">
        <v>831</v>
      </c>
      <c r="K2607" t="s">
        <v>832</v>
      </c>
      <c r="L2607" t="s">
        <v>832</v>
      </c>
      <c r="M2607" s="2">
        <f>SUM(Table1[MAGN_SLAEGT_AFRUNAD])</f>
        <v>463291</v>
      </c>
      <c r="N2607" s="6">
        <f>Table1[[#This Row],[MAGN_SLAEGT_AFRUNAD]]/Table1[[#This Row],[heildarmagn]]</f>
        <v>2.2016400059573788E-4</v>
      </c>
      <c r="O2607" t="str">
        <f>IF(Table1[[#This Row],[Útgerð núna]]=Table1[[#This Row],[Útgerð við löndun]],"","Ný útgerð")</f>
        <v/>
      </c>
    </row>
    <row r="2608" spans="1:15">
      <c r="A2608" t="s">
        <v>626</v>
      </c>
      <c r="B2608">
        <v>1819</v>
      </c>
      <c r="C2608" s="1">
        <v>1</v>
      </c>
      <c r="D2608" s="1">
        <v>1</v>
      </c>
      <c r="E2608" s="1">
        <v>2481</v>
      </c>
      <c r="F2608" t="s">
        <v>830</v>
      </c>
      <c r="G2608" t="s">
        <v>14</v>
      </c>
      <c r="H2608" t="s">
        <v>15</v>
      </c>
      <c r="I2608" s="3">
        <v>11</v>
      </c>
      <c r="J2608" t="s">
        <v>831</v>
      </c>
      <c r="K2608" t="s">
        <v>832</v>
      </c>
      <c r="L2608" t="s">
        <v>832</v>
      </c>
      <c r="M2608" s="2">
        <f>SUM(Table1[MAGN_SLAEGT_AFRUNAD])</f>
        <v>463291</v>
      </c>
      <c r="N2608" s="6">
        <f>Table1[[#This Row],[MAGN_SLAEGT_AFRUNAD]]/Table1[[#This Row],[heildarmagn]]</f>
        <v>2.3743176534834476E-5</v>
      </c>
      <c r="O2608" t="str">
        <f>IF(Table1[[#This Row],[Útgerð núna]]=Table1[[#This Row],[Útgerð við löndun]],"","Ný útgerð")</f>
        <v/>
      </c>
    </row>
    <row r="2609" spans="1:15">
      <c r="A2609" t="s">
        <v>167</v>
      </c>
      <c r="B2609">
        <v>1819</v>
      </c>
      <c r="C2609" s="1">
        <v>1</v>
      </c>
      <c r="D2609" s="1">
        <v>1</v>
      </c>
      <c r="E2609" s="1">
        <v>2481</v>
      </c>
      <c r="F2609" t="s">
        <v>830</v>
      </c>
      <c r="G2609" t="s">
        <v>14</v>
      </c>
      <c r="H2609" t="s">
        <v>15</v>
      </c>
      <c r="I2609" s="3">
        <v>37</v>
      </c>
      <c r="J2609" t="s">
        <v>831</v>
      </c>
      <c r="K2609" t="s">
        <v>832</v>
      </c>
      <c r="L2609" t="s">
        <v>832</v>
      </c>
      <c r="M2609" s="2">
        <f>SUM(Table1[MAGN_SLAEGT_AFRUNAD])</f>
        <v>463291</v>
      </c>
      <c r="N2609" s="6">
        <f>Table1[[#This Row],[MAGN_SLAEGT_AFRUNAD]]/Table1[[#This Row],[heildarmagn]]</f>
        <v>7.9863411980806882E-5</v>
      </c>
      <c r="O2609" t="str">
        <f>IF(Table1[[#This Row],[Útgerð núna]]=Table1[[#This Row],[Útgerð við löndun]],"","Ný útgerð")</f>
        <v/>
      </c>
    </row>
    <row r="2610" spans="1:15">
      <c r="A2610" t="s">
        <v>853</v>
      </c>
      <c r="B2610">
        <v>1819</v>
      </c>
      <c r="C2610" s="1">
        <v>1</v>
      </c>
      <c r="D2610" s="1">
        <v>1</v>
      </c>
      <c r="E2610" s="1">
        <v>2481</v>
      </c>
      <c r="F2610" t="s">
        <v>830</v>
      </c>
      <c r="G2610" t="s">
        <v>14</v>
      </c>
      <c r="H2610" t="s">
        <v>15</v>
      </c>
      <c r="I2610" s="3">
        <v>41</v>
      </c>
      <c r="J2610" t="s">
        <v>831</v>
      </c>
      <c r="K2610" t="s">
        <v>832</v>
      </c>
      <c r="L2610" t="s">
        <v>832</v>
      </c>
      <c r="M2610" s="2">
        <f>SUM(Table1[MAGN_SLAEGT_AFRUNAD])</f>
        <v>463291</v>
      </c>
      <c r="N2610" s="6">
        <f>Table1[[#This Row],[MAGN_SLAEGT_AFRUNAD]]/Table1[[#This Row],[heildarmagn]]</f>
        <v>8.8497294357110331E-5</v>
      </c>
      <c r="O2610" t="str">
        <f>IF(Table1[[#This Row],[Útgerð núna]]=Table1[[#This Row],[Útgerð við löndun]],"","Ný útgerð")</f>
        <v/>
      </c>
    </row>
    <row r="2611" spans="1:15">
      <c r="A2611" t="s">
        <v>168</v>
      </c>
      <c r="B2611">
        <v>1819</v>
      </c>
      <c r="C2611" s="1">
        <v>1</v>
      </c>
      <c r="D2611" s="1">
        <v>1</v>
      </c>
      <c r="E2611" s="1">
        <v>2481</v>
      </c>
      <c r="F2611" t="s">
        <v>830</v>
      </c>
      <c r="G2611" t="s">
        <v>14</v>
      </c>
      <c r="H2611" t="s">
        <v>15</v>
      </c>
      <c r="I2611" s="3">
        <v>55</v>
      </c>
      <c r="J2611" t="s">
        <v>831</v>
      </c>
      <c r="K2611" t="s">
        <v>832</v>
      </c>
      <c r="L2611" t="s">
        <v>832</v>
      </c>
      <c r="M2611" s="2">
        <f>SUM(Table1[MAGN_SLAEGT_AFRUNAD])</f>
        <v>463291</v>
      </c>
      <c r="N2611" s="6">
        <f>Table1[[#This Row],[MAGN_SLAEGT_AFRUNAD]]/Table1[[#This Row],[heildarmagn]]</f>
        <v>1.1871588267417239E-4</v>
      </c>
      <c r="O2611" t="str">
        <f>IF(Table1[[#This Row],[Útgerð núna]]=Table1[[#This Row],[Útgerð við löndun]],"","Ný útgerð")</f>
        <v/>
      </c>
    </row>
    <row r="2612" spans="1:15">
      <c r="A2612" t="s">
        <v>169</v>
      </c>
      <c r="B2612">
        <v>1819</v>
      </c>
      <c r="C2612" s="1">
        <v>1</v>
      </c>
      <c r="D2612" s="1">
        <v>1</v>
      </c>
      <c r="E2612" s="1">
        <v>2481</v>
      </c>
      <c r="F2612" t="s">
        <v>830</v>
      </c>
      <c r="G2612" t="s">
        <v>14</v>
      </c>
      <c r="H2612" t="s">
        <v>15</v>
      </c>
      <c r="I2612" s="3">
        <v>131</v>
      </c>
      <c r="J2612" t="s">
        <v>831</v>
      </c>
      <c r="K2612" t="s">
        <v>832</v>
      </c>
      <c r="L2612" t="s">
        <v>832</v>
      </c>
      <c r="M2612" s="2">
        <f>SUM(Table1[MAGN_SLAEGT_AFRUNAD])</f>
        <v>463291</v>
      </c>
      <c r="N2612" s="6">
        <f>Table1[[#This Row],[MAGN_SLAEGT_AFRUNAD]]/Table1[[#This Row],[heildarmagn]]</f>
        <v>2.8275964782393788E-4</v>
      </c>
      <c r="O2612" t="str">
        <f>IF(Table1[[#This Row],[Útgerð núna]]=Table1[[#This Row],[Útgerð við löndun]],"","Ný útgerð")</f>
        <v/>
      </c>
    </row>
    <row r="2613" spans="1:15">
      <c r="A2613" t="s">
        <v>170</v>
      </c>
      <c r="B2613">
        <v>1819</v>
      </c>
      <c r="C2613" s="1">
        <v>1</v>
      </c>
      <c r="D2613" s="1">
        <v>1</v>
      </c>
      <c r="E2613" s="1">
        <v>2481</v>
      </c>
      <c r="F2613" t="s">
        <v>830</v>
      </c>
      <c r="G2613" t="s">
        <v>14</v>
      </c>
      <c r="H2613" t="s">
        <v>15</v>
      </c>
      <c r="I2613" s="3">
        <v>23</v>
      </c>
      <c r="J2613" t="s">
        <v>831</v>
      </c>
      <c r="K2613" t="s">
        <v>832</v>
      </c>
      <c r="L2613" t="s">
        <v>832</v>
      </c>
      <c r="M2613" s="2">
        <f>SUM(Table1[MAGN_SLAEGT_AFRUNAD])</f>
        <v>463291</v>
      </c>
      <c r="N2613" s="6">
        <f>Table1[[#This Row],[MAGN_SLAEGT_AFRUNAD]]/Table1[[#This Row],[heildarmagn]]</f>
        <v>4.9644823663744815E-5</v>
      </c>
      <c r="O2613" t="str">
        <f>IF(Table1[[#This Row],[Útgerð núna]]=Table1[[#This Row],[Útgerð við löndun]],"","Ný útgerð")</f>
        <v/>
      </c>
    </row>
    <row r="2614" spans="1:15">
      <c r="A2614" t="s">
        <v>171</v>
      </c>
      <c r="B2614">
        <v>1819</v>
      </c>
      <c r="C2614" s="1">
        <v>1</v>
      </c>
      <c r="D2614" s="1">
        <v>1</v>
      </c>
      <c r="E2614" s="1">
        <v>2481</v>
      </c>
      <c r="F2614" t="s">
        <v>830</v>
      </c>
      <c r="G2614" t="s">
        <v>14</v>
      </c>
      <c r="H2614" t="s">
        <v>15</v>
      </c>
      <c r="I2614" s="3">
        <v>14</v>
      </c>
      <c r="J2614" t="s">
        <v>831</v>
      </c>
      <c r="K2614" t="s">
        <v>832</v>
      </c>
      <c r="L2614" t="s">
        <v>832</v>
      </c>
      <c r="M2614" s="2">
        <f>SUM(Table1[MAGN_SLAEGT_AFRUNAD])</f>
        <v>463291</v>
      </c>
      <c r="N2614" s="6">
        <f>Table1[[#This Row],[MAGN_SLAEGT_AFRUNAD]]/Table1[[#This Row],[heildarmagn]]</f>
        <v>3.0218588317062063E-5</v>
      </c>
      <c r="O2614" t="str">
        <f>IF(Table1[[#This Row],[Útgerð núna]]=Table1[[#This Row],[Útgerð við löndun]],"","Ný útgerð")</f>
        <v/>
      </c>
    </row>
    <row r="2615" spans="1:15">
      <c r="A2615" t="s">
        <v>172</v>
      </c>
      <c r="B2615">
        <v>1819</v>
      </c>
      <c r="C2615" s="1">
        <v>1</v>
      </c>
      <c r="D2615" s="1">
        <v>1</v>
      </c>
      <c r="E2615" s="1">
        <v>2481</v>
      </c>
      <c r="F2615" t="s">
        <v>830</v>
      </c>
      <c r="G2615" t="s">
        <v>14</v>
      </c>
      <c r="H2615" t="s">
        <v>15</v>
      </c>
      <c r="I2615" s="3">
        <v>15</v>
      </c>
      <c r="J2615" t="s">
        <v>831</v>
      </c>
      <c r="K2615" t="s">
        <v>832</v>
      </c>
      <c r="L2615" t="s">
        <v>832</v>
      </c>
      <c r="M2615" s="2">
        <f>SUM(Table1[MAGN_SLAEGT_AFRUNAD])</f>
        <v>463291</v>
      </c>
      <c r="N2615" s="6">
        <f>Table1[[#This Row],[MAGN_SLAEGT_AFRUNAD]]/Table1[[#This Row],[heildarmagn]]</f>
        <v>3.2377058911137922E-5</v>
      </c>
      <c r="O2615" t="str">
        <f>IF(Table1[[#This Row],[Útgerð núna]]=Table1[[#This Row],[Útgerð við löndun]],"","Ný útgerð")</f>
        <v/>
      </c>
    </row>
    <row r="2616" spans="1:15">
      <c r="A2616" t="s">
        <v>172</v>
      </c>
      <c r="B2616">
        <v>1819</v>
      </c>
      <c r="C2616" s="1">
        <v>1</v>
      </c>
      <c r="D2616" s="1">
        <v>1</v>
      </c>
      <c r="E2616" s="1">
        <v>2481</v>
      </c>
      <c r="F2616" t="s">
        <v>830</v>
      </c>
      <c r="G2616" t="s">
        <v>14</v>
      </c>
      <c r="H2616" t="s">
        <v>15</v>
      </c>
      <c r="I2616" s="3">
        <v>1</v>
      </c>
      <c r="J2616" t="s">
        <v>831</v>
      </c>
      <c r="K2616" t="s">
        <v>832</v>
      </c>
      <c r="L2616" t="s">
        <v>832</v>
      </c>
      <c r="M2616" s="2">
        <f>SUM(Table1[MAGN_SLAEGT_AFRUNAD])</f>
        <v>463291</v>
      </c>
      <c r="N2616" s="6">
        <f>Table1[[#This Row],[MAGN_SLAEGT_AFRUNAD]]/Table1[[#This Row],[heildarmagn]]</f>
        <v>2.1584705940758616E-6</v>
      </c>
      <c r="O2616" t="str">
        <f>IF(Table1[[#This Row],[Útgerð núna]]=Table1[[#This Row],[Útgerð við löndun]],"","Ný útgerð")</f>
        <v/>
      </c>
    </row>
    <row r="2617" spans="1:15">
      <c r="A2617" t="s">
        <v>359</v>
      </c>
      <c r="B2617">
        <v>1819</v>
      </c>
      <c r="C2617" s="1">
        <v>1</v>
      </c>
      <c r="D2617" s="1">
        <v>1</v>
      </c>
      <c r="E2617" s="1">
        <v>2481</v>
      </c>
      <c r="F2617" t="s">
        <v>830</v>
      </c>
      <c r="G2617" t="s">
        <v>14</v>
      </c>
      <c r="H2617" t="s">
        <v>15</v>
      </c>
      <c r="I2617" s="3">
        <v>34</v>
      </c>
      <c r="J2617" t="s">
        <v>831</v>
      </c>
      <c r="K2617" t="s">
        <v>832</v>
      </c>
      <c r="L2617" t="s">
        <v>832</v>
      </c>
      <c r="M2617" s="2">
        <f>SUM(Table1[MAGN_SLAEGT_AFRUNAD])</f>
        <v>463291</v>
      </c>
      <c r="N2617" s="6">
        <f>Table1[[#This Row],[MAGN_SLAEGT_AFRUNAD]]/Table1[[#This Row],[heildarmagn]]</f>
        <v>7.3388000198579295E-5</v>
      </c>
      <c r="O2617" t="str">
        <f>IF(Table1[[#This Row],[Útgerð núna]]=Table1[[#This Row],[Útgerð við löndun]],"","Ný útgerð")</f>
        <v/>
      </c>
    </row>
    <row r="2618" spans="1:15">
      <c r="A2618" t="s">
        <v>466</v>
      </c>
      <c r="B2618">
        <v>1819</v>
      </c>
      <c r="C2618" s="1">
        <v>1</v>
      </c>
      <c r="D2618" s="1">
        <v>1</v>
      </c>
      <c r="E2618" s="1">
        <v>2481</v>
      </c>
      <c r="F2618" t="s">
        <v>830</v>
      </c>
      <c r="G2618" t="s">
        <v>14</v>
      </c>
      <c r="H2618" t="s">
        <v>15</v>
      </c>
      <c r="I2618" s="3">
        <v>45</v>
      </c>
      <c r="J2618" t="s">
        <v>831</v>
      </c>
      <c r="K2618" t="s">
        <v>832</v>
      </c>
      <c r="L2618" t="s">
        <v>832</v>
      </c>
      <c r="M2618" s="2">
        <f>SUM(Table1[MAGN_SLAEGT_AFRUNAD])</f>
        <v>463291</v>
      </c>
      <c r="N2618" s="6">
        <f>Table1[[#This Row],[MAGN_SLAEGT_AFRUNAD]]/Table1[[#This Row],[heildarmagn]]</f>
        <v>9.7131176733413767E-5</v>
      </c>
      <c r="O2618" t="str">
        <f>IF(Table1[[#This Row],[Útgerð núna]]=Table1[[#This Row],[Útgerð við löndun]],"","Ný útgerð")</f>
        <v/>
      </c>
    </row>
    <row r="2619" spans="1:15">
      <c r="A2619" t="s">
        <v>854</v>
      </c>
      <c r="B2619">
        <v>1819</v>
      </c>
      <c r="C2619" s="1">
        <v>1</v>
      </c>
      <c r="D2619" s="1">
        <v>1</v>
      </c>
      <c r="E2619" s="1">
        <v>2481</v>
      </c>
      <c r="F2619" t="s">
        <v>830</v>
      </c>
      <c r="G2619" t="s">
        <v>14</v>
      </c>
      <c r="H2619" t="s">
        <v>15</v>
      </c>
      <c r="I2619" s="3">
        <v>31</v>
      </c>
      <c r="J2619" t="s">
        <v>831</v>
      </c>
      <c r="K2619" t="s">
        <v>832</v>
      </c>
      <c r="L2619" t="s">
        <v>832</v>
      </c>
      <c r="M2619" s="2">
        <f>SUM(Table1[MAGN_SLAEGT_AFRUNAD])</f>
        <v>463291</v>
      </c>
      <c r="N2619" s="6">
        <f>Table1[[#This Row],[MAGN_SLAEGT_AFRUNAD]]/Table1[[#This Row],[heildarmagn]]</f>
        <v>6.6912588416351707E-5</v>
      </c>
      <c r="O2619" t="str">
        <f>IF(Table1[[#This Row],[Útgerð núna]]=Table1[[#This Row],[Útgerð við löndun]],"","Ný útgerð")</f>
        <v/>
      </c>
    </row>
    <row r="2620" spans="1:15">
      <c r="A2620" t="s">
        <v>360</v>
      </c>
      <c r="B2620">
        <v>1819</v>
      </c>
      <c r="C2620" s="1">
        <v>1</v>
      </c>
      <c r="D2620" s="1">
        <v>1</v>
      </c>
      <c r="E2620" s="1">
        <v>2481</v>
      </c>
      <c r="F2620" t="s">
        <v>830</v>
      </c>
      <c r="G2620" t="s">
        <v>14</v>
      </c>
      <c r="H2620" t="s">
        <v>15</v>
      </c>
      <c r="I2620" s="3">
        <v>6</v>
      </c>
      <c r="J2620" t="s">
        <v>831</v>
      </c>
      <c r="K2620" t="s">
        <v>832</v>
      </c>
      <c r="L2620" t="s">
        <v>832</v>
      </c>
      <c r="M2620" s="2">
        <f>SUM(Table1[MAGN_SLAEGT_AFRUNAD])</f>
        <v>463291</v>
      </c>
      <c r="N2620" s="6">
        <f>Table1[[#This Row],[MAGN_SLAEGT_AFRUNAD]]/Table1[[#This Row],[heildarmagn]]</f>
        <v>1.2950823564455169E-5</v>
      </c>
      <c r="O2620" t="str">
        <f>IF(Table1[[#This Row],[Útgerð núna]]=Table1[[#This Row],[Útgerð við löndun]],"","Ný útgerð")</f>
        <v/>
      </c>
    </row>
    <row r="2621" spans="1:15">
      <c r="A2621" t="s">
        <v>361</v>
      </c>
      <c r="B2621">
        <v>1819</v>
      </c>
      <c r="C2621" s="1">
        <v>1</v>
      </c>
      <c r="D2621" s="1">
        <v>1</v>
      </c>
      <c r="E2621" s="1">
        <v>2481</v>
      </c>
      <c r="F2621" t="s">
        <v>830</v>
      </c>
      <c r="G2621" t="s">
        <v>14</v>
      </c>
      <c r="H2621" t="s">
        <v>15</v>
      </c>
      <c r="I2621" s="3">
        <v>16</v>
      </c>
      <c r="J2621" t="s">
        <v>831</v>
      </c>
      <c r="K2621" t="s">
        <v>832</v>
      </c>
      <c r="L2621" t="s">
        <v>832</v>
      </c>
      <c r="M2621" s="2">
        <f>SUM(Table1[MAGN_SLAEGT_AFRUNAD])</f>
        <v>463291</v>
      </c>
      <c r="N2621" s="6">
        <f>Table1[[#This Row],[MAGN_SLAEGT_AFRUNAD]]/Table1[[#This Row],[heildarmagn]]</f>
        <v>3.4535529505213785E-5</v>
      </c>
      <c r="O2621" t="str">
        <f>IF(Table1[[#This Row],[Útgerð núna]]=Table1[[#This Row],[Útgerð við löndun]],"","Ný útgerð")</f>
        <v/>
      </c>
    </row>
    <row r="2622" spans="1:15">
      <c r="A2622" t="s">
        <v>467</v>
      </c>
      <c r="B2622">
        <v>1819</v>
      </c>
      <c r="C2622" s="1">
        <v>1</v>
      </c>
      <c r="D2622" s="1">
        <v>1</v>
      </c>
      <c r="E2622" s="1">
        <v>2481</v>
      </c>
      <c r="F2622" t="s">
        <v>830</v>
      </c>
      <c r="G2622" t="s">
        <v>14</v>
      </c>
      <c r="H2622" t="s">
        <v>15</v>
      </c>
      <c r="I2622" s="3">
        <v>8</v>
      </c>
      <c r="J2622" t="s">
        <v>831</v>
      </c>
      <c r="K2622" t="s">
        <v>832</v>
      </c>
      <c r="L2622" t="s">
        <v>832</v>
      </c>
      <c r="M2622" s="2">
        <f>SUM(Table1[MAGN_SLAEGT_AFRUNAD])</f>
        <v>463291</v>
      </c>
      <c r="N2622" s="6">
        <f>Table1[[#This Row],[MAGN_SLAEGT_AFRUNAD]]/Table1[[#This Row],[heildarmagn]]</f>
        <v>1.7267764752606892E-5</v>
      </c>
      <c r="O2622" t="str">
        <f>IF(Table1[[#This Row],[Útgerð núna]]=Table1[[#This Row],[Útgerð við löndun]],"","Ný útgerð")</f>
        <v/>
      </c>
    </row>
    <row r="2623" spans="1:15">
      <c r="A2623" t="s">
        <v>362</v>
      </c>
      <c r="B2623">
        <v>1819</v>
      </c>
      <c r="C2623" s="1">
        <v>1</v>
      </c>
      <c r="D2623" s="1">
        <v>1</v>
      </c>
      <c r="E2623" s="1">
        <v>2481</v>
      </c>
      <c r="F2623" t="s">
        <v>830</v>
      </c>
      <c r="G2623" t="s">
        <v>14</v>
      </c>
      <c r="H2623" t="s">
        <v>15</v>
      </c>
      <c r="I2623" s="3">
        <v>16</v>
      </c>
      <c r="J2623" t="s">
        <v>831</v>
      </c>
      <c r="K2623" t="s">
        <v>832</v>
      </c>
      <c r="L2623" t="s">
        <v>832</v>
      </c>
      <c r="M2623" s="2">
        <f>SUM(Table1[MAGN_SLAEGT_AFRUNAD])</f>
        <v>463291</v>
      </c>
      <c r="N2623" s="6">
        <f>Table1[[#This Row],[MAGN_SLAEGT_AFRUNAD]]/Table1[[#This Row],[heildarmagn]]</f>
        <v>3.4535529505213785E-5</v>
      </c>
      <c r="O2623" t="str">
        <f>IF(Table1[[#This Row],[Útgerð núna]]=Table1[[#This Row],[Útgerð við löndun]],"","Ný útgerð")</f>
        <v/>
      </c>
    </row>
    <row r="2624" spans="1:15">
      <c r="A2624" t="s">
        <v>363</v>
      </c>
      <c r="B2624">
        <v>1819</v>
      </c>
      <c r="C2624" s="1">
        <v>1</v>
      </c>
      <c r="D2624" s="1">
        <v>1</v>
      </c>
      <c r="E2624" s="1">
        <v>2481</v>
      </c>
      <c r="F2624" t="s">
        <v>830</v>
      </c>
      <c r="G2624" t="s">
        <v>14</v>
      </c>
      <c r="H2624" t="s">
        <v>15</v>
      </c>
      <c r="I2624" s="3">
        <v>27</v>
      </c>
      <c r="J2624" t="s">
        <v>831</v>
      </c>
      <c r="K2624" t="s">
        <v>832</v>
      </c>
      <c r="L2624" t="s">
        <v>832</v>
      </c>
      <c r="M2624" s="2">
        <f>SUM(Table1[MAGN_SLAEGT_AFRUNAD])</f>
        <v>463291</v>
      </c>
      <c r="N2624" s="6">
        <f>Table1[[#This Row],[MAGN_SLAEGT_AFRUNAD]]/Table1[[#This Row],[heildarmagn]]</f>
        <v>5.8278706040048265E-5</v>
      </c>
      <c r="O2624" t="str">
        <f>IF(Table1[[#This Row],[Útgerð núna]]=Table1[[#This Row],[Útgerð við löndun]],"","Ný útgerð")</f>
        <v/>
      </c>
    </row>
    <row r="2625" spans="1:15">
      <c r="A2625" t="s">
        <v>744</v>
      </c>
      <c r="B2625">
        <v>1819</v>
      </c>
      <c r="C2625" s="1">
        <v>1</v>
      </c>
      <c r="D2625" s="1">
        <v>1</v>
      </c>
      <c r="E2625" s="1">
        <v>2481</v>
      </c>
      <c r="F2625" t="s">
        <v>830</v>
      </c>
      <c r="G2625" t="s">
        <v>14</v>
      </c>
      <c r="H2625" t="s">
        <v>15</v>
      </c>
      <c r="I2625" s="3">
        <v>3</v>
      </c>
      <c r="J2625" t="s">
        <v>831</v>
      </c>
      <c r="K2625" t="s">
        <v>832</v>
      </c>
      <c r="L2625" t="s">
        <v>832</v>
      </c>
      <c r="M2625" s="2">
        <f>SUM(Table1[MAGN_SLAEGT_AFRUNAD])</f>
        <v>463291</v>
      </c>
      <c r="N2625" s="6">
        <f>Table1[[#This Row],[MAGN_SLAEGT_AFRUNAD]]/Table1[[#This Row],[heildarmagn]]</f>
        <v>6.4754117822275847E-6</v>
      </c>
      <c r="O2625" t="str">
        <f>IF(Table1[[#This Row],[Útgerð núna]]=Table1[[#This Row],[Útgerð við löndun]],"","Ný útgerð")</f>
        <v/>
      </c>
    </row>
    <row r="2626" spans="1:15">
      <c r="A2626" t="s">
        <v>855</v>
      </c>
      <c r="B2626">
        <v>1819</v>
      </c>
      <c r="C2626" s="1">
        <v>1</v>
      </c>
      <c r="D2626" s="1">
        <v>1</v>
      </c>
      <c r="E2626" s="1">
        <v>2481</v>
      </c>
      <c r="F2626" t="s">
        <v>830</v>
      </c>
      <c r="G2626" t="s">
        <v>14</v>
      </c>
      <c r="H2626" t="s">
        <v>15</v>
      </c>
      <c r="I2626" s="3">
        <v>13</v>
      </c>
      <c r="J2626" t="s">
        <v>831</v>
      </c>
      <c r="K2626" t="s">
        <v>832</v>
      </c>
      <c r="L2626" t="s">
        <v>832</v>
      </c>
      <c r="M2626" s="2">
        <f>SUM(Table1[MAGN_SLAEGT_AFRUNAD])</f>
        <v>463291</v>
      </c>
      <c r="N2626" s="6">
        <f>Table1[[#This Row],[MAGN_SLAEGT_AFRUNAD]]/Table1[[#This Row],[heildarmagn]]</f>
        <v>2.8060117722986201E-5</v>
      </c>
      <c r="O2626" t="str">
        <f>IF(Table1[[#This Row],[Útgerð núna]]=Table1[[#This Row],[Útgerð við löndun]],"","Ný útgerð")</f>
        <v/>
      </c>
    </row>
    <row r="2627" spans="1:15">
      <c r="A2627" t="s">
        <v>173</v>
      </c>
      <c r="B2627">
        <v>1819</v>
      </c>
      <c r="C2627" s="1">
        <v>1</v>
      </c>
      <c r="D2627" s="1">
        <v>1</v>
      </c>
      <c r="E2627" s="1">
        <v>2481</v>
      </c>
      <c r="F2627" t="s">
        <v>830</v>
      </c>
      <c r="G2627" t="s">
        <v>14</v>
      </c>
      <c r="H2627" t="s">
        <v>15</v>
      </c>
      <c r="I2627" s="3">
        <v>15</v>
      </c>
      <c r="J2627" t="s">
        <v>831</v>
      </c>
      <c r="K2627" t="s">
        <v>832</v>
      </c>
      <c r="L2627" t="s">
        <v>832</v>
      </c>
      <c r="M2627" s="2">
        <f>SUM(Table1[MAGN_SLAEGT_AFRUNAD])</f>
        <v>463291</v>
      </c>
      <c r="N2627" s="6">
        <f>Table1[[#This Row],[MAGN_SLAEGT_AFRUNAD]]/Table1[[#This Row],[heildarmagn]]</f>
        <v>3.2377058911137922E-5</v>
      </c>
      <c r="O2627" t="str">
        <f>IF(Table1[[#This Row],[Útgerð núna]]=Table1[[#This Row],[Útgerð við löndun]],"","Ný útgerð")</f>
        <v/>
      </c>
    </row>
    <row r="2628" spans="1:15">
      <c r="A2628" t="s">
        <v>12</v>
      </c>
      <c r="B2628">
        <v>1819</v>
      </c>
      <c r="C2628" s="1">
        <v>1</v>
      </c>
      <c r="D2628" s="1">
        <v>1</v>
      </c>
      <c r="E2628" s="1">
        <v>2481</v>
      </c>
      <c r="F2628" t="s">
        <v>830</v>
      </c>
      <c r="G2628" t="s">
        <v>14</v>
      </c>
      <c r="H2628" t="s">
        <v>15</v>
      </c>
      <c r="I2628" s="3">
        <v>14</v>
      </c>
      <c r="J2628" t="s">
        <v>831</v>
      </c>
      <c r="K2628" t="s">
        <v>832</v>
      </c>
      <c r="L2628" t="s">
        <v>832</v>
      </c>
      <c r="M2628" s="2">
        <f>SUM(Table1[MAGN_SLAEGT_AFRUNAD])</f>
        <v>463291</v>
      </c>
      <c r="N2628" s="6">
        <f>Table1[[#This Row],[MAGN_SLAEGT_AFRUNAD]]/Table1[[#This Row],[heildarmagn]]</f>
        <v>3.0218588317062063E-5</v>
      </c>
      <c r="O2628" t="str">
        <f>IF(Table1[[#This Row],[Útgerð núna]]=Table1[[#This Row],[Útgerð við löndun]],"","Ný útgerð")</f>
        <v/>
      </c>
    </row>
    <row r="2629" spans="1:15">
      <c r="A2629" t="s">
        <v>174</v>
      </c>
      <c r="B2629">
        <v>1819</v>
      </c>
      <c r="C2629" s="1">
        <v>1</v>
      </c>
      <c r="D2629" s="1">
        <v>1</v>
      </c>
      <c r="E2629" s="1">
        <v>2481</v>
      </c>
      <c r="F2629" t="s">
        <v>830</v>
      </c>
      <c r="G2629" t="s">
        <v>14</v>
      </c>
      <c r="H2629" t="s">
        <v>15</v>
      </c>
      <c r="I2629" s="3">
        <v>16</v>
      </c>
      <c r="J2629" t="s">
        <v>831</v>
      </c>
      <c r="K2629" t="s">
        <v>832</v>
      </c>
      <c r="L2629" t="s">
        <v>832</v>
      </c>
      <c r="M2629" s="2">
        <f>SUM(Table1[MAGN_SLAEGT_AFRUNAD])</f>
        <v>463291</v>
      </c>
      <c r="N2629" s="6">
        <f>Table1[[#This Row],[MAGN_SLAEGT_AFRUNAD]]/Table1[[#This Row],[heildarmagn]]</f>
        <v>3.4535529505213785E-5</v>
      </c>
      <c r="O2629" t="str">
        <f>IF(Table1[[#This Row],[Útgerð núna]]=Table1[[#This Row],[Útgerð við löndun]],"","Ný útgerð")</f>
        <v/>
      </c>
    </row>
    <row r="2630" spans="1:15">
      <c r="A2630" t="s">
        <v>174</v>
      </c>
      <c r="B2630">
        <v>1819</v>
      </c>
      <c r="C2630" s="1">
        <v>1</v>
      </c>
      <c r="D2630" s="1">
        <v>1</v>
      </c>
      <c r="E2630" s="1">
        <v>2481</v>
      </c>
      <c r="F2630" t="s">
        <v>830</v>
      </c>
      <c r="G2630" t="s">
        <v>14</v>
      </c>
      <c r="H2630" t="s">
        <v>15</v>
      </c>
      <c r="I2630" s="3">
        <v>4</v>
      </c>
      <c r="J2630" t="s">
        <v>831</v>
      </c>
      <c r="K2630" t="s">
        <v>832</v>
      </c>
      <c r="L2630" t="s">
        <v>832</v>
      </c>
      <c r="M2630" s="2">
        <f>SUM(Table1[MAGN_SLAEGT_AFRUNAD])</f>
        <v>463291</v>
      </c>
      <c r="N2630" s="6">
        <f>Table1[[#This Row],[MAGN_SLAEGT_AFRUNAD]]/Table1[[#This Row],[heildarmagn]]</f>
        <v>8.6338823763034462E-6</v>
      </c>
      <c r="O2630" t="str">
        <f>IF(Table1[[#This Row],[Útgerð núna]]=Table1[[#This Row],[Útgerð við löndun]],"","Ný útgerð")</f>
        <v/>
      </c>
    </row>
    <row r="2631" spans="1:15">
      <c r="A2631" t="s">
        <v>175</v>
      </c>
      <c r="B2631">
        <v>1819</v>
      </c>
      <c r="C2631" s="1">
        <v>1</v>
      </c>
      <c r="D2631" s="1">
        <v>1</v>
      </c>
      <c r="E2631" s="1">
        <v>2481</v>
      </c>
      <c r="F2631" t="s">
        <v>830</v>
      </c>
      <c r="G2631" t="s">
        <v>14</v>
      </c>
      <c r="H2631" t="s">
        <v>15</v>
      </c>
      <c r="I2631" s="3">
        <v>7</v>
      </c>
      <c r="J2631" t="s">
        <v>831</v>
      </c>
      <c r="K2631" t="s">
        <v>832</v>
      </c>
      <c r="L2631" t="s">
        <v>832</v>
      </c>
      <c r="M2631" s="2">
        <f>SUM(Table1[MAGN_SLAEGT_AFRUNAD])</f>
        <v>463291</v>
      </c>
      <c r="N2631" s="6">
        <f>Table1[[#This Row],[MAGN_SLAEGT_AFRUNAD]]/Table1[[#This Row],[heildarmagn]]</f>
        <v>1.5109294158531032E-5</v>
      </c>
      <c r="O2631" t="str">
        <f>IF(Table1[[#This Row],[Útgerð núna]]=Table1[[#This Row],[Útgerð við löndun]],"","Ný útgerð")</f>
        <v/>
      </c>
    </row>
    <row r="2632" spans="1:15">
      <c r="A2632" t="s">
        <v>628</v>
      </c>
      <c r="B2632">
        <v>1819</v>
      </c>
      <c r="C2632" s="1">
        <v>1</v>
      </c>
      <c r="D2632" s="1">
        <v>1</v>
      </c>
      <c r="E2632" s="1">
        <v>2481</v>
      </c>
      <c r="F2632" t="s">
        <v>830</v>
      </c>
      <c r="G2632" t="s">
        <v>14</v>
      </c>
      <c r="H2632" t="s">
        <v>15</v>
      </c>
      <c r="I2632" s="3">
        <v>20</v>
      </c>
      <c r="J2632" t="s">
        <v>831</v>
      </c>
      <c r="K2632" t="s">
        <v>832</v>
      </c>
      <c r="L2632" t="s">
        <v>832</v>
      </c>
      <c r="M2632" s="2">
        <f>SUM(Table1[MAGN_SLAEGT_AFRUNAD])</f>
        <v>463291</v>
      </c>
      <c r="N2632" s="6">
        <f>Table1[[#This Row],[MAGN_SLAEGT_AFRUNAD]]/Table1[[#This Row],[heildarmagn]]</f>
        <v>4.3169411881517235E-5</v>
      </c>
      <c r="O2632" t="str">
        <f>IF(Table1[[#This Row],[Útgerð núna]]=Table1[[#This Row],[Útgerð við löndun]],"","Ný útgerð")</f>
        <v/>
      </c>
    </row>
    <row r="2633" spans="1:15">
      <c r="A2633" t="s">
        <v>856</v>
      </c>
      <c r="B2633">
        <v>1819</v>
      </c>
      <c r="C2633" s="1">
        <v>1</v>
      </c>
      <c r="D2633" s="1">
        <v>1</v>
      </c>
      <c r="E2633" s="1">
        <v>2481</v>
      </c>
      <c r="F2633" t="s">
        <v>830</v>
      </c>
      <c r="G2633" t="s">
        <v>14</v>
      </c>
      <c r="H2633" t="s">
        <v>15</v>
      </c>
      <c r="I2633" s="3">
        <v>5</v>
      </c>
      <c r="J2633" t="s">
        <v>831</v>
      </c>
      <c r="K2633" t="s">
        <v>832</v>
      </c>
      <c r="L2633" t="s">
        <v>832</v>
      </c>
      <c r="M2633" s="2">
        <f>SUM(Table1[MAGN_SLAEGT_AFRUNAD])</f>
        <v>463291</v>
      </c>
      <c r="N2633" s="6">
        <f>Table1[[#This Row],[MAGN_SLAEGT_AFRUNAD]]/Table1[[#This Row],[heildarmagn]]</f>
        <v>1.0792352970379309E-5</v>
      </c>
      <c r="O2633" t="str">
        <f>IF(Table1[[#This Row],[Útgerð núna]]=Table1[[#This Row],[Útgerð við löndun]],"","Ný útgerð")</f>
        <v/>
      </c>
    </row>
    <row r="2634" spans="1:15">
      <c r="A2634" t="s">
        <v>364</v>
      </c>
      <c r="B2634">
        <v>1819</v>
      </c>
      <c r="C2634" s="1">
        <v>1</v>
      </c>
      <c r="D2634" s="1">
        <v>1</v>
      </c>
      <c r="E2634" s="1">
        <v>2481</v>
      </c>
      <c r="F2634" t="s">
        <v>830</v>
      </c>
      <c r="G2634" t="s">
        <v>14</v>
      </c>
      <c r="H2634" t="s">
        <v>15</v>
      </c>
      <c r="I2634" s="3">
        <v>27</v>
      </c>
      <c r="J2634" t="s">
        <v>831</v>
      </c>
      <c r="K2634" t="s">
        <v>832</v>
      </c>
      <c r="L2634" t="s">
        <v>832</v>
      </c>
      <c r="M2634" s="2">
        <f>SUM(Table1[MAGN_SLAEGT_AFRUNAD])</f>
        <v>463291</v>
      </c>
      <c r="N2634" s="6">
        <f>Table1[[#This Row],[MAGN_SLAEGT_AFRUNAD]]/Table1[[#This Row],[heildarmagn]]</f>
        <v>5.8278706040048265E-5</v>
      </c>
      <c r="O2634" t="str">
        <f>IF(Table1[[#This Row],[Útgerð núna]]=Table1[[#This Row],[Útgerð við löndun]],"","Ný útgerð")</f>
        <v/>
      </c>
    </row>
    <row r="2635" spans="1:15">
      <c r="A2635" t="s">
        <v>176</v>
      </c>
      <c r="B2635">
        <v>1819</v>
      </c>
      <c r="C2635" s="1">
        <v>1</v>
      </c>
      <c r="D2635" s="1">
        <v>1</v>
      </c>
      <c r="E2635" s="1">
        <v>2481</v>
      </c>
      <c r="F2635" t="s">
        <v>830</v>
      </c>
      <c r="G2635" t="s">
        <v>14</v>
      </c>
      <c r="H2635" t="s">
        <v>15</v>
      </c>
      <c r="I2635" s="3">
        <v>34</v>
      </c>
      <c r="J2635" t="s">
        <v>831</v>
      </c>
      <c r="K2635" t="s">
        <v>832</v>
      </c>
      <c r="L2635" t="s">
        <v>832</v>
      </c>
      <c r="M2635" s="2">
        <f>SUM(Table1[MAGN_SLAEGT_AFRUNAD])</f>
        <v>463291</v>
      </c>
      <c r="N2635" s="6">
        <f>Table1[[#This Row],[MAGN_SLAEGT_AFRUNAD]]/Table1[[#This Row],[heildarmagn]]</f>
        <v>7.3388000198579295E-5</v>
      </c>
      <c r="O2635" t="str">
        <f>IF(Table1[[#This Row],[Útgerð núna]]=Table1[[#This Row],[Útgerð við löndun]],"","Ný útgerð")</f>
        <v/>
      </c>
    </row>
    <row r="2636" spans="1:15">
      <c r="A2636" t="s">
        <v>365</v>
      </c>
      <c r="B2636">
        <v>1819</v>
      </c>
      <c r="C2636" s="1">
        <v>1</v>
      </c>
      <c r="D2636" s="1">
        <v>1</v>
      </c>
      <c r="E2636" s="1">
        <v>2481</v>
      </c>
      <c r="F2636" t="s">
        <v>830</v>
      </c>
      <c r="G2636" t="s">
        <v>14</v>
      </c>
      <c r="H2636" t="s">
        <v>15</v>
      </c>
      <c r="I2636" s="3">
        <v>14</v>
      </c>
      <c r="J2636" t="s">
        <v>831</v>
      </c>
      <c r="K2636" t="s">
        <v>832</v>
      </c>
      <c r="L2636" t="s">
        <v>832</v>
      </c>
      <c r="M2636" s="2">
        <f>SUM(Table1[MAGN_SLAEGT_AFRUNAD])</f>
        <v>463291</v>
      </c>
      <c r="N2636" s="6">
        <f>Table1[[#This Row],[MAGN_SLAEGT_AFRUNAD]]/Table1[[#This Row],[heildarmagn]]</f>
        <v>3.0218588317062063E-5</v>
      </c>
      <c r="O2636" t="str">
        <f>IF(Table1[[#This Row],[Útgerð núna]]=Table1[[#This Row],[Útgerð við löndun]],"","Ný útgerð")</f>
        <v/>
      </c>
    </row>
    <row r="2637" spans="1:15">
      <c r="A2637" t="s">
        <v>177</v>
      </c>
      <c r="B2637">
        <v>1819</v>
      </c>
      <c r="C2637" s="1">
        <v>1</v>
      </c>
      <c r="D2637" s="1">
        <v>1</v>
      </c>
      <c r="E2637" s="1">
        <v>2481</v>
      </c>
      <c r="F2637" t="s">
        <v>830</v>
      </c>
      <c r="G2637" t="s">
        <v>14</v>
      </c>
      <c r="H2637" t="s">
        <v>15</v>
      </c>
      <c r="I2637" s="3">
        <v>14</v>
      </c>
      <c r="J2637" t="s">
        <v>831</v>
      </c>
      <c r="K2637" t="s">
        <v>832</v>
      </c>
      <c r="L2637" t="s">
        <v>832</v>
      </c>
      <c r="M2637" s="2">
        <f>SUM(Table1[MAGN_SLAEGT_AFRUNAD])</f>
        <v>463291</v>
      </c>
      <c r="N2637" s="6">
        <f>Table1[[#This Row],[MAGN_SLAEGT_AFRUNAD]]/Table1[[#This Row],[heildarmagn]]</f>
        <v>3.0218588317062063E-5</v>
      </c>
      <c r="O2637" t="str">
        <f>IF(Table1[[#This Row],[Útgerð núna]]=Table1[[#This Row],[Útgerð við löndun]],"","Ný útgerð")</f>
        <v/>
      </c>
    </row>
    <row r="2638" spans="1:15">
      <c r="A2638" t="s">
        <v>629</v>
      </c>
      <c r="B2638">
        <v>1819</v>
      </c>
      <c r="C2638" s="1">
        <v>1</v>
      </c>
      <c r="D2638" s="1">
        <v>1</v>
      </c>
      <c r="E2638" s="1">
        <v>2481</v>
      </c>
      <c r="F2638" t="s">
        <v>830</v>
      </c>
      <c r="G2638" t="s">
        <v>14</v>
      </c>
      <c r="H2638" t="s">
        <v>15</v>
      </c>
      <c r="I2638" s="3">
        <v>13</v>
      </c>
      <c r="J2638" t="s">
        <v>831</v>
      </c>
      <c r="K2638" t="s">
        <v>832</v>
      </c>
      <c r="L2638" t="s">
        <v>832</v>
      </c>
      <c r="M2638" s="2">
        <f>SUM(Table1[MAGN_SLAEGT_AFRUNAD])</f>
        <v>463291</v>
      </c>
      <c r="N2638" s="6">
        <f>Table1[[#This Row],[MAGN_SLAEGT_AFRUNAD]]/Table1[[#This Row],[heildarmagn]]</f>
        <v>2.8060117722986201E-5</v>
      </c>
      <c r="O2638" t="str">
        <f>IF(Table1[[#This Row],[Útgerð núna]]=Table1[[#This Row],[Útgerð við löndun]],"","Ný útgerð")</f>
        <v/>
      </c>
    </row>
    <row r="2639" spans="1:15">
      <c r="A2639" t="s">
        <v>745</v>
      </c>
      <c r="B2639">
        <v>1819</v>
      </c>
      <c r="C2639" s="1">
        <v>1</v>
      </c>
      <c r="D2639" s="1">
        <v>1</v>
      </c>
      <c r="E2639" s="1">
        <v>2481</v>
      </c>
      <c r="F2639" t="s">
        <v>830</v>
      </c>
      <c r="G2639" t="s">
        <v>14</v>
      </c>
      <c r="H2639" t="s">
        <v>15</v>
      </c>
      <c r="I2639" s="3">
        <v>19</v>
      </c>
      <c r="J2639" t="s">
        <v>831</v>
      </c>
      <c r="K2639" t="s">
        <v>832</v>
      </c>
      <c r="L2639" t="s">
        <v>832</v>
      </c>
      <c r="M2639" s="2">
        <f>SUM(Table1[MAGN_SLAEGT_AFRUNAD])</f>
        <v>463291</v>
      </c>
      <c r="N2639" s="6">
        <f>Table1[[#This Row],[MAGN_SLAEGT_AFRUNAD]]/Table1[[#This Row],[heildarmagn]]</f>
        <v>4.1010941287441372E-5</v>
      </c>
      <c r="O2639" t="str">
        <f>IF(Table1[[#This Row],[Útgerð núna]]=Table1[[#This Row],[Útgerð við löndun]],"","Ný útgerð")</f>
        <v/>
      </c>
    </row>
    <row r="2640" spans="1:15">
      <c r="A2640" t="s">
        <v>178</v>
      </c>
      <c r="B2640">
        <v>1819</v>
      </c>
      <c r="C2640" s="1">
        <v>1</v>
      </c>
      <c r="D2640" s="1">
        <v>1</v>
      </c>
      <c r="E2640" s="1">
        <v>2481</v>
      </c>
      <c r="F2640" t="s">
        <v>830</v>
      </c>
      <c r="G2640" t="s">
        <v>14</v>
      </c>
      <c r="H2640" t="s">
        <v>15</v>
      </c>
      <c r="I2640" s="3">
        <v>15</v>
      </c>
      <c r="J2640" t="s">
        <v>831</v>
      </c>
      <c r="K2640" t="s">
        <v>832</v>
      </c>
      <c r="L2640" t="s">
        <v>832</v>
      </c>
      <c r="M2640" s="2">
        <f>SUM(Table1[MAGN_SLAEGT_AFRUNAD])</f>
        <v>463291</v>
      </c>
      <c r="N2640" s="6">
        <f>Table1[[#This Row],[MAGN_SLAEGT_AFRUNAD]]/Table1[[#This Row],[heildarmagn]]</f>
        <v>3.2377058911137922E-5</v>
      </c>
      <c r="O2640" t="str">
        <f>IF(Table1[[#This Row],[Útgerð núna]]=Table1[[#This Row],[Útgerð við löndun]],"","Ný útgerð")</f>
        <v/>
      </c>
    </row>
    <row r="2641" spans="1:15">
      <c r="A2641" t="s">
        <v>179</v>
      </c>
      <c r="B2641">
        <v>1819</v>
      </c>
      <c r="C2641" s="1">
        <v>1</v>
      </c>
      <c r="D2641" s="1">
        <v>1</v>
      </c>
      <c r="E2641" s="1">
        <v>2481</v>
      </c>
      <c r="F2641" t="s">
        <v>830</v>
      </c>
      <c r="G2641" t="s">
        <v>14</v>
      </c>
      <c r="H2641" t="s">
        <v>15</v>
      </c>
      <c r="I2641" s="3">
        <v>24</v>
      </c>
      <c r="J2641" t="s">
        <v>831</v>
      </c>
      <c r="K2641" t="s">
        <v>832</v>
      </c>
      <c r="L2641" t="s">
        <v>832</v>
      </c>
      <c r="M2641" s="2">
        <f>SUM(Table1[MAGN_SLAEGT_AFRUNAD])</f>
        <v>463291</v>
      </c>
      <c r="N2641" s="6">
        <f>Table1[[#This Row],[MAGN_SLAEGT_AFRUNAD]]/Table1[[#This Row],[heildarmagn]]</f>
        <v>5.1803294257820677E-5</v>
      </c>
      <c r="O2641" t="str">
        <f>IF(Table1[[#This Row],[Útgerð núna]]=Table1[[#This Row],[Útgerð við löndun]],"","Ný útgerð")</f>
        <v/>
      </c>
    </row>
    <row r="2642" spans="1:15">
      <c r="A2642" t="s">
        <v>589</v>
      </c>
      <c r="B2642">
        <v>1819</v>
      </c>
      <c r="C2642" s="1">
        <v>1</v>
      </c>
      <c r="D2642" s="1">
        <v>1</v>
      </c>
      <c r="E2642" s="1">
        <v>2481</v>
      </c>
      <c r="F2642" t="s">
        <v>830</v>
      </c>
      <c r="G2642" t="s">
        <v>14</v>
      </c>
      <c r="H2642" t="s">
        <v>15</v>
      </c>
      <c r="I2642" s="3">
        <v>6</v>
      </c>
      <c r="J2642" t="s">
        <v>831</v>
      </c>
      <c r="K2642" t="s">
        <v>832</v>
      </c>
      <c r="L2642" t="s">
        <v>832</v>
      </c>
      <c r="M2642" s="2">
        <f>SUM(Table1[MAGN_SLAEGT_AFRUNAD])</f>
        <v>463291</v>
      </c>
      <c r="N2642" s="6">
        <f>Table1[[#This Row],[MAGN_SLAEGT_AFRUNAD]]/Table1[[#This Row],[heildarmagn]]</f>
        <v>1.2950823564455169E-5</v>
      </c>
      <c r="O2642" t="str">
        <f>IF(Table1[[#This Row],[Útgerð núna]]=Table1[[#This Row],[Útgerð við löndun]],"","Ný útgerð")</f>
        <v/>
      </c>
    </row>
    <row r="2643" spans="1:15">
      <c r="A2643" t="s">
        <v>746</v>
      </c>
      <c r="B2643">
        <v>1819</v>
      </c>
      <c r="C2643" s="1">
        <v>1</v>
      </c>
      <c r="D2643" s="1">
        <v>1</v>
      </c>
      <c r="E2643" s="1">
        <v>2481</v>
      </c>
      <c r="F2643" t="s">
        <v>830</v>
      </c>
      <c r="G2643" t="s">
        <v>14</v>
      </c>
      <c r="H2643" t="s">
        <v>15</v>
      </c>
      <c r="I2643" s="3">
        <v>10</v>
      </c>
      <c r="J2643" t="s">
        <v>831</v>
      </c>
      <c r="K2643" t="s">
        <v>832</v>
      </c>
      <c r="L2643" t="s">
        <v>832</v>
      </c>
      <c r="M2643" s="2">
        <f>SUM(Table1[MAGN_SLAEGT_AFRUNAD])</f>
        <v>463291</v>
      </c>
      <c r="N2643" s="6">
        <f>Table1[[#This Row],[MAGN_SLAEGT_AFRUNAD]]/Table1[[#This Row],[heildarmagn]]</f>
        <v>2.1584705940758617E-5</v>
      </c>
      <c r="O2643" t="str">
        <f>IF(Table1[[#This Row],[Útgerð núna]]=Table1[[#This Row],[Útgerð við löndun]],"","Ný útgerð")</f>
        <v/>
      </c>
    </row>
    <row r="2644" spans="1:15">
      <c r="A2644" t="s">
        <v>857</v>
      </c>
      <c r="B2644">
        <v>1819</v>
      </c>
      <c r="C2644" s="1">
        <v>1</v>
      </c>
      <c r="D2644" s="1">
        <v>1</v>
      </c>
      <c r="E2644" s="1">
        <v>2481</v>
      </c>
      <c r="F2644" t="s">
        <v>830</v>
      </c>
      <c r="G2644" t="s">
        <v>14</v>
      </c>
      <c r="H2644" t="s">
        <v>15</v>
      </c>
      <c r="I2644" s="3">
        <v>21</v>
      </c>
      <c r="J2644" t="s">
        <v>831</v>
      </c>
      <c r="K2644" t="s">
        <v>832</v>
      </c>
      <c r="L2644" t="s">
        <v>832</v>
      </c>
      <c r="M2644" s="2">
        <f>SUM(Table1[MAGN_SLAEGT_AFRUNAD])</f>
        <v>463291</v>
      </c>
      <c r="N2644" s="6">
        <f>Table1[[#This Row],[MAGN_SLAEGT_AFRUNAD]]/Table1[[#This Row],[heildarmagn]]</f>
        <v>4.5327882475593097E-5</v>
      </c>
      <c r="O2644" t="str">
        <f>IF(Table1[[#This Row],[Útgerð núna]]=Table1[[#This Row],[Útgerð við löndun]],"","Ný útgerð")</f>
        <v/>
      </c>
    </row>
    <row r="2645" spans="1:15">
      <c r="A2645" t="s">
        <v>499</v>
      </c>
      <c r="B2645">
        <v>1819</v>
      </c>
      <c r="C2645" s="1">
        <v>1</v>
      </c>
      <c r="D2645" s="1">
        <v>1</v>
      </c>
      <c r="E2645" s="1">
        <v>2481</v>
      </c>
      <c r="F2645" t="s">
        <v>830</v>
      </c>
      <c r="G2645" t="s">
        <v>14</v>
      </c>
      <c r="H2645" t="s">
        <v>15</v>
      </c>
      <c r="I2645" s="3">
        <v>36</v>
      </c>
      <c r="J2645" t="s">
        <v>831</v>
      </c>
      <c r="K2645" t="s">
        <v>832</v>
      </c>
      <c r="L2645" t="s">
        <v>832</v>
      </c>
      <c r="M2645" s="2">
        <f>SUM(Table1[MAGN_SLAEGT_AFRUNAD])</f>
        <v>463291</v>
      </c>
      <c r="N2645" s="6">
        <f>Table1[[#This Row],[MAGN_SLAEGT_AFRUNAD]]/Table1[[#This Row],[heildarmagn]]</f>
        <v>7.7704941386731019E-5</v>
      </c>
      <c r="O2645" t="str">
        <f>IF(Table1[[#This Row],[Útgerð núna]]=Table1[[#This Row],[Útgerð við löndun]],"","Ný útgerð")</f>
        <v/>
      </c>
    </row>
    <row r="2646" spans="1:15">
      <c r="A2646" t="s">
        <v>88</v>
      </c>
      <c r="B2646">
        <v>1819</v>
      </c>
      <c r="C2646" s="1">
        <v>1</v>
      </c>
      <c r="D2646" s="1">
        <v>1</v>
      </c>
      <c r="E2646" s="1">
        <v>2481</v>
      </c>
      <c r="F2646" t="s">
        <v>830</v>
      </c>
      <c r="G2646" t="s">
        <v>14</v>
      </c>
      <c r="H2646" t="s">
        <v>15</v>
      </c>
      <c r="I2646" s="3">
        <v>3</v>
      </c>
      <c r="J2646" t="s">
        <v>831</v>
      </c>
      <c r="K2646" t="s">
        <v>832</v>
      </c>
      <c r="L2646" t="s">
        <v>832</v>
      </c>
      <c r="M2646" s="2">
        <f>SUM(Table1[MAGN_SLAEGT_AFRUNAD])</f>
        <v>463291</v>
      </c>
      <c r="N2646" s="6">
        <f>Table1[[#This Row],[MAGN_SLAEGT_AFRUNAD]]/Table1[[#This Row],[heildarmagn]]</f>
        <v>6.4754117822275847E-6</v>
      </c>
      <c r="O2646" t="str">
        <f>IF(Table1[[#This Row],[Útgerð núna]]=Table1[[#This Row],[Útgerð við löndun]],"","Ný útgerð")</f>
        <v/>
      </c>
    </row>
    <row r="2647" spans="1:15">
      <c r="A2647" t="s">
        <v>89</v>
      </c>
      <c r="B2647">
        <v>1819</v>
      </c>
      <c r="C2647" s="1">
        <v>1</v>
      </c>
      <c r="D2647" s="1">
        <v>1</v>
      </c>
      <c r="E2647" s="1">
        <v>2481</v>
      </c>
      <c r="F2647" t="s">
        <v>830</v>
      </c>
      <c r="G2647" t="s">
        <v>14</v>
      </c>
      <c r="H2647" t="s">
        <v>15</v>
      </c>
      <c r="I2647" s="3">
        <v>1</v>
      </c>
      <c r="J2647" t="s">
        <v>831</v>
      </c>
      <c r="K2647" t="s">
        <v>832</v>
      </c>
      <c r="L2647" t="s">
        <v>832</v>
      </c>
      <c r="M2647" s="2">
        <f>SUM(Table1[MAGN_SLAEGT_AFRUNAD])</f>
        <v>463291</v>
      </c>
      <c r="N2647" s="6">
        <f>Table1[[#This Row],[MAGN_SLAEGT_AFRUNAD]]/Table1[[#This Row],[heildarmagn]]</f>
        <v>2.1584705940758616E-6</v>
      </c>
      <c r="O2647" t="str">
        <f>IF(Table1[[#This Row],[Útgerð núna]]=Table1[[#This Row],[Útgerð við löndun]],"","Ný útgerð")</f>
        <v/>
      </c>
    </row>
    <row r="2648" spans="1:15">
      <c r="A2648" t="s">
        <v>520</v>
      </c>
      <c r="B2648">
        <v>1819</v>
      </c>
      <c r="C2648" s="1">
        <v>1</v>
      </c>
      <c r="D2648" s="1">
        <v>1</v>
      </c>
      <c r="E2648" s="1">
        <v>2481</v>
      </c>
      <c r="F2648" t="s">
        <v>830</v>
      </c>
      <c r="G2648" t="s">
        <v>14</v>
      </c>
      <c r="H2648" t="s">
        <v>15</v>
      </c>
      <c r="I2648" s="3">
        <v>1</v>
      </c>
      <c r="J2648" t="s">
        <v>831</v>
      </c>
      <c r="K2648" t="s">
        <v>832</v>
      </c>
      <c r="L2648" t="s">
        <v>832</v>
      </c>
      <c r="M2648" s="2">
        <f>SUM(Table1[MAGN_SLAEGT_AFRUNAD])</f>
        <v>463291</v>
      </c>
      <c r="N2648" s="6">
        <f>Table1[[#This Row],[MAGN_SLAEGT_AFRUNAD]]/Table1[[#This Row],[heildarmagn]]</f>
        <v>2.1584705940758616E-6</v>
      </c>
      <c r="O2648" t="str">
        <f>IF(Table1[[#This Row],[Útgerð núna]]=Table1[[#This Row],[Útgerð við löndun]],"","Ný útgerð")</f>
        <v/>
      </c>
    </row>
    <row r="2649" spans="1:15">
      <c r="A2649" t="s">
        <v>858</v>
      </c>
      <c r="B2649">
        <v>1819</v>
      </c>
      <c r="C2649" s="1">
        <v>1</v>
      </c>
      <c r="D2649" s="1">
        <v>1</v>
      </c>
      <c r="E2649" s="1">
        <v>2481</v>
      </c>
      <c r="F2649" t="s">
        <v>830</v>
      </c>
      <c r="G2649" t="s">
        <v>14</v>
      </c>
      <c r="H2649" t="s">
        <v>15</v>
      </c>
      <c r="I2649" s="3">
        <v>1</v>
      </c>
      <c r="J2649" t="s">
        <v>831</v>
      </c>
      <c r="K2649" t="s">
        <v>832</v>
      </c>
      <c r="L2649" t="s">
        <v>832</v>
      </c>
      <c r="M2649" s="2">
        <f>SUM(Table1[MAGN_SLAEGT_AFRUNAD])</f>
        <v>463291</v>
      </c>
      <c r="N2649" s="6">
        <f>Table1[[#This Row],[MAGN_SLAEGT_AFRUNAD]]/Table1[[#This Row],[heildarmagn]]</f>
        <v>2.1584705940758616E-6</v>
      </c>
      <c r="O2649" t="str">
        <f>IF(Table1[[#This Row],[Útgerð núna]]=Table1[[#This Row],[Útgerð við löndun]],"","Ný útgerð")</f>
        <v/>
      </c>
    </row>
    <row r="2650" spans="1:15">
      <c r="A2650" t="s">
        <v>388</v>
      </c>
      <c r="B2650">
        <v>1819</v>
      </c>
      <c r="C2650" s="1">
        <v>1</v>
      </c>
      <c r="D2650" s="1">
        <v>1</v>
      </c>
      <c r="E2650" s="1">
        <v>2481</v>
      </c>
      <c r="F2650" t="s">
        <v>830</v>
      </c>
      <c r="G2650" t="s">
        <v>14</v>
      </c>
      <c r="H2650" t="s">
        <v>15</v>
      </c>
      <c r="I2650" s="3">
        <v>3</v>
      </c>
      <c r="J2650" t="s">
        <v>831</v>
      </c>
      <c r="K2650" t="s">
        <v>832</v>
      </c>
      <c r="L2650" t="s">
        <v>832</v>
      </c>
      <c r="M2650" s="2">
        <f>SUM(Table1[MAGN_SLAEGT_AFRUNAD])</f>
        <v>463291</v>
      </c>
      <c r="N2650" s="6">
        <f>Table1[[#This Row],[MAGN_SLAEGT_AFRUNAD]]/Table1[[#This Row],[heildarmagn]]</f>
        <v>6.4754117822275847E-6</v>
      </c>
      <c r="O2650" t="str">
        <f>IF(Table1[[#This Row],[Útgerð núna]]=Table1[[#This Row],[Útgerð við löndun]],"","Ný útgerð")</f>
        <v/>
      </c>
    </row>
    <row r="2651" spans="1:15">
      <c r="A2651" t="s">
        <v>521</v>
      </c>
      <c r="B2651">
        <v>1819</v>
      </c>
      <c r="C2651" s="1">
        <v>1</v>
      </c>
      <c r="D2651" s="1">
        <v>1</v>
      </c>
      <c r="E2651" s="1">
        <v>2481</v>
      </c>
      <c r="F2651" t="s">
        <v>830</v>
      </c>
      <c r="G2651" t="s">
        <v>14</v>
      </c>
      <c r="H2651" t="s">
        <v>15</v>
      </c>
      <c r="I2651" s="3">
        <v>11</v>
      </c>
      <c r="J2651" t="s">
        <v>831</v>
      </c>
      <c r="K2651" t="s">
        <v>832</v>
      </c>
      <c r="L2651" t="s">
        <v>832</v>
      </c>
      <c r="M2651" s="2">
        <f>SUM(Table1[MAGN_SLAEGT_AFRUNAD])</f>
        <v>463291</v>
      </c>
      <c r="N2651" s="6">
        <f>Table1[[#This Row],[MAGN_SLAEGT_AFRUNAD]]/Table1[[#This Row],[heildarmagn]]</f>
        <v>2.3743176534834476E-5</v>
      </c>
      <c r="O2651" t="str">
        <f>IF(Table1[[#This Row],[Útgerð núna]]=Table1[[#This Row],[Útgerð við löndun]],"","Ný útgerð")</f>
        <v/>
      </c>
    </row>
    <row r="2652" spans="1:15">
      <c r="A2652" t="s">
        <v>389</v>
      </c>
      <c r="B2652">
        <v>1819</v>
      </c>
      <c r="C2652" s="1">
        <v>1</v>
      </c>
      <c r="D2652" s="1">
        <v>1</v>
      </c>
      <c r="E2652" s="1">
        <v>2481</v>
      </c>
      <c r="F2652" t="s">
        <v>830</v>
      </c>
      <c r="G2652" t="s">
        <v>14</v>
      </c>
      <c r="H2652" t="s">
        <v>15</v>
      </c>
      <c r="I2652" s="3">
        <v>9</v>
      </c>
      <c r="J2652" t="s">
        <v>831</v>
      </c>
      <c r="K2652" t="s">
        <v>832</v>
      </c>
      <c r="L2652" t="s">
        <v>832</v>
      </c>
      <c r="M2652" s="2">
        <f>SUM(Table1[MAGN_SLAEGT_AFRUNAD])</f>
        <v>463291</v>
      </c>
      <c r="N2652" s="6">
        <f>Table1[[#This Row],[MAGN_SLAEGT_AFRUNAD]]/Table1[[#This Row],[heildarmagn]]</f>
        <v>1.9426235346682755E-5</v>
      </c>
      <c r="O2652" t="str">
        <f>IF(Table1[[#This Row],[Útgerð núna]]=Table1[[#This Row],[Útgerð við löndun]],"","Ný útgerð")</f>
        <v/>
      </c>
    </row>
    <row r="2653" spans="1:15">
      <c r="A2653" t="s">
        <v>391</v>
      </c>
      <c r="B2653">
        <v>1819</v>
      </c>
      <c r="C2653" s="1">
        <v>1</v>
      </c>
      <c r="D2653" s="1">
        <v>1</v>
      </c>
      <c r="E2653" s="1">
        <v>2481</v>
      </c>
      <c r="F2653" t="s">
        <v>830</v>
      </c>
      <c r="G2653" t="s">
        <v>14</v>
      </c>
      <c r="H2653" t="s">
        <v>15</v>
      </c>
      <c r="I2653" s="3">
        <v>2</v>
      </c>
      <c r="J2653" t="s">
        <v>831</v>
      </c>
      <c r="K2653" t="s">
        <v>832</v>
      </c>
      <c r="L2653" t="s">
        <v>832</v>
      </c>
      <c r="M2653" s="2">
        <f>SUM(Table1[MAGN_SLAEGT_AFRUNAD])</f>
        <v>463291</v>
      </c>
      <c r="N2653" s="6">
        <f>Table1[[#This Row],[MAGN_SLAEGT_AFRUNAD]]/Table1[[#This Row],[heildarmagn]]</f>
        <v>4.3169411881517231E-6</v>
      </c>
      <c r="O2653" t="str">
        <f>IF(Table1[[#This Row],[Útgerð núna]]=Table1[[#This Row],[Útgerð við löndun]],"","Ný útgerð")</f>
        <v/>
      </c>
    </row>
    <row r="2654" spans="1:15">
      <c r="A2654" t="s">
        <v>392</v>
      </c>
      <c r="B2654">
        <v>1819</v>
      </c>
      <c r="C2654" s="1">
        <v>1</v>
      </c>
      <c r="D2654" s="1">
        <v>1</v>
      </c>
      <c r="E2654" s="1">
        <v>2481</v>
      </c>
      <c r="F2654" t="s">
        <v>830</v>
      </c>
      <c r="G2654" t="s">
        <v>14</v>
      </c>
      <c r="H2654" t="s">
        <v>15</v>
      </c>
      <c r="I2654" s="3">
        <v>2</v>
      </c>
      <c r="J2654" t="s">
        <v>831</v>
      </c>
      <c r="K2654" t="s">
        <v>832</v>
      </c>
      <c r="L2654" t="s">
        <v>832</v>
      </c>
      <c r="M2654" s="2">
        <f>SUM(Table1[MAGN_SLAEGT_AFRUNAD])</f>
        <v>463291</v>
      </c>
      <c r="N2654" s="6">
        <f>Table1[[#This Row],[MAGN_SLAEGT_AFRUNAD]]/Table1[[#This Row],[heildarmagn]]</f>
        <v>4.3169411881517231E-6</v>
      </c>
      <c r="O2654" t="str">
        <f>IF(Table1[[#This Row],[Útgerð núna]]=Table1[[#This Row],[Útgerð við löndun]],"","Ný útgerð")</f>
        <v/>
      </c>
    </row>
    <row r="2655" spans="1:15">
      <c r="A2655" t="s">
        <v>633</v>
      </c>
      <c r="B2655">
        <v>1819</v>
      </c>
      <c r="C2655" s="1">
        <v>1</v>
      </c>
      <c r="D2655" s="1">
        <v>1</v>
      </c>
      <c r="E2655" s="1">
        <v>2481</v>
      </c>
      <c r="F2655" t="s">
        <v>830</v>
      </c>
      <c r="G2655" t="s">
        <v>14</v>
      </c>
      <c r="H2655" t="s">
        <v>15</v>
      </c>
      <c r="I2655" s="3">
        <v>4</v>
      </c>
      <c r="J2655" t="s">
        <v>831</v>
      </c>
      <c r="K2655" t="s">
        <v>832</v>
      </c>
      <c r="L2655" t="s">
        <v>832</v>
      </c>
      <c r="M2655" s="2">
        <f>SUM(Table1[MAGN_SLAEGT_AFRUNAD])</f>
        <v>463291</v>
      </c>
      <c r="N2655" s="6">
        <f>Table1[[#This Row],[MAGN_SLAEGT_AFRUNAD]]/Table1[[#This Row],[heildarmagn]]</f>
        <v>8.6338823763034462E-6</v>
      </c>
      <c r="O2655" t="str">
        <f>IF(Table1[[#This Row],[Útgerð núna]]=Table1[[#This Row],[Útgerð við löndun]],"","Ný útgerð")</f>
        <v/>
      </c>
    </row>
    <row r="2656" spans="1:15">
      <c r="A2656" t="s">
        <v>634</v>
      </c>
      <c r="B2656">
        <v>1819</v>
      </c>
      <c r="C2656" s="1">
        <v>1</v>
      </c>
      <c r="D2656" s="1">
        <v>1</v>
      </c>
      <c r="E2656" s="1">
        <v>2481</v>
      </c>
      <c r="F2656" t="s">
        <v>830</v>
      </c>
      <c r="G2656" t="s">
        <v>14</v>
      </c>
      <c r="H2656" t="s">
        <v>15</v>
      </c>
      <c r="I2656" s="3">
        <v>7</v>
      </c>
      <c r="J2656" t="s">
        <v>831</v>
      </c>
      <c r="K2656" t="s">
        <v>832</v>
      </c>
      <c r="L2656" t="s">
        <v>832</v>
      </c>
      <c r="M2656" s="2">
        <f>SUM(Table1[MAGN_SLAEGT_AFRUNAD])</f>
        <v>463291</v>
      </c>
      <c r="N2656" s="6">
        <f>Table1[[#This Row],[MAGN_SLAEGT_AFRUNAD]]/Table1[[#This Row],[heildarmagn]]</f>
        <v>1.5109294158531032E-5</v>
      </c>
      <c r="O2656" t="str">
        <f>IF(Table1[[#This Row],[Útgerð núna]]=Table1[[#This Row],[Útgerð við löndun]],"","Ný útgerð")</f>
        <v/>
      </c>
    </row>
    <row r="2657" spans="1:15">
      <c r="A2657" t="s">
        <v>579</v>
      </c>
      <c r="B2657">
        <v>1819</v>
      </c>
      <c r="C2657" s="1">
        <v>1</v>
      </c>
      <c r="D2657" s="1">
        <v>1</v>
      </c>
      <c r="E2657" s="1">
        <v>2481</v>
      </c>
      <c r="F2657" t="s">
        <v>830</v>
      </c>
      <c r="G2657" t="s">
        <v>14</v>
      </c>
      <c r="H2657" t="s">
        <v>15</v>
      </c>
      <c r="I2657" s="3">
        <v>10</v>
      </c>
      <c r="J2657" t="s">
        <v>831</v>
      </c>
      <c r="K2657" t="s">
        <v>832</v>
      </c>
      <c r="L2657" t="s">
        <v>832</v>
      </c>
      <c r="M2657" s="2">
        <f>SUM(Table1[MAGN_SLAEGT_AFRUNAD])</f>
        <v>463291</v>
      </c>
      <c r="N2657" s="6">
        <f>Table1[[#This Row],[MAGN_SLAEGT_AFRUNAD]]/Table1[[#This Row],[heildarmagn]]</f>
        <v>2.1584705940758617E-5</v>
      </c>
      <c r="O2657" t="str">
        <f>IF(Table1[[#This Row],[Útgerð núna]]=Table1[[#This Row],[Útgerð við löndun]],"","Ný útgerð")</f>
        <v/>
      </c>
    </row>
    <row r="2658" spans="1:15">
      <c r="A2658" t="s">
        <v>635</v>
      </c>
      <c r="B2658">
        <v>1819</v>
      </c>
      <c r="C2658" s="1">
        <v>1</v>
      </c>
      <c r="D2658" s="1">
        <v>1</v>
      </c>
      <c r="E2658" s="1">
        <v>2481</v>
      </c>
      <c r="F2658" t="s">
        <v>830</v>
      </c>
      <c r="G2658" t="s">
        <v>14</v>
      </c>
      <c r="H2658" t="s">
        <v>15</v>
      </c>
      <c r="I2658" s="3">
        <v>8</v>
      </c>
      <c r="J2658" t="s">
        <v>831</v>
      </c>
      <c r="K2658" t="s">
        <v>832</v>
      </c>
      <c r="L2658" t="s">
        <v>832</v>
      </c>
      <c r="M2658" s="2">
        <f>SUM(Table1[MAGN_SLAEGT_AFRUNAD])</f>
        <v>463291</v>
      </c>
      <c r="N2658" s="6">
        <f>Table1[[#This Row],[MAGN_SLAEGT_AFRUNAD]]/Table1[[#This Row],[heildarmagn]]</f>
        <v>1.7267764752606892E-5</v>
      </c>
      <c r="O2658" t="str">
        <f>IF(Table1[[#This Row],[Útgerð núna]]=Table1[[#This Row],[Útgerð við löndun]],"","Ný útgerð")</f>
        <v/>
      </c>
    </row>
    <row r="2659" spans="1:15">
      <c r="A2659" t="s">
        <v>636</v>
      </c>
      <c r="B2659">
        <v>1819</v>
      </c>
      <c r="C2659" s="1">
        <v>1</v>
      </c>
      <c r="D2659" s="1">
        <v>1</v>
      </c>
      <c r="E2659" s="1">
        <v>2481</v>
      </c>
      <c r="F2659" t="s">
        <v>830</v>
      </c>
      <c r="G2659" t="s">
        <v>14</v>
      </c>
      <c r="H2659" t="s">
        <v>15</v>
      </c>
      <c r="I2659" s="3">
        <v>8</v>
      </c>
      <c r="J2659" t="s">
        <v>831</v>
      </c>
      <c r="K2659" t="s">
        <v>832</v>
      </c>
      <c r="L2659" t="s">
        <v>832</v>
      </c>
      <c r="M2659" s="2">
        <f>SUM(Table1[MAGN_SLAEGT_AFRUNAD])</f>
        <v>463291</v>
      </c>
      <c r="N2659" s="6">
        <f>Table1[[#This Row],[MAGN_SLAEGT_AFRUNAD]]/Table1[[#This Row],[heildarmagn]]</f>
        <v>1.7267764752606892E-5</v>
      </c>
      <c r="O2659" t="str">
        <f>IF(Table1[[#This Row],[Útgerð núna]]=Table1[[#This Row],[Útgerð við löndun]],"","Ný útgerð")</f>
        <v/>
      </c>
    </row>
    <row r="2660" spans="1:15">
      <c r="A2660" t="s">
        <v>637</v>
      </c>
      <c r="B2660">
        <v>1819</v>
      </c>
      <c r="C2660" s="1">
        <v>1</v>
      </c>
      <c r="D2660" s="1">
        <v>1</v>
      </c>
      <c r="E2660" s="1">
        <v>2481</v>
      </c>
      <c r="F2660" t="s">
        <v>830</v>
      </c>
      <c r="G2660" t="s">
        <v>14</v>
      </c>
      <c r="H2660" t="s">
        <v>15</v>
      </c>
      <c r="I2660" s="3">
        <v>7</v>
      </c>
      <c r="J2660" t="s">
        <v>831</v>
      </c>
      <c r="K2660" t="s">
        <v>832</v>
      </c>
      <c r="L2660" t="s">
        <v>832</v>
      </c>
      <c r="M2660" s="2">
        <f>SUM(Table1[MAGN_SLAEGT_AFRUNAD])</f>
        <v>463291</v>
      </c>
      <c r="N2660" s="6">
        <f>Table1[[#This Row],[MAGN_SLAEGT_AFRUNAD]]/Table1[[#This Row],[heildarmagn]]</f>
        <v>1.5109294158531032E-5</v>
      </c>
      <c r="O2660" t="str">
        <f>IF(Table1[[#This Row],[Útgerð núna]]=Table1[[#This Row],[Útgerð við löndun]],"","Ný útgerð")</f>
        <v/>
      </c>
    </row>
    <row r="2661" spans="1:15">
      <c r="A2661" t="s">
        <v>859</v>
      </c>
      <c r="B2661">
        <v>1819</v>
      </c>
      <c r="C2661" s="1">
        <v>1</v>
      </c>
      <c r="D2661" s="1">
        <v>1</v>
      </c>
      <c r="E2661" s="1">
        <v>2481</v>
      </c>
      <c r="F2661" t="s">
        <v>830</v>
      </c>
      <c r="G2661" t="s">
        <v>14</v>
      </c>
      <c r="H2661" t="s">
        <v>15</v>
      </c>
      <c r="I2661" s="3">
        <v>4</v>
      </c>
      <c r="J2661" t="s">
        <v>831</v>
      </c>
      <c r="K2661" t="s">
        <v>832</v>
      </c>
      <c r="L2661" t="s">
        <v>832</v>
      </c>
      <c r="M2661" s="2">
        <f>SUM(Table1[MAGN_SLAEGT_AFRUNAD])</f>
        <v>463291</v>
      </c>
      <c r="N2661" s="6">
        <f>Table1[[#This Row],[MAGN_SLAEGT_AFRUNAD]]/Table1[[#This Row],[heildarmagn]]</f>
        <v>8.6338823763034462E-6</v>
      </c>
      <c r="O2661" t="str">
        <f>IF(Table1[[#This Row],[Útgerð núna]]=Table1[[#This Row],[Útgerð við löndun]],"","Ný útgerð")</f>
        <v/>
      </c>
    </row>
    <row r="2662" spans="1:15">
      <c r="A2662" t="s">
        <v>638</v>
      </c>
      <c r="B2662">
        <v>1819</v>
      </c>
      <c r="C2662" s="1">
        <v>1</v>
      </c>
      <c r="D2662" s="1">
        <v>1</v>
      </c>
      <c r="E2662" s="1">
        <v>2481</v>
      </c>
      <c r="F2662" t="s">
        <v>830</v>
      </c>
      <c r="G2662" t="s">
        <v>14</v>
      </c>
      <c r="H2662" t="s">
        <v>15</v>
      </c>
      <c r="I2662" s="3">
        <v>6</v>
      </c>
      <c r="J2662" t="s">
        <v>831</v>
      </c>
      <c r="K2662" t="s">
        <v>832</v>
      </c>
      <c r="L2662" t="s">
        <v>832</v>
      </c>
      <c r="M2662" s="2">
        <f>SUM(Table1[MAGN_SLAEGT_AFRUNAD])</f>
        <v>463291</v>
      </c>
      <c r="N2662" s="6">
        <f>Table1[[#This Row],[MAGN_SLAEGT_AFRUNAD]]/Table1[[#This Row],[heildarmagn]]</f>
        <v>1.2950823564455169E-5</v>
      </c>
      <c r="O2662" t="str">
        <f>IF(Table1[[#This Row],[Útgerð núna]]=Table1[[#This Row],[Útgerð við löndun]],"","Ný útgerð")</f>
        <v/>
      </c>
    </row>
    <row r="2663" spans="1:15">
      <c r="A2663" t="s">
        <v>639</v>
      </c>
      <c r="B2663">
        <v>1819</v>
      </c>
      <c r="C2663" s="1">
        <v>1</v>
      </c>
      <c r="D2663" s="1">
        <v>1</v>
      </c>
      <c r="E2663" s="1">
        <v>2481</v>
      </c>
      <c r="F2663" t="s">
        <v>830</v>
      </c>
      <c r="G2663" t="s">
        <v>14</v>
      </c>
      <c r="H2663" t="s">
        <v>15</v>
      </c>
      <c r="I2663" s="3">
        <v>5</v>
      </c>
      <c r="J2663" t="s">
        <v>831</v>
      </c>
      <c r="K2663" t="s">
        <v>832</v>
      </c>
      <c r="L2663" t="s">
        <v>832</v>
      </c>
      <c r="M2663" s="2">
        <f>SUM(Table1[MAGN_SLAEGT_AFRUNAD])</f>
        <v>463291</v>
      </c>
      <c r="N2663" s="6">
        <f>Table1[[#This Row],[MAGN_SLAEGT_AFRUNAD]]/Table1[[#This Row],[heildarmagn]]</f>
        <v>1.0792352970379309E-5</v>
      </c>
      <c r="O2663" t="str">
        <f>IF(Table1[[#This Row],[Útgerð núna]]=Table1[[#This Row],[Útgerð við löndun]],"","Ný útgerð")</f>
        <v/>
      </c>
    </row>
    <row r="2664" spans="1:15">
      <c r="A2664" t="s">
        <v>860</v>
      </c>
      <c r="B2664">
        <v>1718</v>
      </c>
      <c r="C2664" s="1">
        <v>1</v>
      </c>
      <c r="D2664" s="1">
        <v>1</v>
      </c>
      <c r="E2664" s="1">
        <v>2481</v>
      </c>
      <c r="F2664" t="s">
        <v>830</v>
      </c>
      <c r="G2664" t="s">
        <v>14</v>
      </c>
      <c r="H2664" t="s">
        <v>15</v>
      </c>
      <c r="I2664" s="3">
        <v>3</v>
      </c>
      <c r="J2664" t="s">
        <v>831</v>
      </c>
      <c r="K2664" t="s">
        <v>832</v>
      </c>
      <c r="L2664" t="s">
        <v>832</v>
      </c>
      <c r="M2664" s="2">
        <f>SUM(Table1[MAGN_SLAEGT_AFRUNAD])</f>
        <v>463291</v>
      </c>
      <c r="N2664" s="6">
        <f>Table1[[#This Row],[MAGN_SLAEGT_AFRUNAD]]/Table1[[#This Row],[heildarmagn]]</f>
        <v>6.4754117822275847E-6</v>
      </c>
      <c r="O2664" t="str">
        <f>IF(Table1[[#This Row],[Útgerð núna]]=Table1[[#This Row],[Útgerð við löndun]],"","Ný útgerð")</f>
        <v/>
      </c>
    </row>
    <row r="2665" spans="1:15">
      <c r="A2665" t="s">
        <v>458</v>
      </c>
      <c r="B2665">
        <v>1718</v>
      </c>
      <c r="C2665" s="1">
        <v>1</v>
      </c>
      <c r="D2665" s="1">
        <v>1</v>
      </c>
      <c r="E2665" s="1">
        <v>2481</v>
      </c>
      <c r="F2665" t="s">
        <v>830</v>
      </c>
      <c r="G2665" t="s">
        <v>14</v>
      </c>
      <c r="H2665" t="s">
        <v>15</v>
      </c>
      <c r="I2665" s="3">
        <v>21</v>
      </c>
      <c r="J2665" t="s">
        <v>831</v>
      </c>
      <c r="K2665" t="s">
        <v>832</v>
      </c>
      <c r="L2665" t="s">
        <v>832</v>
      </c>
      <c r="M2665" s="2">
        <f>SUM(Table1[MAGN_SLAEGT_AFRUNAD])</f>
        <v>463291</v>
      </c>
      <c r="N2665" s="6">
        <f>Table1[[#This Row],[MAGN_SLAEGT_AFRUNAD]]/Table1[[#This Row],[heildarmagn]]</f>
        <v>4.5327882475593097E-5</v>
      </c>
      <c r="O2665" t="str">
        <f>IF(Table1[[#This Row],[Útgerð núna]]=Table1[[#This Row],[Útgerð við löndun]],"","Ný útgerð")</f>
        <v/>
      </c>
    </row>
    <row r="2666" spans="1:15">
      <c r="A2666" t="s">
        <v>212</v>
      </c>
      <c r="B2666">
        <v>1718</v>
      </c>
      <c r="C2666" s="1">
        <v>1</v>
      </c>
      <c r="D2666" s="1">
        <v>1</v>
      </c>
      <c r="E2666" s="1">
        <v>2481</v>
      </c>
      <c r="F2666" t="s">
        <v>830</v>
      </c>
      <c r="G2666" t="s">
        <v>14</v>
      </c>
      <c r="H2666" t="s">
        <v>15</v>
      </c>
      <c r="I2666" s="3">
        <v>24</v>
      </c>
      <c r="J2666" t="s">
        <v>831</v>
      </c>
      <c r="K2666" t="s">
        <v>832</v>
      </c>
      <c r="L2666" t="s">
        <v>832</v>
      </c>
      <c r="M2666" s="2">
        <f>SUM(Table1[MAGN_SLAEGT_AFRUNAD])</f>
        <v>463291</v>
      </c>
      <c r="N2666" s="6">
        <f>Table1[[#This Row],[MAGN_SLAEGT_AFRUNAD]]/Table1[[#This Row],[heildarmagn]]</f>
        <v>5.1803294257820677E-5</v>
      </c>
      <c r="O2666" t="str">
        <f>IF(Table1[[#This Row],[Útgerð núna]]=Table1[[#This Row],[Útgerð við löndun]],"","Ný útgerð")</f>
        <v/>
      </c>
    </row>
    <row r="2667" spans="1:15">
      <c r="A2667" t="s">
        <v>311</v>
      </c>
      <c r="B2667">
        <v>1718</v>
      </c>
      <c r="C2667" s="1">
        <v>1</v>
      </c>
      <c r="D2667" s="1">
        <v>1</v>
      </c>
      <c r="E2667" s="1">
        <v>2481</v>
      </c>
      <c r="F2667" t="s">
        <v>830</v>
      </c>
      <c r="G2667" t="s">
        <v>14</v>
      </c>
      <c r="H2667" t="s">
        <v>15</v>
      </c>
      <c r="I2667" s="3">
        <v>13</v>
      </c>
      <c r="J2667" t="s">
        <v>831</v>
      </c>
      <c r="K2667" t="s">
        <v>832</v>
      </c>
      <c r="L2667" t="s">
        <v>832</v>
      </c>
      <c r="M2667" s="2">
        <f>SUM(Table1[MAGN_SLAEGT_AFRUNAD])</f>
        <v>463291</v>
      </c>
      <c r="N2667" s="6">
        <f>Table1[[#This Row],[MAGN_SLAEGT_AFRUNAD]]/Table1[[#This Row],[heildarmagn]]</f>
        <v>2.8060117722986201E-5</v>
      </c>
      <c r="O2667" t="str">
        <f>IF(Table1[[#This Row],[Útgerð núna]]=Table1[[#This Row],[Útgerð við löndun]],"","Ný útgerð")</f>
        <v/>
      </c>
    </row>
    <row r="2668" spans="1:15">
      <c r="A2668" t="s">
        <v>312</v>
      </c>
      <c r="B2668">
        <v>1718</v>
      </c>
      <c r="C2668" s="1">
        <v>1</v>
      </c>
      <c r="D2668" s="1">
        <v>1</v>
      </c>
      <c r="E2668" s="1">
        <v>2481</v>
      </c>
      <c r="F2668" t="s">
        <v>830</v>
      </c>
      <c r="G2668" t="s">
        <v>14</v>
      </c>
      <c r="H2668" t="s">
        <v>15</v>
      </c>
      <c r="I2668" s="3">
        <v>9</v>
      </c>
      <c r="J2668" t="s">
        <v>831</v>
      </c>
      <c r="K2668" t="s">
        <v>832</v>
      </c>
      <c r="L2668" t="s">
        <v>832</v>
      </c>
      <c r="M2668" s="2">
        <f>SUM(Table1[MAGN_SLAEGT_AFRUNAD])</f>
        <v>463291</v>
      </c>
      <c r="N2668" s="6">
        <f>Table1[[#This Row],[MAGN_SLAEGT_AFRUNAD]]/Table1[[#This Row],[heildarmagn]]</f>
        <v>1.9426235346682755E-5</v>
      </c>
      <c r="O2668" t="str">
        <f>IF(Table1[[#This Row],[Útgerð núna]]=Table1[[#This Row],[Útgerð við löndun]],"","Ný útgerð")</f>
        <v/>
      </c>
    </row>
    <row r="2669" spans="1:15">
      <c r="A2669" t="s">
        <v>213</v>
      </c>
      <c r="B2669">
        <v>1718</v>
      </c>
      <c r="C2669" s="1">
        <v>1</v>
      </c>
      <c r="D2669" s="1">
        <v>1</v>
      </c>
      <c r="E2669" s="1">
        <v>2481</v>
      </c>
      <c r="F2669" t="s">
        <v>830</v>
      </c>
      <c r="G2669" t="s">
        <v>14</v>
      </c>
      <c r="H2669" t="s">
        <v>15</v>
      </c>
      <c r="I2669" s="3">
        <v>12</v>
      </c>
      <c r="J2669" t="s">
        <v>831</v>
      </c>
      <c r="K2669" t="s">
        <v>832</v>
      </c>
      <c r="L2669" t="s">
        <v>832</v>
      </c>
      <c r="M2669" s="2">
        <f>SUM(Table1[MAGN_SLAEGT_AFRUNAD])</f>
        <v>463291</v>
      </c>
      <c r="N2669" s="6">
        <f>Table1[[#This Row],[MAGN_SLAEGT_AFRUNAD]]/Table1[[#This Row],[heildarmagn]]</f>
        <v>2.5901647128910339E-5</v>
      </c>
      <c r="O2669" t="str">
        <f>IF(Table1[[#This Row],[Útgerð núna]]=Table1[[#This Row],[Útgerð við löndun]],"","Ný útgerð")</f>
        <v/>
      </c>
    </row>
    <row r="2670" spans="1:15">
      <c r="A2670" t="s">
        <v>611</v>
      </c>
      <c r="B2670">
        <v>1718</v>
      </c>
      <c r="C2670" s="1">
        <v>1</v>
      </c>
      <c r="D2670" s="1">
        <v>1</v>
      </c>
      <c r="E2670" s="1">
        <v>2481</v>
      </c>
      <c r="F2670" t="s">
        <v>830</v>
      </c>
      <c r="G2670" t="s">
        <v>14</v>
      </c>
      <c r="H2670" t="s">
        <v>15</v>
      </c>
      <c r="I2670" s="3">
        <v>28</v>
      </c>
      <c r="J2670" t="s">
        <v>831</v>
      </c>
      <c r="K2670" t="s">
        <v>832</v>
      </c>
      <c r="L2670" t="s">
        <v>832</v>
      </c>
      <c r="M2670" s="2">
        <f>SUM(Table1[MAGN_SLAEGT_AFRUNAD])</f>
        <v>463291</v>
      </c>
      <c r="N2670" s="6">
        <f>Table1[[#This Row],[MAGN_SLAEGT_AFRUNAD]]/Table1[[#This Row],[heildarmagn]]</f>
        <v>6.0437176634124127E-5</v>
      </c>
      <c r="O2670" t="str">
        <f>IF(Table1[[#This Row],[Útgerð núna]]=Table1[[#This Row],[Útgerð við löndun]],"","Ný útgerð")</f>
        <v/>
      </c>
    </row>
    <row r="2671" spans="1:15">
      <c r="A2671" t="s">
        <v>861</v>
      </c>
      <c r="B2671">
        <v>1718</v>
      </c>
      <c r="C2671" s="1">
        <v>1</v>
      </c>
      <c r="D2671" s="1">
        <v>1</v>
      </c>
      <c r="E2671" s="1">
        <v>2481</v>
      </c>
      <c r="F2671" t="s">
        <v>830</v>
      </c>
      <c r="G2671" t="s">
        <v>14</v>
      </c>
      <c r="H2671" t="s">
        <v>15</v>
      </c>
      <c r="I2671" s="3">
        <v>74</v>
      </c>
      <c r="J2671" t="s">
        <v>831</v>
      </c>
      <c r="K2671" t="s">
        <v>832</v>
      </c>
      <c r="L2671" t="s">
        <v>832</v>
      </c>
      <c r="M2671" s="2">
        <f>SUM(Table1[MAGN_SLAEGT_AFRUNAD])</f>
        <v>463291</v>
      </c>
      <c r="N2671" s="6">
        <f>Table1[[#This Row],[MAGN_SLAEGT_AFRUNAD]]/Table1[[#This Row],[heildarmagn]]</f>
        <v>1.5972682396161376E-4</v>
      </c>
      <c r="O2671" t="str">
        <f>IF(Table1[[#This Row],[Útgerð núna]]=Table1[[#This Row],[Útgerð við löndun]],"","Ný útgerð")</f>
        <v/>
      </c>
    </row>
    <row r="2672" spans="1:15">
      <c r="A2672" t="s">
        <v>313</v>
      </c>
      <c r="B2672">
        <v>1718</v>
      </c>
      <c r="C2672" s="1">
        <v>1</v>
      </c>
      <c r="D2672" s="1">
        <v>1</v>
      </c>
      <c r="E2672" s="1">
        <v>2481</v>
      </c>
      <c r="F2672" t="s">
        <v>830</v>
      </c>
      <c r="G2672" t="s">
        <v>14</v>
      </c>
      <c r="H2672" t="s">
        <v>15</v>
      </c>
      <c r="I2672" s="3">
        <v>51</v>
      </c>
      <c r="J2672" t="s">
        <v>831</v>
      </c>
      <c r="K2672" t="s">
        <v>832</v>
      </c>
      <c r="L2672" t="s">
        <v>832</v>
      </c>
      <c r="M2672" s="2">
        <f>SUM(Table1[MAGN_SLAEGT_AFRUNAD])</f>
        <v>463291</v>
      </c>
      <c r="N2672" s="6">
        <f>Table1[[#This Row],[MAGN_SLAEGT_AFRUNAD]]/Table1[[#This Row],[heildarmagn]]</f>
        <v>1.1008200029786894E-4</v>
      </c>
      <c r="O2672" t="str">
        <f>IF(Table1[[#This Row],[Útgerð núna]]=Table1[[#This Row],[Útgerð við löndun]],"","Ný útgerð")</f>
        <v/>
      </c>
    </row>
    <row r="2673" spans="1:15">
      <c r="A2673" t="s">
        <v>214</v>
      </c>
      <c r="B2673">
        <v>1718</v>
      </c>
      <c r="C2673" s="1">
        <v>1</v>
      </c>
      <c r="D2673" s="1">
        <v>1</v>
      </c>
      <c r="E2673" s="1">
        <v>2481</v>
      </c>
      <c r="F2673" t="s">
        <v>830</v>
      </c>
      <c r="G2673" t="s">
        <v>14</v>
      </c>
      <c r="H2673" t="s">
        <v>15</v>
      </c>
      <c r="I2673" s="3">
        <v>27</v>
      </c>
      <c r="J2673" t="s">
        <v>831</v>
      </c>
      <c r="K2673" t="s">
        <v>832</v>
      </c>
      <c r="L2673" t="s">
        <v>832</v>
      </c>
      <c r="M2673" s="2">
        <f>SUM(Table1[MAGN_SLAEGT_AFRUNAD])</f>
        <v>463291</v>
      </c>
      <c r="N2673" s="6">
        <f>Table1[[#This Row],[MAGN_SLAEGT_AFRUNAD]]/Table1[[#This Row],[heildarmagn]]</f>
        <v>5.8278706040048265E-5</v>
      </c>
      <c r="O2673" t="str">
        <f>IF(Table1[[#This Row],[Útgerð núna]]=Table1[[#This Row],[Útgerð við löndun]],"","Ný útgerð")</f>
        <v/>
      </c>
    </row>
    <row r="2674" spans="1:15">
      <c r="A2674" t="s">
        <v>153</v>
      </c>
      <c r="B2674">
        <v>1819</v>
      </c>
      <c r="C2674" s="1">
        <v>1</v>
      </c>
      <c r="D2674" s="1">
        <v>1</v>
      </c>
      <c r="E2674" s="1">
        <v>2481</v>
      </c>
      <c r="F2674" t="s">
        <v>830</v>
      </c>
      <c r="G2674" t="s">
        <v>14</v>
      </c>
      <c r="H2674" t="s">
        <v>15</v>
      </c>
      <c r="I2674" s="3">
        <v>1</v>
      </c>
      <c r="J2674" t="s">
        <v>831</v>
      </c>
      <c r="K2674" t="s">
        <v>832</v>
      </c>
      <c r="L2674" t="s">
        <v>832</v>
      </c>
      <c r="M2674" s="2">
        <f>SUM(Table1[MAGN_SLAEGT_AFRUNAD])</f>
        <v>463291</v>
      </c>
      <c r="N2674" s="6">
        <f>Table1[[#This Row],[MAGN_SLAEGT_AFRUNAD]]/Table1[[#This Row],[heildarmagn]]</f>
        <v>2.1584705940758616E-6</v>
      </c>
      <c r="O2674" t="str">
        <f>IF(Table1[[#This Row],[Útgerð núna]]=Table1[[#This Row],[Útgerð við löndun]],"","Ný útgerð")</f>
        <v/>
      </c>
    </row>
    <row r="2675" spans="1:15">
      <c r="A2675" t="s">
        <v>347</v>
      </c>
      <c r="B2675">
        <v>1819</v>
      </c>
      <c r="C2675" s="1">
        <v>1</v>
      </c>
      <c r="D2675" s="1">
        <v>1</v>
      </c>
      <c r="E2675" s="1">
        <v>2481</v>
      </c>
      <c r="F2675" t="s">
        <v>830</v>
      </c>
      <c r="G2675" t="s">
        <v>14</v>
      </c>
      <c r="H2675" t="s">
        <v>15</v>
      </c>
      <c r="I2675" s="3">
        <v>2</v>
      </c>
      <c r="J2675" t="s">
        <v>831</v>
      </c>
      <c r="K2675" t="s">
        <v>832</v>
      </c>
      <c r="L2675" t="s">
        <v>832</v>
      </c>
      <c r="M2675" s="2">
        <f>SUM(Table1[MAGN_SLAEGT_AFRUNAD])</f>
        <v>463291</v>
      </c>
      <c r="N2675" s="6">
        <f>Table1[[#This Row],[MAGN_SLAEGT_AFRUNAD]]/Table1[[#This Row],[heildarmagn]]</f>
        <v>4.3169411881517231E-6</v>
      </c>
      <c r="O2675" t="str">
        <f>IF(Table1[[#This Row],[Útgerð núna]]=Table1[[#This Row],[Útgerð við löndun]],"","Ný útgerð")</f>
        <v/>
      </c>
    </row>
    <row r="2676" spans="1:15">
      <c r="A2676" t="s">
        <v>164</v>
      </c>
      <c r="B2676">
        <v>1819</v>
      </c>
      <c r="C2676" s="1">
        <v>1</v>
      </c>
      <c r="D2676" s="1">
        <v>1</v>
      </c>
      <c r="E2676" s="1">
        <v>2481</v>
      </c>
      <c r="F2676" t="s">
        <v>830</v>
      </c>
      <c r="G2676" t="s">
        <v>14</v>
      </c>
      <c r="H2676" t="s">
        <v>15</v>
      </c>
      <c r="I2676" s="3">
        <v>9</v>
      </c>
      <c r="J2676" t="s">
        <v>831</v>
      </c>
      <c r="K2676" t="s">
        <v>832</v>
      </c>
      <c r="L2676" t="s">
        <v>832</v>
      </c>
      <c r="M2676" s="2">
        <f>SUM(Table1[MAGN_SLAEGT_AFRUNAD])</f>
        <v>463291</v>
      </c>
      <c r="N2676" s="6">
        <f>Table1[[#This Row],[MAGN_SLAEGT_AFRUNAD]]/Table1[[#This Row],[heildarmagn]]</f>
        <v>1.9426235346682755E-5</v>
      </c>
      <c r="O2676" t="str">
        <f>IF(Table1[[#This Row],[Útgerð núna]]=Table1[[#This Row],[Útgerð við löndun]],"","Ný útgerð")</f>
        <v/>
      </c>
    </row>
    <row r="2677" spans="1:15">
      <c r="A2677" t="s">
        <v>221</v>
      </c>
      <c r="B2677">
        <v>1819</v>
      </c>
      <c r="C2677" s="1">
        <v>1</v>
      </c>
      <c r="D2677" s="1">
        <v>1</v>
      </c>
      <c r="E2677" s="1">
        <v>2481</v>
      </c>
      <c r="F2677" t="s">
        <v>830</v>
      </c>
      <c r="G2677" t="s">
        <v>14</v>
      </c>
      <c r="H2677" t="s">
        <v>15</v>
      </c>
      <c r="I2677" s="3">
        <v>86</v>
      </c>
      <c r="J2677" t="s">
        <v>831</v>
      </c>
      <c r="K2677" t="s">
        <v>832</v>
      </c>
      <c r="L2677" t="s">
        <v>832</v>
      </c>
      <c r="M2677" s="2">
        <f>SUM(Table1[MAGN_SLAEGT_AFRUNAD])</f>
        <v>463291</v>
      </c>
      <c r="N2677" s="6">
        <f>Table1[[#This Row],[MAGN_SLAEGT_AFRUNAD]]/Table1[[#This Row],[heildarmagn]]</f>
        <v>1.8562847109052409E-4</v>
      </c>
      <c r="O2677" t="str">
        <f>IF(Table1[[#This Row],[Útgerð núna]]=Table1[[#This Row],[Útgerð við löndun]],"","Ný útgerð")</f>
        <v/>
      </c>
    </row>
    <row r="2678" spans="1:15">
      <c r="A2678" t="s">
        <v>594</v>
      </c>
      <c r="B2678">
        <v>1718</v>
      </c>
      <c r="C2678" s="1">
        <v>1</v>
      </c>
      <c r="D2678" s="1">
        <v>1</v>
      </c>
      <c r="E2678" s="1">
        <v>2481</v>
      </c>
      <c r="F2678" t="s">
        <v>830</v>
      </c>
      <c r="G2678" t="s">
        <v>14</v>
      </c>
      <c r="H2678" t="s">
        <v>15</v>
      </c>
      <c r="I2678" s="3">
        <v>7</v>
      </c>
      <c r="J2678" t="s">
        <v>831</v>
      </c>
      <c r="K2678" t="s">
        <v>832</v>
      </c>
      <c r="L2678" t="s">
        <v>832</v>
      </c>
      <c r="M2678" s="2">
        <f>SUM(Table1[MAGN_SLAEGT_AFRUNAD])</f>
        <v>463291</v>
      </c>
      <c r="N2678" s="6">
        <f>Table1[[#This Row],[MAGN_SLAEGT_AFRUNAD]]/Table1[[#This Row],[heildarmagn]]</f>
        <v>1.5109294158531032E-5</v>
      </c>
      <c r="O2678" t="str">
        <f>IF(Table1[[#This Row],[Útgerð núna]]=Table1[[#This Row],[Útgerð við löndun]],"","Ný útgerð")</f>
        <v/>
      </c>
    </row>
    <row r="2679" spans="1:15">
      <c r="A2679" t="s">
        <v>595</v>
      </c>
      <c r="B2679">
        <v>1718</v>
      </c>
      <c r="C2679" s="1">
        <v>1</v>
      </c>
      <c r="D2679" s="1">
        <v>1</v>
      </c>
      <c r="E2679" s="1">
        <v>2481</v>
      </c>
      <c r="F2679" t="s">
        <v>830</v>
      </c>
      <c r="G2679" t="s">
        <v>14</v>
      </c>
      <c r="H2679" t="s">
        <v>15</v>
      </c>
      <c r="I2679" s="3">
        <v>49</v>
      </c>
      <c r="J2679" t="s">
        <v>831</v>
      </c>
      <c r="K2679" t="s">
        <v>832</v>
      </c>
      <c r="L2679" t="s">
        <v>832</v>
      </c>
      <c r="M2679" s="2">
        <f>SUM(Table1[MAGN_SLAEGT_AFRUNAD])</f>
        <v>463291</v>
      </c>
      <c r="N2679" s="6">
        <f>Table1[[#This Row],[MAGN_SLAEGT_AFRUNAD]]/Table1[[#This Row],[heildarmagn]]</f>
        <v>1.0576505910971722E-4</v>
      </c>
      <c r="O2679" t="str">
        <f>IF(Table1[[#This Row],[Útgerð núna]]=Table1[[#This Row],[Útgerð við löndun]],"","Ný útgerð")</f>
        <v/>
      </c>
    </row>
    <row r="2680" spans="1:15">
      <c r="A2680" t="s">
        <v>223</v>
      </c>
      <c r="B2680">
        <v>1718</v>
      </c>
      <c r="C2680" s="1">
        <v>1</v>
      </c>
      <c r="D2680" s="1">
        <v>1</v>
      </c>
      <c r="E2680" s="1">
        <v>2481</v>
      </c>
      <c r="F2680" t="s">
        <v>830</v>
      </c>
      <c r="G2680" t="s">
        <v>14</v>
      </c>
      <c r="H2680" t="s">
        <v>15</v>
      </c>
      <c r="I2680" s="3">
        <v>35</v>
      </c>
      <c r="J2680" t="s">
        <v>831</v>
      </c>
      <c r="K2680" t="s">
        <v>832</v>
      </c>
      <c r="L2680" t="s">
        <v>832</v>
      </c>
      <c r="M2680" s="2">
        <f>SUM(Table1[MAGN_SLAEGT_AFRUNAD])</f>
        <v>463291</v>
      </c>
      <c r="N2680" s="6">
        <f>Table1[[#This Row],[MAGN_SLAEGT_AFRUNAD]]/Table1[[#This Row],[heildarmagn]]</f>
        <v>7.5546470792655157E-5</v>
      </c>
      <c r="O2680" t="str">
        <f>IF(Table1[[#This Row],[Útgerð núna]]=Table1[[#This Row],[Útgerð við löndun]],"","Ný útgerð")</f>
        <v/>
      </c>
    </row>
    <row r="2681" spans="1:15">
      <c r="A2681" t="s">
        <v>862</v>
      </c>
      <c r="B2681">
        <v>1718</v>
      </c>
      <c r="C2681" s="1">
        <v>1</v>
      </c>
      <c r="D2681" s="1">
        <v>1</v>
      </c>
      <c r="E2681" s="1">
        <v>2481</v>
      </c>
      <c r="F2681" t="s">
        <v>830</v>
      </c>
      <c r="G2681" t="s">
        <v>14</v>
      </c>
      <c r="H2681" t="s">
        <v>15</v>
      </c>
      <c r="I2681" s="3">
        <v>5</v>
      </c>
      <c r="J2681" t="s">
        <v>831</v>
      </c>
      <c r="K2681" t="s">
        <v>832</v>
      </c>
      <c r="L2681" t="s">
        <v>832</v>
      </c>
      <c r="M2681" s="2">
        <f>SUM(Table1[MAGN_SLAEGT_AFRUNAD])</f>
        <v>463291</v>
      </c>
      <c r="N2681" s="6">
        <f>Table1[[#This Row],[MAGN_SLAEGT_AFRUNAD]]/Table1[[#This Row],[heildarmagn]]</f>
        <v>1.0792352970379309E-5</v>
      </c>
      <c r="O2681" t="str">
        <f>IF(Table1[[#This Row],[Útgerð núna]]=Table1[[#This Row],[Útgerð við löndun]],"","Ný útgerð")</f>
        <v/>
      </c>
    </row>
    <row r="2682" spans="1:15">
      <c r="A2682" t="s">
        <v>863</v>
      </c>
      <c r="B2682">
        <v>1718</v>
      </c>
      <c r="C2682" s="1">
        <v>1</v>
      </c>
      <c r="D2682" s="1">
        <v>1</v>
      </c>
      <c r="E2682" s="1">
        <v>2481</v>
      </c>
      <c r="F2682" t="s">
        <v>830</v>
      </c>
      <c r="G2682" t="s">
        <v>14</v>
      </c>
      <c r="H2682" t="s">
        <v>15</v>
      </c>
      <c r="I2682" s="3">
        <v>36</v>
      </c>
      <c r="J2682" t="s">
        <v>831</v>
      </c>
      <c r="K2682" t="s">
        <v>832</v>
      </c>
      <c r="L2682" t="s">
        <v>832</v>
      </c>
      <c r="M2682" s="2">
        <f>SUM(Table1[MAGN_SLAEGT_AFRUNAD])</f>
        <v>463291</v>
      </c>
      <c r="N2682" s="6">
        <f>Table1[[#This Row],[MAGN_SLAEGT_AFRUNAD]]/Table1[[#This Row],[heildarmagn]]</f>
        <v>7.7704941386731019E-5</v>
      </c>
      <c r="O2682" t="str">
        <f>IF(Table1[[#This Row],[Útgerð núna]]=Table1[[#This Row],[Útgerð við löndun]],"","Ný útgerð")</f>
        <v/>
      </c>
    </row>
    <row r="2683" spans="1:15">
      <c r="A2683" t="s">
        <v>488</v>
      </c>
      <c r="B2683">
        <v>1718</v>
      </c>
      <c r="C2683" s="1">
        <v>1</v>
      </c>
      <c r="D2683" s="1">
        <v>1</v>
      </c>
      <c r="E2683" s="1">
        <v>2481</v>
      </c>
      <c r="F2683" t="s">
        <v>830</v>
      </c>
      <c r="G2683" t="s">
        <v>14</v>
      </c>
      <c r="H2683" t="s">
        <v>15</v>
      </c>
      <c r="I2683" s="3">
        <v>4</v>
      </c>
      <c r="J2683" t="s">
        <v>831</v>
      </c>
      <c r="K2683" t="s">
        <v>832</v>
      </c>
      <c r="L2683" t="s">
        <v>832</v>
      </c>
      <c r="M2683" s="2">
        <f>SUM(Table1[MAGN_SLAEGT_AFRUNAD])</f>
        <v>463291</v>
      </c>
      <c r="N2683" s="6">
        <f>Table1[[#This Row],[MAGN_SLAEGT_AFRUNAD]]/Table1[[#This Row],[heildarmagn]]</f>
        <v>8.6338823763034462E-6</v>
      </c>
      <c r="O2683" t="str">
        <f>IF(Table1[[#This Row],[Útgerð núna]]=Table1[[#This Row],[Útgerð við löndun]],"","Ný útgerð")</f>
        <v/>
      </c>
    </row>
    <row r="2684" spans="1:15">
      <c r="A2684" t="s">
        <v>803</v>
      </c>
      <c r="B2684">
        <v>1718</v>
      </c>
      <c r="C2684" s="1">
        <v>1</v>
      </c>
      <c r="D2684" s="1">
        <v>1</v>
      </c>
      <c r="E2684" s="1">
        <v>2481</v>
      </c>
      <c r="F2684" t="s">
        <v>830</v>
      </c>
      <c r="G2684" t="s">
        <v>14</v>
      </c>
      <c r="H2684" t="s">
        <v>15</v>
      </c>
      <c r="I2684" s="3">
        <v>48</v>
      </c>
      <c r="J2684" t="s">
        <v>831</v>
      </c>
      <c r="K2684" t="s">
        <v>832</v>
      </c>
      <c r="L2684" t="s">
        <v>832</v>
      </c>
      <c r="M2684" s="2">
        <f>SUM(Table1[MAGN_SLAEGT_AFRUNAD])</f>
        <v>463291</v>
      </c>
      <c r="N2684" s="6">
        <f>Table1[[#This Row],[MAGN_SLAEGT_AFRUNAD]]/Table1[[#This Row],[heildarmagn]]</f>
        <v>1.0360658851564135E-4</v>
      </c>
      <c r="O2684" t="str">
        <f>IF(Table1[[#This Row],[Útgerð núna]]=Table1[[#This Row],[Útgerð við löndun]],"","Ný útgerð")</f>
        <v/>
      </c>
    </row>
    <row r="2685" spans="1:15">
      <c r="A2685" t="s">
        <v>489</v>
      </c>
      <c r="B2685">
        <v>1718</v>
      </c>
      <c r="C2685" s="1">
        <v>1</v>
      </c>
      <c r="D2685" s="1">
        <v>1</v>
      </c>
      <c r="E2685" s="1">
        <v>2481</v>
      </c>
      <c r="F2685" t="s">
        <v>830</v>
      </c>
      <c r="G2685" t="s">
        <v>14</v>
      </c>
      <c r="H2685" t="s">
        <v>15</v>
      </c>
      <c r="I2685" s="3">
        <v>17</v>
      </c>
      <c r="J2685" t="s">
        <v>831</v>
      </c>
      <c r="K2685" t="s">
        <v>832</v>
      </c>
      <c r="L2685" t="s">
        <v>832</v>
      </c>
      <c r="M2685" s="2">
        <f>SUM(Table1[MAGN_SLAEGT_AFRUNAD])</f>
        <v>463291</v>
      </c>
      <c r="N2685" s="6">
        <f>Table1[[#This Row],[MAGN_SLAEGT_AFRUNAD]]/Table1[[#This Row],[heildarmagn]]</f>
        <v>3.6694000099289647E-5</v>
      </c>
      <c r="O2685" t="str">
        <f>IF(Table1[[#This Row],[Útgerð núna]]=Table1[[#This Row],[Útgerð við löndun]],"","Ný útgerð")</f>
        <v/>
      </c>
    </row>
    <row r="2686" spans="1:15">
      <c r="A2686" t="s">
        <v>864</v>
      </c>
      <c r="B2686">
        <v>1718</v>
      </c>
      <c r="C2686" s="1">
        <v>1</v>
      </c>
      <c r="D2686" s="1">
        <v>1</v>
      </c>
      <c r="E2686" s="1">
        <v>2481</v>
      </c>
      <c r="F2686" t="s">
        <v>830</v>
      </c>
      <c r="G2686" t="s">
        <v>14</v>
      </c>
      <c r="H2686" t="s">
        <v>15</v>
      </c>
      <c r="I2686" s="3">
        <v>3</v>
      </c>
      <c r="J2686" t="s">
        <v>831</v>
      </c>
      <c r="K2686" t="s">
        <v>832</v>
      </c>
      <c r="L2686" t="s">
        <v>832</v>
      </c>
      <c r="M2686" s="2">
        <f>SUM(Table1[MAGN_SLAEGT_AFRUNAD])</f>
        <v>463291</v>
      </c>
      <c r="N2686" s="6">
        <f>Table1[[#This Row],[MAGN_SLAEGT_AFRUNAD]]/Table1[[#This Row],[heildarmagn]]</f>
        <v>6.4754117822275847E-6</v>
      </c>
      <c r="O2686" t="str">
        <f>IF(Table1[[#This Row],[Útgerð núna]]=Table1[[#This Row],[Útgerð við löndun]],"","Ný útgerð")</f>
        <v/>
      </c>
    </row>
    <row r="2687" spans="1:15">
      <c r="A2687" t="s">
        <v>797</v>
      </c>
      <c r="B2687">
        <v>1718</v>
      </c>
      <c r="C2687" s="1">
        <v>1</v>
      </c>
      <c r="D2687" s="1">
        <v>1</v>
      </c>
      <c r="E2687" s="1">
        <v>2481</v>
      </c>
      <c r="F2687" t="s">
        <v>830</v>
      </c>
      <c r="G2687" t="s">
        <v>14</v>
      </c>
      <c r="H2687" t="s">
        <v>15</v>
      </c>
      <c r="I2687" s="3">
        <v>3</v>
      </c>
      <c r="J2687" t="s">
        <v>831</v>
      </c>
      <c r="K2687" t="s">
        <v>832</v>
      </c>
      <c r="L2687" t="s">
        <v>832</v>
      </c>
      <c r="M2687" s="2">
        <f>SUM(Table1[MAGN_SLAEGT_AFRUNAD])</f>
        <v>463291</v>
      </c>
      <c r="N2687" s="6">
        <f>Table1[[#This Row],[MAGN_SLAEGT_AFRUNAD]]/Table1[[#This Row],[heildarmagn]]</f>
        <v>6.4754117822275847E-6</v>
      </c>
      <c r="O2687" t="str">
        <f>IF(Table1[[#This Row],[Útgerð núna]]=Table1[[#This Row],[Útgerð við löndun]],"","Ný útgerð")</f>
        <v/>
      </c>
    </row>
    <row r="2688" spans="1:15">
      <c r="A2688" t="s">
        <v>865</v>
      </c>
      <c r="B2688">
        <v>1718</v>
      </c>
      <c r="C2688" s="1">
        <v>1</v>
      </c>
      <c r="D2688" s="1">
        <v>1</v>
      </c>
      <c r="E2688" s="1">
        <v>2481</v>
      </c>
      <c r="F2688" t="s">
        <v>830</v>
      </c>
      <c r="G2688" t="s">
        <v>14</v>
      </c>
      <c r="H2688" t="s">
        <v>15</v>
      </c>
      <c r="I2688" s="3">
        <v>6</v>
      </c>
      <c r="J2688" t="s">
        <v>831</v>
      </c>
      <c r="K2688" t="s">
        <v>832</v>
      </c>
      <c r="L2688" t="s">
        <v>832</v>
      </c>
      <c r="M2688" s="2">
        <f>SUM(Table1[MAGN_SLAEGT_AFRUNAD])</f>
        <v>463291</v>
      </c>
      <c r="N2688" s="6">
        <f>Table1[[#This Row],[MAGN_SLAEGT_AFRUNAD]]/Table1[[#This Row],[heildarmagn]]</f>
        <v>1.2950823564455169E-5</v>
      </c>
      <c r="O2688" t="str">
        <f>IF(Table1[[#This Row],[Útgerð núna]]=Table1[[#This Row],[Útgerð við löndun]],"","Ný útgerð")</f>
        <v/>
      </c>
    </row>
    <row r="2689" spans="1:15">
      <c r="A2689" t="s">
        <v>490</v>
      </c>
      <c r="B2689">
        <v>1718</v>
      </c>
      <c r="C2689" s="1">
        <v>1</v>
      </c>
      <c r="D2689" s="1">
        <v>1</v>
      </c>
      <c r="E2689" s="1">
        <v>2481</v>
      </c>
      <c r="F2689" t="s">
        <v>830</v>
      </c>
      <c r="G2689" t="s">
        <v>14</v>
      </c>
      <c r="H2689" t="s">
        <v>15</v>
      </c>
      <c r="I2689" s="3">
        <v>11</v>
      </c>
      <c r="J2689" t="s">
        <v>831</v>
      </c>
      <c r="K2689" t="s">
        <v>832</v>
      </c>
      <c r="L2689" t="s">
        <v>832</v>
      </c>
      <c r="M2689" s="2">
        <f>SUM(Table1[MAGN_SLAEGT_AFRUNAD])</f>
        <v>463291</v>
      </c>
      <c r="N2689" s="6">
        <f>Table1[[#This Row],[MAGN_SLAEGT_AFRUNAD]]/Table1[[#This Row],[heildarmagn]]</f>
        <v>2.3743176534834476E-5</v>
      </c>
      <c r="O2689" t="str">
        <f>IF(Table1[[#This Row],[Útgerð núna]]=Table1[[#This Row],[Útgerð við löndun]],"","Ný útgerð")</f>
        <v/>
      </c>
    </row>
    <row r="2690" spans="1:15">
      <c r="A2690" t="s">
        <v>866</v>
      </c>
      <c r="B2690">
        <v>1718</v>
      </c>
      <c r="C2690" s="1">
        <v>1</v>
      </c>
      <c r="D2690" s="1">
        <v>1</v>
      </c>
      <c r="E2690" s="1">
        <v>2481</v>
      </c>
      <c r="F2690" t="s">
        <v>830</v>
      </c>
      <c r="G2690" t="s">
        <v>14</v>
      </c>
      <c r="H2690" t="s">
        <v>15</v>
      </c>
      <c r="I2690" s="3">
        <v>10</v>
      </c>
      <c r="J2690" t="s">
        <v>831</v>
      </c>
      <c r="K2690" t="s">
        <v>832</v>
      </c>
      <c r="L2690" t="s">
        <v>832</v>
      </c>
      <c r="M2690" s="2">
        <f>SUM(Table1[MAGN_SLAEGT_AFRUNAD])</f>
        <v>463291</v>
      </c>
      <c r="N2690" s="6">
        <f>Table1[[#This Row],[MAGN_SLAEGT_AFRUNAD]]/Table1[[#This Row],[heildarmagn]]</f>
        <v>2.1584705940758617E-5</v>
      </c>
      <c r="O2690" t="str">
        <f>IF(Table1[[#This Row],[Útgerð núna]]=Table1[[#This Row],[Útgerð við löndun]],"","Ný útgerð")</f>
        <v/>
      </c>
    </row>
    <row r="2691" spans="1:15">
      <c r="A2691" t="s">
        <v>867</v>
      </c>
      <c r="B2691">
        <v>1718</v>
      </c>
      <c r="C2691" s="1">
        <v>1</v>
      </c>
      <c r="D2691" s="1">
        <v>1</v>
      </c>
      <c r="E2691" s="1">
        <v>2481</v>
      </c>
      <c r="F2691" t="s">
        <v>830</v>
      </c>
      <c r="G2691" t="s">
        <v>14</v>
      </c>
      <c r="H2691" t="s">
        <v>15</v>
      </c>
      <c r="I2691" s="3">
        <v>17</v>
      </c>
      <c r="J2691" t="s">
        <v>831</v>
      </c>
      <c r="K2691" t="s">
        <v>832</v>
      </c>
      <c r="L2691" t="s">
        <v>832</v>
      </c>
      <c r="M2691" s="2">
        <f>SUM(Table1[MAGN_SLAEGT_AFRUNAD])</f>
        <v>463291</v>
      </c>
      <c r="N2691" s="6">
        <f>Table1[[#This Row],[MAGN_SLAEGT_AFRUNAD]]/Table1[[#This Row],[heildarmagn]]</f>
        <v>3.6694000099289647E-5</v>
      </c>
      <c r="O2691" t="str">
        <f>IF(Table1[[#This Row],[Útgerð núna]]=Table1[[#This Row],[Útgerð við löndun]],"","Ný útgerð")</f>
        <v/>
      </c>
    </row>
    <row r="2692" spans="1:15">
      <c r="A2692" t="s">
        <v>492</v>
      </c>
      <c r="B2692">
        <v>1718</v>
      </c>
      <c r="C2692" s="1">
        <v>1</v>
      </c>
      <c r="D2692" s="1">
        <v>1</v>
      </c>
      <c r="E2692" s="1">
        <v>2481</v>
      </c>
      <c r="F2692" t="s">
        <v>830</v>
      </c>
      <c r="G2692" t="s">
        <v>14</v>
      </c>
      <c r="H2692" t="s">
        <v>15</v>
      </c>
      <c r="I2692" s="3">
        <v>18</v>
      </c>
      <c r="J2692" t="s">
        <v>831</v>
      </c>
      <c r="K2692" t="s">
        <v>832</v>
      </c>
      <c r="L2692" t="s">
        <v>832</v>
      </c>
      <c r="M2692" s="2">
        <f>SUM(Table1[MAGN_SLAEGT_AFRUNAD])</f>
        <v>463291</v>
      </c>
      <c r="N2692" s="6">
        <f>Table1[[#This Row],[MAGN_SLAEGT_AFRUNAD]]/Table1[[#This Row],[heildarmagn]]</f>
        <v>3.885247069336551E-5</v>
      </c>
      <c r="O2692" t="str">
        <f>IF(Table1[[#This Row],[Útgerð núna]]=Table1[[#This Row],[Útgerð við löndun]],"","Ný útgerð")</f>
        <v/>
      </c>
    </row>
    <row r="2693" spans="1:15">
      <c r="A2693" t="s">
        <v>868</v>
      </c>
      <c r="B2693">
        <v>1718</v>
      </c>
      <c r="C2693" s="1">
        <v>1</v>
      </c>
      <c r="D2693" s="1">
        <v>1</v>
      </c>
      <c r="E2693" s="1">
        <v>2481</v>
      </c>
      <c r="F2693" t="s">
        <v>830</v>
      </c>
      <c r="G2693" t="s">
        <v>14</v>
      </c>
      <c r="H2693" t="s">
        <v>15</v>
      </c>
      <c r="I2693" s="3">
        <v>6</v>
      </c>
      <c r="J2693" t="s">
        <v>831</v>
      </c>
      <c r="K2693" t="s">
        <v>832</v>
      </c>
      <c r="L2693" t="s">
        <v>832</v>
      </c>
      <c r="M2693" s="2">
        <f>SUM(Table1[MAGN_SLAEGT_AFRUNAD])</f>
        <v>463291</v>
      </c>
      <c r="N2693" s="6">
        <f>Table1[[#This Row],[MAGN_SLAEGT_AFRUNAD]]/Table1[[#This Row],[heildarmagn]]</f>
        <v>1.2950823564455169E-5</v>
      </c>
      <c r="O2693" t="str">
        <f>IF(Table1[[#This Row],[Útgerð núna]]=Table1[[#This Row],[Útgerð við löndun]],"","Ný útgerð")</f>
        <v/>
      </c>
    </row>
    <row r="2694" spans="1:15">
      <c r="A2694" t="s">
        <v>227</v>
      </c>
      <c r="B2694">
        <v>1718</v>
      </c>
      <c r="C2694" s="1">
        <v>1</v>
      </c>
      <c r="D2694" s="1">
        <v>1</v>
      </c>
      <c r="E2694" s="1">
        <v>2481</v>
      </c>
      <c r="F2694" t="s">
        <v>830</v>
      </c>
      <c r="G2694" t="s">
        <v>14</v>
      </c>
      <c r="H2694" t="s">
        <v>15</v>
      </c>
      <c r="I2694" s="3">
        <v>12</v>
      </c>
      <c r="J2694" t="s">
        <v>831</v>
      </c>
      <c r="K2694" t="s">
        <v>832</v>
      </c>
      <c r="L2694" t="s">
        <v>832</v>
      </c>
      <c r="M2694" s="2">
        <f>SUM(Table1[MAGN_SLAEGT_AFRUNAD])</f>
        <v>463291</v>
      </c>
      <c r="N2694" s="6">
        <f>Table1[[#This Row],[MAGN_SLAEGT_AFRUNAD]]/Table1[[#This Row],[heildarmagn]]</f>
        <v>2.5901647128910339E-5</v>
      </c>
      <c r="O2694" t="str">
        <f>IF(Table1[[#This Row],[Útgerð núna]]=Table1[[#This Row],[Útgerð við löndun]],"","Ný útgerð")</f>
        <v/>
      </c>
    </row>
    <row r="2695" spans="1:15">
      <c r="A2695" t="s">
        <v>228</v>
      </c>
      <c r="B2695">
        <v>1718</v>
      </c>
      <c r="C2695" s="1">
        <v>1</v>
      </c>
      <c r="D2695" s="1">
        <v>1</v>
      </c>
      <c r="E2695" s="1">
        <v>2481</v>
      </c>
      <c r="F2695" t="s">
        <v>830</v>
      </c>
      <c r="G2695" t="s">
        <v>14</v>
      </c>
      <c r="H2695" t="s">
        <v>15</v>
      </c>
      <c r="I2695" s="3">
        <v>6</v>
      </c>
      <c r="J2695" t="s">
        <v>831</v>
      </c>
      <c r="K2695" t="s">
        <v>832</v>
      </c>
      <c r="L2695" t="s">
        <v>832</v>
      </c>
      <c r="M2695" s="2">
        <f>SUM(Table1[MAGN_SLAEGT_AFRUNAD])</f>
        <v>463291</v>
      </c>
      <c r="N2695" s="6">
        <f>Table1[[#This Row],[MAGN_SLAEGT_AFRUNAD]]/Table1[[#This Row],[heildarmagn]]</f>
        <v>1.2950823564455169E-5</v>
      </c>
      <c r="O2695" t="str">
        <f>IF(Table1[[#This Row],[Útgerð núna]]=Table1[[#This Row],[Útgerð við löndun]],"","Ný útgerð")</f>
        <v/>
      </c>
    </row>
    <row r="2696" spans="1:15">
      <c r="A2696" t="s">
        <v>229</v>
      </c>
      <c r="B2696">
        <v>1718</v>
      </c>
      <c r="C2696" s="1">
        <v>1</v>
      </c>
      <c r="D2696" s="1">
        <v>1</v>
      </c>
      <c r="E2696" s="1">
        <v>2481</v>
      </c>
      <c r="F2696" t="s">
        <v>830</v>
      </c>
      <c r="G2696" t="s">
        <v>14</v>
      </c>
      <c r="H2696" t="s">
        <v>15</v>
      </c>
      <c r="I2696" s="3">
        <v>17</v>
      </c>
      <c r="J2696" t="s">
        <v>831</v>
      </c>
      <c r="K2696" t="s">
        <v>832</v>
      </c>
      <c r="L2696" t="s">
        <v>832</v>
      </c>
      <c r="M2696" s="2">
        <f>SUM(Table1[MAGN_SLAEGT_AFRUNAD])</f>
        <v>463291</v>
      </c>
      <c r="N2696" s="6">
        <f>Table1[[#This Row],[MAGN_SLAEGT_AFRUNAD]]/Table1[[#This Row],[heildarmagn]]</f>
        <v>3.6694000099289647E-5</v>
      </c>
      <c r="O2696" t="str">
        <f>IF(Table1[[#This Row],[Útgerð núna]]=Table1[[#This Row],[Útgerð við löndun]],"","Ný útgerð")</f>
        <v/>
      </c>
    </row>
    <row r="2697" spans="1:15">
      <c r="A2697" t="s">
        <v>231</v>
      </c>
      <c r="B2697">
        <v>1718</v>
      </c>
      <c r="C2697" s="1">
        <v>1</v>
      </c>
      <c r="D2697" s="1">
        <v>1</v>
      </c>
      <c r="E2697" s="1">
        <v>2481</v>
      </c>
      <c r="F2697" t="s">
        <v>830</v>
      </c>
      <c r="G2697" t="s">
        <v>14</v>
      </c>
      <c r="H2697" t="s">
        <v>15</v>
      </c>
      <c r="I2697" s="3">
        <v>6</v>
      </c>
      <c r="J2697" t="s">
        <v>831</v>
      </c>
      <c r="K2697" t="s">
        <v>832</v>
      </c>
      <c r="L2697" t="s">
        <v>832</v>
      </c>
      <c r="M2697" s="2">
        <f>SUM(Table1[MAGN_SLAEGT_AFRUNAD])</f>
        <v>463291</v>
      </c>
      <c r="N2697" s="6">
        <f>Table1[[#This Row],[MAGN_SLAEGT_AFRUNAD]]/Table1[[#This Row],[heildarmagn]]</f>
        <v>1.2950823564455169E-5</v>
      </c>
      <c r="O2697" t="str">
        <f>IF(Table1[[#This Row],[Útgerð núna]]=Table1[[#This Row],[Útgerð við löndun]],"","Ný útgerð")</f>
        <v/>
      </c>
    </row>
    <row r="2698" spans="1:15">
      <c r="A2698" t="s">
        <v>232</v>
      </c>
      <c r="B2698">
        <v>1718</v>
      </c>
      <c r="C2698" s="1">
        <v>1</v>
      </c>
      <c r="D2698" s="1">
        <v>1</v>
      </c>
      <c r="E2698" s="1">
        <v>2481</v>
      </c>
      <c r="F2698" t="s">
        <v>830</v>
      </c>
      <c r="G2698" t="s">
        <v>14</v>
      </c>
      <c r="H2698" t="s">
        <v>15</v>
      </c>
      <c r="I2698" s="3">
        <v>7</v>
      </c>
      <c r="J2698" t="s">
        <v>831</v>
      </c>
      <c r="K2698" t="s">
        <v>832</v>
      </c>
      <c r="L2698" t="s">
        <v>832</v>
      </c>
      <c r="M2698" s="2">
        <f>SUM(Table1[MAGN_SLAEGT_AFRUNAD])</f>
        <v>463291</v>
      </c>
      <c r="N2698" s="6">
        <f>Table1[[#This Row],[MAGN_SLAEGT_AFRUNAD]]/Table1[[#This Row],[heildarmagn]]</f>
        <v>1.5109294158531032E-5</v>
      </c>
      <c r="O2698" t="str">
        <f>IF(Table1[[#This Row],[Útgerð núna]]=Table1[[#This Row],[Útgerð við löndun]],"","Ný útgerð")</f>
        <v/>
      </c>
    </row>
    <row r="2699" spans="1:15">
      <c r="A2699" t="s">
        <v>235</v>
      </c>
      <c r="B2699">
        <v>1718</v>
      </c>
      <c r="C2699" s="1">
        <v>1</v>
      </c>
      <c r="D2699" s="1">
        <v>1</v>
      </c>
      <c r="E2699" s="1">
        <v>2481</v>
      </c>
      <c r="F2699" t="s">
        <v>830</v>
      </c>
      <c r="G2699" t="s">
        <v>14</v>
      </c>
      <c r="H2699" t="s">
        <v>15</v>
      </c>
      <c r="I2699" s="3">
        <v>3</v>
      </c>
      <c r="J2699" t="s">
        <v>831</v>
      </c>
      <c r="K2699" t="s">
        <v>832</v>
      </c>
      <c r="L2699" t="s">
        <v>832</v>
      </c>
      <c r="M2699" s="2">
        <f>SUM(Table1[MAGN_SLAEGT_AFRUNAD])</f>
        <v>463291</v>
      </c>
      <c r="N2699" s="6">
        <f>Table1[[#This Row],[MAGN_SLAEGT_AFRUNAD]]/Table1[[#This Row],[heildarmagn]]</f>
        <v>6.4754117822275847E-6</v>
      </c>
      <c r="O2699" t="str">
        <f>IF(Table1[[#This Row],[Útgerð núna]]=Table1[[#This Row],[Útgerð við löndun]],"","Ný útgerð")</f>
        <v/>
      </c>
    </row>
    <row r="2700" spans="1:15">
      <c r="A2700" t="s">
        <v>236</v>
      </c>
      <c r="B2700">
        <v>1718</v>
      </c>
      <c r="C2700" s="1">
        <v>1</v>
      </c>
      <c r="D2700" s="1">
        <v>1</v>
      </c>
      <c r="E2700" s="1">
        <v>2481</v>
      </c>
      <c r="F2700" t="s">
        <v>830</v>
      </c>
      <c r="G2700" t="s">
        <v>14</v>
      </c>
      <c r="H2700" t="s">
        <v>15</v>
      </c>
      <c r="I2700" s="3">
        <v>1</v>
      </c>
      <c r="J2700" t="s">
        <v>831</v>
      </c>
      <c r="K2700" t="s">
        <v>832</v>
      </c>
      <c r="L2700" t="s">
        <v>832</v>
      </c>
      <c r="M2700" s="2">
        <f>SUM(Table1[MAGN_SLAEGT_AFRUNAD])</f>
        <v>463291</v>
      </c>
      <c r="N2700" s="6">
        <f>Table1[[#This Row],[MAGN_SLAEGT_AFRUNAD]]/Table1[[#This Row],[heildarmagn]]</f>
        <v>2.1584705940758616E-6</v>
      </c>
      <c r="O2700" t="str">
        <f>IF(Table1[[#This Row],[Útgerð núna]]=Table1[[#This Row],[Útgerð við löndun]],"","Ný útgerð")</f>
        <v/>
      </c>
    </row>
    <row r="2701" spans="1:15">
      <c r="A2701" t="s">
        <v>710</v>
      </c>
      <c r="B2701">
        <v>1718</v>
      </c>
      <c r="C2701" s="1">
        <v>1</v>
      </c>
      <c r="D2701" s="1">
        <v>1</v>
      </c>
      <c r="E2701" s="1">
        <v>2481</v>
      </c>
      <c r="F2701" t="s">
        <v>830</v>
      </c>
      <c r="G2701" t="s">
        <v>14</v>
      </c>
      <c r="H2701" t="s">
        <v>15</v>
      </c>
      <c r="I2701" s="3">
        <v>11</v>
      </c>
      <c r="J2701" t="s">
        <v>831</v>
      </c>
      <c r="K2701" t="s">
        <v>832</v>
      </c>
      <c r="L2701" t="s">
        <v>832</v>
      </c>
      <c r="M2701" s="2">
        <f>SUM(Table1[MAGN_SLAEGT_AFRUNAD])</f>
        <v>463291</v>
      </c>
      <c r="N2701" s="6">
        <f>Table1[[#This Row],[MAGN_SLAEGT_AFRUNAD]]/Table1[[#This Row],[heildarmagn]]</f>
        <v>2.3743176534834476E-5</v>
      </c>
      <c r="O2701" t="str">
        <f>IF(Table1[[#This Row],[Útgerð núna]]=Table1[[#This Row],[Útgerð við löndun]],"","Ný útgerð")</f>
        <v/>
      </c>
    </row>
    <row r="2702" spans="1:15">
      <c r="A2702" t="s">
        <v>869</v>
      </c>
      <c r="B2702">
        <v>1718</v>
      </c>
      <c r="C2702" s="1">
        <v>1</v>
      </c>
      <c r="D2702" s="1">
        <v>1</v>
      </c>
      <c r="E2702" s="1">
        <v>2481</v>
      </c>
      <c r="F2702" t="s">
        <v>830</v>
      </c>
      <c r="G2702" t="s">
        <v>14</v>
      </c>
      <c r="H2702" t="s">
        <v>15</v>
      </c>
      <c r="I2702" s="3">
        <v>7</v>
      </c>
      <c r="J2702" t="s">
        <v>831</v>
      </c>
      <c r="K2702" t="s">
        <v>832</v>
      </c>
      <c r="L2702" t="s">
        <v>832</v>
      </c>
      <c r="M2702" s="2">
        <f>SUM(Table1[MAGN_SLAEGT_AFRUNAD])</f>
        <v>463291</v>
      </c>
      <c r="N2702" s="6">
        <f>Table1[[#This Row],[MAGN_SLAEGT_AFRUNAD]]/Table1[[#This Row],[heildarmagn]]</f>
        <v>1.5109294158531032E-5</v>
      </c>
      <c r="O2702" t="str">
        <f>IF(Table1[[#This Row],[Útgerð núna]]=Table1[[#This Row],[Útgerð við löndun]],"","Ný útgerð")</f>
        <v/>
      </c>
    </row>
    <row r="2703" spans="1:15">
      <c r="A2703" t="s">
        <v>237</v>
      </c>
      <c r="B2703">
        <v>1718</v>
      </c>
      <c r="C2703" s="1">
        <v>1</v>
      </c>
      <c r="D2703" s="1">
        <v>1</v>
      </c>
      <c r="E2703" s="1">
        <v>2481</v>
      </c>
      <c r="F2703" t="s">
        <v>830</v>
      </c>
      <c r="G2703" t="s">
        <v>14</v>
      </c>
      <c r="H2703" t="s">
        <v>15</v>
      </c>
      <c r="I2703" s="3">
        <v>7</v>
      </c>
      <c r="J2703" t="s">
        <v>831</v>
      </c>
      <c r="K2703" t="s">
        <v>832</v>
      </c>
      <c r="L2703" t="s">
        <v>832</v>
      </c>
      <c r="M2703" s="2">
        <f>SUM(Table1[MAGN_SLAEGT_AFRUNAD])</f>
        <v>463291</v>
      </c>
      <c r="N2703" s="6">
        <f>Table1[[#This Row],[MAGN_SLAEGT_AFRUNAD]]/Table1[[#This Row],[heildarmagn]]</f>
        <v>1.5109294158531032E-5</v>
      </c>
      <c r="O2703" t="str">
        <f>IF(Table1[[#This Row],[Útgerð núna]]=Table1[[#This Row],[Útgerð við löndun]],"","Ný útgerð")</f>
        <v/>
      </c>
    </row>
    <row r="2704" spans="1:15">
      <c r="A2704" t="s">
        <v>238</v>
      </c>
      <c r="B2704">
        <v>1718</v>
      </c>
      <c r="C2704" s="1">
        <v>1</v>
      </c>
      <c r="D2704" s="1">
        <v>1</v>
      </c>
      <c r="E2704" s="1">
        <v>2481</v>
      </c>
      <c r="F2704" t="s">
        <v>830</v>
      </c>
      <c r="G2704" t="s">
        <v>14</v>
      </c>
      <c r="H2704" t="s">
        <v>15</v>
      </c>
      <c r="I2704" s="3">
        <v>10</v>
      </c>
      <c r="J2704" t="s">
        <v>831</v>
      </c>
      <c r="K2704" t="s">
        <v>832</v>
      </c>
      <c r="L2704" t="s">
        <v>832</v>
      </c>
      <c r="M2704" s="2">
        <f>SUM(Table1[MAGN_SLAEGT_AFRUNAD])</f>
        <v>463291</v>
      </c>
      <c r="N2704" s="6">
        <f>Table1[[#This Row],[MAGN_SLAEGT_AFRUNAD]]/Table1[[#This Row],[heildarmagn]]</f>
        <v>2.1584705940758617E-5</v>
      </c>
      <c r="O2704" t="str">
        <f>IF(Table1[[#This Row],[Útgerð núna]]=Table1[[#This Row],[Útgerð við löndun]],"","Ný útgerð")</f>
        <v/>
      </c>
    </row>
    <row r="2705" spans="1:15">
      <c r="A2705" t="s">
        <v>620</v>
      </c>
      <c r="B2705">
        <v>1718</v>
      </c>
      <c r="C2705" s="1">
        <v>1</v>
      </c>
      <c r="D2705" s="1">
        <v>1</v>
      </c>
      <c r="E2705" s="1">
        <v>2481</v>
      </c>
      <c r="F2705" t="s">
        <v>830</v>
      </c>
      <c r="G2705" t="s">
        <v>14</v>
      </c>
      <c r="H2705" t="s">
        <v>15</v>
      </c>
      <c r="I2705" s="3">
        <v>1</v>
      </c>
      <c r="J2705" t="s">
        <v>831</v>
      </c>
      <c r="K2705" t="s">
        <v>832</v>
      </c>
      <c r="L2705" t="s">
        <v>832</v>
      </c>
      <c r="M2705" s="2">
        <f>SUM(Table1[MAGN_SLAEGT_AFRUNAD])</f>
        <v>463291</v>
      </c>
      <c r="N2705" s="6">
        <f>Table1[[#This Row],[MAGN_SLAEGT_AFRUNAD]]/Table1[[#This Row],[heildarmagn]]</f>
        <v>2.1584705940758616E-6</v>
      </c>
      <c r="O2705" t="str">
        <f>IF(Table1[[#This Row],[Útgerð núna]]=Table1[[#This Row],[Útgerð við löndun]],"","Ný útgerð")</f>
        <v/>
      </c>
    </row>
    <row r="2706" spans="1:15">
      <c r="A2706" t="s">
        <v>239</v>
      </c>
      <c r="B2706">
        <v>1718</v>
      </c>
      <c r="C2706" s="1">
        <v>1</v>
      </c>
      <c r="D2706" s="1">
        <v>1</v>
      </c>
      <c r="E2706" s="1">
        <v>2481</v>
      </c>
      <c r="F2706" t="s">
        <v>830</v>
      </c>
      <c r="G2706" t="s">
        <v>14</v>
      </c>
      <c r="H2706" t="s">
        <v>15</v>
      </c>
      <c r="I2706" s="3">
        <v>3</v>
      </c>
      <c r="J2706" t="s">
        <v>831</v>
      </c>
      <c r="K2706" t="s">
        <v>832</v>
      </c>
      <c r="L2706" t="s">
        <v>832</v>
      </c>
      <c r="M2706" s="2">
        <f>SUM(Table1[MAGN_SLAEGT_AFRUNAD])</f>
        <v>463291</v>
      </c>
      <c r="N2706" s="6">
        <f>Table1[[#This Row],[MAGN_SLAEGT_AFRUNAD]]/Table1[[#This Row],[heildarmagn]]</f>
        <v>6.4754117822275847E-6</v>
      </c>
      <c r="O2706" t="str">
        <f>IF(Table1[[#This Row],[Útgerð núna]]=Table1[[#This Row],[Útgerð við löndun]],"","Ný útgerð")</f>
        <v/>
      </c>
    </row>
    <row r="2707" spans="1:15">
      <c r="A2707" t="s">
        <v>870</v>
      </c>
      <c r="B2707">
        <v>1718</v>
      </c>
      <c r="C2707" s="1">
        <v>1</v>
      </c>
      <c r="D2707" s="1">
        <v>1</v>
      </c>
      <c r="E2707" s="1">
        <v>2481</v>
      </c>
      <c r="F2707" t="s">
        <v>830</v>
      </c>
      <c r="G2707" t="s">
        <v>14</v>
      </c>
      <c r="H2707" t="s">
        <v>15</v>
      </c>
      <c r="I2707" s="3">
        <v>1</v>
      </c>
      <c r="J2707" t="s">
        <v>831</v>
      </c>
      <c r="K2707" t="s">
        <v>832</v>
      </c>
      <c r="L2707" t="s">
        <v>832</v>
      </c>
      <c r="M2707" s="2">
        <f>SUM(Table1[MAGN_SLAEGT_AFRUNAD])</f>
        <v>463291</v>
      </c>
      <c r="N2707" s="6">
        <f>Table1[[#This Row],[MAGN_SLAEGT_AFRUNAD]]/Table1[[#This Row],[heildarmagn]]</f>
        <v>2.1584705940758616E-6</v>
      </c>
      <c r="O2707" t="str">
        <f>IF(Table1[[#This Row],[Útgerð núna]]=Table1[[#This Row],[Útgerð við löndun]],"","Ný útgerð")</f>
        <v/>
      </c>
    </row>
    <row r="2708" spans="1:15">
      <c r="A2708" t="s">
        <v>240</v>
      </c>
      <c r="B2708">
        <v>1718</v>
      </c>
      <c r="C2708" s="1">
        <v>1</v>
      </c>
      <c r="D2708" s="1">
        <v>1</v>
      </c>
      <c r="E2708" s="1">
        <v>2481</v>
      </c>
      <c r="F2708" t="s">
        <v>830</v>
      </c>
      <c r="G2708" t="s">
        <v>14</v>
      </c>
      <c r="H2708" t="s">
        <v>15</v>
      </c>
      <c r="I2708" s="3">
        <v>4</v>
      </c>
      <c r="J2708" t="s">
        <v>831</v>
      </c>
      <c r="K2708" t="s">
        <v>832</v>
      </c>
      <c r="L2708" t="s">
        <v>832</v>
      </c>
      <c r="M2708" s="2">
        <f>SUM(Table1[MAGN_SLAEGT_AFRUNAD])</f>
        <v>463291</v>
      </c>
      <c r="N2708" s="6">
        <f>Table1[[#This Row],[MAGN_SLAEGT_AFRUNAD]]/Table1[[#This Row],[heildarmagn]]</f>
        <v>8.6338823763034462E-6</v>
      </c>
      <c r="O2708" t="str">
        <f>IF(Table1[[#This Row],[Útgerð núna]]=Table1[[#This Row],[Útgerð við löndun]],"","Ný útgerð")</f>
        <v/>
      </c>
    </row>
    <row r="2709" spans="1:15">
      <c r="A2709" t="s">
        <v>326</v>
      </c>
      <c r="B2709">
        <v>1718</v>
      </c>
      <c r="C2709" s="1">
        <v>1</v>
      </c>
      <c r="D2709" s="1">
        <v>1</v>
      </c>
      <c r="E2709" s="1">
        <v>2481</v>
      </c>
      <c r="F2709" t="s">
        <v>830</v>
      </c>
      <c r="G2709" t="s">
        <v>14</v>
      </c>
      <c r="H2709" t="s">
        <v>15</v>
      </c>
      <c r="I2709" s="3">
        <v>4</v>
      </c>
      <c r="J2709" t="s">
        <v>831</v>
      </c>
      <c r="K2709" t="s">
        <v>832</v>
      </c>
      <c r="L2709" t="s">
        <v>832</v>
      </c>
      <c r="M2709" s="2">
        <f>SUM(Table1[MAGN_SLAEGT_AFRUNAD])</f>
        <v>463291</v>
      </c>
      <c r="N2709" s="6">
        <f>Table1[[#This Row],[MAGN_SLAEGT_AFRUNAD]]/Table1[[#This Row],[heildarmagn]]</f>
        <v>8.6338823763034462E-6</v>
      </c>
      <c r="O2709" t="str">
        <f>IF(Table1[[#This Row],[Útgerð núna]]=Table1[[#This Row],[Útgerð við löndun]],"","Ný útgerð")</f>
        <v/>
      </c>
    </row>
    <row r="2710" spans="1:15">
      <c r="A2710" t="s">
        <v>244</v>
      </c>
      <c r="B2710">
        <v>1718</v>
      </c>
      <c r="C2710" s="1">
        <v>1</v>
      </c>
      <c r="D2710" s="1">
        <v>1</v>
      </c>
      <c r="E2710" s="1">
        <v>2481</v>
      </c>
      <c r="F2710" t="s">
        <v>830</v>
      </c>
      <c r="G2710" t="s">
        <v>14</v>
      </c>
      <c r="H2710" t="s">
        <v>15</v>
      </c>
      <c r="I2710" s="3">
        <v>5</v>
      </c>
      <c r="J2710" t="s">
        <v>831</v>
      </c>
      <c r="K2710" t="s">
        <v>832</v>
      </c>
      <c r="L2710" t="s">
        <v>832</v>
      </c>
      <c r="M2710" s="2">
        <f>SUM(Table1[MAGN_SLAEGT_AFRUNAD])</f>
        <v>463291</v>
      </c>
      <c r="N2710" s="6">
        <f>Table1[[#This Row],[MAGN_SLAEGT_AFRUNAD]]/Table1[[#This Row],[heildarmagn]]</f>
        <v>1.0792352970379309E-5</v>
      </c>
      <c r="O2710" t="str">
        <f>IF(Table1[[#This Row],[Útgerð núna]]=Table1[[#This Row],[Útgerð við löndun]],"","Ný útgerð")</f>
        <v/>
      </c>
    </row>
    <row r="2711" spans="1:15">
      <c r="A2711" t="s">
        <v>871</v>
      </c>
      <c r="B2711">
        <v>1718</v>
      </c>
      <c r="C2711" s="1">
        <v>1</v>
      </c>
      <c r="D2711" s="1">
        <v>1</v>
      </c>
      <c r="E2711" s="1">
        <v>2481</v>
      </c>
      <c r="F2711" t="s">
        <v>830</v>
      </c>
      <c r="G2711" t="s">
        <v>14</v>
      </c>
      <c r="H2711" t="s">
        <v>15</v>
      </c>
      <c r="I2711" s="3">
        <v>3</v>
      </c>
      <c r="J2711" t="s">
        <v>831</v>
      </c>
      <c r="K2711" t="s">
        <v>832</v>
      </c>
      <c r="L2711" t="s">
        <v>832</v>
      </c>
      <c r="M2711" s="2">
        <f>SUM(Table1[MAGN_SLAEGT_AFRUNAD])</f>
        <v>463291</v>
      </c>
      <c r="N2711" s="6">
        <f>Table1[[#This Row],[MAGN_SLAEGT_AFRUNAD]]/Table1[[#This Row],[heildarmagn]]</f>
        <v>6.4754117822275847E-6</v>
      </c>
      <c r="O2711" t="str">
        <f>IF(Table1[[#This Row],[Útgerð núna]]=Table1[[#This Row],[Útgerð við löndun]],"","Ný útgerð")</f>
        <v/>
      </c>
    </row>
    <row r="2712" spans="1:15">
      <c r="A2712" t="s">
        <v>872</v>
      </c>
      <c r="B2712">
        <v>1718</v>
      </c>
      <c r="C2712" s="1">
        <v>1</v>
      </c>
      <c r="D2712" s="1">
        <v>1</v>
      </c>
      <c r="E2712" s="1">
        <v>2481</v>
      </c>
      <c r="F2712" t="s">
        <v>830</v>
      </c>
      <c r="G2712" t="s">
        <v>14</v>
      </c>
      <c r="H2712" t="s">
        <v>15</v>
      </c>
      <c r="I2712" s="3">
        <v>3</v>
      </c>
      <c r="J2712" t="s">
        <v>831</v>
      </c>
      <c r="K2712" t="s">
        <v>832</v>
      </c>
      <c r="L2712" t="s">
        <v>832</v>
      </c>
      <c r="M2712" s="2">
        <f>SUM(Table1[MAGN_SLAEGT_AFRUNAD])</f>
        <v>463291</v>
      </c>
      <c r="N2712" s="6">
        <f>Table1[[#This Row],[MAGN_SLAEGT_AFRUNAD]]/Table1[[#This Row],[heildarmagn]]</f>
        <v>6.4754117822275847E-6</v>
      </c>
      <c r="O2712" t="str">
        <f>IF(Table1[[#This Row],[Útgerð núna]]=Table1[[#This Row],[Útgerð við löndun]],"","Ný útgerð")</f>
        <v/>
      </c>
    </row>
    <row r="2713" spans="1:15">
      <c r="A2713" t="s">
        <v>769</v>
      </c>
      <c r="B2713">
        <v>1718</v>
      </c>
      <c r="C2713" s="1">
        <v>1</v>
      </c>
      <c r="D2713" s="1">
        <v>1</v>
      </c>
      <c r="E2713" s="1">
        <v>2481</v>
      </c>
      <c r="F2713" t="s">
        <v>830</v>
      </c>
      <c r="G2713" t="s">
        <v>14</v>
      </c>
      <c r="H2713" t="s">
        <v>15</v>
      </c>
      <c r="I2713" s="3">
        <v>1</v>
      </c>
      <c r="J2713" t="s">
        <v>831</v>
      </c>
      <c r="K2713" t="s">
        <v>832</v>
      </c>
      <c r="L2713" t="s">
        <v>832</v>
      </c>
      <c r="M2713" s="2">
        <f>SUM(Table1[MAGN_SLAEGT_AFRUNAD])</f>
        <v>463291</v>
      </c>
      <c r="N2713" s="6">
        <f>Table1[[#This Row],[MAGN_SLAEGT_AFRUNAD]]/Table1[[#This Row],[heildarmagn]]</f>
        <v>2.1584705940758616E-6</v>
      </c>
      <c r="O2713" t="str">
        <f>IF(Table1[[#This Row],[Útgerð núna]]=Table1[[#This Row],[Útgerð við löndun]],"","Ný útgerð")</f>
        <v/>
      </c>
    </row>
    <row r="2714" spans="1:15">
      <c r="A2714" t="s">
        <v>327</v>
      </c>
      <c r="B2714">
        <v>1718</v>
      </c>
      <c r="C2714" s="1">
        <v>1</v>
      </c>
      <c r="D2714" s="1">
        <v>1</v>
      </c>
      <c r="E2714" s="1">
        <v>2481</v>
      </c>
      <c r="F2714" t="s">
        <v>830</v>
      </c>
      <c r="G2714" t="s">
        <v>14</v>
      </c>
      <c r="H2714" t="s">
        <v>15</v>
      </c>
      <c r="I2714" s="3">
        <v>4</v>
      </c>
      <c r="J2714" t="s">
        <v>831</v>
      </c>
      <c r="K2714" t="s">
        <v>832</v>
      </c>
      <c r="L2714" t="s">
        <v>832</v>
      </c>
      <c r="M2714" s="2">
        <f>SUM(Table1[MAGN_SLAEGT_AFRUNAD])</f>
        <v>463291</v>
      </c>
      <c r="N2714" s="6">
        <f>Table1[[#This Row],[MAGN_SLAEGT_AFRUNAD]]/Table1[[#This Row],[heildarmagn]]</f>
        <v>8.6338823763034462E-6</v>
      </c>
      <c r="O2714" t="str">
        <f>IF(Table1[[#This Row],[Útgerð núna]]=Table1[[#This Row],[Útgerð við löndun]],"","Ný útgerð")</f>
        <v/>
      </c>
    </row>
    <row r="2715" spans="1:15">
      <c r="A2715" t="s">
        <v>366</v>
      </c>
      <c r="B2715">
        <v>1819</v>
      </c>
      <c r="C2715" s="1">
        <v>1</v>
      </c>
      <c r="D2715" s="1">
        <v>1</v>
      </c>
      <c r="E2715" s="1">
        <v>2481</v>
      </c>
      <c r="F2715" t="s">
        <v>830</v>
      </c>
      <c r="G2715" t="s">
        <v>14</v>
      </c>
      <c r="H2715" t="s">
        <v>15</v>
      </c>
      <c r="I2715" s="3">
        <v>10</v>
      </c>
      <c r="J2715" t="s">
        <v>831</v>
      </c>
      <c r="K2715" t="s">
        <v>832</v>
      </c>
      <c r="L2715" t="s">
        <v>832</v>
      </c>
      <c r="M2715" s="2">
        <f>SUM(Table1[MAGN_SLAEGT_AFRUNAD])</f>
        <v>463291</v>
      </c>
      <c r="N2715" s="6">
        <f>Table1[[#This Row],[MAGN_SLAEGT_AFRUNAD]]/Table1[[#This Row],[heildarmagn]]</f>
        <v>2.1584705940758617E-5</v>
      </c>
      <c r="O2715" t="str">
        <f>IF(Table1[[#This Row],[Útgerð núna]]=Table1[[#This Row],[Útgerð við löndun]],"","Ný útgerð")</f>
        <v/>
      </c>
    </row>
    <row r="2716" spans="1:15">
      <c r="A2716" t="s">
        <v>367</v>
      </c>
      <c r="B2716">
        <v>1819</v>
      </c>
      <c r="C2716" s="1">
        <v>1</v>
      </c>
      <c r="D2716" s="1">
        <v>1</v>
      </c>
      <c r="E2716" s="1">
        <v>2481</v>
      </c>
      <c r="F2716" t="s">
        <v>830</v>
      </c>
      <c r="G2716" t="s">
        <v>14</v>
      </c>
      <c r="H2716" t="s">
        <v>15</v>
      </c>
      <c r="I2716" s="3">
        <v>18</v>
      </c>
      <c r="J2716" t="s">
        <v>831</v>
      </c>
      <c r="K2716" t="s">
        <v>832</v>
      </c>
      <c r="L2716" t="s">
        <v>832</v>
      </c>
      <c r="M2716" s="2">
        <f>SUM(Table1[MAGN_SLAEGT_AFRUNAD])</f>
        <v>463291</v>
      </c>
      <c r="N2716" s="6">
        <f>Table1[[#This Row],[MAGN_SLAEGT_AFRUNAD]]/Table1[[#This Row],[heildarmagn]]</f>
        <v>3.885247069336551E-5</v>
      </c>
      <c r="O2716" t="str">
        <f>IF(Table1[[#This Row],[Útgerð núna]]=Table1[[#This Row],[Útgerð við löndun]],"","Ný útgerð")</f>
        <v/>
      </c>
    </row>
    <row r="2717" spans="1:15">
      <c r="A2717" t="s">
        <v>47</v>
      </c>
      <c r="B2717">
        <v>1819</v>
      </c>
      <c r="C2717" s="1">
        <v>1</v>
      </c>
      <c r="D2717" s="1">
        <v>1</v>
      </c>
      <c r="E2717" s="1">
        <v>2481</v>
      </c>
      <c r="F2717" t="s">
        <v>830</v>
      </c>
      <c r="G2717" t="s">
        <v>14</v>
      </c>
      <c r="H2717" t="s">
        <v>15</v>
      </c>
      <c r="I2717" s="3">
        <v>19</v>
      </c>
      <c r="J2717" t="s">
        <v>831</v>
      </c>
      <c r="K2717" t="s">
        <v>832</v>
      </c>
      <c r="L2717" t="s">
        <v>832</v>
      </c>
      <c r="M2717" s="2">
        <f>SUM(Table1[MAGN_SLAEGT_AFRUNAD])</f>
        <v>463291</v>
      </c>
      <c r="N2717" s="6">
        <f>Table1[[#This Row],[MAGN_SLAEGT_AFRUNAD]]/Table1[[#This Row],[heildarmagn]]</f>
        <v>4.1010941287441372E-5</v>
      </c>
      <c r="O2717" t="str">
        <f>IF(Table1[[#This Row],[Útgerð núna]]=Table1[[#This Row],[Útgerð við löndun]],"","Ný útgerð")</f>
        <v/>
      </c>
    </row>
    <row r="2718" spans="1:15">
      <c r="A2718" t="s">
        <v>180</v>
      </c>
      <c r="B2718">
        <v>1819</v>
      </c>
      <c r="C2718" s="1">
        <v>1</v>
      </c>
      <c r="D2718" s="1">
        <v>1</v>
      </c>
      <c r="E2718" s="1">
        <v>2481</v>
      </c>
      <c r="F2718" t="s">
        <v>830</v>
      </c>
      <c r="G2718" t="s">
        <v>14</v>
      </c>
      <c r="H2718" t="s">
        <v>15</v>
      </c>
      <c r="I2718" s="3">
        <v>56</v>
      </c>
      <c r="J2718" t="s">
        <v>831</v>
      </c>
      <c r="K2718" t="s">
        <v>832</v>
      </c>
      <c r="L2718" t="s">
        <v>832</v>
      </c>
      <c r="M2718" s="2">
        <f>SUM(Table1[MAGN_SLAEGT_AFRUNAD])</f>
        <v>463291</v>
      </c>
      <c r="N2718" s="6">
        <f>Table1[[#This Row],[MAGN_SLAEGT_AFRUNAD]]/Table1[[#This Row],[heildarmagn]]</f>
        <v>1.2087435326824825E-4</v>
      </c>
      <c r="O2718" t="str">
        <f>IF(Table1[[#This Row],[Útgerð núna]]=Table1[[#This Row],[Útgerð við löndun]],"","Ný útgerð")</f>
        <v/>
      </c>
    </row>
    <row r="2719" spans="1:15">
      <c r="A2719" t="s">
        <v>48</v>
      </c>
      <c r="B2719">
        <v>1819</v>
      </c>
      <c r="C2719" s="1">
        <v>1</v>
      </c>
      <c r="D2719" s="1">
        <v>1</v>
      </c>
      <c r="E2719" s="1">
        <v>2481</v>
      </c>
      <c r="F2719" t="s">
        <v>830</v>
      </c>
      <c r="G2719" t="s">
        <v>14</v>
      </c>
      <c r="H2719" t="s">
        <v>15</v>
      </c>
      <c r="I2719" s="3">
        <v>18</v>
      </c>
      <c r="J2719" t="s">
        <v>831</v>
      </c>
      <c r="K2719" t="s">
        <v>832</v>
      </c>
      <c r="L2719" t="s">
        <v>832</v>
      </c>
      <c r="M2719" s="2">
        <f>SUM(Table1[MAGN_SLAEGT_AFRUNAD])</f>
        <v>463291</v>
      </c>
      <c r="N2719" s="6">
        <f>Table1[[#This Row],[MAGN_SLAEGT_AFRUNAD]]/Table1[[#This Row],[heildarmagn]]</f>
        <v>3.885247069336551E-5</v>
      </c>
      <c r="O2719" t="str">
        <f>IF(Table1[[#This Row],[Útgerð núna]]=Table1[[#This Row],[Útgerð við löndun]],"","Ný útgerð")</f>
        <v/>
      </c>
    </row>
    <row r="2720" spans="1:15">
      <c r="A2720" t="s">
        <v>49</v>
      </c>
      <c r="B2720">
        <v>1819</v>
      </c>
      <c r="C2720" s="1">
        <v>1</v>
      </c>
      <c r="D2720" s="1">
        <v>1</v>
      </c>
      <c r="E2720" s="1">
        <v>2481</v>
      </c>
      <c r="F2720" t="s">
        <v>830</v>
      </c>
      <c r="G2720" t="s">
        <v>14</v>
      </c>
      <c r="H2720" t="s">
        <v>15</v>
      </c>
      <c r="I2720" s="3">
        <v>3</v>
      </c>
      <c r="J2720" t="s">
        <v>831</v>
      </c>
      <c r="K2720" t="s">
        <v>832</v>
      </c>
      <c r="L2720" t="s">
        <v>832</v>
      </c>
      <c r="M2720" s="2">
        <f>SUM(Table1[MAGN_SLAEGT_AFRUNAD])</f>
        <v>463291</v>
      </c>
      <c r="N2720" s="6">
        <f>Table1[[#This Row],[MAGN_SLAEGT_AFRUNAD]]/Table1[[#This Row],[heildarmagn]]</f>
        <v>6.4754117822275847E-6</v>
      </c>
      <c r="O2720" t="str">
        <f>IF(Table1[[#This Row],[Útgerð núna]]=Table1[[#This Row],[Útgerð við löndun]],"","Ný útgerð")</f>
        <v/>
      </c>
    </row>
    <row r="2721" spans="1:15">
      <c r="A2721" t="s">
        <v>50</v>
      </c>
      <c r="B2721">
        <v>1819</v>
      </c>
      <c r="C2721" s="1">
        <v>1</v>
      </c>
      <c r="D2721" s="1">
        <v>1</v>
      </c>
      <c r="E2721" s="1">
        <v>2481</v>
      </c>
      <c r="F2721" t="s">
        <v>830</v>
      </c>
      <c r="G2721" t="s">
        <v>14</v>
      </c>
      <c r="H2721" t="s">
        <v>15</v>
      </c>
      <c r="I2721" s="3">
        <v>30</v>
      </c>
      <c r="J2721" t="s">
        <v>831</v>
      </c>
      <c r="K2721" t="s">
        <v>832</v>
      </c>
      <c r="L2721" t="s">
        <v>832</v>
      </c>
      <c r="M2721" s="2">
        <f>SUM(Table1[MAGN_SLAEGT_AFRUNAD])</f>
        <v>463291</v>
      </c>
      <c r="N2721" s="6">
        <f>Table1[[#This Row],[MAGN_SLAEGT_AFRUNAD]]/Table1[[#This Row],[heildarmagn]]</f>
        <v>6.4754117822275845E-5</v>
      </c>
      <c r="O2721" t="str">
        <f>IF(Table1[[#This Row],[Útgerð núna]]=Table1[[#This Row],[Útgerð við löndun]],"","Ný útgerð")</f>
        <v/>
      </c>
    </row>
    <row r="2722" spans="1:15">
      <c r="A2722" t="s">
        <v>182</v>
      </c>
      <c r="B2722">
        <v>1819</v>
      </c>
      <c r="C2722" s="1">
        <v>1</v>
      </c>
      <c r="D2722" s="1">
        <v>1</v>
      </c>
      <c r="E2722" s="1">
        <v>2481</v>
      </c>
      <c r="F2722" t="s">
        <v>830</v>
      </c>
      <c r="G2722" t="s">
        <v>14</v>
      </c>
      <c r="H2722" t="s">
        <v>15</v>
      </c>
      <c r="I2722" s="3">
        <v>19</v>
      </c>
      <c r="J2722" t="s">
        <v>831</v>
      </c>
      <c r="K2722" t="s">
        <v>832</v>
      </c>
      <c r="L2722" t="s">
        <v>832</v>
      </c>
      <c r="M2722" s="2">
        <f>SUM(Table1[MAGN_SLAEGT_AFRUNAD])</f>
        <v>463291</v>
      </c>
      <c r="N2722" s="6">
        <f>Table1[[#This Row],[MAGN_SLAEGT_AFRUNAD]]/Table1[[#This Row],[heildarmagn]]</f>
        <v>4.1010941287441372E-5</v>
      </c>
      <c r="O2722" t="str">
        <f>IF(Table1[[#This Row],[Útgerð núna]]=Table1[[#This Row],[Útgerð við löndun]],"","Ný útgerð")</f>
        <v/>
      </c>
    </row>
    <row r="2723" spans="1:15">
      <c r="A2723" t="s">
        <v>370</v>
      </c>
      <c r="B2723">
        <v>1819</v>
      </c>
      <c r="C2723" s="1">
        <v>1</v>
      </c>
      <c r="D2723" s="1">
        <v>1</v>
      </c>
      <c r="E2723" s="1">
        <v>2481</v>
      </c>
      <c r="F2723" t="s">
        <v>830</v>
      </c>
      <c r="G2723" t="s">
        <v>14</v>
      </c>
      <c r="H2723" t="s">
        <v>15</v>
      </c>
      <c r="I2723" s="3">
        <v>4</v>
      </c>
      <c r="J2723" t="s">
        <v>831</v>
      </c>
      <c r="K2723" t="s">
        <v>832</v>
      </c>
      <c r="L2723" t="s">
        <v>832</v>
      </c>
      <c r="M2723" s="2">
        <f>SUM(Table1[MAGN_SLAEGT_AFRUNAD])</f>
        <v>463291</v>
      </c>
      <c r="N2723" s="6">
        <f>Table1[[#This Row],[MAGN_SLAEGT_AFRUNAD]]/Table1[[#This Row],[heildarmagn]]</f>
        <v>8.6338823763034462E-6</v>
      </c>
      <c r="O2723" t="str">
        <f>IF(Table1[[#This Row],[Útgerð núna]]=Table1[[#This Row],[Útgerð við löndun]],"","Ný útgerð")</f>
        <v/>
      </c>
    </row>
    <row r="2724" spans="1:15">
      <c r="A2724" t="s">
        <v>186</v>
      </c>
      <c r="B2724">
        <v>1819</v>
      </c>
      <c r="C2724" s="1">
        <v>1</v>
      </c>
      <c r="D2724" s="1">
        <v>1</v>
      </c>
      <c r="E2724" s="1">
        <v>2481</v>
      </c>
      <c r="F2724" t="s">
        <v>830</v>
      </c>
      <c r="G2724" t="s">
        <v>14</v>
      </c>
      <c r="H2724" t="s">
        <v>15</v>
      </c>
      <c r="I2724" s="3">
        <v>10</v>
      </c>
      <c r="J2724" t="s">
        <v>831</v>
      </c>
      <c r="K2724" t="s">
        <v>832</v>
      </c>
      <c r="L2724" t="s">
        <v>832</v>
      </c>
      <c r="M2724" s="2">
        <f>SUM(Table1[MAGN_SLAEGT_AFRUNAD])</f>
        <v>463291</v>
      </c>
      <c r="N2724" s="6">
        <f>Table1[[#This Row],[MAGN_SLAEGT_AFRUNAD]]/Table1[[#This Row],[heildarmagn]]</f>
        <v>2.1584705940758617E-5</v>
      </c>
      <c r="O2724" t="str">
        <f>IF(Table1[[#This Row],[Útgerð núna]]=Table1[[#This Row],[Útgerð við löndun]],"","Ný útgerð")</f>
        <v/>
      </c>
    </row>
    <row r="2725" spans="1:15">
      <c r="A2725" t="s">
        <v>873</v>
      </c>
      <c r="B2725">
        <v>1819</v>
      </c>
      <c r="C2725" s="1">
        <v>1</v>
      </c>
      <c r="D2725" s="1">
        <v>1</v>
      </c>
      <c r="E2725" s="1">
        <v>2481</v>
      </c>
      <c r="F2725" t="s">
        <v>830</v>
      </c>
      <c r="G2725" t="s">
        <v>14</v>
      </c>
      <c r="H2725" t="s">
        <v>15</v>
      </c>
      <c r="I2725" s="3">
        <v>4</v>
      </c>
      <c r="J2725" t="s">
        <v>831</v>
      </c>
      <c r="K2725" t="s">
        <v>832</v>
      </c>
      <c r="L2725" t="s">
        <v>832</v>
      </c>
      <c r="M2725" s="2">
        <f>SUM(Table1[MAGN_SLAEGT_AFRUNAD])</f>
        <v>463291</v>
      </c>
      <c r="N2725" s="6">
        <f>Table1[[#This Row],[MAGN_SLAEGT_AFRUNAD]]/Table1[[#This Row],[heildarmagn]]</f>
        <v>8.6338823763034462E-6</v>
      </c>
      <c r="O2725" t="str">
        <f>IF(Table1[[#This Row],[Útgerð núna]]=Table1[[#This Row],[Útgerð við löndun]],"","Ný útgerð")</f>
        <v/>
      </c>
    </row>
    <row r="2726" spans="1:15">
      <c r="A2726" t="s">
        <v>334</v>
      </c>
      <c r="B2726">
        <v>1819</v>
      </c>
      <c r="C2726" s="1">
        <v>1</v>
      </c>
      <c r="D2726" s="1">
        <v>1</v>
      </c>
      <c r="E2726" s="1">
        <v>2481</v>
      </c>
      <c r="F2726" t="s">
        <v>830</v>
      </c>
      <c r="G2726" t="s">
        <v>14</v>
      </c>
      <c r="H2726" t="s">
        <v>15</v>
      </c>
      <c r="I2726" s="3">
        <v>15</v>
      </c>
      <c r="J2726" t="s">
        <v>831</v>
      </c>
      <c r="K2726" t="s">
        <v>832</v>
      </c>
      <c r="L2726" t="s">
        <v>832</v>
      </c>
      <c r="M2726" s="2">
        <f>SUM(Table1[MAGN_SLAEGT_AFRUNAD])</f>
        <v>463291</v>
      </c>
      <c r="N2726" s="6">
        <f>Table1[[#This Row],[MAGN_SLAEGT_AFRUNAD]]/Table1[[#This Row],[heildarmagn]]</f>
        <v>3.2377058911137922E-5</v>
      </c>
      <c r="O2726" t="str">
        <f>IF(Table1[[#This Row],[Útgerð núna]]=Table1[[#This Row],[Útgerð við löndun]],"","Ný útgerð")</f>
        <v/>
      </c>
    </row>
    <row r="2727" spans="1:15">
      <c r="A2727" t="s">
        <v>464</v>
      </c>
      <c r="B2727">
        <v>1819</v>
      </c>
      <c r="C2727" s="1">
        <v>1</v>
      </c>
      <c r="D2727" s="1">
        <v>1</v>
      </c>
      <c r="E2727" s="1">
        <v>2481</v>
      </c>
      <c r="F2727" t="s">
        <v>830</v>
      </c>
      <c r="G2727" t="s">
        <v>14</v>
      </c>
      <c r="H2727" t="s">
        <v>15</v>
      </c>
      <c r="I2727" s="3">
        <v>37</v>
      </c>
      <c r="J2727" t="s">
        <v>831</v>
      </c>
      <c r="K2727" t="s">
        <v>832</v>
      </c>
      <c r="L2727" t="s">
        <v>832</v>
      </c>
      <c r="M2727" s="2">
        <f>SUM(Table1[MAGN_SLAEGT_AFRUNAD])</f>
        <v>463291</v>
      </c>
      <c r="N2727" s="6">
        <f>Table1[[#This Row],[MAGN_SLAEGT_AFRUNAD]]/Table1[[#This Row],[heildarmagn]]</f>
        <v>7.9863411980806882E-5</v>
      </c>
      <c r="O2727" t="str">
        <f>IF(Table1[[#This Row],[Útgerð núna]]=Table1[[#This Row],[Útgerð við löndun]],"","Ný útgerð")</f>
        <v/>
      </c>
    </row>
    <row r="2728" spans="1:15">
      <c r="A2728" t="s">
        <v>215</v>
      </c>
      <c r="B2728">
        <v>1718</v>
      </c>
      <c r="C2728" s="1">
        <v>1</v>
      </c>
      <c r="D2728" s="1">
        <v>1</v>
      </c>
      <c r="E2728" s="1">
        <v>2481</v>
      </c>
      <c r="F2728" t="s">
        <v>830</v>
      </c>
      <c r="G2728" t="s">
        <v>14</v>
      </c>
      <c r="H2728" t="s">
        <v>15</v>
      </c>
      <c r="I2728" s="3">
        <v>8</v>
      </c>
      <c r="J2728" t="s">
        <v>831</v>
      </c>
      <c r="K2728" t="s">
        <v>832</v>
      </c>
      <c r="L2728" t="s">
        <v>832</v>
      </c>
      <c r="M2728" s="2">
        <f>SUM(Table1[MAGN_SLAEGT_AFRUNAD])</f>
        <v>463291</v>
      </c>
      <c r="N2728" s="6">
        <f>Table1[[#This Row],[MAGN_SLAEGT_AFRUNAD]]/Table1[[#This Row],[heildarmagn]]</f>
        <v>1.7267764752606892E-5</v>
      </c>
      <c r="O2728" t="str">
        <f>IF(Table1[[#This Row],[Útgerð núna]]=Table1[[#This Row],[Útgerð við löndun]],"","Ný útgerð")</f>
        <v/>
      </c>
    </row>
    <row r="2729" spans="1:15">
      <c r="A2729" t="s">
        <v>216</v>
      </c>
      <c r="B2729">
        <v>1718</v>
      </c>
      <c r="C2729" s="1">
        <v>1</v>
      </c>
      <c r="D2729" s="1">
        <v>1</v>
      </c>
      <c r="E2729" s="1">
        <v>2481</v>
      </c>
      <c r="F2729" t="s">
        <v>830</v>
      </c>
      <c r="G2729" t="s">
        <v>14</v>
      </c>
      <c r="H2729" t="s">
        <v>15</v>
      </c>
      <c r="I2729" s="3">
        <v>5</v>
      </c>
      <c r="J2729" t="s">
        <v>831</v>
      </c>
      <c r="K2729" t="s">
        <v>832</v>
      </c>
      <c r="L2729" t="s">
        <v>832</v>
      </c>
      <c r="M2729" s="2">
        <f>SUM(Table1[MAGN_SLAEGT_AFRUNAD])</f>
        <v>463291</v>
      </c>
      <c r="N2729" s="6">
        <f>Table1[[#This Row],[MAGN_SLAEGT_AFRUNAD]]/Table1[[#This Row],[heildarmagn]]</f>
        <v>1.0792352970379309E-5</v>
      </c>
      <c r="O2729" t="str">
        <f>IF(Table1[[#This Row],[Útgerð núna]]=Table1[[#This Row],[Útgerð við löndun]],"","Ný útgerð")</f>
        <v/>
      </c>
    </row>
    <row r="2730" spans="1:15">
      <c r="A2730" t="s">
        <v>874</v>
      </c>
      <c r="B2730">
        <v>1718</v>
      </c>
      <c r="C2730" s="1">
        <v>1</v>
      </c>
      <c r="D2730" s="1">
        <v>1</v>
      </c>
      <c r="E2730" s="1">
        <v>2481</v>
      </c>
      <c r="F2730" t="s">
        <v>830</v>
      </c>
      <c r="G2730" t="s">
        <v>14</v>
      </c>
      <c r="H2730" t="s">
        <v>15</v>
      </c>
      <c r="I2730" s="3">
        <v>28</v>
      </c>
      <c r="J2730" t="s">
        <v>831</v>
      </c>
      <c r="K2730" t="s">
        <v>832</v>
      </c>
      <c r="L2730" t="s">
        <v>832</v>
      </c>
      <c r="M2730" s="2">
        <f>SUM(Table1[MAGN_SLAEGT_AFRUNAD])</f>
        <v>463291</v>
      </c>
      <c r="N2730" s="6">
        <f>Table1[[#This Row],[MAGN_SLAEGT_AFRUNAD]]/Table1[[#This Row],[heildarmagn]]</f>
        <v>6.0437176634124127E-5</v>
      </c>
      <c r="O2730" t="str">
        <f>IF(Table1[[#This Row],[Útgerð núna]]=Table1[[#This Row],[Útgerð við löndun]],"","Ný útgerð")</f>
        <v/>
      </c>
    </row>
    <row r="2731" spans="1:15">
      <c r="A2731" t="s">
        <v>217</v>
      </c>
      <c r="B2731">
        <v>1718</v>
      </c>
      <c r="C2731" s="1">
        <v>1</v>
      </c>
      <c r="D2731" s="1">
        <v>1</v>
      </c>
      <c r="E2731" s="1">
        <v>2481</v>
      </c>
      <c r="F2731" t="s">
        <v>830</v>
      </c>
      <c r="G2731" t="s">
        <v>14</v>
      </c>
      <c r="H2731" t="s">
        <v>15</v>
      </c>
      <c r="I2731" s="3">
        <v>24</v>
      </c>
      <c r="J2731" t="s">
        <v>831</v>
      </c>
      <c r="K2731" t="s">
        <v>832</v>
      </c>
      <c r="L2731" t="s">
        <v>832</v>
      </c>
      <c r="M2731" s="2">
        <f>SUM(Table1[MAGN_SLAEGT_AFRUNAD])</f>
        <v>463291</v>
      </c>
      <c r="N2731" s="6">
        <f>Table1[[#This Row],[MAGN_SLAEGT_AFRUNAD]]/Table1[[#This Row],[heildarmagn]]</f>
        <v>5.1803294257820677E-5</v>
      </c>
      <c r="O2731" t="str">
        <f>IF(Table1[[#This Row],[Útgerð núna]]=Table1[[#This Row],[Útgerð við löndun]],"","Ný útgerð")</f>
        <v/>
      </c>
    </row>
    <row r="2732" spans="1:15">
      <c r="A2732" t="s">
        <v>218</v>
      </c>
      <c r="B2732">
        <v>1718</v>
      </c>
      <c r="C2732" s="1">
        <v>1</v>
      </c>
      <c r="D2732" s="1">
        <v>1</v>
      </c>
      <c r="E2732" s="1">
        <v>2481</v>
      </c>
      <c r="F2732" t="s">
        <v>830</v>
      </c>
      <c r="G2732" t="s">
        <v>14</v>
      </c>
      <c r="H2732" t="s">
        <v>15</v>
      </c>
      <c r="I2732" s="3">
        <v>42</v>
      </c>
      <c r="J2732" t="s">
        <v>831</v>
      </c>
      <c r="K2732" t="s">
        <v>832</v>
      </c>
      <c r="L2732" t="s">
        <v>832</v>
      </c>
      <c r="M2732" s="2">
        <f>SUM(Table1[MAGN_SLAEGT_AFRUNAD])</f>
        <v>463291</v>
      </c>
      <c r="N2732" s="6">
        <f>Table1[[#This Row],[MAGN_SLAEGT_AFRUNAD]]/Table1[[#This Row],[heildarmagn]]</f>
        <v>9.0655764951186194E-5</v>
      </c>
      <c r="O2732" t="str">
        <f>IF(Table1[[#This Row],[Útgerð núna]]=Table1[[#This Row],[Útgerð við löndun]],"","Ný útgerð")</f>
        <v/>
      </c>
    </row>
    <row r="2733" spans="1:15">
      <c r="A2733" t="s">
        <v>219</v>
      </c>
      <c r="B2733">
        <v>1718</v>
      </c>
      <c r="C2733" s="1">
        <v>1</v>
      </c>
      <c r="D2733" s="1">
        <v>1</v>
      </c>
      <c r="E2733" s="1">
        <v>2481</v>
      </c>
      <c r="F2733" t="s">
        <v>830</v>
      </c>
      <c r="G2733" t="s">
        <v>14</v>
      </c>
      <c r="H2733" t="s">
        <v>15</v>
      </c>
      <c r="I2733" s="3">
        <v>18</v>
      </c>
      <c r="J2733" t="s">
        <v>831</v>
      </c>
      <c r="K2733" t="s">
        <v>832</v>
      </c>
      <c r="L2733" t="s">
        <v>832</v>
      </c>
      <c r="M2733" s="2">
        <f>SUM(Table1[MAGN_SLAEGT_AFRUNAD])</f>
        <v>463291</v>
      </c>
      <c r="N2733" s="6">
        <f>Table1[[#This Row],[MAGN_SLAEGT_AFRUNAD]]/Table1[[#This Row],[heildarmagn]]</f>
        <v>3.885247069336551E-5</v>
      </c>
      <c r="O2733" t="str">
        <f>IF(Table1[[#This Row],[Útgerð núna]]=Table1[[#This Row],[Útgerð við löndun]],"","Ný útgerð")</f>
        <v/>
      </c>
    </row>
    <row r="2734" spans="1:15">
      <c r="A2734" t="s">
        <v>875</v>
      </c>
      <c r="B2734">
        <v>1718</v>
      </c>
      <c r="C2734" s="1">
        <v>1</v>
      </c>
      <c r="D2734" s="1">
        <v>1</v>
      </c>
      <c r="E2734" s="1">
        <v>2481</v>
      </c>
      <c r="F2734" t="s">
        <v>830</v>
      </c>
      <c r="G2734" t="s">
        <v>14</v>
      </c>
      <c r="H2734" t="s">
        <v>15</v>
      </c>
      <c r="I2734" s="3">
        <v>21</v>
      </c>
      <c r="J2734" t="s">
        <v>831</v>
      </c>
      <c r="K2734" t="s">
        <v>832</v>
      </c>
      <c r="L2734" t="s">
        <v>832</v>
      </c>
      <c r="M2734" s="2">
        <f>SUM(Table1[MAGN_SLAEGT_AFRUNAD])</f>
        <v>463291</v>
      </c>
      <c r="N2734" s="6">
        <f>Table1[[#This Row],[MAGN_SLAEGT_AFRUNAD]]/Table1[[#This Row],[heildarmagn]]</f>
        <v>4.5327882475593097E-5</v>
      </c>
      <c r="O2734" t="str">
        <f>IF(Table1[[#This Row],[Útgerð núna]]=Table1[[#This Row],[Útgerð við löndun]],"","Ný útgerð")</f>
        <v/>
      </c>
    </row>
    <row r="2735" spans="1:15">
      <c r="A2735" t="s">
        <v>876</v>
      </c>
      <c r="B2735">
        <v>1718</v>
      </c>
      <c r="C2735" s="1">
        <v>1</v>
      </c>
      <c r="D2735" s="1">
        <v>1</v>
      </c>
      <c r="E2735" s="1">
        <v>2481</v>
      </c>
      <c r="F2735" t="s">
        <v>830</v>
      </c>
      <c r="G2735" t="s">
        <v>14</v>
      </c>
      <c r="H2735" t="s">
        <v>15</v>
      </c>
      <c r="I2735" s="3">
        <v>13</v>
      </c>
      <c r="J2735" t="s">
        <v>831</v>
      </c>
      <c r="K2735" t="s">
        <v>832</v>
      </c>
      <c r="L2735" t="s">
        <v>832</v>
      </c>
      <c r="M2735" s="2">
        <f>SUM(Table1[MAGN_SLAEGT_AFRUNAD])</f>
        <v>463291</v>
      </c>
      <c r="N2735" s="6">
        <f>Table1[[#This Row],[MAGN_SLAEGT_AFRUNAD]]/Table1[[#This Row],[heildarmagn]]</f>
        <v>2.8060117722986201E-5</v>
      </c>
      <c r="O2735" t="str">
        <f>IF(Table1[[#This Row],[Útgerð núna]]=Table1[[#This Row],[Útgerð við löndun]],"","Ný útgerð")</f>
        <v/>
      </c>
    </row>
    <row r="2736" spans="1:15">
      <c r="A2736" t="s">
        <v>497</v>
      </c>
      <c r="B2736">
        <v>1718</v>
      </c>
      <c r="C2736" s="1">
        <v>1</v>
      </c>
      <c r="D2736" s="1">
        <v>1</v>
      </c>
      <c r="E2736" s="1">
        <v>2481</v>
      </c>
      <c r="F2736" t="s">
        <v>830</v>
      </c>
      <c r="G2736" t="s">
        <v>14</v>
      </c>
      <c r="H2736" t="s">
        <v>15</v>
      </c>
      <c r="I2736" s="3">
        <v>17</v>
      </c>
      <c r="J2736" t="s">
        <v>831</v>
      </c>
      <c r="K2736" t="s">
        <v>832</v>
      </c>
      <c r="L2736" t="s">
        <v>832</v>
      </c>
      <c r="M2736" s="2">
        <f>SUM(Table1[MAGN_SLAEGT_AFRUNAD])</f>
        <v>463291</v>
      </c>
      <c r="N2736" s="6">
        <f>Table1[[#This Row],[MAGN_SLAEGT_AFRUNAD]]/Table1[[#This Row],[heildarmagn]]</f>
        <v>3.6694000099289647E-5</v>
      </c>
      <c r="O2736" t="str">
        <f>IF(Table1[[#This Row],[Útgerð núna]]=Table1[[#This Row],[Útgerð við löndun]],"","Ný útgerð")</f>
        <v/>
      </c>
    </row>
    <row r="2737" spans="1:15">
      <c r="A2737" t="s">
        <v>316</v>
      </c>
      <c r="B2737">
        <v>1718</v>
      </c>
      <c r="C2737" s="1">
        <v>1</v>
      </c>
      <c r="D2737" s="1">
        <v>1</v>
      </c>
      <c r="E2737" s="1">
        <v>2481</v>
      </c>
      <c r="F2737" t="s">
        <v>830</v>
      </c>
      <c r="G2737" t="s">
        <v>14</v>
      </c>
      <c r="H2737" t="s">
        <v>15</v>
      </c>
      <c r="I2737" s="3">
        <v>21</v>
      </c>
      <c r="J2737" t="s">
        <v>831</v>
      </c>
      <c r="K2737" t="s">
        <v>832</v>
      </c>
      <c r="L2737" t="s">
        <v>832</v>
      </c>
      <c r="M2737" s="2">
        <f>SUM(Table1[MAGN_SLAEGT_AFRUNAD])</f>
        <v>463291</v>
      </c>
      <c r="N2737" s="6">
        <f>Table1[[#This Row],[MAGN_SLAEGT_AFRUNAD]]/Table1[[#This Row],[heildarmagn]]</f>
        <v>4.5327882475593097E-5</v>
      </c>
      <c r="O2737" t="str">
        <f>IF(Table1[[#This Row],[Útgerð núna]]=Table1[[#This Row],[Útgerð við löndun]],"","Ný útgerð")</f>
        <v/>
      </c>
    </row>
    <row r="2738" spans="1:15">
      <c r="A2738" t="s">
        <v>457</v>
      </c>
      <c r="B2738">
        <v>1718</v>
      </c>
      <c r="C2738" s="1">
        <v>1</v>
      </c>
      <c r="D2738" s="1">
        <v>1</v>
      </c>
      <c r="E2738" s="1">
        <v>2481</v>
      </c>
      <c r="F2738" t="s">
        <v>830</v>
      </c>
      <c r="G2738" t="s">
        <v>14</v>
      </c>
      <c r="H2738" t="s">
        <v>15</v>
      </c>
      <c r="I2738" s="3">
        <v>18</v>
      </c>
      <c r="J2738" t="s">
        <v>831</v>
      </c>
      <c r="K2738" t="s">
        <v>832</v>
      </c>
      <c r="L2738" t="s">
        <v>832</v>
      </c>
      <c r="M2738" s="2">
        <f>SUM(Table1[MAGN_SLAEGT_AFRUNAD])</f>
        <v>463291</v>
      </c>
      <c r="N2738" s="6">
        <f>Table1[[#This Row],[MAGN_SLAEGT_AFRUNAD]]/Table1[[#This Row],[heildarmagn]]</f>
        <v>3.885247069336551E-5</v>
      </c>
      <c r="O2738" t="str">
        <f>IF(Table1[[#This Row],[Útgerð núna]]=Table1[[#This Row],[Útgerð við löndun]],"","Ný útgerð")</f>
        <v/>
      </c>
    </row>
    <row r="2739" spans="1:15">
      <c r="A2739" t="s">
        <v>317</v>
      </c>
      <c r="B2739">
        <v>1718</v>
      </c>
      <c r="C2739" s="1">
        <v>1</v>
      </c>
      <c r="D2739" s="1">
        <v>1</v>
      </c>
      <c r="E2739" s="1">
        <v>2481</v>
      </c>
      <c r="F2739" t="s">
        <v>830</v>
      </c>
      <c r="G2739" t="s">
        <v>14</v>
      </c>
      <c r="H2739" t="s">
        <v>15</v>
      </c>
      <c r="I2739" s="3">
        <v>5</v>
      </c>
      <c r="J2739" t="s">
        <v>831</v>
      </c>
      <c r="K2739" t="s">
        <v>832</v>
      </c>
      <c r="L2739" t="s">
        <v>832</v>
      </c>
      <c r="M2739" s="2">
        <f>SUM(Table1[MAGN_SLAEGT_AFRUNAD])</f>
        <v>463291</v>
      </c>
      <c r="N2739" s="6">
        <f>Table1[[#This Row],[MAGN_SLAEGT_AFRUNAD]]/Table1[[#This Row],[heildarmagn]]</f>
        <v>1.0792352970379309E-5</v>
      </c>
      <c r="O2739" t="str">
        <f>IF(Table1[[#This Row],[Útgerð núna]]=Table1[[#This Row],[Útgerð við löndun]],"","Ný útgerð")</f>
        <v/>
      </c>
    </row>
    <row r="2740" spans="1:15">
      <c r="A2740" t="s">
        <v>615</v>
      </c>
      <c r="B2740">
        <v>1718</v>
      </c>
      <c r="C2740" s="1">
        <v>1</v>
      </c>
      <c r="D2740" s="1">
        <v>1</v>
      </c>
      <c r="E2740" s="1">
        <v>2481</v>
      </c>
      <c r="F2740" t="s">
        <v>830</v>
      </c>
      <c r="G2740" t="s">
        <v>14</v>
      </c>
      <c r="H2740" t="s">
        <v>15</v>
      </c>
      <c r="I2740" s="3">
        <v>9</v>
      </c>
      <c r="J2740" t="s">
        <v>831</v>
      </c>
      <c r="K2740" t="s">
        <v>832</v>
      </c>
      <c r="L2740" t="s">
        <v>832</v>
      </c>
      <c r="M2740" s="2">
        <f>SUM(Table1[MAGN_SLAEGT_AFRUNAD])</f>
        <v>463291</v>
      </c>
      <c r="N2740" s="6">
        <f>Table1[[#This Row],[MAGN_SLAEGT_AFRUNAD]]/Table1[[#This Row],[heildarmagn]]</f>
        <v>1.9426235346682755E-5</v>
      </c>
      <c r="O2740" t="str">
        <f>IF(Table1[[#This Row],[Útgerð núna]]=Table1[[#This Row],[Útgerð við löndun]],"","Ný útgerð")</f>
        <v/>
      </c>
    </row>
    <row r="2741" spans="1:15">
      <c r="A2741" t="s">
        <v>877</v>
      </c>
      <c r="B2741">
        <v>1718</v>
      </c>
      <c r="C2741" s="1">
        <v>1</v>
      </c>
      <c r="D2741" s="1">
        <v>1</v>
      </c>
      <c r="E2741" s="1">
        <v>2481</v>
      </c>
      <c r="F2741" t="s">
        <v>830</v>
      </c>
      <c r="G2741" t="s">
        <v>14</v>
      </c>
      <c r="H2741" t="s">
        <v>15</v>
      </c>
      <c r="I2741" s="3">
        <v>8</v>
      </c>
      <c r="J2741" t="s">
        <v>831</v>
      </c>
      <c r="K2741" t="s">
        <v>832</v>
      </c>
      <c r="L2741" t="s">
        <v>832</v>
      </c>
      <c r="M2741" s="2">
        <f>SUM(Table1[MAGN_SLAEGT_AFRUNAD])</f>
        <v>463291</v>
      </c>
      <c r="N2741" s="6">
        <f>Table1[[#This Row],[MAGN_SLAEGT_AFRUNAD]]/Table1[[#This Row],[heildarmagn]]</f>
        <v>1.7267764752606892E-5</v>
      </c>
      <c r="O2741" t="str">
        <f>IF(Table1[[#This Row],[Útgerð núna]]=Table1[[#This Row],[Útgerð við löndun]],"","Ný útgerð")</f>
        <v/>
      </c>
    </row>
    <row r="2742" spans="1:15">
      <c r="A2742" t="s">
        <v>318</v>
      </c>
      <c r="B2742">
        <v>1718</v>
      </c>
      <c r="C2742" s="1">
        <v>1</v>
      </c>
      <c r="D2742" s="1">
        <v>1</v>
      </c>
      <c r="E2742" s="1">
        <v>2481</v>
      </c>
      <c r="F2742" t="s">
        <v>830</v>
      </c>
      <c r="G2742" t="s">
        <v>14</v>
      </c>
      <c r="H2742" t="s">
        <v>15</v>
      </c>
      <c r="I2742" s="3">
        <v>10</v>
      </c>
      <c r="J2742" t="s">
        <v>831</v>
      </c>
      <c r="K2742" t="s">
        <v>832</v>
      </c>
      <c r="L2742" t="s">
        <v>832</v>
      </c>
      <c r="M2742" s="2">
        <f>SUM(Table1[MAGN_SLAEGT_AFRUNAD])</f>
        <v>463291</v>
      </c>
      <c r="N2742" s="6">
        <f>Table1[[#This Row],[MAGN_SLAEGT_AFRUNAD]]/Table1[[#This Row],[heildarmagn]]</f>
        <v>2.1584705940758617E-5</v>
      </c>
      <c r="O2742" t="str">
        <f>IF(Table1[[#This Row],[Útgerð núna]]=Table1[[#This Row],[Útgerð við löndun]],"","Ný útgerð")</f>
        <v/>
      </c>
    </row>
    <row r="2743" spans="1:15">
      <c r="A2743" t="s">
        <v>319</v>
      </c>
      <c r="B2743">
        <v>1718</v>
      </c>
      <c r="C2743" s="1">
        <v>1</v>
      </c>
      <c r="D2743" s="1">
        <v>1</v>
      </c>
      <c r="E2743" s="1">
        <v>2481</v>
      </c>
      <c r="F2743" t="s">
        <v>830</v>
      </c>
      <c r="G2743" t="s">
        <v>14</v>
      </c>
      <c r="H2743" t="s">
        <v>15</v>
      </c>
      <c r="I2743" s="3">
        <v>9</v>
      </c>
      <c r="J2743" t="s">
        <v>831</v>
      </c>
      <c r="K2743" t="s">
        <v>832</v>
      </c>
      <c r="L2743" t="s">
        <v>832</v>
      </c>
      <c r="M2743" s="2">
        <f>SUM(Table1[MAGN_SLAEGT_AFRUNAD])</f>
        <v>463291</v>
      </c>
      <c r="N2743" s="6">
        <f>Table1[[#This Row],[MAGN_SLAEGT_AFRUNAD]]/Table1[[#This Row],[heildarmagn]]</f>
        <v>1.9426235346682755E-5</v>
      </c>
      <c r="O2743" t="str">
        <f>IF(Table1[[#This Row],[Útgerð núna]]=Table1[[#This Row],[Útgerð við löndun]],"","Ný útgerð")</f>
        <v/>
      </c>
    </row>
    <row r="2744" spans="1:15">
      <c r="A2744" t="s">
        <v>320</v>
      </c>
      <c r="B2744">
        <v>1718</v>
      </c>
      <c r="C2744" s="1">
        <v>1</v>
      </c>
      <c r="D2744" s="1">
        <v>1</v>
      </c>
      <c r="E2744" s="1">
        <v>2481</v>
      </c>
      <c r="F2744" t="s">
        <v>830</v>
      </c>
      <c r="G2744" t="s">
        <v>14</v>
      </c>
      <c r="H2744" t="s">
        <v>15</v>
      </c>
      <c r="I2744" s="3">
        <v>14</v>
      </c>
      <c r="J2744" t="s">
        <v>831</v>
      </c>
      <c r="K2744" t="s">
        <v>832</v>
      </c>
      <c r="L2744" t="s">
        <v>832</v>
      </c>
      <c r="M2744" s="2">
        <f>SUM(Table1[MAGN_SLAEGT_AFRUNAD])</f>
        <v>463291</v>
      </c>
      <c r="N2744" s="6">
        <f>Table1[[#This Row],[MAGN_SLAEGT_AFRUNAD]]/Table1[[#This Row],[heildarmagn]]</f>
        <v>3.0218588317062063E-5</v>
      </c>
      <c r="O2744" t="str">
        <f>IF(Table1[[#This Row],[Útgerð núna]]=Table1[[#This Row],[Útgerð við löndun]],"","Ný útgerð")</f>
        <v/>
      </c>
    </row>
    <row r="2745" spans="1:15">
      <c r="A2745" t="s">
        <v>321</v>
      </c>
      <c r="B2745">
        <v>1718</v>
      </c>
      <c r="C2745" s="1">
        <v>1</v>
      </c>
      <c r="D2745" s="1">
        <v>1</v>
      </c>
      <c r="E2745" s="1">
        <v>2481</v>
      </c>
      <c r="F2745" t="s">
        <v>830</v>
      </c>
      <c r="G2745" t="s">
        <v>14</v>
      </c>
      <c r="H2745" t="s">
        <v>15</v>
      </c>
      <c r="I2745" s="3">
        <v>14</v>
      </c>
      <c r="J2745" t="s">
        <v>831</v>
      </c>
      <c r="K2745" t="s">
        <v>832</v>
      </c>
      <c r="L2745" t="s">
        <v>832</v>
      </c>
      <c r="M2745" s="2">
        <f>SUM(Table1[MAGN_SLAEGT_AFRUNAD])</f>
        <v>463291</v>
      </c>
      <c r="N2745" s="6">
        <f>Table1[[#This Row],[MAGN_SLAEGT_AFRUNAD]]/Table1[[#This Row],[heildarmagn]]</f>
        <v>3.0218588317062063E-5</v>
      </c>
      <c r="O2745" t="str">
        <f>IF(Table1[[#This Row],[Útgerð núna]]=Table1[[#This Row],[Útgerð við löndun]],"","Ný útgerð")</f>
        <v/>
      </c>
    </row>
    <row r="2746" spans="1:15">
      <c r="A2746" t="s">
        <v>258</v>
      </c>
      <c r="B2746">
        <v>1718</v>
      </c>
      <c r="C2746" s="1">
        <v>1</v>
      </c>
      <c r="D2746" s="1">
        <v>1</v>
      </c>
      <c r="E2746" s="1">
        <v>2481</v>
      </c>
      <c r="F2746" t="s">
        <v>830</v>
      </c>
      <c r="G2746" t="s">
        <v>14</v>
      </c>
      <c r="H2746" t="s">
        <v>15</v>
      </c>
      <c r="I2746" s="3">
        <v>21</v>
      </c>
      <c r="J2746" t="s">
        <v>831</v>
      </c>
      <c r="K2746" t="s">
        <v>832</v>
      </c>
      <c r="L2746" t="s">
        <v>832</v>
      </c>
      <c r="M2746" s="2">
        <f>SUM(Table1[MAGN_SLAEGT_AFRUNAD])</f>
        <v>463291</v>
      </c>
      <c r="N2746" s="6">
        <f>Table1[[#This Row],[MAGN_SLAEGT_AFRUNAD]]/Table1[[#This Row],[heildarmagn]]</f>
        <v>4.5327882475593097E-5</v>
      </c>
      <c r="O2746" t="str">
        <f>IF(Table1[[#This Row],[Útgerð núna]]=Table1[[#This Row],[Útgerð við löndun]],"","Ný útgerð")</f>
        <v/>
      </c>
    </row>
    <row r="2747" spans="1:15">
      <c r="A2747" t="s">
        <v>616</v>
      </c>
      <c r="B2747">
        <v>1718</v>
      </c>
      <c r="C2747" s="1">
        <v>1</v>
      </c>
      <c r="D2747" s="1">
        <v>1</v>
      </c>
      <c r="E2747" s="1">
        <v>2481</v>
      </c>
      <c r="F2747" t="s">
        <v>830</v>
      </c>
      <c r="G2747" t="s">
        <v>14</v>
      </c>
      <c r="H2747" t="s">
        <v>15</v>
      </c>
      <c r="I2747" s="3">
        <v>32</v>
      </c>
      <c r="J2747" t="s">
        <v>831</v>
      </c>
      <c r="K2747" t="s">
        <v>832</v>
      </c>
      <c r="L2747" t="s">
        <v>832</v>
      </c>
      <c r="M2747" s="2">
        <f>SUM(Table1[MAGN_SLAEGT_AFRUNAD])</f>
        <v>463291</v>
      </c>
      <c r="N2747" s="6">
        <f>Table1[[#This Row],[MAGN_SLAEGT_AFRUNAD]]/Table1[[#This Row],[heildarmagn]]</f>
        <v>6.907105901042757E-5</v>
      </c>
      <c r="O2747" t="str">
        <f>IF(Table1[[#This Row],[Útgerð núna]]=Table1[[#This Row],[Útgerð við löndun]],"","Ný útgerð")</f>
        <v/>
      </c>
    </row>
    <row r="2748" spans="1:15">
      <c r="A2748" t="s">
        <v>262</v>
      </c>
      <c r="B2748">
        <v>1718</v>
      </c>
      <c r="C2748" s="1">
        <v>1</v>
      </c>
      <c r="D2748" s="1">
        <v>1</v>
      </c>
      <c r="E2748" s="1">
        <v>2481</v>
      </c>
      <c r="F2748" t="s">
        <v>830</v>
      </c>
      <c r="G2748" t="s">
        <v>14</v>
      </c>
      <c r="H2748" t="s">
        <v>15</v>
      </c>
      <c r="I2748" s="3">
        <v>34</v>
      </c>
      <c r="J2748" t="s">
        <v>831</v>
      </c>
      <c r="K2748" t="s">
        <v>832</v>
      </c>
      <c r="L2748" t="s">
        <v>832</v>
      </c>
      <c r="M2748" s="2">
        <f>SUM(Table1[MAGN_SLAEGT_AFRUNAD])</f>
        <v>463291</v>
      </c>
      <c r="N2748" s="6">
        <f>Table1[[#This Row],[MAGN_SLAEGT_AFRUNAD]]/Table1[[#This Row],[heildarmagn]]</f>
        <v>7.3388000198579295E-5</v>
      </c>
      <c r="O2748" t="str">
        <f>IF(Table1[[#This Row],[Útgerð núna]]=Table1[[#This Row],[Útgerð við löndun]],"","Ný útgerð")</f>
        <v/>
      </c>
    </row>
    <row r="2749" spans="1:15">
      <c r="A2749" t="s">
        <v>465</v>
      </c>
      <c r="B2749">
        <v>1718</v>
      </c>
      <c r="C2749" s="1">
        <v>1</v>
      </c>
      <c r="D2749" s="1">
        <v>1</v>
      </c>
      <c r="E2749" s="1">
        <v>2481</v>
      </c>
      <c r="F2749" t="s">
        <v>830</v>
      </c>
      <c r="G2749" t="s">
        <v>14</v>
      </c>
      <c r="H2749" t="s">
        <v>15</v>
      </c>
      <c r="I2749" s="3">
        <v>28</v>
      </c>
      <c r="J2749" t="s">
        <v>831</v>
      </c>
      <c r="K2749" t="s">
        <v>832</v>
      </c>
      <c r="L2749" t="s">
        <v>832</v>
      </c>
      <c r="M2749" s="2">
        <f>SUM(Table1[MAGN_SLAEGT_AFRUNAD])</f>
        <v>463291</v>
      </c>
      <c r="N2749" s="6">
        <f>Table1[[#This Row],[MAGN_SLAEGT_AFRUNAD]]/Table1[[#This Row],[heildarmagn]]</f>
        <v>6.0437176634124127E-5</v>
      </c>
      <c r="O2749" t="str">
        <f>IF(Table1[[#This Row],[Útgerð núna]]=Table1[[#This Row],[Útgerð við löndun]],"","Ný útgerð")</f>
        <v/>
      </c>
    </row>
    <row r="2750" spans="1:15">
      <c r="A2750" t="s">
        <v>263</v>
      </c>
      <c r="B2750">
        <v>1718</v>
      </c>
      <c r="C2750" s="1">
        <v>1</v>
      </c>
      <c r="D2750" s="1">
        <v>1</v>
      </c>
      <c r="E2750" s="1">
        <v>2481</v>
      </c>
      <c r="F2750" t="s">
        <v>830</v>
      </c>
      <c r="G2750" t="s">
        <v>14</v>
      </c>
      <c r="H2750" t="s">
        <v>15</v>
      </c>
      <c r="I2750" s="3">
        <v>10</v>
      </c>
      <c r="J2750" t="s">
        <v>831</v>
      </c>
      <c r="K2750" t="s">
        <v>832</v>
      </c>
      <c r="L2750" t="s">
        <v>832</v>
      </c>
      <c r="M2750" s="2">
        <f>SUM(Table1[MAGN_SLAEGT_AFRUNAD])</f>
        <v>463291</v>
      </c>
      <c r="N2750" s="6">
        <f>Table1[[#This Row],[MAGN_SLAEGT_AFRUNAD]]/Table1[[#This Row],[heildarmagn]]</f>
        <v>2.1584705940758617E-5</v>
      </c>
      <c r="O2750" t="str">
        <f>IF(Table1[[#This Row],[Útgerð núna]]=Table1[[#This Row],[Útgerð við löndun]],"","Ný útgerð")</f>
        <v/>
      </c>
    </row>
    <row r="2751" spans="1:15">
      <c r="A2751" t="s">
        <v>264</v>
      </c>
      <c r="B2751">
        <v>1718</v>
      </c>
      <c r="C2751" s="1">
        <v>1</v>
      </c>
      <c r="D2751" s="1">
        <v>1</v>
      </c>
      <c r="E2751" s="1">
        <v>2481</v>
      </c>
      <c r="F2751" t="s">
        <v>830</v>
      </c>
      <c r="G2751" t="s">
        <v>14</v>
      </c>
      <c r="H2751" t="s">
        <v>15</v>
      </c>
      <c r="I2751" s="3">
        <v>20</v>
      </c>
      <c r="J2751" t="s">
        <v>831</v>
      </c>
      <c r="K2751" t="s">
        <v>832</v>
      </c>
      <c r="L2751" t="s">
        <v>832</v>
      </c>
      <c r="M2751" s="2">
        <f>SUM(Table1[MAGN_SLAEGT_AFRUNAD])</f>
        <v>463291</v>
      </c>
      <c r="N2751" s="6">
        <f>Table1[[#This Row],[MAGN_SLAEGT_AFRUNAD]]/Table1[[#This Row],[heildarmagn]]</f>
        <v>4.3169411881517235E-5</v>
      </c>
      <c r="O2751" t="str">
        <f>IF(Table1[[#This Row],[Útgerð núna]]=Table1[[#This Row],[Útgerð við löndun]],"","Ný útgerð")</f>
        <v/>
      </c>
    </row>
    <row r="2752" spans="1:15">
      <c r="A2752" t="s">
        <v>878</v>
      </c>
      <c r="B2752">
        <v>1718</v>
      </c>
      <c r="C2752" s="1">
        <v>1</v>
      </c>
      <c r="D2752" s="1">
        <v>1</v>
      </c>
      <c r="E2752" s="1">
        <v>2481</v>
      </c>
      <c r="F2752" t="s">
        <v>830</v>
      </c>
      <c r="G2752" t="s">
        <v>14</v>
      </c>
      <c r="H2752" t="s">
        <v>15</v>
      </c>
      <c r="I2752" s="3">
        <v>8</v>
      </c>
      <c r="J2752" t="s">
        <v>831</v>
      </c>
      <c r="K2752" t="s">
        <v>832</v>
      </c>
      <c r="L2752" t="s">
        <v>832</v>
      </c>
      <c r="M2752" s="2">
        <f>SUM(Table1[MAGN_SLAEGT_AFRUNAD])</f>
        <v>463291</v>
      </c>
      <c r="N2752" s="6">
        <f>Table1[[#This Row],[MAGN_SLAEGT_AFRUNAD]]/Table1[[#This Row],[heildarmagn]]</f>
        <v>1.7267764752606892E-5</v>
      </c>
      <c r="O2752" t="str">
        <f>IF(Table1[[#This Row],[Útgerð núna]]=Table1[[#This Row],[Útgerð við löndun]],"","Ný útgerð")</f>
        <v/>
      </c>
    </row>
    <row r="2753" spans="1:15">
      <c r="A2753" t="s">
        <v>266</v>
      </c>
      <c r="B2753">
        <v>1718</v>
      </c>
      <c r="C2753" s="1">
        <v>1</v>
      </c>
      <c r="D2753" s="1">
        <v>1</v>
      </c>
      <c r="E2753" s="1">
        <v>2481</v>
      </c>
      <c r="F2753" t="s">
        <v>830</v>
      </c>
      <c r="G2753" t="s">
        <v>14</v>
      </c>
      <c r="H2753" t="s">
        <v>15</v>
      </c>
      <c r="I2753" s="3">
        <v>7</v>
      </c>
      <c r="J2753" t="s">
        <v>831</v>
      </c>
      <c r="K2753" t="s">
        <v>832</v>
      </c>
      <c r="L2753" t="s">
        <v>832</v>
      </c>
      <c r="M2753" s="2">
        <f>SUM(Table1[MAGN_SLAEGT_AFRUNAD])</f>
        <v>463291</v>
      </c>
      <c r="N2753" s="6">
        <f>Table1[[#This Row],[MAGN_SLAEGT_AFRUNAD]]/Table1[[#This Row],[heildarmagn]]</f>
        <v>1.5109294158531032E-5</v>
      </c>
      <c r="O2753" t="str">
        <f>IF(Table1[[#This Row],[Útgerð núna]]=Table1[[#This Row],[Útgerð við löndun]],"","Ný útgerð")</f>
        <v/>
      </c>
    </row>
    <row r="2754" spans="1:15">
      <c r="A2754" t="s">
        <v>267</v>
      </c>
      <c r="B2754">
        <v>1718</v>
      </c>
      <c r="C2754" s="1">
        <v>1</v>
      </c>
      <c r="D2754" s="1">
        <v>1</v>
      </c>
      <c r="E2754" s="1">
        <v>2481</v>
      </c>
      <c r="F2754" t="s">
        <v>830</v>
      </c>
      <c r="G2754" t="s">
        <v>14</v>
      </c>
      <c r="H2754" t="s">
        <v>15</v>
      </c>
      <c r="I2754" s="3">
        <v>5</v>
      </c>
      <c r="J2754" t="s">
        <v>831</v>
      </c>
      <c r="K2754" t="s">
        <v>832</v>
      </c>
      <c r="L2754" t="s">
        <v>832</v>
      </c>
      <c r="M2754" s="2">
        <f>SUM(Table1[MAGN_SLAEGT_AFRUNAD])</f>
        <v>463291</v>
      </c>
      <c r="N2754" s="6">
        <f>Table1[[#This Row],[MAGN_SLAEGT_AFRUNAD]]/Table1[[#This Row],[heildarmagn]]</f>
        <v>1.0792352970379309E-5</v>
      </c>
      <c r="O2754" t="str">
        <f>IF(Table1[[#This Row],[Útgerð núna]]=Table1[[#This Row],[Útgerð við löndun]],"","Ný útgerð")</f>
        <v/>
      </c>
    </row>
    <row r="2755" spans="1:15">
      <c r="A2755" t="s">
        <v>268</v>
      </c>
      <c r="B2755">
        <v>1718</v>
      </c>
      <c r="C2755" s="1">
        <v>1</v>
      </c>
      <c r="D2755" s="1">
        <v>1</v>
      </c>
      <c r="E2755" s="1">
        <v>2481</v>
      </c>
      <c r="F2755" t="s">
        <v>830</v>
      </c>
      <c r="G2755" t="s">
        <v>14</v>
      </c>
      <c r="H2755" t="s">
        <v>15</v>
      </c>
      <c r="I2755" s="3">
        <v>15</v>
      </c>
      <c r="J2755" t="s">
        <v>831</v>
      </c>
      <c r="K2755" t="s">
        <v>832</v>
      </c>
      <c r="L2755" t="s">
        <v>832</v>
      </c>
      <c r="M2755" s="2">
        <f>SUM(Table1[MAGN_SLAEGT_AFRUNAD])</f>
        <v>463291</v>
      </c>
      <c r="N2755" s="6">
        <f>Table1[[#This Row],[MAGN_SLAEGT_AFRUNAD]]/Table1[[#This Row],[heildarmagn]]</f>
        <v>3.2377058911137922E-5</v>
      </c>
      <c r="O2755" t="str">
        <f>IF(Table1[[#This Row],[Útgerð núna]]=Table1[[#This Row],[Útgerð við löndun]],"","Ný útgerð")</f>
        <v/>
      </c>
    </row>
    <row r="2756" spans="1:15">
      <c r="A2756" t="s">
        <v>269</v>
      </c>
      <c r="B2756">
        <v>1718</v>
      </c>
      <c r="C2756" s="1">
        <v>1</v>
      </c>
      <c r="D2756" s="1">
        <v>1</v>
      </c>
      <c r="E2756" s="1">
        <v>2481</v>
      </c>
      <c r="F2756" t="s">
        <v>830</v>
      </c>
      <c r="G2756" t="s">
        <v>14</v>
      </c>
      <c r="H2756" t="s">
        <v>15</v>
      </c>
      <c r="I2756" s="3">
        <v>7</v>
      </c>
      <c r="J2756" t="s">
        <v>831</v>
      </c>
      <c r="K2756" t="s">
        <v>832</v>
      </c>
      <c r="L2756" t="s">
        <v>832</v>
      </c>
      <c r="M2756" s="2">
        <f>SUM(Table1[MAGN_SLAEGT_AFRUNAD])</f>
        <v>463291</v>
      </c>
      <c r="N2756" s="6">
        <f>Table1[[#This Row],[MAGN_SLAEGT_AFRUNAD]]/Table1[[#This Row],[heildarmagn]]</f>
        <v>1.5109294158531032E-5</v>
      </c>
      <c r="O2756" t="str">
        <f>IF(Table1[[#This Row],[Útgerð núna]]=Table1[[#This Row],[Útgerð við löndun]],"","Ný útgerð")</f>
        <v/>
      </c>
    </row>
    <row r="2757" spans="1:15">
      <c r="A2757" t="s">
        <v>270</v>
      </c>
      <c r="B2757">
        <v>1718</v>
      </c>
      <c r="C2757" s="1">
        <v>1</v>
      </c>
      <c r="D2757" s="1">
        <v>1</v>
      </c>
      <c r="E2757" s="1">
        <v>2481</v>
      </c>
      <c r="F2757" t="s">
        <v>830</v>
      </c>
      <c r="G2757" t="s">
        <v>14</v>
      </c>
      <c r="H2757" t="s">
        <v>15</v>
      </c>
      <c r="I2757" s="3">
        <v>3</v>
      </c>
      <c r="J2757" t="s">
        <v>831</v>
      </c>
      <c r="K2757" t="s">
        <v>832</v>
      </c>
      <c r="L2757" t="s">
        <v>832</v>
      </c>
      <c r="M2757" s="2">
        <f>SUM(Table1[MAGN_SLAEGT_AFRUNAD])</f>
        <v>463291</v>
      </c>
      <c r="N2757" s="6">
        <f>Table1[[#This Row],[MAGN_SLAEGT_AFRUNAD]]/Table1[[#This Row],[heildarmagn]]</f>
        <v>6.4754117822275847E-6</v>
      </c>
      <c r="O2757" t="str">
        <f>IF(Table1[[#This Row],[Útgerð núna]]=Table1[[#This Row],[Útgerð við löndun]],"","Ný útgerð")</f>
        <v/>
      </c>
    </row>
    <row r="2758" spans="1:15">
      <c r="A2758" t="s">
        <v>484</v>
      </c>
      <c r="B2758">
        <v>1718</v>
      </c>
      <c r="C2758" s="1">
        <v>1</v>
      </c>
      <c r="D2758" s="1">
        <v>1</v>
      </c>
      <c r="E2758" s="1">
        <v>2481</v>
      </c>
      <c r="F2758" t="s">
        <v>830</v>
      </c>
      <c r="G2758" t="s">
        <v>14</v>
      </c>
      <c r="H2758" t="s">
        <v>15</v>
      </c>
      <c r="I2758" s="3">
        <v>19</v>
      </c>
      <c r="J2758" t="s">
        <v>831</v>
      </c>
      <c r="K2758" t="s">
        <v>832</v>
      </c>
      <c r="L2758" t="s">
        <v>832</v>
      </c>
      <c r="M2758" s="2">
        <f>SUM(Table1[MAGN_SLAEGT_AFRUNAD])</f>
        <v>463291</v>
      </c>
      <c r="N2758" s="6">
        <f>Table1[[#This Row],[MAGN_SLAEGT_AFRUNAD]]/Table1[[#This Row],[heildarmagn]]</f>
        <v>4.1010941287441372E-5</v>
      </c>
      <c r="O2758" t="str">
        <f>IF(Table1[[#This Row],[Útgerð núna]]=Table1[[#This Row],[Útgerð við löndun]],"","Ný útgerð")</f>
        <v/>
      </c>
    </row>
    <row r="2759" spans="1:15">
      <c r="A2759" t="s">
        <v>879</v>
      </c>
      <c r="B2759">
        <v>1718</v>
      </c>
      <c r="C2759" s="1">
        <v>1</v>
      </c>
      <c r="D2759" s="1">
        <v>1</v>
      </c>
      <c r="E2759" s="1">
        <v>2481</v>
      </c>
      <c r="F2759" t="s">
        <v>830</v>
      </c>
      <c r="G2759" t="s">
        <v>14</v>
      </c>
      <c r="H2759" t="s">
        <v>15</v>
      </c>
      <c r="I2759" s="3">
        <v>8</v>
      </c>
      <c r="J2759" t="s">
        <v>831</v>
      </c>
      <c r="K2759" t="s">
        <v>832</v>
      </c>
      <c r="L2759" t="s">
        <v>832</v>
      </c>
      <c r="M2759" s="2">
        <f>SUM(Table1[MAGN_SLAEGT_AFRUNAD])</f>
        <v>463291</v>
      </c>
      <c r="N2759" s="6">
        <f>Table1[[#This Row],[MAGN_SLAEGT_AFRUNAD]]/Table1[[#This Row],[heildarmagn]]</f>
        <v>1.7267764752606892E-5</v>
      </c>
      <c r="O2759" t="str">
        <f>IF(Table1[[#This Row],[Útgerð núna]]=Table1[[#This Row],[Útgerð við löndun]],"","Ný útgerð")</f>
        <v/>
      </c>
    </row>
    <row r="2760" spans="1:15">
      <c r="A2760" t="s">
        <v>255</v>
      </c>
      <c r="B2760">
        <v>1718</v>
      </c>
      <c r="C2760" s="1">
        <v>1</v>
      </c>
      <c r="D2760" s="1">
        <v>1</v>
      </c>
      <c r="E2760" s="1">
        <v>2481</v>
      </c>
      <c r="F2760" t="s">
        <v>830</v>
      </c>
      <c r="G2760" t="s">
        <v>14</v>
      </c>
      <c r="H2760" t="s">
        <v>15</v>
      </c>
      <c r="I2760" s="3">
        <v>2</v>
      </c>
      <c r="J2760" t="s">
        <v>831</v>
      </c>
      <c r="K2760" t="s">
        <v>832</v>
      </c>
      <c r="L2760" t="s">
        <v>832</v>
      </c>
      <c r="M2760" s="2">
        <f>SUM(Table1[MAGN_SLAEGT_AFRUNAD])</f>
        <v>463291</v>
      </c>
      <c r="N2760" s="6">
        <f>Table1[[#This Row],[MAGN_SLAEGT_AFRUNAD]]/Table1[[#This Row],[heildarmagn]]</f>
        <v>4.3169411881517231E-6</v>
      </c>
      <c r="O2760" t="str">
        <f>IF(Table1[[#This Row],[Útgerð núna]]=Table1[[#This Row],[Útgerð við löndun]],"","Ný útgerð")</f>
        <v/>
      </c>
    </row>
    <row r="2761" spans="1:15">
      <c r="A2761" t="s">
        <v>256</v>
      </c>
      <c r="B2761">
        <v>1718</v>
      </c>
      <c r="C2761" s="1">
        <v>1</v>
      </c>
      <c r="D2761" s="1">
        <v>1</v>
      </c>
      <c r="E2761" s="1">
        <v>2481</v>
      </c>
      <c r="F2761" t="s">
        <v>830</v>
      </c>
      <c r="G2761" t="s">
        <v>14</v>
      </c>
      <c r="H2761" t="s">
        <v>15</v>
      </c>
      <c r="I2761" s="3">
        <v>6</v>
      </c>
      <c r="J2761" t="s">
        <v>831</v>
      </c>
      <c r="K2761" t="s">
        <v>832</v>
      </c>
      <c r="L2761" t="s">
        <v>832</v>
      </c>
      <c r="M2761" s="2">
        <f>SUM(Table1[MAGN_SLAEGT_AFRUNAD])</f>
        <v>463291</v>
      </c>
      <c r="N2761" s="6">
        <f>Table1[[#This Row],[MAGN_SLAEGT_AFRUNAD]]/Table1[[#This Row],[heildarmagn]]</f>
        <v>1.2950823564455169E-5</v>
      </c>
      <c r="O2761" t="str">
        <f>IF(Table1[[#This Row],[Útgerð núna]]=Table1[[#This Row],[Útgerð við löndun]],"","Ný útgerð")</f>
        <v/>
      </c>
    </row>
    <row r="2762" spans="1:15">
      <c r="A2762" t="s">
        <v>257</v>
      </c>
      <c r="B2762">
        <v>1718</v>
      </c>
      <c r="C2762" s="1">
        <v>1</v>
      </c>
      <c r="D2762" s="1">
        <v>1</v>
      </c>
      <c r="E2762" s="1">
        <v>2481</v>
      </c>
      <c r="F2762" t="s">
        <v>830</v>
      </c>
      <c r="G2762" t="s">
        <v>14</v>
      </c>
      <c r="H2762" t="s">
        <v>15</v>
      </c>
      <c r="I2762" s="3">
        <v>6</v>
      </c>
      <c r="J2762" t="s">
        <v>831</v>
      </c>
      <c r="K2762" t="s">
        <v>832</v>
      </c>
      <c r="L2762" t="s">
        <v>832</v>
      </c>
      <c r="M2762" s="2">
        <f>SUM(Table1[MAGN_SLAEGT_AFRUNAD])</f>
        <v>463291</v>
      </c>
      <c r="N2762" s="6">
        <f>Table1[[#This Row],[MAGN_SLAEGT_AFRUNAD]]/Table1[[#This Row],[heildarmagn]]</f>
        <v>1.2950823564455169E-5</v>
      </c>
      <c r="O2762" t="str">
        <f>IF(Table1[[#This Row],[Útgerð núna]]=Table1[[#This Row],[Útgerð við löndun]],"","Ný útgerð")</f>
        <v/>
      </c>
    </row>
    <row r="2763" spans="1:15">
      <c r="A2763" t="s">
        <v>136</v>
      </c>
      <c r="B2763">
        <v>1718</v>
      </c>
      <c r="C2763" s="1">
        <v>1</v>
      </c>
      <c r="D2763" s="1">
        <v>1</v>
      </c>
      <c r="E2763" s="1">
        <v>2481</v>
      </c>
      <c r="F2763" t="s">
        <v>830</v>
      </c>
      <c r="G2763" t="s">
        <v>14</v>
      </c>
      <c r="H2763" t="s">
        <v>15</v>
      </c>
      <c r="I2763" s="3">
        <v>2</v>
      </c>
      <c r="J2763" t="s">
        <v>831</v>
      </c>
      <c r="K2763" t="s">
        <v>832</v>
      </c>
      <c r="L2763" t="s">
        <v>832</v>
      </c>
      <c r="M2763" s="2">
        <f>SUM(Table1[MAGN_SLAEGT_AFRUNAD])</f>
        <v>463291</v>
      </c>
      <c r="N2763" s="6">
        <f>Table1[[#This Row],[MAGN_SLAEGT_AFRUNAD]]/Table1[[#This Row],[heildarmagn]]</f>
        <v>4.3169411881517231E-6</v>
      </c>
      <c r="O2763" t="str">
        <f>IF(Table1[[#This Row],[Útgerð núna]]=Table1[[#This Row],[Útgerð við löndun]],"","Ný útgerð")</f>
        <v/>
      </c>
    </row>
    <row r="2764" spans="1:15">
      <c r="A2764" t="s">
        <v>880</v>
      </c>
      <c r="B2764">
        <v>1718</v>
      </c>
      <c r="C2764" s="1">
        <v>1</v>
      </c>
      <c r="D2764" s="1">
        <v>1</v>
      </c>
      <c r="E2764" s="1">
        <v>2481</v>
      </c>
      <c r="F2764" t="s">
        <v>830</v>
      </c>
      <c r="G2764" t="s">
        <v>14</v>
      </c>
      <c r="H2764" t="s">
        <v>15</v>
      </c>
      <c r="I2764" s="3">
        <v>1</v>
      </c>
      <c r="J2764" t="s">
        <v>831</v>
      </c>
      <c r="K2764" t="s">
        <v>832</v>
      </c>
      <c r="L2764" t="s">
        <v>832</v>
      </c>
      <c r="M2764" s="2">
        <f>SUM(Table1[MAGN_SLAEGT_AFRUNAD])</f>
        <v>463291</v>
      </c>
      <c r="N2764" s="6">
        <f>Table1[[#This Row],[MAGN_SLAEGT_AFRUNAD]]/Table1[[#This Row],[heildarmagn]]</f>
        <v>2.1584705940758616E-6</v>
      </c>
      <c r="O2764" t="str">
        <f>IF(Table1[[#This Row],[Útgerð núna]]=Table1[[#This Row],[Útgerð við löndun]],"","Ný útgerð")</f>
        <v/>
      </c>
    </row>
    <row r="2765" spans="1:15">
      <c r="A2765" t="s">
        <v>792</v>
      </c>
      <c r="B2765">
        <v>1718</v>
      </c>
      <c r="C2765" s="1">
        <v>1</v>
      </c>
      <c r="D2765" s="1">
        <v>1</v>
      </c>
      <c r="E2765" s="1">
        <v>2481</v>
      </c>
      <c r="F2765" t="s">
        <v>830</v>
      </c>
      <c r="G2765" t="s">
        <v>14</v>
      </c>
      <c r="H2765" t="s">
        <v>15</v>
      </c>
      <c r="I2765" s="3">
        <v>2</v>
      </c>
      <c r="J2765" t="s">
        <v>831</v>
      </c>
      <c r="K2765" t="s">
        <v>832</v>
      </c>
      <c r="L2765" t="s">
        <v>832</v>
      </c>
      <c r="M2765" s="2">
        <f>SUM(Table1[MAGN_SLAEGT_AFRUNAD])</f>
        <v>463291</v>
      </c>
      <c r="N2765" s="6">
        <f>Table1[[#This Row],[MAGN_SLAEGT_AFRUNAD]]/Table1[[#This Row],[heildarmagn]]</f>
        <v>4.3169411881517231E-6</v>
      </c>
      <c r="O2765" t="str">
        <f>IF(Table1[[#This Row],[Útgerð núna]]=Table1[[#This Row],[Útgerð við löndun]],"","Ný útgerð")</f>
        <v/>
      </c>
    </row>
    <row r="2766" spans="1:15">
      <c r="A2766" t="s">
        <v>195</v>
      </c>
      <c r="B2766">
        <v>1718</v>
      </c>
      <c r="C2766" s="1">
        <v>1</v>
      </c>
      <c r="D2766" s="1">
        <v>1</v>
      </c>
      <c r="E2766" s="1">
        <v>2481</v>
      </c>
      <c r="F2766" t="s">
        <v>830</v>
      </c>
      <c r="G2766" t="s">
        <v>14</v>
      </c>
      <c r="H2766" t="s">
        <v>15</v>
      </c>
      <c r="I2766" s="3">
        <v>2</v>
      </c>
      <c r="J2766" t="s">
        <v>831</v>
      </c>
      <c r="K2766" t="s">
        <v>832</v>
      </c>
      <c r="L2766" t="s">
        <v>832</v>
      </c>
      <c r="M2766" s="2">
        <f>SUM(Table1[MAGN_SLAEGT_AFRUNAD])</f>
        <v>463291</v>
      </c>
      <c r="N2766" s="6">
        <f>Table1[[#This Row],[MAGN_SLAEGT_AFRUNAD]]/Table1[[#This Row],[heildarmagn]]</f>
        <v>4.3169411881517231E-6</v>
      </c>
      <c r="O2766" t="str">
        <f>IF(Table1[[#This Row],[Útgerð núna]]=Table1[[#This Row],[Útgerð við löndun]],"","Ný útgerð")</f>
        <v/>
      </c>
    </row>
    <row r="2767" spans="1:15">
      <c r="A2767" t="s">
        <v>881</v>
      </c>
      <c r="B2767">
        <v>1718</v>
      </c>
      <c r="C2767" s="1">
        <v>1</v>
      </c>
      <c r="D2767" s="1">
        <v>1</v>
      </c>
      <c r="E2767" s="1">
        <v>2481</v>
      </c>
      <c r="F2767" t="s">
        <v>830</v>
      </c>
      <c r="G2767" t="s">
        <v>14</v>
      </c>
      <c r="H2767" t="s">
        <v>15</v>
      </c>
      <c r="I2767" s="3">
        <v>1</v>
      </c>
      <c r="J2767" t="s">
        <v>831</v>
      </c>
      <c r="K2767" t="s">
        <v>832</v>
      </c>
      <c r="L2767" t="s">
        <v>832</v>
      </c>
      <c r="M2767" s="2">
        <f>SUM(Table1[MAGN_SLAEGT_AFRUNAD])</f>
        <v>463291</v>
      </c>
      <c r="N2767" s="6">
        <f>Table1[[#This Row],[MAGN_SLAEGT_AFRUNAD]]/Table1[[#This Row],[heildarmagn]]</f>
        <v>2.1584705940758616E-6</v>
      </c>
      <c r="O2767" t="str">
        <f>IF(Table1[[#This Row],[Útgerð núna]]=Table1[[#This Row],[Útgerð við löndun]],"","Ný útgerð")</f>
        <v/>
      </c>
    </row>
    <row r="2768" spans="1:15">
      <c r="A2768" t="s">
        <v>763</v>
      </c>
      <c r="B2768">
        <v>1718</v>
      </c>
      <c r="C2768" s="1">
        <v>1</v>
      </c>
      <c r="D2768" s="1">
        <v>1</v>
      </c>
      <c r="E2768" s="1">
        <v>2481</v>
      </c>
      <c r="F2768" t="s">
        <v>830</v>
      </c>
      <c r="G2768" t="s">
        <v>14</v>
      </c>
      <c r="H2768" t="s">
        <v>15</v>
      </c>
      <c r="I2768" s="3">
        <v>17</v>
      </c>
      <c r="J2768" t="s">
        <v>831</v>
      </c>
      <c r="K2768" t="s">
        <v>832</v>
      </c>
      <c r="L2768" t="s">
        <v>832</v>
      </c>
      <c r="M2768" s="2">
        <f>SUM(Table1[MAGN_SLAEGT_AFRUNAD])</f>
        <v>463291</v>
      </c>
      <c r="N2768" s="6">
        <f>Table1[[#This Row],[MAGN_SLAEGT_AFRUNAD]]/Table1[[#This Row],[heildarmagn]]</f>
        <v>3.6694000099289647E-5</v>
      </c>
      <c r="O2768" t="str">
        <f>IF(Table1[[#This Row],[Útgerð núna]]=Table1[[#This Row],[Útgerð við löndun]],"","Ný útgerð")</f>
        <v/>
      </c>
    </row>
    <row r="2769" spans="1:15">
      <c r="A2769" t="s">
        <v>763</v>
      </c>
      <c r="B2769">
        <v>1718</v>
      </c>
      <c r="C2769" s="1">
        <v>1</v>
      </c>
      <c r="D2769" s="1">
        <v>1</v>
      </c>
      <c r="E2769" s="1">
        <v>2481</v>
      </c>
      <c r="F2769" t="s">
        <v>830</v>
      </c>
      <c r="G2769" t="s">
        <v>14</v>
      </c>
      <c r="H2769" t="s">
        <v>15</v>
      </c>
      <c r="I2769" s="3">
        <v>1</v>
      </c>
      <c r="J2769" t="s">
        <v>831</v>
      </c>
      <c r="K2769" t="s">
        <v>832</v>
      </c>
      <c r="L2769" t="s">
        <v>832</v>
      </c>
      <c r="M2769" s="2">
        <f>SUM(Table1[MAGN_SLAEGT_AFRUNAD])</f>
        <v>463291</v>
      </c>
      <c r="N2769" s="6">
        <f>Table1[[#This Row],[MAGN_SLAEGT_AFRUNAD]]/Table1[[#This Row],[heildarmagn]]</f>
        <v>2.1584705940758616E-6</v>
      </c>
      <c r="O2769" t="str">
        <f>IF(Table1[[#This Row],[Útgerð núna]]=Table1[[#This Row],[Útgerð við löndun]],"","Ný útgerð")</f>
        <v/>
      </c>
    </row>
    <row r="2770" spans="1:15">
      <c r="A2770" t="s">
        <v>306</v>
      </c>
      <c r="B2770">
        <v>1718</v>
      </c>
      <c r="C2770" s="1">
        <v>1</v>
      </c>
      <c r="D2770" s="1">
        <v>1</v>
      </c>
      <c r="E2770" s="1">
        <v>2481</v>
      </c>
      <c r="F2770" t="s">
        <v>830</v>
      </c>
      <c r="G2770" t="s">
        <v>14</v>
      </c>
      <c r="H2770" t="s">
        <v>15</v>
      </c>
      <c r="I2770" s="3">
        <v>9</v>
      </c>
      <c r="J2770" t="s">
        <v>831</v>
      </c>
      <c r="K2770" t="s">
        <v>832</v>
      </c>
      <c r="L2770" t="s">
        <v>832</v>
      </c>
      <c r="M2770" s="2">
        <f>SUM(Table1[MAGN_SLAEGT_AFRUNAD])</f>
        <v>463291</v>
      </c>
      <c r="N2770" s="6">
        <f>Table1[[#This Row],[MAGN_SLAEGT_AFRUNAD]]/Table1[[#This Row],[heildarmagn]]</f>
        <v>1.9426235346682755E-5</v>
      </c>
      <c r="O2770" t="str">
        <f>IF(Table1[[#This Row],[Útgerð núna]]=Table1[[#This Row],[Útgerð við löndun]],"","Ný útgerð")</f>
        <v/>
      </c>
    </row>
    <row r="2771" spans="1:15">
      <c r="A2771" t="s">
        <v>307</v>
      </c>
      <c r="B2771">
        <v>1718</v>
      </c>
      <c r="C2771" s="1">
        <v>1</v>
      </c>
      <c r="D2771" s="1">
        <v>1</v>
      </c>
      <c r="E2771" s="1">
        <v>2481</v>
      </c>
      <c r="F2771" t="s">
        <v>830</v>
      </c>
      <c r="G2771" t="s">
        <v>14</v>
      </c>
      <c r="H2771" t="s">
        <v>15</v>
      </c>
      <c r="I2771" s="3">
        <v>2</v>
      </c>
      <c r="J2771" t="s">
        <v>831</v>
      </c>
      <c r="K2771" t="s">
        <v>832</v>
      </c>
      <c r="L2771" t="s">
        <v>832</v>
      </c>
      <c r="M2771" s="2">
        <f>SUM(Table1[MAGN_SLAEGT_AFRUNAD])</f>
        <v>463291</v>
      </c>
      <c r="N2771" s="6">
        <f>Table1[[#This Row],[MAGN_SLAEGT_AFRUNAD]]/Table1[[#This Row],[heildarmagn]]</f>
        <v>4.3169411881517231E-6</v>
      </c>
      <c r="O2771" t="str">
        <f>IF(Table1[[#This Row],[Útgerð núna]]=Table1[[#This Row],[Útgerð við löndun]],"","Ný útgerð")</f>
        <v/>
      </c>
    </row>
    <row r="2772" spans="1:15">
      <c r="A2772" t="s">
        <v>308</v>
      </c>
      <c r="B2772">
        <v>1718</v>
      </c>
      <c r="C2772" s="1">
        <v>1</v>
      </c>
      <c r="D2772" s="1">
        <v>1</v>
      </c>
      <c r="E2772" s="1">
        <v>2481</v>
      </c>
      <c r="F2772" t="s">
        <v>830</v>
      </c>
      <c r="G2772" t="s">
        <v>14</v>
      </c>
      <c r="H2772" t="s">
        <v>15</v>
      </c>
      <c r="I2772" s="3">
        <v>2</v>
      </c>
      <c r="J2772" t="s">
        <v>831</v>
      </c>
      <c r="K2772" t="s">
        <v>832</v>
      </c>
      <c r="L2772" t="s">
        <v>832</v>
      </c>
      <c r="M2772" s="2">
        <f>SUM(Table1[MAGN_SLAEGT_AFRUNAD])</f>
        <v>463291</v>
      </c>
      <c r="N2772" s="6">
        <f>Table1[[#This Row],[MAGN_SLAEGT_AFRUNAD]]/Table1[[#This Row],[heildarmagn]]</f>
        <v>4.3169411881517231E-6</v>
      </c>
      <c r="O2772" t="str">
        <f>IF(Table1[[#This Row],[Útgerð núna]]=Table1[[#This Row],[Útgerð við löndun]],"","Ný útgerð")</f>
        <v/>
      </c>
    </row>
    <row r="2773" spans="1:15">
      <c r="A2773" t="s">
        <v>197</v>
      </c>
      <c r="B2773">
        <v>1718</v>
      </c>
      <c r="C2773" s="1">
        <v>1</v>
      </c>
      <c r="D2773" s="1">
        <v>1</v>
      </c>
      <c r="E2773" s="1">
        <v>2481</v>
      </c>
      <c r="F2773" t="s">
        <v>830</v>
      </c>
      <c r="G2773" t="s">
        <v>14</v>
      </c>
      <c r="H2773" t="s">
        <v>15</v>
      </c>
      <c r="I2773" s="3">
        <v>3</v>
      </c>
      <c r="J2773" t="s">
        <v>831</v>
      </c>
      <c r="K2773" t="s">
        <v>832</v>
      </c>
      <c r="L2773" t="s">
        <v>832</v>
      </c>
      <c r="M2773" s="2">
        <f>SUM(Table1[MAGN_SLAEGT_AFRUNAD])</f>
        <v>463291</v>
      </c>
      <c r="N2773" s="6">
        <f>Table1[[#This Row],[MAGN_SLAEGT_AFRUNAD]]/Table1[[#This Row],[heildarmagn]]</f>
        <v>6.4754117822275847E-6</v>
      </c>
      <c r="O2773" t="str">
        <f>IF(Table1[[#This Row],[Útgerð núna]]=Table1[[#This Row],[Útgerð við löndun]],"","Ný útgerð")</f>
        <v/>
      </c>
    </row>
    <row r="2774" spans="1:15">
      <c r="A2774" t="s">
        <v>882</v>
      </c>
      <c r="B2774">
        <v>1718</v>
      </c>
      <c r="C2774" s="1">
        <v>1</v>
      </c>
      <c r="D2774" s="1">
        <v>1</v>
      </c>
      <c r="E2774" s="1">
        <v>2481</v>
      </c>
      <c r="F2774" t="s">
        <v>830</v>
      </c>
      <c r="G2774" t="s">
        <v>14</v>
      </c>
      <c r="H2774" t="s">
        <v>15</v>
      </c>
      <c r="I2774" s="3">
        <v>12</v>
      </c>
      <c r="J2774" t="s">
        <v>831</v>
      </c>
      <c r="K2774" t="s">
        <v>832</v>
      </c>
      <c r="L2774" t="s">
        <v>832</v>
      </c>
      <c r="M2774" s="2">
        <f>SUM(Table1[MAGN_SLAEGT_AFRUNAD])</f>
        <v>463291</v>
      </c>
      <c r="N2774" s="6">
        <f>Table1[[#This Row],[MAGN_SLAEGT_AFRUNAD]]/Table1[[#This Row],[heildarmagn]]</f>
        <v>2.5901647128910339E-5</v>
      </c>
      <c r="O2774" t="str">
        <f>IF(Table1[[#This Row],[Útgerð núna]]=Table1[[#This Row],[Útgerð við löndun]],"","Ný útgerð")</f>
        <v/>
      </c>
    </row>
    <row r="2775" spans="1:15">
      <c r="A2775" t="s">
        <v>764</v>
      </c>
      <c r="B2775">
        <v>1718</v>
      </c>
      <c r="C2775" s="1">
        <v>1</v>
      </c>
      <c r="D2775" s="1">
        <v>1</v>
      </c>
      <c r="E2775" s="1">
        <v>2481</v>
      </c>
      <c r="F2775" t="s">
        <v>830</v>
      </c>
      <c r="G2775" t="s">
        <v>14</v>
      </c>
      <c r="H2775" t="s">
        <v>15</v>
      </c>
      <c r="I2775" s="3">
        <v>14</v>
      </c>
      <c r="J2775" t="s">
        <v>831</v>
      </c>
      <c r="K2775" t="s">
        <v>832</v>
      </c>
      <c r="L2775" t="s">
        <v>832</v>
      </c>
      <c r="M2775" s="2">
        <f>SUM(Table1[MAGN_SLAEGT_AFRUNAD])</f>
        <v>463291</v>
      </c>
      <c r="N2775" s="6">
        <f>Table1[[#This Row],[MAGN_SLAEGT_AFRUNAD]]/Table1[[#This Row],[heildarmagn]]</f>
        <v>3.0218588317062063E-5</v>
      </c>
      <c r="O2775" t="str">
        <f>IF(Table1[[#This Row],[Útgerð núna]]=Table1[[#This Row],[Útgerð við löndun]],"","Ný útgerð")</f>
        <v/>
      </c>
    </row>
    <row r="2776" spans="1:15">
      <c r="A2776" t="s">
        <v>198</v>
      </c>
      <c r="B2776">
        <v>1718</v>
      </c>
      <c r="C2776" s="1">
        <v>1</v>
      </c>
      <c r="D2776" s="1">
        <v>1</v>
      </c>
      <c r="E2776" s="1">
        <v>2481</v>
      </c>
      <c r="F2776" t="s">
        <v>830</v>
      </c>
      <c r="G2776" t="s">
        <v>14</v>
      </c>
      <c r="H2776" t="s">
        <v>15</v>
      </c>
      <c r="I2776" s="3">
        <v>8</v>
      </c>
      <c r="J2776" t="s">
        <v>831</v>
      </c>
      <c r="K2776" t="s">
        <v>832</v>
      </c>
      <c r="L2776" t="s">
        <v>832</v>
      </c>
      <c r="M2776" s="2">
        <f>SUM(Table1[MAGN_SLAEGT_AFRUNAD])</f>
        <v>463291</v>
      </c>
      <c r="N2776" s="6">
        <f>Table1[[#This Row],[MAGN_SLAEGT_AFRUNAD]]/Table1[[#This Row],[heildarmagn]]</f>
        <v>1.7267764752606892E-5</v>
      </c>
      <c r="O2776" t="str">
        <f>IF(Table1[[#This Row],[Útgerð núna]]=Table1[[#This Row],[Útgerð við löndun]],"","Ný útgerð")</f>
        <v/>
      </c>
    </row>
    <row r="2777" spans="1:15">
      <c r="A2777" t="s">
        <v>199</v>
      </c>
      <c r="B2777">
        <v>1718</v>
      </c>
      <c r="C2777" s="1">
        <v>1</v>
      </c>
      <c r="D2777" s="1">
        <v>1</v>
      </c>
      <c r="E2777" s="1">
        <v>2481</v>
      </c>
      <c r="F2777" t="s">
        <v>830</v>
      </c>
      <c r="G2777" t="s">
        <v>14</v>
      </c>
      <c r="H2777" t="s">
        <v>15</v>
      </c>
      <c r="I2777" s="3">
        <v>14</v>
      </c>
      <c r="J2777" t="s">
        <v>831</v>
      </c>
      <c r="K2777" t="s">
        <v>832</v>
      </c>
      <c r="L2777" t="s">
        <v>832</v>
      </c>
      <c r="M2777" s="2">
        <f>SUM(Table1[MAGN_SLAEGT_AFRUNAD])</f>
        <v>463291</v>
      </c>
      <c r="N2777" s="6">
        <f>Table1[[#This Row],[MAGN_SLAEGT_AFRUNAD]]/Table1[[#This Row],[heildarmagn]]</f>
        <v>3.0218588317062063E-5</v>
      </c>
      <c r="O2777" t="str">
        <f>IF(Table1[[#This Row],[Útgerð núna]]=Table1[[#This Row],[Útgerð við löndun]],"","Ný útgerð")</f>
        <v/>
      </c>
    </row>
    <row r="2778" spans="1:15">
      <c r="A2778" t="s">
        <v>200</v>
      </c>
      <c r="B2778">
        <v>1718</v>
      </c>
      <c r="C2778" s="1">
        <v>1</v>
      </c>
      <c r="D2778" s="1">
        <v>1</v>
      </c>
      <c r="E2778" s="1">
        <v>2481</v>
      </c>
      <c r="F2778" t="s">
        <v>830</v>
      </c>
      <c r="G2778" t="s">
        <v>14</v>
      </c>
      <c r="H2778" t="s">
        <v>15</v>
      </c>
      <c r="I2778" s="3">
        <v>20</v>
      </c>
      <c r="J2778" t="s">
        <v>831</v>
      </c>
      <c r="K2778" t="s">
        <v>832</v>
      </c>
      <c r="L2778" t="s">
        <v>832</v>
      </c>
      <c r="M2778" s="2">
        <f>SUM(Table1[MAGN_SLAEGT_AFRUNAD])</f>
        <v>463291</v>
      </c>
      <c r="N2778" s="6">
        <f>Table1[[#This Row],[MAGN_SLAEGT_AFRUNAD]]/Table1[[#This Row],[heildarmagn]]</f>
        <v>4.3169411881517235E-5</v>
      </c>
      <c r="O2778" t="str">
        <f>IF(Table1[[#This Row],[Útgerð núna]]=Table1[[#This Row],[Útgerð við löndun]],"","Ný útgerð")</f>
        <v/>
      </c>
    </row>
    <row r="2779" spans="1:15">
      <c r="A2779" t="s">
        <v>883</v>
      </c>
      <c r="B2779">
        <v>1718</v>
      </c>
      <c r="C2779" s="1">
        <v>1</v>
      </c>
      <c r="D2779" s="1">
        <v>1</v>
      </c>
      <c r="E2779" s="1">
        <v>2481</v>
      </c>
      <c r="F2779" t="s">
        <v>830</v>
      </c>
      <c r="G2779" t="s">
        <v>14</v>
      </c>
      <c r="H2779" t="s">
        <v>15</v>
      </c>
      <c r="I2779" s="3">
        <v>2</v>
      </c>
      <c r="J2779" t="s">
        <v>831</v>
      </c>
      <c r="K2779" t="s">
        <v>832</v>
      </c>
      <c r="L2779" t="s">
        <v>832</v>
      </c>
      <c r="M2779" s="2">
        <f>SUM(Table1[MAGN_SLAEGT_AFRUNAD])</f>
        <v>463291</v>
      </c>
      <c r="N2779" s="6">
        <f>Table1[[#This Row],[MAGN_SLAEGT_AFRUNAD]]/Table1[[#This Row],[heildarmagn]]</f>
        <v>4.3169411881517231E-6</v>
      </c>
      <c r="O2779" t="str">
        <f>IF(Table1[[#This Row],[Útgerð núna]]=Table1[[#This Row],[Útgerð við löndun]],"","Ný útgerð")</f>
        <v/>
      </c>
    </row>
    <row r="2780" spans="1:15">
      <c r="A2780" t="s">
        <v>593</v>
      </c>
      <c r="B2780">
        <v>1718</v>
      </c>
      <c r="C2780" s="1">
        <v>1</v>
      </c>
      <c r="D2780" s="1">
        <v>1</v>
      </c>
      <c r="E2780" s="1">
        <v>2481</v>
      </c>
      <c r="F2780" t="s">
        <v>830</v>
      </c>
      <c r="G2780" t="s">
        <v>14</v>
      </c>
      <c r="H2780" t="s">
        <v>15</v>
      </c>
      <c r="I2780" s="3">
        <v>3</v>
      </c>
      <c r="J2780" t="s">
        <v>831</v>
      </c>
      <c r="K2780" t="s">
        <v>832</v>
      </c>
      <c r="L2780" t="s">
        <v>832</v>
      </c>
      <c r="M2780" s="2">
        <f>SUM(Table1[MAGN_SLAEGT_AFRUNAD])</f>
        <v>463291</v>
      </c>
      <c r="N2780" s="6">
        <f>Table1[[#This Row],[MAGN_SLAEGT_AFRUNAD]]/Table1[[#This Row],[heildarmagn]]</f>
        <v>6.4754117822275847E-6</v>
      </c>
      <c r="O2780" t="str">
        <f>IF(Table1[[#This Row],[Útgerð núna]]=Table1[[#This Row],[Útgerð við löndun]],"","Ný útgerð")</f>
        <v/>
      </c>
    </row>
    <row r="2781" spans="1:15">
      <c r="A2781" t="s">
        <v>884</v>
      </c>
      <c r="B2781">
        <v>1718</v>
      </c>
      <c r="C2781" s="1">
        <v>1</v>
      </c>
      <c r="D2781" s="1">
        <v>1</v>
      </c>
      <c r="E2781" s="1">
        <v>2481</v>
      </c>
      <c r="F2781" t="s">
        <v>830</v>
      </c>
      <c r="G2781" t="s">
        <v>14</v>
      </c>
      <c r="H2781" t="s">
        <v>15</v>
      </c>
      <c r="I2781" s="3">
        <v>14</v>
      </c>
      <c r="J2781" t="s">
        <v>831</v>
      </c>
      <c r="K2781" t="s">
        <v>832</v>
      </c>
      <c r="L2781" t="s">
        <v>832</v>
      </c>
      <c r="M2781" s="2">
        <f>SUM(Table1[MAGN_SLAEGT_AFRUNAD])</f>
        <v>463291</v>
      </c>
      <c r="N2781" s="6">
        <f>Table1[[#This Row],[MAGN_SLAEGT_AFRUNAD]]/Table1[[#This Row],[heildarmagn]]</f>
        <v>3.0218588317062063E-5</v>
      </c>
      <c r="O2781" t="str">
        <f>IF(Table1[[#This Row],[Útgerð núna]]=Table1[[#This Row],[Útgerð við löndun]],"","Ný útgerð")</f>
        <v/>
      </c>
    </row>
    <row r="2782" spans="1:15">
      <c r="A2782" t="s">
        <v>496</v>
      </c>
      <c r="B2782">
        <v>1718</v>
      </c>
      <c r="C2782" s="1">
        <v>1</v>
      </c>
      <c r="D2782" s="1">
        <v>1</v>
      </c>
      <c r="E2782" s="1">
        <v>2481</v>
      </c>
      <c r="F2782" t="s">
        <v>830</v>
      </c>
      <c r="G2782" t="s">
        <v>14</v>
      </c>
      <c r="H2782" t="s">
        <v>15</v>
      </c>
      <c r="I2782" s="3">
        <v>4</v>
      </c>
      <c r="J2782" t="s">
        <v>831</v>
      </c>
      <c r="K2782" t="s">
        <v>832</v>
      </c>
      <c r="L2782" t="s">
        <v>832</v>
      </c>
      <c r="M2782" s="2">
        <f>SUM(Table1[MAGN_SLAEGT_AFRUNAD])</f>
        <v>463291</v>
      </c>
      <c r="N2782" s="6">
        <f>Table1[[#This Row],[MAGN_SLAEGT_AFRUNAD]]/Table1[[#This Row],[heildarmagn]]</f>
        <v>8.6338823763034462E-6</v>
      </c>
      <c r="O2782" t="str">
        <f>IF(Table1[[#This Row],[Útgerð núna]]=Table1[[#This Row],[Útgerð við löndun]],"","Ný útgerð")</f>
        <v/>
      </c>
    </row>
    <row r="2783" spans="1:15">
      <c r="A2783" t="s">
        <v>201</v>
      </c>
      <c r="B2783">
        <v>1718</v>
      </c>
      <c r="C2783" s="1">
        <v>1</v>
      </c>
      <c r="D2783" s="1">
        <v>1</v>
      </c>
      <c r="E2783" s="1">
        <v>2481</v>
      </c>
      <c r="F2783" t="s">
        <v>830</v>
      </c>
      <c r="G2783" t="s">
        <v>14</v>
      </c>
      <c r="H2783" t="s">
        <v>15</v>
      </c>
      <c r="I2783" s="3">
        <v>8</v>
      </c>
      <c r="J2783" t="s">
        <v>831</v>
      </c>
      <c r="K2783" t="s">
        <v>832</v>
      </c>
      <c r="L2783" t="s">
        <v>832</v>
      </c>
      <c r="M2783" s="2">
        <f>SUM(Table1[MAGN_SLAEGT_AFRUNAD])</f>
        <v>463291</v>
      </c>
      <c r="N2783" s="6">
        <f>Table1[[#This Row],[MAGN_SLAEGT_AFRUNAD]]/Table1[[#This Row],[heildarmagn]]</f>
        <v>1.7267764752606892E-5</v>
      </c>
      <c r="O2783" t="str">
        <f>IF(Table1[[#This Row],[Útgerð núna]]=Table1[[#This Row],[Útgerð við löndun]],"","Ný útgerð")</f>
        <v/>
      </c>
    </row>
    <row r="2784" spans="1:15">
      <c r="A2784" t="s">
        <v>202</v>
      </c>
      <c r="B2784">
        <v>1718</v>
      </c>
      <c r="C2784" s="1">
        <v>1</v>
      </c>
      <c r="D2784" s="1">
        <v>1</v>
      </c>
      <c r="E2784" s="1">
        <v>2481</v>
      </c>
      <c r="F2784" t="s">
        <v>830</v>
      </c>
      <c r="G2784" t="s">
        <v>14</v>
      </c>
      <c r="H2784" t="s">
        <v>15</v>
      </c>
      <c r="I2784" s="3">
        <v>15</v>
      </c>
      <c r="J2784" t="s">
        <v>831</v>
      </c>
      <c r="K2784" t="s">
        <v>832</v>
      </c>
      <c r="L2784" t="s">
        <v>832</v>
      </c>
      <c r="M2784" s="2">
        <f>SUM(Table1[MAGN_SLAEGT_AFRUNAD])</f>
        <v>463291</v>
      </c>
      <c r="N2784" s="6">
        <f>Table1[[#This Row],[MAGN_SLAEGT_AFRUNAD]]/Table1[[#This Row],[heildarmagn]]</f>
        <v>3.2377058911137922E-5</v>
      </c>
      <c r="O2784" t="str">
        <f>IF(Table1[[#This Row],[Útgerð núna]]=Table1[[#This Row],[Útgerð við löndun]],"","Ný útgerð")</f>
        <v/>
      </c>
    </row>
    <row r="2785" spans="1:15">
      <c r="A2785" t="s">
        <v>203</v>
      </c>
      <c r="B2785">
        <v>1718</v>
      </c>
      <c r="C2785" s="1">
        <v>1</v>
      </c>
      <c r="D2785" s="1">
        <v>1</v>
      </c>
      <c r="E2785" s="1">
        <v>2481</v>
      </c>
      <c r="F2785" t="s">
        <v>830</v>
      </c>
      <c r="G2785" t="s">
        <v>14</v>
      </c>
      <c r="H2785" t="s">
        <v>15</v>
      </c>
      <c r="I2785" s="3">
        <v>39</v>
      </c>
      <c r="J2785" t="s">
        <v>831</v>
      </c>
      <c r="K2785" t="s">
        <v>832</v>
      </c>
      <c r="L2785" t="s">
        <v>832</v>
      </c>
      <c r="M2785" s="2">
        <f>SUM(Table1[MAGN_SLAEGT_AFRUNAD])</f>
        <v>463291</v>
      </c>
      <c r="N2785" s="6">
        <f>Table1[[#This Row],[MAGN_SLAEGT_AFRUNAD]]/Table1[[#This Row],[heildarmagn]]</f>
        <v>8.4180353168958607E-5</v>
      </c>
      <c r="O2785" t="str">
        <f>IF(Table1[[#This Row],[Útgerð núna]]=Table1[[#This Row],[Útgerð við löndun]],"","Ný útgerð")</f>
        <v/>
      </c>
    </row>
    <row r="2786" spans="1:15">
      <c r="A2786" t="s">
        <v>204</v>
      </c>
      <c r="B2786">
        <v>1718</v>
      </c>
      <c r="C2786" s="1">
        <v>1</v>
      </c>
      <c r="D2786" s="1">
        <v>1</v>
      </c>
      <c r="E2786" s="1">
        <v>2481</v>
      </c>
      <c r="F2786" t="s">
        <v>830</v>
      </c>
      <c r="G2786" t="s">
        <v>14</v>
      </c>
      <c r="H2786" t="s">
        <v>15</v>
      </c>
      <c r="I2786" s="3">
        <v>62</v>
      </c>
      <c r="J2786" t="s">
        <v>831</v>
      </c>
      <c r="K2786" t="s">
        <v>832</v>
      </c>
      <c r="L2786" t="s">
        <v>832</v>
      </c>
      <c r="M2786" s="2">
        <f>SUM(Table1[MAGN_SLAEGT_AFRUNAD])</f>
        <v>463291</v>
      </c>
      <c r="N2786" s="6">
        <f>Table1[[#This Row],[MAGN_SLAEGT_AFRUNAD]]/Table1[[#This Row],[heildarmagn]]</f>
        <v>1.3382517683270341E-4</v>
      </c>
      <c r="O2786" t="str">
        <f>IF(Table1[[#This Row],[Útgerð núna]]=Table1[[#This Row],[Útgerð við löndun]],"","Ný útgerð")</f>
        <v/>
      </c>
    </row>
    <row r="2787" spans="1:15">
      <c r="A2787" t="s">
        <v>205</v>
      </c>
      <c r="B2787">
        <v>1718</v>
      </c>
      <c r="C2787" s="1">
        <v>1</v>
      </c>
      <c r="D2787" s="1">
        <v>1</v>
      </c>
      <c r="E2787" s="1">
        <v>2481</v>
      </c>
      <c r="F2787" t="s">
        <v>830</v>
      </c>
      <c r="G2787" t="s">
        <v>14</v>
      </c>
      <c r="H2787" t="s">
        <v>15</v>
      </c>
      <c r="I2787" s="3">
        <v>102</v>
      </c>
      <c r="J2787" t="s">
        <v>831</v>
      </c>
      <c r="K2787" t="s">
        <v>832</v>
      </c>
      <c r="L2787" t="s">
        <v>832</v>
      </c>
      <c r="M2787" s="2">
        <f>SUM(Table1[MAGN_SLAEGT_AFRUNAD])</f>
        <v>463291</v>
      </c>
      <c r="N2787" s="6">
        <f>Table1[[#This Row],[MAGN_SLAEGT_AFRUNAD]]/Table1[[#This Row],[heildarmagn]]</f>
        <v>2.2016400059573788E-4</v>
      </c>
      <c r="O2787" t="str">
        <f>IF(Table1[[#This Row],[Útgerð núna]]=Table1[[#This Row],[Útgerð við löndun]],"","Ný útgerð")</f>
        <v/>
      </c>
    </row>
    <row r="2788" spans="1:15">
      <c r="A2788" t="s">
        <v>209</v>
      </c>
      <c r="B2788">
        <v>1718</v>
      </c>
      <c r="C2788" s="1">
        <v>1</v>
      </c>
      <c r="D2788" s="1">
        <v>1</v>
      </c>
      <c r="E2788" s="1">
        <v>2481</v>
      </c>
      <c r="F2788" t="s">
        <v>830</v>
      </c>
      <c r="G2788" t="s">
        <v>14</v>
      </c>
      <c r="H2788" t="s">
        <v>15</v>
      </c>
      <c r="I2788" s="3">
        <v>10</v>
      </c>
      <c r="J2788" t="s">
        <v>831</v>
      </c>
      <c r="K2788" t="s">
        <v>832</v>
      </c>
      <c r="L2788" t="s">
        <v>832</v>
      </c>
      <c r="M2788" s="2">
        <f>SUM(Table1[MAGN_SLAEGT_AFRUNAD])</f>
        <v>463291</v>
      </c>
      <c r="N2788" s="6">
        <f>Table1[[#This Row],[MAGN_SLAEGT_AFRUNAD]]/Table1[[#This Row],[heildarmagn]]</f>
        <v>2.1584705940758617E-5</v>
      </c>
      <c r="O2788" t="str">
        <f>IF(Table1[[#This Row],[Útgerð núna]]=Table1[[#This Row],[Útgerð við löndun]],"","Ný útgerð")</f>
        <v/>
      </c>
    </row>
    <row r="2789" spans="1:15">
      <c r="A2789" t="s">
        <v>210</v>
      </c>
      <c r="B2789">
        <v>1718</v>
      </c>
      <c r="C2789" s="1">
        <v>1</v>
      </c>
      <c r="D2789" s="1">
        <v>1</v>
      </c>
      <c r="E2789" s="1">
        <v>2481</v>
      </c>
      <c r="F2789" t="s">
        <v>830</v>
      </c>
      <c r="G2789" t="s">
        <v>14</v>
      </c>
      <c r="H2789" t="s">
        <v>15</v>
      </c>
      <c r="I2789" s="3">
        <v>7</v>
      </c>
      <c r="J2789" t="s">
        <v>831</v>
      </c>
      <c r="K2789" t="s">
        <v>832</v>
      </c>
      <c r="L2789" t="s">
        <v>832</v>
      </c>
      <c r="M2789" s="2">
        <f>SUM(Table1[MAGN_SLAEGT_AFRUNAD])</f>
        <v>463291</v>
      </c>
      <c r="N2789" s="6">
        <f>Table1[[#This Row],[MAGN_SLAEGT_AFRUNAD]]/Table1[[#This Row],[heildarmagn]]</f>
        <v>1.5109294158531032E-5</v>
      </c>
      <c r="O2789" t="str">
        <f>IF(Table1[[#This Row],[Útgerð núna]]=Table1[[#This Row],[Útgerð við löndun]],"","Ný útgerð")</f>
        <v/>
      </c>
    </row>
    <row r="2790" spans="1:15">
      <c r="A2790" t="s">
        <v>211</v>
      </c>
      <c r="B2790">
        <v>1718</v>
      </c>
      <c r="C2790" s="1">
        <v>1</v>
      </c>
      <c r="D2790" s="1">
        <v>1</v>
      </c>
      <c r="E2790" s="1">
        <v>2481</v>
      </c>
      <c r="F2790" t="s">
        <v>830</v>
      </c>
      <c r="G2790" t="s">
        <v>14</v>
      </c>
      <c r="H2790" t="s">
        <v>15</v>
      </c>
      <c r="I2790" s="3">
        <v>12</v>
      </c>
      <c r="J2790" t="s">
        <v>831</v>
      </c>
      <c r="K2790" t="s">
        <v>832</v>
      </c>
      <c r="L2790" t="s">
        <v>832</v>
      </c>
      <c r="M2790" s="2">
        <f>SUM(Table1[MAGN_SLAEGT_AFRUNAD])</f>
        <v>463291</v>
      </c>
      <c r="N2790" s="6">
        <f>Table1[[#This Row],[MAGN_SLAEGT_AFRUNAD]]/Table1[[#This Row],[heildarmagn]]</f>
        <v>2.5901647128910339E-5</v>
      </c>
      <c r="O2790" t="str">
        <f>IF(Table1[[#This Row],[Útgerð núna]]=Table1[[#This Row],[Útgerð við löndun]],"","Ný útgerð")</f>
        <v/>
      </c>
    </row>
    <row r="2791" spans="1:15">
      <c r="A2791" t="s">
        <v>885</v>
      </c>
      <c r="B2791">
        <v>1718</v>
      </c>
      <c r="C2791" s="1">
        <v>1</v>
      </c>
      <c r="D2791" s="1">
        <v>1</v>
      </c>
      <c r="E2791" s="1">
        <v>2481</v>
      </c>
      <c r="F2791" t="s">
        <v>830</v>
      </c>
      <c r="G2791" t="s">
        <v>14</v>
      </c>
      <c r="H2791" t="s">
        <v>15</v>
      </c>
      <c r="I2791" s="3">
        <v>6</v>
      </c>
      <c r="J2791" t="s">
        <v>831</v>
      </c>
      <c r="K2791" t="s">
        <v>832</v>
      </c>
      <c r="L2791" t="s">
        <v>832</v>
      </c>
      <c r="M2791" s="2">
        <f>SUM(Table1[MAGN_SLAEGT_AFRUNAD])</f>
        <v>463291</v>
      </c>
      <c r="N2791" s="6">
        <f>Table1[[#This Row],[MAGN_SLAEGT_AFRUNAD]]/Table1[[#This Row],[heildarmagn]]</f>
        <v>1.2950823564455169E-5</v>
      </c>
      <c r="O2791" t="str">
        <f>IF(Table1[[#This Row],[Útgerð núna]]=Table1[[#This Row],[Útgerð við löndun]],"","Ný útgerð")</f>
        <v/>
      </c>
    </row>
    <row r="2792" spans="1:15">
      <c r="A2792" t="s">
        <v>886</v>
      </c>
      <c r="B2792">
        <v>1819</v>
      </c>
      <c r="C2792" s="1">
        <v>1</v>
      </c>
      <c r="D2792" s="1">
        <v>1</v>
      </c>
      <c r="E2792" s="1">
        <v>2500</v>
      </c>
      <c r="F2792" t="s">
        <v>887</v>
      </c>
      <c r="G2792" t="s">
        <v>14</v>
      </c>
      <c r="H2792" t="s">
        <v>15</v>
      </c>
      <c r="I2792" s="3">
        <v>46</v>
      </c>
      <c r="J2792" t="s">
        <v>888</v>
      </c>
      <c r="K2792" t="s">
        <v>889</v>
      </c>
      <c r="L2792" t="s">
        <v>889</v>
      </c>
      <c r="M2792" s="2">
        <f>SUM(Table1[MAGN_SLAEGT_AFRUNAD])</f>
        <v>463291</v>
      </c>
      <c r="N2792" s="6">
        <f>Table1[[#This Row],[MAGN_SLAEGT_AFRUNAD]]/Table1[[#This Row],[heildarmagn]]</f>
        <v>9.928964732748963E-5</v>
      </c>
      <c r="O2792" t="str">
        <f>IF(Table1[[#This Row],[Útgerð núna]]=Table1[[#This Row],[Útgerð við löndun]],"","Ný útgerð")</f>
        <v/>
      </c>
    </row>
    <row r="2793" spans="1:15">
      <c r="A2793" t="s">
        <v>39</v>
      </c>
      <c r="B2793">
        <v>1920</v>
      </c>
      <c r="C2793" s="1">
        <v>1</v>
      </c>
      <c r="D2793" s="1">
        <v>1</v>
      </c>
      <c r="E2793" s="1">
        <v>2545</v>
      </c>
      <c r="F2793" t="s">
        <v>890</v>
      </c>
      <c r="G2793" t="s">
        <v>14</v>
      </c>
      <c r="H2793" t="s">
        <v>15</v>
      </c>
      <c r="I2793" s="3">
        <v>3</v>
      </c>
      <c r="J2793" t="s">
        <v>891</v>
      </c>
      <c r="K2793" t="s">
        <v>892</v>
      </c>
      <c r="L2793" t="s">
        <v>892</v>
      </c>
      <c r="M2793" s="2">
        <f>SUM(Table1[MAGN_SLAEGT_AFRUNAD])</f>
        <v>463291</v>
      </c>
      <c r="N2793" s="6">
        <f>Table1[[#This Row],[MAGN_SLAEGT_AFRUNAD]]/Table1[[#This Row],[heildarmagn]]</f>
        <v>6.4754117822275847E-6</v>
      </c>
      <c r="O2793" t="str">
        <f>IF(Table1[[#This Row],[Útgerð núna]]=Table1[[#This Row],[Útgerð við löndun]],"","Ný útgerð")</f>
        <v/>
      </c>
    </row>
    <row r="2794" spans="1:15">
      <c r="A2794" t="s">
        <v>768</v>
      </c>
      <c r="B2794">
        <v>1718</v>
      </c>
      <c r="C2794" s="1">
        <v>1</v>
      </c>
      <c r="D2794" s="1">
        <v>1</v>
      </c>
      <c r="E2794" s="1">
        <v>2589</v>
      </c>
      <c r="F2794" t="s">
        <v>893</v>
      </c>
      <c r="G2794" t="s">
        <v>14</v>
      </c>
      <c r="H2794" t="s">
        <v>15</v>
      </c>
      <c r="I2794" s="3">
        <v>4</v>
      </c>
      <c r="J2794" t="s">
        <v>894</v>
      </c>
      <c r="K2794" t="s">
        <v>895</v>
      </c>
      <c r="L2794" t="s">
        <v>895</v>
      </c>
      <c r="M2794" s="2">
        <f>SUM(Table1[MAGN_SLAEGT_AFRUNAD])</f>
        <v>463291</v>
      </c>
      <c r="N2794" s="6">
        <f>Table1[[#This Row],[MAGN_SLAEGT_AFRUNAD]]/Table1[[#This Row],[heildarmagn]]</f>
        <v>8.6338823763034462E-6</v>
      </c>
      <c r="O2794" t="str">
        <f>IF(Table1[[#This Row],[Útgerð núna]]=Table1[[#This Row],[Útgerð við löndun]],"","Ný útgerð")</f>
        <v/>
      </c>
    </row>
    <row r="2795" spans="1:15">
      <c r="A2795" t="s">
        <v>896</v>
      </c>
      <c r="B2795">
        <v>1718</v>
      </c>
      <c r="C2795" s="1">
        <v>1</v>
      </c>
      <c r="D2795" s="1">
        <v>1</v>
      </c>
      <c r="E2795" s="1">
        <v>2599</v>
      </c>
      <c r="F2795" t="s">
        <v>897</v>
      </c>
      <c r="G2795" t="s">
        <v>14</v>
      </c>
      <c r="H2795" t="s">
        <v>15</v>
      </c>
      <c r="I2795" s="3">
        <v>1</v>
      </c>
      <c r="J2795" t="s">
        <v>898</v>
      </c>
      <c r="K2795" t="s">
        <v>899</v>
      </c>
      <c r="L2795" t="s">
        <v>900</v>
      </c>
      <c r="M2795" s="2">
        <f>SUM(Table1[MAGN_SLAEGT_AFRUNAD])</f>
        <v>463291</v>
      </c>
      <c r="N2795" s="6">
        <f>Table1[[#This Row],[MAGN_SLAEGT_AFRUNAD]]/Table1[[#This Row],[heildarmagn]]</f>
        <v>2.1584705940758616E-6</v>
      </c>
      <c r="O2795" t="str">
        <f>IF(Table1[[#This Row],[Útgerð núna]]=Table1[[#This Row],[Útgerð við löndun]],"","Ný útgerð")</f>
        <v>Ný útgerð</v>
      </c>
    </row>
    <row r="2796" spans="1:15">
      <c r="A2796" t="s">
        <v>361</v>
      </c>
      <c r="B2796">
        <v>1819</v>
      </c>
      <c r="C2796" s="1">
        <v>1</v>
      </c>
      <c r="D2796" s="1">
        <v>1</v>
      </c>
      <c r="E2796" s="1">
        <v>2630</v>
      </c>
      <c r="F2796" t="s">
        <v>901</v>
      </c>
      <c r="G2796" t="s">
        <v>14</v>
      </c>
      <c r="H2796" t="s">
        <v>15</v>
      </c>
      <c r="I2796" s="3">
        <v>9</v>
      </c>
      <c r="J2796" t="s">
        <v>902</v>
      </c>
      <c r="K2796" t="s">
        <v>903</v>
      </c>
      <c r="L2796" t="s">
        <v>903</v>
      </c>
      <c r="M2796" s="2">
        <f>SUM(Table1[MAGN_SLAEGT_AFRUNAD])</f>
        <v>463291</v>
      </c>
      <c r="N2796" s="6">
        <f>Table1[[#This Row],[MAGN_SLAEGT_AFRUNAD]]/Table1[[#This Row],[heildarmagn]]</f>
        <v>1.9426235346682755E-5</v>
      </c>
      <c r="O2796" t="str">
        <f>IF(Table1[[#This Row],[Útgerð núna]]=Table1[[#This Row],[Útgerð við löndun]],"","Ný útgerð")</f>
        <v/>
      </c>
    </row>
    <row r="2797" spans="1:15">
      <c r="A2797" t="s">
        <v>136</v>
      </c>
      <c r="B2797">
        <v>1718</v>
      </c>
      <c r="C2797" s="1">
        <v>1</v>
      </c>
      <c r="D2797" s="1">
        <v>1</v>
      </c>
      <c r="E2797" s="1">
        <v>2630</v>
      </c>
      <c r="F2797" t="s">
        <v>901</v>
      </c>
      <c r="G2797" t="s">
        <v>14</v>
      </c>
      <c r="H2797" t="s">
        <v>15</v>
      </c>
      <c r="I2797" s="3">
        <v>1</v>
      </c>
      <c r="J2797" t="s">
        <v>902</v>
      </c>
      <c r="K2797" t="s">
        <v>903</v>
      </c>
      <c r="L2797" t="s">
        <v>903</v>
      </c>
      <c r="M2797" s="2">
        <f>SUM(Table1[MAGN_SLAEGT_AFRUNAD])</f>
        <v>463291</v>
      </c>
      <c r="N2797" s="6">
        <f>Table1[[#This Row],[MAGN_SLAEGT_AFRUNAD]]/Table1[[#This Row],[heildarmagn]]</f>
        <v>2.1584705940758616E-6</v>
      </c>
      <c r="O2797" t="str">
        <f>IF(Table1[[#This Row],[Útgerð núna]]=Table1[[#This Row],[Útgerð við löndun]],"","Ný útgerð")</f>
        <v/>
      </c>
    </row>
    <row r="2798" spans="1:15">
      <c r="A2798" t="s">
        <v>467</v>
      </c>
      <c r="B2798">
        <v>1819</v>
      </c>
      <c r="C2798" s="1">
        <v>1</v>
      </c>
      <c r="D2798" s="1">
        <v>1</v>
      </c>
      <c r="E2798" s="1">
        <v>2630</v>
      </c>
      <c r="F2798" t="s">
        <v>901</v>
      </c>
      <c r="G2798" t="s">
        <v>14</v>
      </c>
      <c r="H2798" t="s">
        <v>15</v>
      </c>
      <c r="I2798" s="3">
        <v>2</v>
      </c>
      <c r="J2798" t="s">
        <v>902</v>
      </c>
      <c r="K2798" t="s">
        <v>903</v>
      </c>
      <c r="L2798" t="s">
        <v>903</v>
      </c>
      <c r="M2798" s="2">
        <f>SUM(Table1[MAGN_SLAEGT_AFRUNAD])</f>
        <v>463291</v>
      </c>
      <c r="N2798" s="6">
        <f>Table1[[#This Row],[MAGN_SLAEGT_AFRUNAD]]/Table1[[#This Row],[heildarmagn]]</f>
        <v>4.3169411881517231E-6</v>
      </c>
      <c r="O2798" t="str">
        <f>IF(Table1[[#This Row],[Útgerð núna]]=Table1[[#This Row],[Útgerð við löndun]],"","Ný útgerð")</f>
        <v/>
      </c>
    </row>
    <row r="2799" spans="1:15">
      <c r="A2799" t="s">
        <v>359</v>
      </c>
      <c r="B2799">
        <v>1819</v>
      </c>
      <c r="C2799" s="1">
        <v>1</v>
      </c>
      <c r="D2799" s="1">
        <v>1</v>
      </c>
      <c r="E2799" s="1">
        <v>2630</v>
      </c>
      <c r="F2799" t="s">
        <v>901</v>
      </c>
      <c r="G2799" t="s">
        <v>14</v>
      </c>
      <c r="H2799" t="s">
        <v>15</v>
      </c>
      <c r="I2799" s="3">
        <v>4</v>
      </c>
      <c r="J2799" t="s">
        <v>902</v>
      </c>
      <c r="K2799" t="s">
        <v>903</v>
      </c>
      <c r="L2799" t="s">
        <v>903</v>
      </c>
      <c r="M2799" s="2">
        <f>SUM(Table1[MAGN_SLAEGT_AFRUNAD])</f>
        <v>463291</v>
      </c>
      <c r="N2799" s="6">
        <f>Table1[[#This Row],[MAGN_SLAEGT_AFRUNAD]]/Table1[[#This Row],[heildarmagn]]</f>
        <v>8.6338823763034462E-6</v>
      </c>
      <c r="O2799" t="str">
        <f>IF(Table1[[#This Row],[Útgerð núna]]=Table1[[#This Row],[Útgerð við löndun]],"","Ný útgerð")</f>
        <v/>
      </c>
    </row>
    <row r="2800" spans="1:15">
      <c r="A2800" t="s">
        <v>705</v>
      </c>
      <c r="B2800">
        <v>1920</v>
      </c>
      <c r="C2800" s="1">
        <v>1</v>
      </c>
      <c r="D2800" s="1">
        <v>1</v>
      </c>
      <c r="E2800" s="1">
        <v>2652</v>
      </c>
      <c r="F2800" t="s">
        <v>904</v>
      </c>
      <c r="G2800" t="s">
        <v>14</v>
      </c>
      <c r="H2800" t="s">
        <v>15</v>
      </c>
      <c r="I2800" s="3">
        <v>1</v>
      </c>
      <c r="J2800" t="s">
        <v>905</v>
      </c>
      <c r="K2800" t="s">
        <v>906</v>
      </c>
      <c r="L2800" t="s">
        <v>907</v>
      </c>
      <c r="M2800" s="2">
        <f>SUM(Table1[MAGN_SLAEGT_AFRUNAD])</f>
        <v>463291</v>
      </c>
      <c r="N2800" s="6">
        <f>Table1[[#This Row],[MAGN_SLAEGT_AFRUNAD]]/Table1[[#This Row],[heildarmagn]]</f>
        <v>2.1584705940758616E-6</v>
      </c>
      <c r="O2800" t="str">
        <f>IF(Table1[[#This Row],[Útgerð núna]]=Table1[[#This Row],[Útgerð við löndun]],"","Ný útgerð")</f>
        <v>Ný útgerð</v>
      </c>
    </row>
    <row r="2801" spans="1:15">
      <c r="A2801" t="s">
        <v>541</v>
      </c>
      <c r="B2801">
        <v>1920</v>
      </c>
      <c r="C2801" s="1">
        <v>1</v>
      </c>
      <c r="D2801" s="1">
        <v>1</v>
      </c>
      <c r="E2801" s="1">
        <v>2652</v>
      </c>
      <c r="F2801" t="s">
        <v>904</v>
      </c>
      <c r="G2801" t="s">
        <v>14</v>
      </c>
      <c r="H2801" t="s">
        <v>15</v>
      </c>
      <c r="I2801" s="3">
        <v>1</v>
      </c>
      <c r="J2801" t="s">
        <v>905</v>
      </c>
      <c r="K2801" t="s">
        <v>906</v>
      </c>
      <c r="L2801" t="s">
        <v>907</v>
      </c>
      <c r="M2801" s="2">
        <f>SUM(Table1[MAGN_SLAEGT_AFRUNAD])</f>
        <v>463291</v>
      </c>
      <c r="N2801" s="6">
        <f>Table1[[#This Row],[MAGN_SLAEGT_AFRUNAD]]/Table1[[#This Row],[heildarmagn]]</f>
        <v>2.1584705940758616E-6</v>
      </c>
      <c r="O2801" t="str">
        <f>IF(Table1[[#This Row],[Útgerð núna]]=Table1[[#This Row],[Útgerð við löndun]],"","Ný útgerð")</f>
        <v>Ný útgerð</v>
      </c>
    </row>
    <row r="2802" spans="1:15">
      <c r="A2802" t="s">
        <v>786</v>
      </c>
      <c r="B2802">
        <v>1819</v>
      </c>
      <c r="C2802" s="1">
        <v>1</v>
      </c>
      <c r="D2802" s="1">
        <v>1</v>
      </c>
      <c r="E2802" s="1">
        <v>2660</v>
      </c>
      <c r="F2802" t="s">
        <v>908</v>
      </c>
      <c r="G2802" t="s">
        <v>14</v>
      </c>
      <c r="H2802" t="s">
        <v>15</v>
      </c>
      <c r="I2802" s="3">
        <v>1</v>
      </c>
      <c r="J2802" t="s">
        <v>909</v>
      </c>
      <c r="K2802" t="s">
        <v>910</v>
      </c>
      <c r="L2802" t="s">
        <v>911</v>
      </c>
      <c r="M2802" s="2">
        <f>SUM(Table1[MAGN_SLAEGT_AFRUNAD])</f>
        <v>463291</v>
      </c>
      <c r="N2802" s="6">
        <f>Table1[[#This Row],[MAGN_SLAEGT_AFRUNAD]]/Table1[[#This Row],[heildarmagn]]</f>
        <v>2.1584705940758616E-6</v>
      </c>
      <c r="O2802" t="str">
        <f>IF(Table1[[#This Row],[Útgerð núna]]=Table1[[#This Row],[Útgerð við löndun]],"","Ný útgerð")</f>
        <v>Ný útgerð</v>
      </c>
    </row>
    <row r="2803" spans="1:15">
      <c r="A2803" t="s">
        <v>834</v>
      </c>
      <c r="B2803">
        <v>1819</v>
      </c>
      <c r="C2803" s="1">
        <v>1</v>
      </c>
      <c r="D2803" s="1">
        <v>1</v>
      </c>
      <c r="E2803" s="1">
        <v>2660</v>
      </c>
      <c r="F2803" t="s">
        <v>908</v>
      </c>
      <c r="G2803" t="s">
        <v>14</v>
      </c>
      <c r="H2803" t="s">
        <v>15</v>
      </c>
      <c r="I2803" s="3">
        <v>6</v>
      </c>
      <c r="J2803" t="s">
        <v>909</v>
      </c>
      <c r="K2803" t="s">
        <v>910</v>
      </c>
      <c r="L2803" t="s">
        <v>911</v>
      </c>
      <c r="M2803" s="2">
        <f>SUM(Table1[MAGN_SLAEGT_AFRUNAD])</f>
        <v>463291</v>
      </c>
      <c r="N2803" s="6">
        <f>Table1[[#This Row],[MAGN_SLAEGT_AFRUNAD]]/Table1[[#This Row],[heildarmagn]]</f>
        <v>1.2950823564455169E-5</v>
      </c>
      <c r="O2803" t="str">
        <f>IF(Table1[[#This Row],[Útgerð núna]]=Table1[[#This Row],[Útgerð við löndun]],"","Ný útgerð")</f>
        <v>Ný útgerð</v>
      </c>
    </row>
    <row r="2804" spans="1:15">
      <c r="A2804" t="s">
        <v>587</v>
      </c>
      <c r="B2804">
        <v>1819</v>
      </c>
      <c r="C2804" s="1">
        <v>1</v>
      </c>
      <c r="D2804" s="1">
        <v>1</v>
      </c>
      <c r="E2804" s="1">
        <v>2660</v>
      </c>
      <c r="F2804" t="s">
        <v>908</v>
      </c>
      <c r="G2804" t="s">
        <v>14</v>
      </c>
      <c r="H2804" t="s">
        <v>15</v>
      </c>
      <c r="I2804" s="3">
        <v>1</v>
      </c>
      <c r="J2804" t="s">
        <v>909</v>
      </c>
      <c r="K2804" t="s">
        <v>910</v>
      </c>
      <c r="L2804" t="s">
        <v>911</v>
      </c>
      <c r="M2804" s="2">
        <f>SUM(Table1[MAGN_SLAEGT_AFRUNAD])</f>
        <v>463291</v>
      </c>
      <c r="N2804" s="6">
        <f>Table1[[#This Row],[MAGN_SLAEGT_AFRUNAD]]/Table1[[#This Row],[heildarmagn]]</f>
        <v>2.1584705940758616E-6</v>
      </c>
      <c r="O2804" t="str">
        <f>IF(Table1[[#This Row],[Útgerð núna]]=Table1[[#This Row],[Útgerð við löndun]],"","Ný útgerð")</f>
        <v>Ný útgerð</v>
      </c>
    </row>
    <row r="2805" spans="1:15">
      <c r="A2805" t="s">
        <v>587</v>
      </c>
      <c r="B2805">
        <v>1819</v>
      </c>
      <c r="C2805" s="1">
        <v>1</v>
      </c>
      <c r="D2805" s="1">
        <v>1</v>
      </c>
      <c r="E2805" s="1">
        <v>2660</v>
      </c>
      <c r="F2805" t="s">
        <v>908</v>
      </c>
      <c r="G2805" t="s">
        <v>14</v>
      </c>
      <c r="H2805" t="s">
        <v>15</v>
      </c>
      <c r="I2805" s="3">
        <v>2</v>
      </c>
      <c r="J2805" t="s">
        <v>909</v>
      </c>
      <c r="K2805" t="s">
        <v>910</v>
      </c>
      <c r="L2805" t="s">
        <v>911</v>
      </c>
      <c r="M2805" s="2">
        <f>SUM(Table1[MAGN_SLAEGT_AFRUNAD])</f>
        <v>463291</v>
      </c>
      <c r="N2805" s="6">
        <f>Table1[[#This Row],[MAGN_SLAEGT_AFRUNAD]]/Table1[[#This Row],[heildarmagn]]</f>
        <v>4.3169411881517231E-6</v>
      </c>
      <c r="O2805" t="str">
        <f>IF(Table1[[#This Row],[Útgerð núna]]=Table1[[#This Row],[Útgerð við löndun]],"","Ný útgerð")</f>
        <v>Ný útgerð</v>
      </c>
    </row>
    <row r="2806" spans="1:15">
      <c r="A2806" t="s">
        <v>90</v>
      </c>
      <c r="B2806">
        <v>1819</v>
      </c>
      <c r="C2806" s="1">
        <v>1</v>
      </c>
      <c r="D2806" s="1">
        <v>1</v>
      </c>
      <c r="E2806" s="1">
        <v>2660</v>
      </c>
      <c r="F2806" t="s">
        <v>908</v>
      </c>
      <c r="G2806" t="s">
        <v>14</v>
      </c>
      <c r="H2806" t="s">
        <v>15</v>
      </c>
      <c r="I2806" s="3">
        <v>1</v>
      </c>
      <c r="J2806" t="s">
        <v>909</v>
      </c>
      <c r="K2806" t="s">
        <v>910</v>
      </c>
      <c r="L2806" t="s">
        <v>911</v>
      </c>
      <c r="M2806" s="2">
        <f>SUM(Table1[MAGN_SLAEGT_AFRUNAD])</f>
        <v>463291</v>
      </c>
      <c r="N2806" s="6">
        <f>Table1[[#This Row],[MAGN_SLAEGT_AFRUNAD]]/Table1[[#This Row],[heildarmagn]]</f>
        <v>2.1584705940758616E-6</v>
      </c>
      <c r="O2806" t="str">
        <f>IF(Table1[[#This Row],[Útgerð núna]]=Table1[[#This Row],[Útgerð við löndun]],"","Ný útgerð")</f>
        <v>Ný útgerð</v>
      </c>
    </row>
    <row r="2807" spans="1:15">
      <c r="A2807" t="s">
        <v>90</v>
      </c>
      <c r="B2807">
        <v>1819</v>
      </c>
      <c r="C2807" s="1">
        <v>1</v>
      </c>
      <c r="D2807" s="1">
        <v>1</v>
      </c>
      <c r="E2807" s="1">
        <v>2660</v>
      </c>
      <c r="F2807" t="s">
        <v>908</v>
      </c>
      <c r="G2807" t="s">
        <v>14</v>
      </c>
      <c r="H2807" t="s">
        <v>15</v>
      </c>
      <c r="I2807" s="3">
        <v>1</v>
      </c>
      <c r="J2807" t="s">
        <v>909</v>
      </c>
      <c r="K2807" t="s">
        <v>910</v>
      </c>
      <c r="L2807" t="s">
        <v>911</v>
      </c>
      <c r="M2807" s="2">
        <f>SUM(Table1[MAGN_SLAEGT_AFRUNAD])</f>
        <v>463291</v>
      </c>
      <c r="N2807" s="6">
        <f>Table1[[#This Row],[MAGN_SLAEGT_AFRUNAD]]/Table1[[#This Row],[heildarmagn]]</f>
        <v>2.1584705940758616E-6</v>
      </c>
      <c r="O2807" t="str">
        <f>IF(Table1[[#This Row],[Útgerð núna]]=Table1[[#This Row],[Útgerð við löndun]],"","Ný útgerð")</f>
        <v>Ný útgerð</v>
      </c>
    </row>
    <row r="2808" spans="1:15">
      <c r="A2808" t="s">
        <v>91</v>
      </c>
      <c r="B2808">
        <v>1819</v>
      </c>
      <c r="C2808" s="1">
        <v>1</v>
      </c>
      <c r="D2808" s="1">
        <v>1</v>
      </c>
      <c r="E2808" s="1">
        <v>2660</v>
      </c>
      <c r="F2808" t="s">
        <v>908</v>
      </c>
      <c r="G2808" t="s">
        <v>14</v>
      </c>
      <c r="H2808" t="s">
        <v>15</v>
      </c>
      <c r="I2808" s="3">
        <v>3</v>
      </c>
      <c r="J2808" t="s">
        <v>909</v>
      </c>
      <c r="K2808" t="s">
        <v>910</v>
      </c>
      <c r="L2808" t="s">
        <v>911</v>
      </c>
      <c r="M2808" s="2">
        <f>SUM(Table1[MAGN_SLAEGT_AFRUNAD])</f>
        <v>463291</v>
      </c>
      <c r="N2808" s="6">
        <f>Table1[[#This Row],[MAGN_SLAEGT_AFRUNAD]]/Table1[[#This Row],[heildarmagn]]</f>
        <v>6.4754117822275847E-6</v>
      </c>
      <c r="O2808" t="str">
        <f>IF(Table1[[#This Row],[Útgerð núna]]=Table1[[#This Row],[Útgerð við löndun]],"","Ný útgerð")</f>
        <v>Ný útgerð</v>
      </c>
    </row>
    <row r="2809" spans="1:15">
      <c r="A2809" t="s">
        <v>93</v>
      </c>
      <c r="B2809">
        <v>1819</v>
      </c>
      <c r="C2809" s="1">
        <v>1</v>
      </c>
      <c r="D2809" s="1">
        <v>1</v>
      </c>
      <c r="E2809" s="1">
        <v>2660</v>
      </c>
      <c r="F2809" t="s">
        <v>908</v>
      </c>
      <c r="G2809" t="s">
        <v>14</v>
      </c>
      <c r="H2809" t="s">
        <v>15</v>
      </c>
      <c r="I2809" s="3">
        <v>9</v>
      </c>
      <c r="J2809" t="s">
        <v>909</v>
      </c>
      <c r="K2809" t="s">
        <v>910</v>
      </c>
      <c r="L2809" t="s">
        <v>911</v>
      </c>
      <c r="M2809" s="2">
        <f>SUM(Table1[MAGN_SLAEGT_AFRUNAD])</f>
        <v>463291</v>
      </c>
      <c r="N2809" s="6">
        <f>Table1[[#This Row],[MAGN_SLAEGT_AFRUNAD]]/Table1[[#This Row],[heildarmagn]]</f>
        <v>1.9426235346682755E-5</v>
      </c>
      <c r="O2809" t="str">
        <f>IF(Table1[[#This Row],[Útgerð núna]]=Table1[[#This Row],[Útgerð við löndun]],"","Ný útgerð")</f>
        <v>Ný útgerð</v>
      </c>
    </row>
    <row r="2810" spans="1:15">
      <c r="A2810" t="s">
        <v>787</v>
      </c>
      <c r="B2810">
        <v>1819</v>
      </c>
      <c r="C2810" s="1">
        <v>1</v>
      </c>
      <c r="D2810" s="1">
        <v>1</v>
      </c>
      <c r="E2810" s="1">
        <v>2660</v>
      </c>
      <c r="F2810" t="s">
        <v>908</v>
      </c>
      <c r="G2810" t="s">
        <v>14</v>
      </c>
      <c r="H2810" t="s">
        <v>15</v>
      </c>
      <c r="I2810" s="3">
        <v>7</v>
      </c>
      <c r="J2810" t="s">
        <v>909</v>
      </c>
      <c r="K2810" t="s">
        <v>910</v>
      </c>
      <c r="L2810" t="s">
        <v>911</v>
      </c>
      <c r="M2810" s="2">
        <f>SUM(Table1[MAGN_SLAEGT_AFRUNAD])</f>
        <v>463291</v>
      </c>
      <c r="N2810" s="6">
        <f>Table1[[#This Row],[MAGN_SLAEGT_AFRUNAD]]/Table1[[#This Row],[heildarmagn]]</f>
        <v>1.5109294158531032E-5</v>
      </c>
      <c r="O2810" t="str">
        <f>IF(Table1[[#This Row],[Útgerð núna]]=Table1[[#This Row],[Útgerð við löndun]],"","Ný útgerð")</f>
        <v>Ný útgerð</v>
      </c>
    </row>
    <row r="2811" spans="1:15">
      <c r="A2811" t="s">
        <v>396</v>
      </c>
      <c r="B2811">
        <v>1819</v>
      </c>
      <c r="C2811" s="1">
        <v>1</v>
      </c>
      <c r="D2811" s="1">
        <v>1</v>
      </c>
      <c r="E2811" s="1">
        <v>2660</v>
      </c>
      <c r="F2811" t="s">
        <v>908</v>
      </c>
      <c r="G2811" t="s">
        <v>14</v>
      </c>
      <c r="H2811" t="s">
        <v>15</v>
      </c>
      <c r="I2811" s="3">
        <v>2</v>
      </c>
      <c r="J2811" t="s">
        <v>909</v>
      </c>
      <c r="K2811" t="s">
        <v>910</v>
      </c>
      <c r="L2811" t="s">
        <v>911</v>
      </c>
      <c r="M2811" s="2">
        <f>SUM(Table1[MAGN_SLAEGT_AFRUNAD])</f>
        <v>463291</v>
      </c>
      <c r="N2811" s="6">
        <f>Table1[[#This Row],[MAGN_SLAEGT_AFRUNAD]]/Table1[[#This Row],[heildarmagn]]</f>
        <v>4.3169411881517231E-6</v>
      </c>
      <c r="O2811" t="str">
        <f>IF(Table1[[#This Row],[Útgerð núna]]=Table1[[#This Row],[Útgerð við löndun]],"","Ný útgerð")</f>
        <v>Ný útgerð</v>
      </c>
    </row>
    <row r="2812" spans="1:15">
      <c r="A2812" t="s">
        <v>94</v>
      </c>
      <c r="B2812">
        <v>1819</v>
      </c>
      <c r="C2812" s="1">
        <v>1</v>
      </c>
      <c r="D2812" s="1">
        <v>1</v>
      </c>
      <c r="E2812" s="1">
        <v>2660</v>
      </c>
      <c r="F2812" t="s">
        <v>908</v>
      </c>
      <c r="G2812" t="s">
        <v>14</v>
      </c>
      <c r="H2812" t="s">
        <v>15</v>
      </c>
      <c r="I2812" s="3">
        <v>1</v>
      </c>
      <c r="J2812" t="s">
        <v>909</v>
      </c>
      <c r="K2812" t="s">
        <v>910</v>
      </c>
      <c r="L2812" t="s">
        <v>911</v>
      </c>
      <c r="M2812" s="2">
        <f>SUM(Table1[MAGN_SLAEGT_AFRUNAD])</f>
        <v>463291</v>
      </c>
      <c r="N2812" s="6">
        <f>Table1[[#This Row],[MAGN_SLAEGT_AFRUNAD]]/Table1[[#This Row],[heildarmagn]]</f>
        <v>2.1584705940758616E-6</v>
      </c>
      <c r="O2812" t="str">
        <f>IF(Table1[[#This Row],[Útgerð núna]]=Table1[[#This Row],[Útgerð við löndun]],"","Ný útgerð")</f>
        <v>Ný útgerð</v>
      </c>
    </row>
    <row r="2813" spans="1:15">
      <c r="A2813" t="s">
        <v>63</v>
      </c>
      <c r="B2813">
        <v>1819</v>
      </c>
      <c r="C2813" s="1">
        <v>1</v>
      </c>
      <c r="D2813" s="1">
        <v>1</v>
      </c>
      <c r="E2813" s="1">
        <v>2660</v>
      </c>
      <c r="F2813" t="s">
        <v>908</v>
      </c>
      <c r="G2813" t="s">
        <v>14</v>
      </c>
      <c r="H2813" t="s">
        <v>15</v>
      </c>
      <c r="I2813" s="3">
        <v>4</v>
      </c>
      <c r="J2813" t="s">
        <v>909</v>
      </c>
      <c r="K2813" t="s">
        <v>910</v>
      </c>
      <c r="L2813" t="s">
        <v>911</v>
      </c>
      <c r="M2813" s="2">
        <f>SUM(Table1[MAGN_SLAEGT_AFRUNAD])</f>
        <v>463291</v>
      </c>
      <c r="N2813" s="6">
        <f>Table1[[#This Row],[MAGN_SLAEGT_AFRUNAD]]/Table1[[#This Row],[heildarmagn]]</f>
        <v>8.6338823763034462E-6</v>
      </c>
      <c r="O2813" t="str">
        <f>IF(Table1[[#This Row],[Útgerð núna]]=Table1[[#This Row],[Útgerð við löndun]],"","Ný útgerð")</f>
        <v>Ný útgerð</v>
      </c>
    </row>
    <row r="2814" spans="1:15">
      <c r="A2814" t="s">
        <v>912</v>
      </c>
      <c r="B2814">
        <v>1819</v>
      </c>
      <c r="C2814" s="1">
        <v>1</v>
      </c>
      <c r="D2814" s="1">
        <v>1</v>
      </c>
      <c r="E2814" s="1">
        <v>2660</v>
      </c>
      <c r="F2814" t="s">
        <v>908</v>
      </c>
      <c r="G2814" t="s">
        <v>14</v>
      </c>
      <c r="H2814" t="s">
        <v>15</v>
      </c>
      <c r="I2814" s="3">
        <v>1</v>
      </c>
      <c r="J2814" t="s">
        <v>909</v>
      </c>
      <c r="K2814" t="s">
        <v>910</v>
      </c>
      <c r="L2814" t="s">
        <v>911</v>
      </c>
      <c r="M2814" s="2">
        <f>SUM(Table1[MAGN_SLAEGT_AFRUNAD])</f>
        <v>463291</v>
      </c>
      <c r="N2814" s="6">
        <f>Table1[[#This Row],[MAGN_SLAEGT_AFRUNAD]]/Table1[[#This Row],[heildarmagn]]</f>
        <v>2.1584705940758616E-6</v>
      </c>
      <c r="O2814" t="str">
        <f>IF(Table1[[#This Row],[Útgerð núna]]=Table1[[#This Row],[Útgerð við löndun]],"","Ný útgerð")</f>
        <v>Ný útgerð</v>
      </c>
    </row>
    <row r="2815" spans="1:15">
      <c r="A2815" t="s">
        <v>836</v>
      </c>
      <c r="B2815">
        <v>1819</v>
      </c>
      <c r="C2815" s="1">
        <v>1</v>
      </c>
      <c r="D2815" s="1">
        <v>1</v>
      </c>
      <c r="E2815" s="1">
        <v>2660</v>
      </c>
      <c r="F2815" t="s">
        <v>908</v>
      </c>
      <c r="G2815" t="s">
        <v>14</v>
      </c>
      <c r="H2815" t="s">
        <v>15</v>
      </c>
      <c r="I2815" s="3">
        <v>1</v>
      </c>
      <c r="J2815" t="s">
        <v>909</v>
      </c>
      <c r="K2815" t="s">
        <v>910</v>
      </c>
      <c r="L2815" t="s">
        <v>911</v>
      </c>
      <c r="M2815" s="2">
        <f>SUM(Table1[MAGN_SLAEGT_AFRUNAD])</f>
        <v>463291</v>
      </c>
      <c r="N2815" s="6">
        <f>Table1[[#This Row],[MAGN_SLAEGT_AFRUNAD]]/Table1[[#This Row],[heildarmagn]]</f>
        <v>2.1584705940758616E-6</v>
      </c>
      <c r="O2815" t="str">
        <f>IF(Table1[[#This Row],[Útgerð núna]]=Table1[[#This Row],[Útgerð við löndun]],"","Ný útgerð")</f>
        <v>Ný útgerð</v>
      </c>
    </row>
    <row r="2816" spans="1:15">
      <c r="A2816" t="s">
        <v>624</v>
      </c>
      <c r="B2816">
        <v>1819</v>
      </c>
      <c r="C2816" s="1">
        <v>1</v>
      </c>
      <c r="D2816" s="1">
        <v>1</v>
      </c>
      <c r="E2816" s="1">
        <v>2660</v>
      </c>
      <c r="F2816" t="s">
        <v>908</v>
      </c>
      <c r="G2816" t="s">
        <v>14</v>
      </c>
      <c r="H2816" t="s">
        <v>15</v>
      </c>
      <c r="I2816" s="3">
        <v>3</v>
      </c>
      <c r="J2816" t="s">
        <v>909</v>
      </c>
      <c r="K2816" t="s">
        <v>910</v>
      </c>
      <c r="L2816" t="s">
        <v>911</v>
      </c>
      <c r="M2816" s="2">
        <f>SUM(Table1[MAGN_SLAEGT_AFRUNAD])</f>
        <v>463291</v>
      </c>
      <c r="N2816" s="6">
        <f>Table1[[#This Row],[MAGN_SLAEGT_AFRUNAD]]/Table1[[#This Row],[heildarmagn]]</f>
        <v>6.4754117822275847E-6</v>
      </c>
      <c r="O2816" t="str">
        <f>IF(Table1[[#This Row],[Útgerð núna]]=Table1[[#This Row],[Útgerð við löndun]],"","Ný útgerð")</f>
        <v>Ný útgerð</v>
      </c>
    </row>
    <row r="2817" spans="1:15">
      <c r="A2817" t="s">
        <v>624</v>
      </c>
      <c r="B2817">
        <v>1819</v>
      </c>
      <c r="C2817" s="1">
        <v>1</v>
      </c>
      <c r="D2817" s="1">
        <v>1</v>
      </c>
      <c r="E2817" s="1">
        <v>2660</v>
      </c>
      <c r="F2817" t="s">
        <v>908</v>
      </c>
      <c r="G2817" t="s">
        <v>14</v>
      </c>
      <c r="H2817" t="s">
        <v>15</v>
      </c>
      <c r="I2817" s="3">
        <v>1</v>
      </c>
      <c r="J2817" t="s">
        <v>909</v>
      </c>
      <c r="K2817" t="s">
        <v>910</v>
      </c>
      <c r="L2817" t="s">
        <v>911</v>
      </c>
      <c r="M2817" s="2">
        <f>SUM(Table1[MAGN_SLAEGT_AFRUNAD])</f>
        <v>463291</v>
      </c>
      <c r="N2817" s="6">
        <f>Table1[[#This Row],[MAGN_SLAEGT_AFRUNAD]]/Table1[[#This Row],[heildarmagn]]</f>
        <v>2.1584705940758616E-6</v>
      </c>
      <c r="O2817" t="str">
        <f>IF(Table1[[#This Row],[Útgerð núna]]=Table1[[#This Row],[Útgerð við löndun]],"","Ný útgerð")</f>
        <v>Ný útgerð</v>
      </c>
    </row>
    <row r="2818" spans="1:15">
      <c r="A2818" t="s">
        <v>498</v>
      </c>
      <c r="B2818">
        <v>1819</v>
      </c>
      <c r="C2818" s="1">
        <v>1</v>
      </c>
      <c r="D2818" s="1">
        <v>1</v>
      </c>
      <c r="E2818" s="1">
        <v>2660</v>
      </c>
      <c r="F2818" t="s">
        <v>908</v>
      </c>
      <c r="G2818" t="s">
        <v>14</v>
      </c>
      <c r="H2818" t="s">
        <v>15</v>
      </c>
      <c r="I2818" s="3">
        <v>12</v>
      </c>
      <c r="J2818" t="s">
        <v>909</v>
      </c>
      <c r="K2818" t="s">
        <v>910</v>
      </c>
      <c r="L2818" t="s">
        <v>911</v>
      </c>
      <c r="M2818" s="2">
        <f>SUM(Table1[MAGN_SLAEGT_AFRUNAD])</f>
        <v>463291</v>
      </c>
      <c r="N2818" s="6">
        <f>Table1[[#This Row],[MAGN_SLAEGT_AFRUNAD]]/Table1[[#This Row],[heildarmagn]]</f>
        <v>2.5901647128910339E-5</v>
      </c>
      <c r="O2818" t="str">
        <f>IF(Table1[[#This Row],[Útgerð núna]]=Table1[[#This Row],[Útgerð við löndun]],"","Ný útgerð")</f>
        <v>Ný útgerð</v>
      </c>
    </row>
    <row r="2819" spans="1:15">
      <c r="A2819" t="s">
        <v>57</v>
      </c>
      <c r="B2819">
        <v>1819</v>
      </c>
      <c r="C2819" s="1">
        <v>1</v>
      </c>
      <c r="D2819" s="1">
        <v>1</v>
      </c>
      <c r="E2819" s="1">
        <v>2660</v>
      </c>
      <c r="F2819" t="s">
        <v>908</v>
      </c>
      <c r="G2819" t="s">
        <v>14</v>
      </c>
      <c r="H2819" t="s">
        <v>15</v>
      </c>
      <c r="I2819" s="3">
        <v>4</v>
      </c>
      <c r="J2819" t="s">
        <v>909</v>
      </c>
      <c r="K2819" t="s">
        <v>910</v>
      </c>
      <c r="L2819" t="s">
        <v>911</v>
      </c>
      <c r="M2819" s="2">
        <f>SUM(Table1[MAGN_SLAEGT_AFRUNAD])</f>
        <v>463291</v>
      </c>
      <c r="N2819" s="6">
        <f>Table1[[#This Row],[MAGN_SLAEGT_AFRUNAD]]/Table1[[#This Row],[heildarmagn]]</f>
        <v>8.6338823763034462E-6</v>
      </c>
      <c r="O2819" t="str">
        <f>IF(Table1[[#This Row],[Útgerð núna]]=Table1[[#This Row],[Útgerð við löndun]],"","Ný útgerð")</f>
        <v>Ný útgerð</v>
      </c>
    </row>
    <row r="2820" spans="1:15">
      <c r="A2820" t="s">
        <v>353</v>
      </c>
      <c r="B2820">
        <v>1819</v>
      </c>
      <c r="C2820" s="1">
        <v>1</v>
      </c>
      <c r="D2820" s="1">
        <v>1</v>
      </c>
      <c r="E2820" s="1">
        <v>2660</v>
      </c>
      <c r="F2820" t="s">
        <v>908</v>
      </c>
      <c r="G2820" t="s">
        <v>14</v>
      </c>
      <c r="H2820" t="s">
        <v>15</v>
      </c>
      <c r="I2820" s="3">
        <v>2</v>
      </c>
      <c r="J2820" t="s">
        <v>909</v>
      </c>
      <c r="K2820" t="s">
        <v>910</v>
      </c>
      <c r="L2820" t="s">
        <v>911</v>
      </c>
      <c r="M2820" s="2">
        <f>SUM(Table1[MAGN_SLAEGT_AFRUNAD])</f>
        <v>463291</v>
      </c>
      <c r="N2820" s="6">
        <f>Table1[[#This Row],[MAGN_SLAEGT_AFRUNAD]]/Table1[[#This Row],[heildarmagn]]</f>
        <v>4.3169411881517231E-6</v>
      </c>
      <c r="O2820" t="str">
        <f>IF(Table1[[#This Row],[Útgerð núna]]=Table1[[#This Row],[Útgerð við löndun]],"","Ný útgerð")</f>
        <v>Ný útgerð</v>
      </c>
    </row>
    <row r="2821" spans="1:15">
      <c r="A2821" t="s">
        <v>588</v>
      </c>
      <c r="B2821">
        <v>1819</v>
      </c>
      <c r="C2821" s="1">
        <v>1</v>
      </c>
      <c r="D2821" s="1">
        <v>1</v>
      </c>
      <c r="E2821" s="1">
        <v>2660</v>
      </c>
      <c r="F2821" t="s">
        <v>908</v>
      </c>
      <c r="G2821" t="s">
        <v>14</v>
      </c>
      <c r="H2821" t="s">
        <v>15</v>
      </c>
      <c r="I2821" s="3">
        <v>28</v>
      </c>
      <c r="J2821" t="s">
        <v>909</v>
      </c>
      <c r="K2821" t="s">
        <v>910</v>
      </c>
      <c r="L2821" t="s">
        <v>911</v>
      </c>
      <c r="M2821" s="2">
        <f>SUM(Table1[MAGN_SLAEGT_AFRUNAD])</f>
        <v>463291</v>
      </c>
      <c r="N2821" s="6">
        <f>Table1[[#This Row],[MAGN_SLAEGT_AFRUNAD]]/Table1[[#This Row],[heildarmagn]]</f>
        <v>6.0437176634124127E-5</v>
      </c>
      <c r="O2821" t="str">
        <f>IF(Table1[[#This Row],[Útgerð núna]]=Table1[[#This Row],[Útgerð við löndun]],"","Ný útgerð")</f>
        <v>Ný útgerð</v>
      </c>
    </row>
    <row r="2822" spans="1:15">
      <c r="A2822" t="s">
        <v>464</v>
      </c>
      <c r="B2822">
        <v>1819</v>
      </c>
      <c r="C2822" s="1">
        <v>1</v>
      </c>
      <c r="D2822" s="1">
        <v>1</v>
      </c>
      <c r="E2822" s="1">
        <v>2660</v>
      </c>
      <c r="F2822" t="s">
        <v>908</v>
      </c>
      <c r="G2822" t="s">
        <v>14</v>
      </c>
      <c r="H2822" t="s">
        <v>15</v>
      </c>
      <c r="I2822" s="3">
        <v>17</v>
      </c>
      <c r="J2822" t="s">
        <v>909</v>
      </c>
      <c r="K2822" t="s">
        <v>910</v>
      </c>
      <c r="L2822" t="s">
        <v>911</v>
      </c>
      <c r="M2822" s="2">
        <f>SUM(Table1[MAGN_SLAEGT_AFRUNAD])</f>
        <v>463291</v>
      </c>
      <c r="N2822" s="6">
        <f>Table1[[#This Row],[MAGN_SLAEGT_AFRUNAD]]/Table1[[#This Row],[heildarmagn]]</f>
        <v>3.6694000099289647E-5</v>
      </c>
      <c r="O2822" t="str">
        <f>IF(Table1[[#This Row],[Útgerð núna]]=Table1[[#This Row],[Útgerð við löndun]],"","Ný útgerð")</f>
        <v>Ný útgerð</v>
      </c>
    </row>
    <row r="2823" spans="1:15">
      <c r="A2823" t="s">
        <v>852</v>
      </c>
      <c r="B2823">
        <v>1819</v>
      </c>
      <c r="C2823" s="1">
        <v>1</v>
      </c>
      <c r="D2823" s="1">
        <v>1</v>
      </c>
      <c r="E2823" s="1">
        <v>2660</v>
      </c>
      <c r="F2823" t="s">
        <v>908</v>
      </c>
      <c r="G2823" t="s">
        <v>14</v>
      </c>
      <c r="H2823" t="s">
        <v>15</v>
      </c>
      <c r="I2823" s="3">
        <v>4</v>
      </c>
      <c r="J2823" t="s">
        <v>909</v>
      </c>
      <c r="K2823" t="s">
        <v>910</v>
      </c>
      <c r="L2823" t="s">
        <v>911</v>
      </c>
      <c r="M2823" s="2">
        <f>SUM(Table1[MAGN_SLAEGT_AFRUNAD])</f>
        <v>463291</v>
      </c>
      <c r="N2823" s="6">
        <f>Table1[[#This Row],[MAGN_SLAEGT_AFRUNAD]]/Table1[[#This Row],[heildarmagn]]</f>
        <v>8.6338823763034462E-6</v>
      </c>
      <c r="O2823" t="str">
        <f>IF(Table1[[#This Row],[Útgerð núna]]=Table1[[#This Row],[Útgerð við löndun]],"","Ný útgerð")</f>
        <v>Ný útgerð</v>
      </c>
    </row>
    <row r="2824" spans="1:15">
      <c r="A2824" t="s">
        <v>355</v>
      </c>
      <c r="B2824">
        <v>1819</v>
      </c>
      <c r="C2824" s="1">
        <v>1</v>
      </c>
      <c r="D2824" s="1">
        <v>1</v>
      </c>
      <c r="E2824" s="1">
        <v>2660</v>
      </c>
      <c r="F2824" t="s">
        <v>908</v>
      </c>
      <c r="G2824" t="s">
        <v>14</v>
      </c>
      <c r="H2824" t="s">
        <v>15</v>
      </c>
      <c r="I2824" s="3">
        <v>10</v>
      </c>
      <c r="J2824" t="s">
        <v>909</v>
      </c>
      <c r="K2824" t="s">
        <v>910</v>
      </c>
      <c r="L2824" t="s">
        <v>911</v>
      </c>
      <c r="M2824" s="2">
        <f>SUM(Table1[MAGN_SLAEGT_AFRUNAD])</f>
        <v>463291</v>
      </c>
      <c r="N2824" s="6">
        <f>Table1[[#This Row],[MAGN_SLAEGT_AFRUNAD]]/Table1[[#This Row],[heildarmagn]]</f>
        <v>2.1584705940758617E-5</v>
      </c>
      <c r="O2824" t="str">
        <f>IF(Table1[[#This Row],[Útgerð núna]]=Table1[[#This Row],[Útgerð við löndun]],"","Ný útgerð")</f>
        <v>Ný útgerð</v>
      </c>
    </row>
    <row r="2825" spans="1:15">
      <c r="A2825" t="s">
        <v>356</v>
      </c>
      <c r="B2825">
        <v>1819</v>
      </c>
      <c r="C2825" s="1">
        <v>1</v>
      </c>
      <c r="D2825" s="1">
        <v>1</v>
      </c>
      <c r="E2825" s="1">
        <v>2660</v>
      </c>
      <c r="F2825" t="s">
        <v>908</v>
      </c>
      <c r="G2825" t="s">
        <v>14</v>
      </c>
      <c r="H2825" t="s">
        <v>15</v>
      </c>
      <c r="I2825" s="3">
        <v>6</v>
      </c>
      <c r="J2825" t="s">
        <v>909</v>
      </c>
      <c r="K2825" t="s">
        <v>910</v>
      </c>
      <c r="L2825" t="s">
        <v>911</v>
      </c>
      <c r="M2825" s="2">
        <f>SUM(Table1[MAGN_SLAEGT_AFRUNAD])</f>
        <v>463291</v>
      </c>
      <c r="N2825" s="6">
        <f>Table1[[#This Row],[MAGN_SLAEGT_AFRUNAD]]/Table1[[#This Row],[heildarmagn]]</f>
        <v>1.2950823564455169E-5</v>
      </c>
      <c r="O2825" t="str">
        <f>IF(Table1[[#This Row],[Útgerð núna]]=Table1[[#This Row],[Útgerð við löndun]],"","Ný útgerð")</f>
        <v>Ný útgerð</v>
      </c>
    </row>
    <row r="2826" spans="1:15">
      <c r="A2826" t="s">
        <v>66</v>
      </c>
      <c r="B2826">
        <v>1819</v>
      </c>
      <c r="C2826" s="1">
        <v>1</v>
      </c>
      <c r="D2826" s="1">
        <v>1</v>
      </c>
      <c r="E2826" s="1">
        <v>2660</v>
      </c>
      <c r="F2826" t="s">
        <v>908</v>
      </c>
      <c r="G2826" t="s">
        <v>14</v>
      </c>
      <c r="H2826" t="s">
        <v>15</v>
      </c>
      <c r="I2826" s="3">
        <v>8</v>
      </c>
      <c r="J2826" t="s">
        <v>909</v>
      </c>
      <c r="K2826" t="s">
        <v>910</v>
      </c>
      <c r="L2826" t="s">
        <v>911</v>
      </c>
      <c r="M2826" s="2">
        <f>SUM(Table1[MAGN_SLAEGT_AFRUNAD])</f>
        <v>463291</v>
      </c>
      <c r="N2826" s="6">
        <f>Table1[[#This Row],[MAGN_SLAEGT_AFRUNAD]]/Table1[[#This Row],[heildarmagn]]</f>
        <v>1.7267764752606892E-5</v>
      </c>
      <c r="O2826" t="str">
        <f>IF(Table1[[#This Row],[Útgerð núna]]=Table1[[#This Row],[Útgerð við löndun]],"","Ný útgerð")</f>
        <v>Ný útgerð</v>
      </c>
    </row>
    <row r="2827" spans="1:15">
      <c r="A2827" t="s">
        <v>358</v>
      </c>
      <c r="B2827">
        <v>1819</v>
      </c>
      <c r="C2827" s="1">
        <v>1</v>
      </c>
      <c r="D2827" s="1">
        <v>1</v>
      </c>
      <c r="E2827" s="1">
        <v>2660</v>
      </c>
      <c r="F2827" t="s">
        <v>908</v>
      </c>
      <c r="G2827" t="s">
        <v>14</v>
      </c>
      <c r="H2827" t="s">
        <v>15</v>
      </c>
      <c r="I2827" s="3">
        <v>9</v>
      </c>
      <c r="J2827" t="s">
        <v>909</v>
      </c>
      <c r="K2827" t="s">
        <v>910</v>
      </c>
      <c r="L2827" t="s">
        <v>911</v>
      </c>
      <c r="M2827" s="2">
        <f>SUM(Table1[MAGN_SLAEGT_AFRUNAD])</f>
        <v>463291</v>
      </c>
      <c r="N2827" s="6">
        <f>Table1[[#This Row],[MAGN_SLAEGT_AFRUNAD]]/Table1[[#This Row],[heildarmagn]]</f>
        <v>1.9426235346682755E-5</v>
      </c>
      <c r="O2827" t="str">
        <f>IF(Table1[[#This Row],[Útgerð núna]]=Table1[[#This Row],[Útgerð við löndun]],"","Ný útgerð")</f>
        <v>Ný útgerð</v>
      </c>
    </row>
    <row r="2828" spans="1:15">
      <c r="A2828" t="s">
        <v>626</v>
      </c>
      <c r="B2828">
        <v>1819</v>
      </c>
      <c r="C2828" s="1">
        <v>1</v>
      </c>
      <c r="D2828" s="1">
        <v>1</v>
      </c>
      <c r="E2828" s="1">
        <v>2660</v>
      </c>
      <c r="F2828" t="s">
        <v>908</v>
      </c>
      <c r="G2828" t="s">
        <v>14</v>
      </c>
      <c r="H2828" t="s">
        <v>15</v>
      </c>
      <c r="I2828" s="3">
        <v>6</v>
      </c>
      <c r="J2828" t="s">
        <v>909</v>
      </c>
      <c r="K2828" t="s">
        <v>910</v>
      </c>
      <c r="L2828" t="s">
        <v>911</v>
      </c>
      <c r="M2828" s="2">
        <f>SUM(Table1[MAGN_SLAEGT_AFRUNAD])</f>
        <v>463291</v>
      </c>
      <c r="N2828" s="6">
        <f>Table1[[#This Row],[MAGN_SLAEGT_AFRUNAD]]/Table1[[#This Row],[heildarmagn]]</f>
        <v>1.2950823564455169E-5</v>
      </c>
      <c r="O2828" t="str">
        <f>IF(Table1[[#This Row],[Útgerð núna]]=Table1[[#This Row],[Útgerð við löndun]],"","Ný útgerð")</f>
        <v>Ný útgerð</v>
      </c>
    </row>
    <row r="2829" spans="1:15">
      <c r="A2829" t="s">
        <v>167</v>
      </c>
      <c r="B2829">
        <v>1819</v>
      </c>
      <c r="C2829" s="1">
        <v>1</v>
      </c>
      <c r="D2829" s="1">
        <v>1</v>
      </c>
      <c r="E2829" s="1">
        <v>2660</v>
      </c>
      <c r="F2829" t="s">
        <v>908</v>
      </c>
      <c r="G2829" t="s">
        <v>14</v>
      </c>
      <c r="H2829" t="s">
        <v>15</v>
      </c>
      <c r="I2829" s="3">
        <v>7</v>
      </c>
      <c r="J2829" t="s">
        <v>909</v>
      </c>
      <c r="K2829" t="s">
        <v>910</v>
      </c>
      <c r="L2829" t="s">
        <v>911</v>
      </c>
      <c r="M2829" s="2">
        <f>SUM(Table1[MAGN_SLAEGT_AFRUNAD])</f>
        <v>463291</v>
      </c>
      <c r="N2829" s="6">
        <f>Table1[[#This Row],[MAGN_SLAEGT_AFRUNAD]]/Table1[[#This Row],[heildarmagn]]</f>
        <v>1.5109294158531032E-5</v>
      </c>
      <c r="O2829" t="str">
        <f>IF(Table1[[#This Row],[Útgerð núna]]=Table1[[#This Row],[Útgerð við löndun]],"","Ný útgerð")</f>
        <v>Ný útgerð</v>
      </c>
    </row>
    <row r="2830" spans="1:15">
      <c r="A2830" t="s">
        <v>853</v>
      </c>
      <c r="B2830">
        <v>1819</v>
      </c>
      <c r="C2830" s="1">
        <v>1</v>
      </c>
      <c r="D2830" s="1">
        <v>1</v>
      </c>
      <c r="E2830" s="1">
        <v>2660</v>
      </c>
      <c r="F2830" t="s">
        <v>908</v>
      </c>
      <c r="G2830" t="s">
        <v>14</v>
      </c>
      <c r="H2830" t="s">
        <v>15</v>
      </c>
      <c r="I2830" s="3">
        <v>14</v>
      </c>
      <c r="J2830" t="s">
        <v>909</v>
      </c>
      <c r="K2830" t="s">
        <v>910</v>
      </c>
      <c r="L2830" t="s">
        <v>911</v>
      </c>
      <c r="M2830" s="2">
        <f>SUM(Table1[MAGN_SLAEGT_AFRUNAD])</f>
        <v>463291</v>
      </c>
      <c r="N2830" s="6">
        <f>Table1[[#This Row],[MAGN_SLAEGT_AFRUNAD]]/Table1[[#This Row],[heildarmagn]]</f>
        <v>3.0218588317062063E-5</v>
      </c>
      <c r="O2830" t="str">
        <f>IF(Table1[[#This Row],[Útgerð núna]]=Table1[[#This Row],[Útgerð við löndun]],"","Ný útgerð")</f>
        <v>Ný útgerð</v>
      </c>
    </row>
    <row r="2831" spans="1:15">
      <c r="A2831" t="s">
        <v>168</v>
      </c>
      <c r="B2831">
        <v>1819</v>
      </c>
      <c r="C2831" s="1">
        <v>1</v>
      </c>
      <c r="D2831" s="1">
        <v>1</v>
      </c>
      <c r="E2831" s="1">
        <v>2660</v>
      </c>
      <c r="F2831" t="s">
        <v>908</v>
      </c>
      <c r="G2831" t="s">
        <v>14</v>
      </c>
      <c r="H2831" t="s">
        <v>15</v>
      </c>
      <c r="I2831" s="3">
        <v>23</v>
      </c>
      <c r="J2831" t="s">
        <v>909</v>
      </c>
      <c r="K2831" t="s">
        <v>910</v>
      </c>
      <c r="L2831" t="s">
        <v>911</v>
      </c>
      <c r="M2831" s="2">
        <f>SUM(Table1[MAGN_SLAEGT_AFRUNAD])</f>
        <v>463291</v>
      </c>
      <c r="N2831" s="6">
        <f>Table1[[#This Row],[MAGN_SLAEGT_AFRUNAD]]/Table1[[#This Row],[heildarmagn]]</f>
        <v>4.9644823663744815E-5</v>
      </c>
      <c r="O2831" t="str">
        <f>IF(Table1[[#This Row],[Útgerð núna]]=Table1[[#This Row],[Útgerð við löndun]],"","Ný útgerð")</f>
        <v>Ný útgerð</v>
      </c>
    </row>
    <row r="2832" spans="1:15">
      <c r="A2832" t="s">
        <v>169</v>
      </c>
      <c r="B2832">
        <v>1819</v>
      </c>
      <c r="C2832" s="1">
        <v>1</v>
      </c>
      <c r="D2832" s="1">
        <v>1</v>
      </c>
      <c r="E2832" s="1">
        <v>2660</v>
      </c>
      <c r="F2832" t="s">
        <v>908</v>
      </c>
      <c r="G2832" t="s">
        <v>14</v>
      </c>
      <c r="H2832" t="s">
        <v>15</v>
      </c>
      <c r="I2832" s="3">
        <v>29</v>
      </c>
      <c r="J2832" t="s">
        <v>909</v>
      </c>
      <c r="K2832" t="s">
        <v>910</v>
      </c>
      <c r="L2832" t="s">
        <v>911</v>
      </c>
      <c r="M2832" s="2">
        <f>SUM(Table1[MAGN_SLAEGT_AFRUNAD])</f>
        <v>463291</v>
      </c>
      <c r="N2832" s="6">
        <f>Table1[[#This Row],[MAGN_SLAEGT_AFRUNAD]]/Table1[[#This Row],[heildarmagn]]</f>
        <v>6.2595647228199983E-5</v>
      </c>
      <c r="O2832" t="str">
        <f>IF(Table1[[#This Row],[Útgerð núna]]=Table1[[#This Row],[Útgerð við löndun]],"","Ný útgerð")</f>
        <v>Ný útgerð</v>
      </c>
    </row>
    <row r="2833" spans="1:15">
      <c r="A2833" t="s">
        <v>170</v>
      </c>
      <c r="B2833">
        <v>1819</v>
      </c>
      <c r="C2833" s="1">
        <v>1</v>
      </c>
      <c r="D2833" s="1">
        <v>1</v>
      </c>
      <c r="E2833" s="1">
        <v>2660</v>
      </c>
      <c r="F2833" t="s">
        <v>908</v>
      </c>
      <c r="G2833" t="s">
        <v>14</v>
      </c>
      <c r="H2833" t="s">
        <v>15</v>
      </c>
      <c r="I2833" s="3">
        <v>12</v>
      </c>
      <c r="J2833" t="s">
        <v>909</v>
      </c>
      <c r="K2833" t="s">
        <v>910</v>
      </c>
      <c r="L2833" t="s">
        <v>911</v>
      </c>
      <c r="M2833" s="2">
        <f>SUM(Table1[MAGN_SLAEGT_AFRUNAD])</f>
        <v>463291</v>
      </c>
      <c r="N2833" s="6">
        <f>Table1[[#This Row],[MAGN_SLAEGT_AFRUNAD]]/Table1[[#This Row],[heildarmagn]]</f>
        <v>2.5901647128910339E-5</v>
      </c>
      <c r="O2833" t="str">
        <f>IF(Table1[[#This Row],[Útgerð núna]]=Table1[[#This Row],[Útgerð við löndun]],"","Ný útgerð")</f>
        <v>Ný útgerð</v>
      </c>
    </row>
    <row r="2834" spans="1:15">
      <c r="A2834" t="s">
        <v>171</v>
      </c>
      <c r="B2834">
        <v>1819</v>
      </c>
      <c r="C2834" s="1">
        <v>1</v>
      </c>
      <c r="D2834" s="1">
        <v>1</v>
      </c>
      <c r="E2834" s="1">
        <v>2660</v>
      </c>
      <c r="F2834" t="s">
        <v>908</v>
      </c>
      <c r="G2834" t="s">
        <v>14</v>
      </c>
      <c r="H2834" t="s">
        <v>15</v>
      </c>
      <c r="I2834" s="3">
        <v>14</v>
      </c>
      <c r="J2834" t="s">
        <v>909</v>
      </c>
      <c r="K2834" t="s">
        <v>910</v>
      </c>
      <c r="L2834" t="s">
        <v>911</v>
      </c>
      <c r="M2834" s="2">
        <f>SUM(Table1[MAGN_SLAEGT_AFRUNAD])</f>
        <v>463291</v>
      </c>
      <c r="N2834" s="6">
        <f>Table1[[#This Row],[MAGN_SLAEGT_AFRUNAD]]/Table1[[#This Row],[heildarmagn]]</f>
        <v>3.0218588317062063E-5</v>
      </c>
      <c r="O2834" t="str">
        <f>IF(Table1[[#This Row],[Útgerð núna]]=Table1[[#This Row],[Útgerð við löndun]],"","Ný útgerð")</f>
        <v>Ný útgerð</v>
      </c>
    </row>
    <row r="2835" spans="1:15">
      <c r="A2835" t="s">
        <v>172</v>
      </c>
      <c r="B2835">
        <v>1819</v>
      </c>
      <c r="C2835" s="1">
        <v>1</v>
      </c>
      <c r="D2835" s="1">
        <v>1</v>
      </c>
      <c r="E2835" s="1">
        <v>2660</v>
      </c>
      <c r="F2835" t="s">
        <v>908</v>
      </c>
      <c r="G2835" t="s">
        <v>14</v>
      </c>
      <c r="H2835" t="s">
        <v>15</v>
      </c>
      <c r="I2835" s="3">
        <v>9</v>
      </c>
      <c r="J2835" t="s">
        <v>909</v>
      </c>
      <c r="K2835" t="s">
        <v>910</v>
      </c>
      <c r="L2835" t="s">
        <v>911</v>
      </c>
      <c r="M2835" s="2">
        <f>SUM(Table1[MAGN_SLAEGT_AFRUNAD])</f>
        <v>463291</v>
      </c>
      <c r="N2835" s="6">
        <f>Table1[[#This Row],[MAGN_SLAEGT_AFRUNAD]]/Table1[[#This Row],[heildarmagn]]</f>
        <v>1.9426235346682755E-5</v>
      </c>
      <c r="O2835" t="str">
        <f>IF(Table1[[#This Row],[Útgerð núna]]=Table1[[#This Row],[Útgerð við löndun]],"","Ný útgerð")</f>
        <v>Ný útgerð</v>
      </c>
    </row>
    <row r="2836" spans="1:15">
      <c r="A2836" t="s">
        <v>359</v>
      </c>
      <c r="B2836">
        <v>1819</v>
      </c>
      <c r="C2836" s="1">
        <v>1</v>
      </c>
      <c r="D2836" s="1">
        <v>1</v>
      </c>
      <c r="E2836" s="1">
        <v>2660</v>
      </c>
      <c r="F2836" t="s">
        <v>908</v>
      </c>
      <c r="G2836" t="s">
        <v>14</v>
      </c>
      <c r="H2836" t="s">
        <v>15</v>
      </c>
      <c r="I2836" s="3">
        <v>5</v>
      </c>
      <c r="J2836" t="s">
        <v>909</v>
      </c>
      <c r="K2836" t="s">
        <v>910</v>
      </c>
      <c r="L2836" t="s">
        <v>911</v>
      </c>
      <c r="M2836" s="2">
        <f>SUM(Table1[MAGN_SLAEGT_AFRUNAD])</f>
        <v>463291</v>
      </c>
      <c r="N2836" s="6">
        <f>Table1[[#This Row],[MAGN_SLAEGT_AFRUNAD]]/Table1[[#This Row],[heildarmagn]]</f>
        <v>1.0792352970379309E-5</v>
      </c>
      <c r="O2836" t="str">
        <f>IF(Table1[[#This Row],[Útgerð núna]]=Table1[[#This Row],[Útgerð við löndun]],"","Ný útgerð")</f>
        <v>Ný útgerð</v>
      </c>
    </row>
    <row r="2837" spans="1:15">
      <c r="A2837" t="s">
        <v>466</v>
      </c>
      <c r="B2837">
        <v>1819</v>
      </c>
      <c r="C2837" s="1">
        <v>1</v>
      </c>
      <c r="D2837" s="1">
        <v>1</v>
      </c>
      <c r="E2837" s="1">
        <v>2660</v>
      </c>
      <c r="F2837" t="s">
        <v>908</v>
      </c>
      <c r="G2837" t="s">
        <v>14</v>
      </c>
      <c r="H2837" t="s">
        <v>15</v>
      </c>
      <c r="I2837" s="3">
        <v>5</v>
      </c>
      <c r="J2837" t="s">
        <v>909</v>
      </c>
      <c r="K2837" t="s">
        <v>910</v>
      </c>
      <c r="L2837" t="s">
        <v>911</v>
      </c>
      <c r="M2837" s="2">
        <f>SUM(Table1[MAGN_SLAEGT_AFRUNAD])</f>
        <v>463291</v>
      </c>
      <c r="N2837" s="6">
        <f>Table1[[#This Row],[MAGN_SLAEGT_AFRUNAD]]/Table1[[#This Row],[heildarmagn]]</f>
        <v>1.0792352970379309E-5</v>
      </c>
      <c r="O2837" t="str">
        <f>IF(Table1[[#This Row],[Útgerð núna]]=Table1[[#This Row],[Útgerð við löndun]],"","Ný útgerð")</f>
        <v>Ný útgerð</v>
      </c>
    </row>
    <row r="2838" spans="1:15">
      <c r="A2838" t="s">
        <v>854</v>
      </c>
      <c r="B2838">
        <v>1819</v>
      </c>
      <c r="C2838" s="1">
        <v>1</v>
      </c>
      <c r="D2838" s="1">
        <v>1</v>
      </c>
      <c r="E2838" s="1">
        <v>2660</v>
      </c>
      <c r="F2838" t="s">
        <v>908</v>
      </c>
      <c r="G2838" t="s">
        <v>14</v>
      </c>
      <c r="H2838" t="s">
        <v>15</v>
      </c>
      <c r="I2838" s="3">
        <v>33</v>
      </c>
      <c r="J2838" t="s">
        <v>909</v>
      </c>
      <c r="K2838" t="s">
        <v>910</v>
      </c>
      <c r="L2838" t="s">
        <v>911</v>
      </c>
      <c r="M2838" s="2">
        <f>SUM(Table1[MAGN_SLAEGT_AFRUNAD])</f>
        <v>463291</v>
      </c>
      <c r="N2838" s="6">
        <f>Table1[[#This Row],[MAGN_SLAEGT_AFRUNAD]]/Table1[[#This Row],[heildarmagn]]</f>
        <v>7.1229529604503432E-5</v>
      </c>
      <c r="O2838" t="str">
        <f>IF(Table1[[#This Row],[Útgerð núna]]=Table1[[#This Row],[Útgerð við löndun]],"","Ný útgerð")</f>
        <v>Ný útgerð</v>
      </c>
    </row>
    <row r="2839" spans="1:15">
      <c r="A2839" t="s">
        <v>361</v>
      </c>
      <c r="B2839">
        <v>1819</v>
      </c>
      <c r="C2839" s="1">
        <v>1</v>
      </c>
      <c r="D2839" s="1">
        <v>1</v>
      </c>
      <c r="E2839" s="1">
        <v>2660</v>
      </c>
      <c r="F2839" t="s">
        <v>908</v>
      </c>
      <c r="G2839" t="s">
        <v>14</v>
      </c>
      <c r="H2839" t="s">
        <v>15</v>
      </c>
      <c r="I2839" s="3">
        <v>9</v>
      </c>
      <c r="J2839" t="s">
        <v>909</v>
      </c>
      <c r="K2839" t="s">
        <v>910</v>
      </c>
      <c r="L2839" t="s">
        <v>911</v>
      </c>
      <c r="M2839" s="2">
        <f>SUM(Table1[MAGN_SLAEGT_AFRUNAD])</f>
        <v>463291</v>
      </c>
      <c r="N2839" s="6">
        <f>Table1[[#This Row],[MAGN_SLAEGT_AFRUNAD]]/Table1[[#This Row],[heildarmagn]]</f>
        <v>1.9426235346682755E-5</v>
      </c>
      <c r="O2839" t="str">
        <f>IF(Table1[[#This Row],[Útgerð núna]]=Table1[[#This Row],[Útgerð við löndun]],"","Ný útgerð")</f>
        <v>Ný útgerð</v>
      </c>
    </row>
    <row r="2840" spans="1:15">
      <c r="A2840" t="s">
        <v>467</v>
      </c>
      <c r="B2840">
        <v>1819</v>
      </c>
      <c r="C2840" s="1">
        <v>1</v>
      </c>
      <c r="D2840" s="1">
        <v>1</v>
      </c>
      <c r="E2840" s="1">
        <v>2660</v>
      </c>
      <c r="F2840" t="s">
        <v>908</v>
      </c>
      <c r="G2840" t="s">
        <v>14</v>
      </c>
      <c r="H2840" t="s">
        <v>15</v>
      </c>
      <c r="I2840" s="3">
        <v>7</v>
      </c>
      <c r="J2840" t="s">
        <v>909</v>
      </c>
      <c r="K2840" t="s">
        <v>910</v>
      </c>
      <c r="L2840" t="s">
        <v>911</v>
      </c>
      <c r="M2840" s="2">
        <f>SUM(Table1[MAGN_SLAEGT_AFRUNAD])</f>
        <v>463291</v>
      </c>
      <c r="N2840" s="6">
        <f>Table1[[#This Row],[MAGN_SLAEGT_AFRUNAD]]/Table1[[#This Row],[heildarmagn]]</f>
        <v>1.5109294158531032E-5</v>
      </c>
      <c r="O2840" t="str">
        <f>IF(Table1[[#This Row],[Útgerð núna]]=Table1[[#This Row],[Útgerð við löndun]],"","Ný útgerð")</f>
        <v>Ný útgerð</v>
      </c>
    </row>
    <row r="2841" spans="1:15">
      <c r="A2841" t="s">
        <v>362</v>
      </c>
      <c r="B2841">
        <v>1819</v>
      </c>
      <c r="C2841" s="1">
        <v>1</v>
      </c>
      <c r="D2841" s="1">
        <v>1</v>
      </c>
      <c r="E2841" s="1">
        <v>2660</v>
      </c>
      <c r="F2841" t="s">
        <v>908</v>
      </c>
      <c r="G2841" t="s">
        <v>14</v>
      </c>
      <c r="H2841" t="s">
        <v>15</v>
      </c>
      <c r="I2841" s="3">
        <v>22</v>
      </c>
      <c r="J2841" t="s">
        <v>909</v>
      </c>
      <c r="K2841" t="s">
        <v>910</v>
      </c>
      <c r="L2841" t="s">
        <v>911</v>
      </c>
      <c r="M2841" s="2">
        <f>SUM(Table1[MAGN_SLAEGT_AFRUNAD])</f>
        <v>463291</v>
      </c>
      <c r="N2841" s="6">
        <f>Table1[[#This Row],[MAGN_SLAEGT_AFRUNAD]]/Table1[[#This Row],[heildarmagn]]</f>
        <v>4.7486353069668953E-5</v>
      </c>
      <c r="O2841" t="str">
        <f>IF(Table1[[#This Row],[Útgerð núna]]=Table1[[#This Row],[Útgerð við löndun]],"","Ný útgerð")</f>
        <v>Ný útgerð</v>
      </c>
    </row>
    <row r="2842" spans="1:15">
      <c r="A2842" t="s">
        <v>363</v>
      </c>
      <c r="B2842">
        <v>1819</v>
      </c>
      <c r="C2842" s="1">
        <v>1</v>
      </c>
      <c r="D2842" s="1">
        <v>1</v>
      </c>
      <c r="E2842" s="1">
        <v>2660</v>
      </c>
      <c r="F2842" t="s">
        <v>908</v>
      </c>
      <c r="G2842" t="s">
        <v>14</v>
      </c>
      <c r="H2842" t="s">
        <v>15</v>
      </c>
      <c r="I2842" s="3">
        <v>4</v>
      </c>
      <c r="J2842" t="s">
        <v>909</v>
      </c>
      <c r="K2842" t="s">
        <v>910</v>
      </c>
      <c r="L2842" t="s">
        <v>911</v>
      </c>
      <c r="M2842" s="2">
        <f>SUM(Table1[MAGN_SLAEGT_AFRUNAD])</f>
        <v>463291</v>
      </c>
      <c r="N2842" s="6">
        <f>Table1[[#This Row],[MAGN_SLAEGT_AFRUNAD]]/Table1[[#This Row],[heildarmagn]]</f>
        <v>8.6338823763034462E-6</v>
      </c>
      <c r="O2842" t="str">
        <f>IF(Table1[[#This Row],[Útgerð núna]]=Table1[[#This Row],[Útgerð við löndun]],"","Ný útgerð")</f>
        <v>Ný útgerð</v>
      </c>
    </row>
    <row r="2843" spans="1:15">
      <c r="A2843" t="s">
        <v>744</v>
      </c>
      <c r="B2843">
        <v>1819</v>
      </c>
      <c r="C2843" s="1">
        <v>1</v>
      </c>
      <c r="D2843" s="1">
        <v>1</v>
      </c>
      <c r="E2843" s="1">
        <v>2660</v>
      </c>
      <c r="F2843" t="s">
        <v>908</v>
      </c>
      <c r="G2843" t="s">
        <v>14</v>
      </c>
      <c r="H2843" t="s">
        <v>15</v>
      </c>
      <c r="I2843" s="3">
        <v>4</v>
      </c>
      <c r="J2843" t="s">
        <v>909</v>
      </c>
      <c r="K2843" t="s">
        <v>910</v>
      </c>
      <c r="L2843" t="s">
        <v>911</v>
      </c>
      <c r="M2843" s="2">
        <f>SUM(Table1[MAGN_SLAEGT_AFRUNAD])</f>
        <v>463291</v>
      </c>
      <c r="N2843" s="6">
        <f>Table1[[#This Row],[MAGN_SLAEGT_AFRUNAD]]/Table1[[#This Row],[heildarmagn]]</f>
        <v>8.6338823763034462E-6</v>
      </c>
      <c r="O2843" t="str">
        <f>IF(Table1[[#This Row],[Útgerð núna]]=Table1[[#This Row],[Útgerð við löndun]],"","Ný útgerð")</f>
        <v>Ný útgerð</v>
      </c>
    </row>
    <row r="2844" spans="1:15">
      <c r="A2844" t="s">
        <v>855</v>
      </c>
      <c r="B2844">
        <v>1819</v>
      </c>
      <c r="C2844" s="1">
        <v>1</v>
      </c>
      <c r="D2844" s="1">
        <v>1</v>
      </c>
      <c r="E2844" s="1">
        <v>2660</v>
      </c>
      <c r="F2844" t="s">
        <v>908</v>
      </c>
      <c r="G2844" t="s">
        <v>14</v>
      </c>
      <c r="H2844" t="s">
        <v>15</v>
      </c>
      <c r="I2844" s="3">
        <v>8</v>
      </c>
      <c r="J2844" t="s">
        <v>909</v>
      </c>
      <c r="K2844" t="s">
        <v>910</v>
      </c>
      <c r="L2844" t="s">
        <v>911</v>
      </c>
      <c r="M2844" s="2">
        <f>SUM(Table1[MAGN_SLAEGT_AFRUNAD])</f>
        <v>463291</v>
      </c>
      <c r="N2844" s="6">
        <f>Table1[[#This Row],[MAGN_SLAEGT_AFRUNAD]]/Table1[[#This Row],[heildarmagn]]</f>
        <v>1.7267764752606892E-5</v>
      </c>
      <c r="O2844" t="str">
        <f>IF(Table1[[#This Row],[Útgerð núna]]=Table1[[#This Row],[Útgerð við löndun]],"","Ný útgerð")</f>
        <v>Ný útgerð</v>
      </c>
    </row>
    <row r="2845" spans="1:15">
      <c r="A2845" t="s">
        <v>395</v>
      </c>
      <c r="B2845">
        <v>1819</v>
      </c>
      <c r="C2845" s="1">
        <v>1</v>
      </c>
      <c r="D2845" s="1">
        <v>1</v>
      </c>
      <c r="E2845" s="1">
        <v>2660</v>
      </c>
      <c r="F2845" t="s">
        <v>908</v>
      </c>
      <c r="G2845" t="s">
        <v>14</v>
      </c>
      <c r="H2845" t="s">
        <v>15</v>
      </c>
      <c r="I2845" s="3">
        <v>3</v>
      </c>
      <c r="J2845" t="s">
        <v>909</v>
      </c>
      <c r="K2845" t="s">
        <v>910</v>
      </c>
      <c r="L2845" t="s">
        <v>911</v>
      </c>
      <c r="M2845" s="2">
        <f>SUM(Table1[MAGN_SLAEGT_AFRUNAD])</f>
        <v>463291</v>
      </c>
      <c r="N2845" s="6">
        <f>Table1[[#This Row],[MAGN_SLAEGT_AFRUNAD]]/Table1[[#This Row],[heildarmagn]]</f>
        <v>6.4754117822275847E-6</v>
      </c>
      <c r="O2845" t="str">
        <f>IF(Table1[[#This Row],[Útgerð núna]]=Table1[[#This Row],[Útgerð við löndun]],"","Ný útgerð")</f>
        <v>Ný útgerð</v>
      </c>
    </row>
    <row r="2846" spans="1:15">
      <c r="A2846" t="s">
        <v>394</v>
      </c>
      <c r="B2846">
        <v>1819</v>
      </c>
      <c r="C2846" s="1">
        <v>1</v>
      </c>
      <c r="D2846" s="1">
        <v>1</v>
      </c>
      <c r="E2846" s="1">
        <v>2660</v>
      </c>
      <c r="F2846" t="s">
        <v>908</v>
      </c>
      <c r="G2846" t="s">
        <v>14</v>
      </c>
      <c r="H2846" t="s">
        <v>15</v>
      </c>
      <c r="I2846" s="3">
        <v>1</v>
      </c>
      <c r="J2846" t="s">
        <v>909</v>
      </c>
      <c r="K2846" t="s">
        <v>910</v>
      </c>
      <c r="L2846" t="s">
        <v>911</v>
      </c>
      <c r="M2846" s="2">
        <f>SUM(Table1[MAGN_SLAEGT_AFRUNAD])</f>
        <v>463291</v>
      </c>
      <c r="N2846" s="6">
        <f>Table1[[#This Row],[MAGN_SLAEGT_AFRUNAD]]/Table1[[#This Row],[heildarmagn]]</f>
        <v>2.1584705940758616E-6</v>
      </c>
      <c r="O2846" t="str">
        <f>IF(Table1[[#This Row],[Útgerð núna]]=Table1[[#This Row],[Útgerð við löndun]],"","Ný útgerð")</f>
        <v>Ný útgerð</v>
      </c>
    </row>
    <row r="2847" spans="1:15">
      <c r="A2847" t="s">
        <v>913</v>
      </c>
      <c r="B2847">
        <v>1819</v>
      </c>
      <c r="C2847" s="1">
        <v>1</v>
      </c>
      <c r="D2847" s="1">
        <v>1</v>
      </c>
      <c r="E2847" s="1">
        <v>2660</v>
      </c>
      <c r="F2847" t="s">
        <v>908</v>
      </c>
      <c r="G2847" t="s">
        <v>14</v>
      </c>
      <c r="H2847" t="s">
        <v>15</v>
      </c>
      <c r="I2847" s="3">
        <v>2</v>
      </c>
      <c r="J2847" t="s">
        <v>909</v>
      </c>
      <c r="K2847" t="s">
        <v>910</v>
      </c>
      <c r="L2847" t="s">
        <v>911</v>
      </c>
      <c r="M2847" s="2">
        <f>SUM(Table1[MAGN_SLAEGT_AFRUNAD])</f>
        <v>463291</v>
      </c>
      <c r="N2847" s="6">
        <f>Table1[[#This Row],[MAGN_SLAEGT_AFRUNAD]]/Table1[[#This Row],[heildarmagn]]</f>
        <v>4.3169411881517231E-6</v>
      </c>
      <c r="O2847" t="str">
        <f>IF(Table1[[#This Row],[Útgerð núna]]=Table1[[#This Row],[Útgerð við löndun]],"","Ný útgerð")</f>
        <v>Ný útgerð</v>
      </c>
    </row>
    <row r="2848" spans="1:15">
      <c r="A2848" t="s">
        <v>393</v>
      </c>
      <c r="B2848">
        <v>1819</v>
      </c>
      <c r="C2848" s="1">
        <v>1</v>
      </c>
      <c r="D2848" s="1">
        <v>1</v>
      </c>
      <c r="E2848" s="1">
        <v>2660</v>
      </c>
      <c r="F2848" t="s">
        <v>908</v>
      </c>
      <c r="G2848" t="s">
        <v>14</v>
      </c>
      <c r="H2848" t="s">
        <v>15</v>
      </c>
      <c r="I2848" s="3">
        <v>1</v>
      </c>
      <c r="J2848" t="s">
        <v>909</v>
      </c>
      <c r="K2848" t="s">
        <v>910</v>
      </c>
      <c r="L2848" t="s">
        <v>911</v>
      </c>
      <c r="M2848" s="2">
        <f>SUM(Table1[MAGN_SLAEGT_AFRUNAD])</f>
        <v>463291</v>
      </c>
      <c r="N2848" s="6">
        <f>Table1[[#This Row],[MAGN_SLAEGT_AFRUNAD]]/Table1[[#This Row],[heildarmagn]]</f>
        <v>2.1584705940758616E-6</v>
      </c>
      <c r="O2848" t="str">
        <f>IF(Table1[[#This Row],[Útgerð núna]]=Table1[[#This Row],[Útgerð við löndun]],"","Ný útgerð")</f>
        <v>Ný útgerð</v>
      </c>
    </row>
    <row r="2849" spans="1:15">
      <c r="A2849" t="s">
        <v>575</v>
      </c>
      <c r="B2849">
        <v>1819</v>
      </c>
      <c r="C2849" s="1">
        <v>1</v>
      </c>
      <c r="D2849" s="1">
        <v>1</v>
      </c>
      <c r="E2849" s="1">
        <v>2660</v>
      </c>
      <c r="F2849" t="s">
        <v>908</v>
      </c>
      <c r="G2849" t="s">
        <v>14</v>
      </c>
      <c r="H2849" t="s">
        <v>15</v>
      </c>
      <c r="I2849" s="3">
        <v>2</v>
      </c>
      <c r="J2849" t="s">
        <v>909</v>
      </c>
      <c r="K2849" t="s">
        <v>910</v>
      </c>
      <c r="L2849" t="s">
        <v>911</v>
      </c>
      <c r="M2849" s="2">
        <f>SUM(Table1[MAGN_SLAEGT_AFRUNAD])</f>
        <v>463291</v>
      </c>
      <c r="N2849" s="6">
        <f>Table1[[#This Row],[MAGN_SLAEGT_AFRUNAD]]/Table1[[#This Row],[heildarmagn]]</f>
        <v>4.3169411881517231E-6</v>
      </c>
      <c r="O2849" t="str">
        <f>IF(Table1[[#This Row],[Útgerð núna]]=Table1[[#This Row],[Útgerð við löndun]],"","Ný útgerð")</f>
        <v>Ný útgerð</v>
      </c>
    </row>
    <row r="2850" spans="1:15">
      <c r="A2850" t="s">
        <v>628</v>
      </c>
      <c r="B2850">
        <v>1819</v>
      </c>
      <c r="C2850" s="1">
        <v>1</v>
      </c>
      <c r="D2850" s="1">
        <v>1</v>
      </c>
      <c r="E2850" s="1">
        <v>2660</v>
      </c>
      <c r="F2850" t="s">
        <v>908</v>
      </c>
      <c r="G2850" t="s">
        <v>14</v>
      </c>
      <c r="H2850" t="s">
        <v>15</v>
      </c>
      <c r="I2850" s="3">
        <v>7</v>
      </c>
      <c r="J2850" t="s">
        <v>909</v>
      </c>
      <c r="K2850" t="s">
        <v>910</v>
      </c>
      <c r="L2850" t="s">
        <v>911</v>
      </c>
      <c r="M2850" s="2">
        <f>SUM(Table1[MAGN_SLAEGT_AFRUNAD])</f>
        <v>463291</v>
      </c>
      <c r="N2850" s="6">
        <f>Table1[[#This Row],[MAGN_SLAEGT_AFRUNAD]]/Table1[[#This Row],[heildarmagn]]</f>
        <v>1.5109294158531032E-5</v>
      </c>
      <c r="O2850" t="str">
        <f>IF(Table1[[#This Row],[Útgerð núna]]=Table1[[#This Row],[Útgerð við löndun]],"","Ný útgerð")</f>
        <v>Ný útgerð</v>
      </c>
    </row>
    <row r="2851" spans="1:15">
      <c r="A2851" t="s">
        <v>312</v>
      </c>
      <c r="B2851">
        <v>1718</v>
      </c>
      <c r="C2851" s="1">
        <v>1</v>
      </c>
      <c r="D2851" s="1">
        <v>1</v>
      </c>
      <c r="E2851" s="1">
        <v>2660</v>
      </c>
      <c r="F2851" t="s">
        <v>914</v>
      </c>
      <c r="G2851" t="s">
        <v>14</v>
      </c>
      <c r="H2851" t="s">
        <v>15</v>
      </c>
      <c r="I2851" s="3">
        <v>11</v>
      </c>
      <c r="J2851" t="s">
        <v>909</v>
      </c>
      <c r="K2851" t="s">
        <v>910</v>
      </c>
      <c r="L2851" t="s">
        <v>911</v>
      </c>
      <c r="M2851" s="2">
        <f>SUM(Table1[MAGN_SLAEGT_AFRUNAD])</f>
        <v>463291</v>
      </c>
      <c r="N2851" s="6">
        <f>Table1[[#This Row],[MAGN_SLAEGT_AFRUNAD]]/Table1[[#This Row],[heildarmagn]]</f>
        <v>2.3743176534834476E-5</v>
      </c>
      <c r="O2851" t="str">
        <f>IF(Table1[[#This Row],[Útgerð núna]]=Table1[[#This Row],[Útgerð við löndun]],"","Ný útgerð")</f>
        <v>Ný útgerð</v>
      </c>
    </row>
    <row r="2852" spans="1:15">
      <c r="A2852" t="s">
        <v>629</v>
      </c>
      <c r="B2852">
        <v>1819</v>
      </c>
      <c r="C2852" s="1">
        <v>1</v>
      </c>
      <c r="D2852" s="1">
        <v>1</v>
      </c>
      <c r="E2852" s="1">
        <v>2685</v>
      </c>
      <c r="F2852" t="s">
        <v>915</v>
      </c>
      <c r="G2852" t="s">
        <v>14</v>
      </c>
      <c r="H2852" t="s">
        <v>15</v>
      </c>
      <c r="I2852" s="3">
        <v>49</v>
      </c>
      <c r="J2852" t="s">
        <v>916</v>
      </c>
      <c r="K2852" t="s">
        <v>743</v>
      </c>
      <c r="L2852" t="s">
        <v>743</v>
      </c>
      <c r="M2852" s="2">
        <f>SUM(Table1[MAGN_SLAEGT_AFRUNAD])</f>
        <v>463291</v>
      </c>
      <c r="N2852" s="6">
        <f>Table1[[#This Row],[MAGN_SLAEGT_AFRUNAD]]/Table1[[#This Row],[heildarmagn]]</f>
        <v>1.0576505910971722E-4</v>
      </c>
      <c r="O2852" t="str">
        <f>IF(Table1[[#This Row],[Útgerð núna]]=Table1[[#This Row],[Útgerð við löndun]],"","Ný útgerð")</f>
        <v/>
      </c>
    </row>
    <row r="2853" spans="1:15">
      <c r="A2853" t="s">
        <v>746</v>
      </c>
      <c r="B2853">
        <v>1819</v>
      </c>
      <c r="C2853" s="1">
        <v>1</v>
      </c>
      <c r="D2853" s="1">
        <v>1</v>
      </c>
      <c r="E2853" s="1">
        <v>2685</v>
      </c>
      <c r="F2853" t="s">
        <v>915</v>
      </c>
      <c r="G2853" t="s">
        <v>14</v>
      </c>
      <c r="H2853" t="s">
        <v>15</v>
      </c>
      <c r="I2853" s="3">
        <v>174</v>
      </c>
      <c r="J2853" t="s">
        <v>916</v>
      </c>
      <c r="K2853" t="s">
        <v>743</v>
      </c>
      <c r="L2853" t="s">
        <v>743</v>
      </c>
      <c r="M2853" s="2">
        <f>SUM(Table1[MAGN_SLAEGT_AFRUNAD])</f>
        <v>463291</v>
      </c>
      <c r="N2853" s="6">
        <f>Table1[[#This Row],[MAGN_SLAEGT_AFRUNAD]]/Table1[[#This Row],[heildarmagn]]</f>
        <v>3.7557388336919992E-4</v>
      </c>
      <c r="O2853" t="str">
        <f>IF(Table1[[#This Row],[Útgerð núna]]=Table1[[#This Row],[Útgerð við löndun]],"","Ný útgerð")</f>
        <v/>
      </c>
    </row>
    <row r="2854" spans="1:15">
      <c r="A2854" t="s">
        <v>180</v>
      </c>
      <c r="B2854">
        <v>1819</v>
      </c>
      <c r="C2854" s="1">
        <v>1</v>
      </c>
      <c r="D2854" s="1">
        <v>1</v>
      </c>
      <c r="E2854" s="1">
        <v>2685</v>
      </c>
      <c r="F2854" t="s">
        <v>915</v>
      </c>
      <c r="G2854" t="s">
        <v>14</v>
      </c>
      <c r="H2854" t="s">
        <v>15</v>
      </c>
      <c r="I2854" s="3">
        <v>506</v>
      </c>
      <c r="J2854" t="s">
        <v>916</v>
      </c>
      <c r="K2854" t="s">
        <v>743</v>
      </c>
      <c r="L2854" t="s">
        <v>743</v>
      </c>
      <c r="M2854" s="2">
        <f>SUM(Table1[MAGN_SLAEGT_AFRUNAD])</f>
        <v>463291</v>
      </c>
      <c r="N2854" s="6">
        <f>Table1[[#This Row],[MAGN_SLAEGT_AFRUNAD]]/Table1[[#This Row],[heildarmagn]]</f>
        <v>1.0921861206023859E-3</v>
      </c>
      <c r="O2854" t="str">
        <f>IF(Table1[[#This Row],[Útgerð núna]]=Table1[[#This Row],[Útgerð við löndun]],"","Ný útgerð")</f>
        <v/>
      </c>
    </row>
    <row r="2855" spans="1:15">
      <c r="A2855" t="s">
        <v>50</v>
      </c>
      <c r="B2855">
        <v>1819</v>
      </c>
      <c r="C2855" s="1">
        <v>1</v>
      </c>
      <c r="D2855" s="1">
        <v>1</v>
      </c>
      <c r="E2855" s="1">
        <v>2685</v>
      </c>
      <c r="F2855" t="s">
        <v>915</v>
      </c>
      <c r="G2855" t="s">
        <v>14</v>
      </c>
      <c r="H2855" t="s">
        <v>15</v>
      </c>
      <c r="I2855" s="3">
        <v>299</v>
      </c>
      <c r="J2855" t="s">
        <v>916</v>
      </c>
      <c r="K2855" t="s">
        <v>743</v>
      </c>
      <c r="L2855" t="s">
        <v>743</v>
      </c>
      <c r="M2855" s="2">
        <f>SUM(Table1[MAGN_SLAEGT_AFRUNAD])</f>
        <v>463291</v>
      </c>
      <c r="N2855" s="6">
        <f>Table1[[#This Row],[MAGN_SLAEGT_AFRUNAD]]/Table1[[#This Row],[heildarmagn]]</f>
        <v>6.4538270762868266E-4</v>
      </c>
      <c r="O2855" t="str">
        <f>IF(Table1[[#This Row],[Útgerð núna]]=Table1[[#This Row],[Útgerð við löndun]],"","Ný útgerð")</f>
        <v/>
      </c>
    </row>
    <row r="2856" spans="1:15">
      <c r="A2856" t="s">
        <v>183</v>
      </c>
      <c r="B2856">
        <v>1819</v>
      </c>
      <c r="C2856" s="1">
        <v>1</v>
      </c>
      <c r="D2856" s="1">
        <v>1</v>
      </c>
      <c r="E2856" s="1">
        <v>2685</v>
      </c>
      <c r="F2856" t="s">
        <v>915</v>
      </c>
      <c r="G2856" t="s">
        <v>14</v>
      </c>
      <c r="H2856" t="s">
        <v>15</v>
      </c>
      <c r="I2856" s="3">
        <v>370</v>
      </c>
      <c r="J2856" t="s">
        <v>916</v>
      </c>
      <c r="K2856" t="s">
        <v>743</v>
      </c>
      <c r="L2856" t="s">
        <v>743</v>
      </c>
      <c r="M2856" s="2">
        <f>SUM(Table1[MAGN_SLAEGT_AFRUNAD])</f>
        <v>463291</v>
      </c>
      <c r="N2856" s="6">
        <f>Table1[[#This Row],[MAGN_SLAEGT_AFRUNAD]]/Table1[[#This Row],[heildarmagn]]</f>
        <v>7.9863411980806885E-4</v>
      </c>
      <c r="O2856" t="str">
        <f>IF(Table1[[#This Row],[Útgerð núna]]=Table1[[#This Row],[Útgerð við löndun]],"","Ný útgerð")</f>
        <v/>
      </c>
    </row>
    <row r="2857" spans="1:15">
      <c r="A2857" t="s">
        <v>370</v>
      </c>
      <c r="B2857">
        <v>1819</v>
      </c>
      <c r="C2857" s="1">
        <v>1</v>
      </c>
      <c r="D2857" s="1">
        <v>1</v>
      </c>
      <c r="E2857" s="1">
        <v>2685</v>
      </c>
      <c r="F2857" t="s">
        <v>915</v>
      </c>
      <c r="G2857" t="s">
        <v>14</v>
      </c>
      <c r="H2857" t="s">
        <v>15</v>
      </c>
      <c r="I2857" s="3">
        <v>308</v>
      </c>
      <c r="J2857" t="s">
        <v>916</v>
      </c>
      <c r="K2857" t="s">
        <v>743</v>
      </c>
      <c r="L2857" t="s">
        <v>743</v>
      </c>
      <c r="M2857" s="2">
        <f>SUM(Table1[MAGN_SLAEGT_AFRUNAD])</f>
        <v>463291</v>
      </c>
      <c r="N2857" s="6">
        <f>Table1[[#This Row],[MAGN_SLAEGT_AFRUNAD]]/Table1[[#This Row],[heildarmagn]]</f>
        <v>6.6480894297536535E-4</v>
      </c>
      <c r="O2857" t="str">
        <f>IF(Table1[[#This Row],[Útgerð núna]]=Table1[[#This Row],[Útgerð við löndun]],"","Ný útgerð")</f>
        <v/>
      </c>
    </row>
    <row r="2858" spans="1:15">
      <c r="A2858" t="s">
        <v>335</v>
      </c>
      <c r="B2858">
        <v>1819</v>
      </c>
      <c r="C2858" s="1">
        <v>1</v>
      </c>
      <c r="D2858" s="1">
        <v>1</v>
      </c>
      <c r="E2858" s="1">
        <v>2685</v>
      </c>
      <c r="F2858" t="s">
        <v>915</v>
      </c>
      <c r="G2858" t="s">
        <v>14</v>
      </c>
      <c r="H2858" t="s">
        <v>15</v>
      </c>
      <c r="I2858" s="3">
        <v>958</v>
      </c>
      <c r="J2858" t="s">
        <v>916</v>
      </c>
      <c r="K2858" t="s">
        <v>743</v>
      </c>
      <c r="L2858" t="s">
        <v>743</v>
      </c>
      <c r="M2858" s="2">
        <f>SUM(Table1[MAGN_SLAEGT_AFRUNAD])</f>
        <v>463291</v>
      </c>
      <c r="N2858" s="6">
        <f>Table1[[#This Row],[MAGN_SLAEGT_AFRUNAD]]/Table1[[#This Row],[heildarmagn]]</f>
        <v>2.0678148291246755E-3</v>
      </c>
      <c r="O2858" t="str">
        <f>IF(Table1[[#This Row],[Útgerð núna]]=Table1[[#This Row],[Útgerð við löndun]],"","Ný útgerð")</f>
        <v/>
      </c>
    </row>
    <row r="2859" spans="1:15">
      <c r="A2859" t="s">
        <v>145</v>
      </c>
      <c r="B2859">
        <v>1819</v>
      </c>
      <c r="C2859" s="1">
        <v>1</v>
      </c>
      <c r="D2859" s="1">
        <v>1</v>
      </c>
      <c r="E2859" s="1">
        <v>2685</v>
      </c>
      <c r="F2859" t="s">
        <v>915</v>
      </c>
      <c r="G2859" t="s">
        <v>14</v>
      </c>
      <c r="H2859" t="s">
        <v>15</v>
      </c>
      <c r="I2859" s="3">
        <v>1068</v>
      </c>
      <c r="J2859" t="s">
        <v>916</v>
      </c>
      <c r="K2859" t="s">
        <v>743</v>
      </c>
      <c r="L2859" t="s">
        <v>743</v>
      </c>
      <c r="M2859" s="2">
        <f>SUM(Table1[MAGN_SLAEGT_AFRUNAD])</f>
        <v>463291</v>
      </c>
      <c r="N2859" s="6">
        <f>Table1[[#This Row],[MAGN_SLAEGT_AFRUNAD]]/Table1[[#This Row],[heildarmagn]]</f>
        <v>2.3052465944730202E-3</v>
      </c>
      <c r="O2859" t="str">
        <f>IF(Table1[[#This Row],[Útgerð núna]]=Table1[[#This Row],[Útgerð við löndun]],"","Ný útgerð")</f>
        <v/>
      </c>
    </row>
    <row r="2860" spans="1:15">
      <c r="A2860" t="s">
        <v>529</v>
      </c>
      <c r="B2860">
        <v>1920</v>
      </c>
      <c r="C2860" s="1">
        <v>1</v>
      </c>
      <c r="D2860" s="1">
        <v>1</v>
      </c>
      <c r="E2860" s="1">
        <v>2685</v>
      </c>
      <c r="F2860" t="s">
        <v>915</v>
      </c>
      <c r="G2860" t="s">
        <v>14</v>
      </c>
      <c r="H2860" t="s">
        <v>15</v>
      </c>
      <c r="I2860" s="3">
        <v>10</v>
      </c>
      <c r="J2860" t="s">
        <v>916</v>
      </c>
      <c r="K2860" t="s">
        <v>743</v>
      </c>
      <c r="L2860" t="s">
        <v>743</v>
      </c>
      <c r="M2860" s="2">
        <f>SUM(Table1[MAGN_SLAEGT_AFRUNAD])</f>
        <v>463291</v>
      </c>
      <c r="N2860" s="6">
        <f>Table1[[#This Row],[MAGN_SLAEGT_AFRUNAD]]/Table1[[#This Row],[heildarmagn]]</f>
        <v>2.1584705940758617E-5</v>
      </c>
      <c r="O2860" t="str">
        <f>IF(Table1[[#This Row],[Útgerð núna]]=Table1[[#This Row],[Útgerð við löndun]],"","Ný útgerð")</f>
        <v/>
      </c>
    </row>
    <row r="2861" spans="1:15">
      <c r="A2861" t="s">
        <v>552</v>
      </c>
      <c r="B2861">
        <v>1920</v>
      </c>
      <c r="C2861" s="1">
        <v>1</v>
      </c>
      <c r="D2861" s="1">
        <v>1</v>
      </c>
      <c r="E2861" s="1">
        <v>2685</v>
      </c>
      <c r="F2861" t="s">
        <v>915</v>
      </c>
      <c r="G2861" t="s">
        <v>14</v>
      </c>
      <c r="H2861" t="s">
        <v>15</v>
      </c>
      <c r="I2861" s="3">
        <v>25</v>
      </c>
      <c r="J2861" t="s">
        <v>916</v>
      </c>
      <c r="K2861" t="s">
        <v>743</v>
      </c>
      <c r="L2861" t="s">
        <v>743</v>
      </c>
      <c r="M2861" s="2">
        <f>SUM(Table1[MAGN_SLAEGT_AFRUNAD])</f>
        <v>463291</v>
      </c>
      <c r="N2861" s="6">
        <f>Table1[[#This Row],[MAGN_SLAEGT_AFRUNAD]]/Table1[[#This Row],[heildarmagn]]</f>
        <v>5.396176485189654E-5</v>
      </c>
      <c r="O2861" t="str">
        <f>IF(Table1[[#This Row],[Útgerð núna]]=Table1[[#This Row],[Útgerð við löndun]],"","Ný útgerð")</f>
        <v/>
      </c>
    </row>
    <row r="2862" spans="1:15">
      <c r="A2862" t="s">
        <v>917</v>
      </c>
      <c r="B2862">
        <v>1920</v>
      </c>
      <c r="C2862" s="1">
        <v>1</v>
      </c>
      <c r="D2862" s="1">
        <v>1</v>
      </c>
      <c r="E2862" s="1">
        <v>2685</v>
      </c>
      <c r="F2862" t="s">
        <v>915</v>
      </c>
      <c r="G2862" t="s">
        <v>14</v>
      </c>
      <c r="H2862" t="s">
        <v>15</v>
      </c>
      <c r="I2862" s="3">
        <v>222</v>
      </c>
      <c r="J2862" t="s">
        <v>916</v>
      </c>
      <c r="K2862" t="s">
        <v>743</v>
      </c>
      <c r="L2862" t="s">
        <v>743</v>
      </c>
      <c r="M2862" s="2">
        <f>SUM(Table1[MAGN_SLAEGT_AFRUNAD])</f>
        <v>463291</v>
      </c>
      <c r="N2862" s="6">
        <f>Table1[[#This Row],[MAGN_SLAEGT_AFRUNAD]]/Table1[[#This Row],[heildarmagn]]</f>
        <v>4.7918047188484126E-4</v>
      </c>
      <c r="O2862" t="str">
        <f>IF(Table1[[#This Row],[Útgerð núna]]=Table1[[#This Row],[Útgerð við löndun]],"","Ný útgerð")</f>
        <v/>
      </c>
    </row>
    <row r="2863" spans="1:15">
      <c r="A2863" t="s">
        <v>441</v>
      </c>
      <c r="B2863">
        <v>1920</v>
      </c>
      <c r="C2863" s="1">
        <v>1</v>
      </c>
      <c r="D2863" s="1">
        <v>1</v>
      </c>
      <c r="E2863" s="1">
        <v>2685</v>
      </c>
      <c r="F2863" t="s">
        <v>915</v>
      </c>
      <c r="G2863" t="s">
        <v>14</v>
      </c>
      <c r="H2863" t="s">
        <v>15</v>
      </c>
      <c r="I2863" s="3">
        <v>807</v>
      </c>
      <c r="J2863" t="s">
        <v>916</v>
      </c>
      <c r="K2863" t="s">
        <v>743</v>
      </c>
      <c r="L2863" t="s">
        <v>743</v>
      </c>
      <c r="M2863" s="2">
        <f>SUM(Table1[MAGN_SLAEGT_AFRUNAD])</f>
        <v>463291</v>
      </c>
      <c r="N2863" s="6">
        <f>Table1[[#This Row],[MAGN_SLAEGT_AFRUNAD]]/Table1[[#This Row],[heildarmagn]]</f>
        <v>1.7418857694192203E-3</v>
      </c>
      <c r="O2863" t="str">
        <f>IF(Table1[[#This Row],[Útgerð núna]]=Table1[[#This Row],[Útgerð við löndun]],"","Ný útgerð")</f>
        <v/>
      </c>
    </row>
    <row r="2864" spans="1:15">
      <c r="A2864" t="s">
        <v>91</v>
      </c>
      <c r="B2864">
        <v>1819</v>
      </c>
      <c r="C2864" s="1">
        <v>1</v>
      </c>
      <c r="D2864" s="1">
        <v>1</v>
      </c>
      <c r="E2864" s="1">
        <v>2685</v>
      </c>
      <c r="F2864" t="s">
        <v>915</v>
      </c>
      <c r="G2864" t="s">
        <v>14</v>
      </c>
      <c r="H2864" t="s">
        <v>15</v>
      </c>
      <c r="I2864" s="3">
        <v>240</v>
      </c>
      <c r="J2864" t="s">
        <v>916</v>
      </c>
      <c r="K2864" t="s">
        <v>743</v>
      </c>
      <c r="L2864" t="s">
        <v>743</v>
      </c>
      <c r="M2864" s="2">
        <f>SUM(Table1[MAGN_SLAEGT_AFRUNAD])</f>
        <v>463291</v>
      </c>
      <c r="N2864" s="6">
        <f>Table1[[#This Row],[MAGN_SLAEGT_AFRUNAD]]/Table1[[#This Row],[heildarmagn]]</f>
        <v>5.1803294257820676E-4</v>
      </c>
      <c r="O2864" t="str">
        <f>IF(Table1[[#This Row],[Útgerð núna]]=Table1[[#This Row],[Útgerð við löndun]],"","Ný útgerð")</f>
        <v/>
      </c>
    </row>
    <row r="2865" spans="1:15">
      <c r="A2865" t="s">
        <v>171</v>
      </c>
      <c r="B2865">
        <v>1819</v>
      </c>
      <c r="C2865" s="1">
        <v>1</v>
      </c>
      <c r="D2865" s="1">
        <v>1</v>
      </c>
      <c r="E2865" s="1">
        <v>2685</v>
      </c>
      <c r="F2865" t="s">
        <v>915</v>
      </c>
      <c r="G2865" t="s">
        <v>14</v>
      </c>
      <c r="H2865" t="s">
        <v>15</v>
      </c>
      <c r="I2865" s="3">
        <v>119</v>
      </c>
      <c r="J2865" t="s">
        <v>916</v>
      </c>
      <c r="K2865" t="s">
        <v>743</v>
      </c>
      <c r="L2865" t="s">
        <v>743</v>
      </c>
      <c r="M2865" s="2">
        <f>SUM(Table1[MAGN_SLAEGT_AFRUNAD])</f>
        <v>463291</v>
      </c>
      <c r="N2865" s="6">
        <f>Table1[[#This Row],[MAGN_SLAEGT_AFRUNAD]]/Table1[[#This Row],[heildarmagn]]</f>
        <v>2.5685800069502753E-4</v>
      </c>
      <c r="O2865" t="str">
        <f>IF(Table1[[#This Row],[Útgerð núna]]=Table1[[#This Row],[Útgerð við löndun]],"","Ný útgerð")</f>
        <v/>
      </c>
    </row>
    <row r="2866" spans="1:15">
      <c r="A2866" t="s">
        <v>361</v>
      </c>
      <c r="B2866">
        <v>1819</v>
      </c>
      <c r="C2866" s="1">
        <v>1</v>
      </c>
      <c r="D2866" s="1">
        <v>1</v>
      </c>
      <c r="E2866" s="1">
        <v>2685</v>
      </c>
      <c r="F2866" t="s">
        <v>915</v>
      </c>
      <c r="G2866" t="s">
        <v>14</v>
      </c>
      <c r="H2866" t="s">
        <v>15</v>
      </c>
      <c r="I2866" s="3">
        <v>149</v>
      </c>
      <c r="J2866" t="s">
        <v>916</v>
      </c>
      <c r="K2866" t="s">
        <v>743</v>
      </c>
      <c r="L2866" t="s">
        <v>743</v>
      </c>
      <c r="M2866" s="2">
        <f>SUM(Table1[MAGN_SLAEGT_AFRUNAD])</f>
        <v>463291</v>
      </c>
      <c r="N2866" s="6">
        <f>Table1[[#This Row],[MAGN_SLAEGT_AFRUNAD]]/Table1[[#This Row],[heildarmagn]]</f>
        <v>3.2161211851730338E-4</v>
      </c>
      <c r="O2866" t="str">
        <f>IF(Table1[[#This Row],[Útgerð núna]]=Table1[[#This Row],[Útgerð við löndun]],"","Ný útgerð")</f>
        <v/>
      </c>
    </row>
    <row r="2867" spans="1:15">
      <c r="A2867" t="s">
        <v>744</v>
      </c>
      <c r="B2867">
        <v>1819</v>
      </c>
      <c r="C2867" s="1">
        <v>1</v>
      </c>
      <c r="D2867" s="1">
        <v>1</v>
      </c>
      <c r="E2867" s="1">
        <v>2685</v>
      </c>
      <c r="F2867" t="s">
        <v>915</v>
      </c>
      <c r="G2867" t="s">
        <v>14</v>
      </c>
      <c r="H2867" t="s">
        <v>15</v>
      </c>
      <c r="I2867" s="3">
        <v>184</v>
      </c>
      <c r="J2867" t="s">
        <v>916</v>
      </c>
      <c r="K2867" t="s">
        <v>743</v>
      </c>
      <c r="L2867" t="s">
        <v>743</v>
      </c>
      <c r="M2867" s="2">
        <f>SUM(Table1[MAGN_SLAEGT_AFRUNAD])</f>
        <v>463291</v>
      </c>
      <c r="N2867" s="6">
        <f>Table1[[#This Row],[MAGN_SLAEGT_AFRUNAD]]/Table1[[#This Row],[heildarmagn]]</f>
        <v>3.9715858930995852E-4</v>
      </c>
      <c r="O2867" t="str">
        <f>IF(Table1[[#This Row],[Útgerð núna]]=Table1[[#This Row],[Útgerð við löndun]],"","Ný útgerð")</f>
        <v/>
      </c>
    </row>
    <row r="2868" spans="1:15">
      <c r="A2868" t="s">
        <v>627</v>
      </c>
      <c r="B2868">
        <v>1819</v>
      </c>
      <c r="C2868" s="1">
        <v>1</v>
      </c>
      <c r="D2868" s="1">
        <v>1</v>
      </c>
      <c r="E2868" s="1">
        <v>2685</v>
      </c>
      <c r="F2868" t="s">
        <v>915</v>
      </c>
      <c r="G2868" t="s">
        <v>14</v>
      </c>
      <c r="H2868" t="s">
        <v>15</v>
      </c>
      <c r="I2868" s="3">
        <v>320</v>
      </c>
      <c r="J2868" t="s">
        <v>916</v>
      </c>
      <c r="K2868" t="s">
        <v>743</v>
      </c>
      <c r="L2868" t="s">
        <v>743</v>
      </c>
      <c r="M2868" s="2">
        <f>SUM(Table1[MAGN_SLAEGT_AFRUNAD])</f>
        <v>463291</v>
      </c>
      <c r="N2868" s="6">
        <f>Table1[[#This Row],[MAGN_SLAEGT_AFRUNAD]]/Table1[[#This Row],[heildarmagn]]</f>
        <v>6.9071059010427575E-4</v>
      </c>
      <c r="O2868" t="str">
        <f>IF(Table1[[#This Row],[Útgerð núna]]=Table1[[#This Row],[Útgerð við löndun]],"","Ný útgerð")</f>
        <v/>
      </c>
    </row>
    <row r="2869" spans="1:15">
      <c r="A2869" t="s">
        <v>678</v>
      </c>
      <c r="B2869">
        <v>1819</v>
      </c>
      <c r="C2869" s="1">
        <v>1</v>
      </c>
      <c r="D2869" s="1">
        <v>1</v>
      </c>
      <c r="E2869" s="1">
        <v>2685</v>
      </c>
      <c r="F2869" t="s">
        <v>915</v>
      </c>
      <c r="G2869" t="s">
        <v>14</v>
      </c>
      <c r="H2869" t="s">
        <v>15</v>
      </c>
      <c r="I2869" s="3">
        <v>110</v>
      </c>
      <c r="J2869" t="s">
        <v>916</v>
      </c>
      <c r="K2869" t="s">
        <v>743</v>
      </c>
      <c r="L2869" t="s">
        <v>743</v>
      </c>
      <c r="M2869" s="2">
        <f>SUM(Table1[MAGN_SLAEGT_AFRUNAD])</f>
        <v>463291</v>
      </c>
      <c r="N2869" s="6">
        <f>Table1[[#This Row],[MAGN_SLAEGT_AFRUNAD]]/Table1[[#This Row],[heildarmagn]]</f>
        <v>2.3743176534834478E-4</v>
      </c>
      <c r="O2869" t="str">
        <f>IF(Table1[[#This Row],[Útgerð núna]]=Table1[[#This Row],[Útgerð við löndun]],"","Ný útgerð")</f>
        <v/>
      </c>
    </row>
    <row r="2870" spans="1:15">
      <c r="A2870" t="s">
        <v>275</v>
      </c>
      <c r="B2870">
        <v>1718</v>
      </c>
      <c r="C2870" s="1">
        <v>1</v>
      </c>
      <c r="D2870" s="1">
        <v>1</v>
      </c>
      <c r="E2870" s="1">
        <v>2740</v>
      </c>
      <c r="F2870" t="s">
        <v>918</v>
      </c>
      <c r="G2870" t="s">
        <v>14</v>
      </c>
      <c r="H2870" t="s">
        <v>15</v>
      </c>
      <c r="I2870" s="3">
        <v>37</v>
      </c>
      <c r="J2870" t="s">
        <v>919</v>
      </c>
      <c r="K2870" t="s">
        <v>61</v>
      </c>
      <c r="L2870" t="s">
        <v>920</v>
      </c>
      <c r="M2870" s="2">
        <f>SUM(Table1[MAGN_SLAEGT_AFRUNAD])</f>
        <v>463291</v>
      </c>
      <c r="N2870" s="6">
        <f>Table1[[#This Row],[MAGN_SLAEGT_AFRUNAD]]/Table1[[#This Row],[heildarmagn]]</f>
        <v>7.9863411980806882E-5</v>
      </c>
      <c r="O2870" t="str">
        <f>IF(Table1[[#This Row],[Útgerð núna]]=Table1[[#This Row],[Útgerð við löndun]],"","Ný útgerð")</f>
        <v>Ný útgerð</v>
      </c>
    </row>
    <row r="2871" spans="1:15">
      <c r="A2871" t="s">
        <v>921</v>
      </c>
      <c r="B2871">
        <v>1920</v>
      </c>
      <c r="C2871" s="1">
        <v>1</v>
      </c>
      <c r="D2871" s="1">
        <v>1</v>
      </c>
      <c r="E2871" s="1">
        <v>2740</v>
      </c>
      <c r="F2871" t="s">
        <v>58</v>
      </c>
      <c r="G2871" t="s">
        <v>14</v>
      </c>
      <c r="H2871" t="s">
        <v>15</v>
      </c>
      <c r="I2871" s="3">
        <v>319</v>
      </c>
      <c r="J2871" t="s">
        <v>919</v>
      </c>
      <c r="K2871" t="s">
        <v>61</v>
      </c>
      <c r="L2871" t="s">
        <v>61</v>
      </c>
      <c r="M2871" s="2">
        <f>SUM(Table1[MAGN_SLAEGT_AFRUNAD])</f>
        <v>463291</v>
      </c>
      <c r="N2871" s="6">
        <f>Table1[[#This Row],[MAGN_SLAEGT_AFRUNAD]]/Table1[[#This Row],[heildarmagn]]</f>
        <v>6.8855211951019985E-4</v>
      </c>
      <c r="O2871" t="str">
        <f>IF(Table1[[#This Row],[Útgerð núna]]=Table1[[#This Row],[Útgerð við löndun]],"","Ný útgerð")</f>
        <v/>
      </c>
    </row>
    <row r="2872" spans="1:15">
      <c r="A2872" t="s">
        <v>133</v>
      </c>
      <c r="B2872">
        <v>1920</v>
      </c>
      <c r="C2872" s="1">
        <v>1</v>
      </c>
      <c r="D2872" s="1">
        <v>1</v>
      </c>
      <c r="E2872" s="1">
        <v>2740</v>
      </c>
      <c r="F2872" t="s">
        <v>58</v>
      </c>
      <c r="G2872" t="s">
        <v>14</v>
      </c>
      <c r="H2872" t="s">
        <v>15</v>
      </c>
      <c r="I2872" s="3">
        <v>606</v>
      </c>
      <c r="J2872" t="s">
        <v>919</v>
      </c>
      <c r="K2872" t="s">
        <v>61</v>
      </c>
      <c r="L2872" t="s">
        <v>61</v>
      </c>
      <c r="M2872" s="2">
        <f>SUM(Table1[MAGN_SLAEGT_AFRUNAD])</f>
        <v>463291</v>
      </c>
      <c r="N2872" s="6">
        <f>Table1[[#This Row],[MAGN_SLAEGT_AFRUNAD]]/Table1[[#This Row],[heildarmagn]]</f>
        <v>1.3080331800099721E-3</v>
      </c>
      <c r="O2872" t="str">
        <f>IF(Table1[[#This Row],[Útgerð núna]]=Table1[[#This Row],[Útgerð við löndun]],"","Ný útgerð")</f>
        <v/>
      </c>
    </row>
    <row r="2873" spans="1:15">
      <c r="A2873" t="s">
        <v>443</v>
      </c>
      <c r="B2873">
        <v>1920</v>
      </c>
      <c r="C2873" s="1">
        <v>1</v>
      </c>
      <c r="D2873" s="1">
        <v>1</v>
      </c>
      <c r="E2873" s="1">
        <v>2740</v>
      </c>
      <c r="F2873" t="s">
        <v>58</v>
      </c>
      <c r="G2873" t="s">
        <v>14</v>
      </c>
      <c r="H2873" t="s">
        <v>15</v>
      </c>
      <c r="I2873" s="3">
        <v>307</v>
      </c>
      <c r="J2873" t="s">
        <v>919</v>
      </c>
      <c r="K2873" t="s">
        <v>61</v>
      </c>
      <c r="L2873" t="s">
        <v>61</v>
      </c>
      <c r="M2873" s="2">
        <f>SUM(Table1[MAGN_SLAEGT_AFRUNAD])</f>
        <v>463291</v>
      </c>
      <c r="N2873" s="6">
        <f>Table1[[#This Row],[MAGN_SLAEGT_AFRUNAD]]/Table1[[#This Row],[heildarmagn]]</f>
        <v>6.6265047238128955E-4</v>
      </c>
      <c r="O2873" t="str">
        <f>IF(Table1[[#This Row],[Útgerð núna]]=Table1[[#This Row],[Útgerð við löndun]],"","Ný útgerð")</f>
        <v/>
      </c>
    </row>
    <row r="2874" spans="1:15">
      <c r="A2874" t="s">
        <v>540</v>
      </c>
      <c r="B2874">
        <v>1920</v>
      </c>
      <c r="C2874" s="1">
        <v>1</v>
      </c>
      <c r="D2874" s="1">
        <v>1</v>
      </c>
      <c r="E2874" s="1">
        <v>2740</v>
      </c>
      <c r="F2874" t="s">
        <v>58</v>
      </c>
      <c r="G2874" t="s">
        <v>14</v>
      </c>
      <c r="H2874" t="s">
        <v>15</v>
      </c>
      <c r="I2874" s="3">
        <v>131</v>
      </c>
      <c r="J2874" t="s">
        <v>919</v>
      </c>
      <c r="K2874" t="s">
        <v>61</v>
      </c>
      <c r="L2874" t="s">
        <v>61</v>
      </c>
      <c r="M2874" s="2">
        <f>SUM(Table1[MAGN_SLAEGT_AFRUNAD])</f>
        <v>463291</v>
      </c>
      <c r="N2874" s="6">
        <f>Table1[[#This Row],[MAGN_SLAEGT_AFRUNAD]]/Table1[[#This Row],[heildarmagn]]</f>
        <v>2.8275964782393788E-4</v>
      </c>
      <c r="O2874" t="str">
        <f>IF(Table1[[#This Row],[Útgerð núna]]=Table1[[#This Row],[Útgerð við löndun]],"","Ný útgerð")</f>
        <v/>
      </c>
    </row>
    <row r="2875" spans="1:15">
      <c r="A2875" t="s">
        <v>922</v>
      </c>
      <c r="B2875">
        <v>1920</v>
      </c>
      <c r="C2875" s="1">
        <v>1</v>
      </c>
      <c r="D2875" s="1">
        <v>1</v>
      </c>
      <c r="E2875" s="1">
        <v>2740</v>
      </c>
      <c r="F2875" t="s">
        <v>58</v>
      </c>
      <c r="G2875" t="s">
        <v>14</v>
      </c>
      <c r="H2875" t="s">
        <v>15</v>
      </c>
      <c r="I2875" s="3">
        <v>579</v>
      </c>
      <c r="J2875" t="s">
        <v>919</v>
      </c>
      <c r="K2875" t="s">
        <v>61</v>
      </c>
      <c r="L2875" t="s">
        <v>61</v>
      </c>
      <c r="M2875" s="2">
        <f>SUM(Table1[MAGN_SLAEGT_AFRUNAD])</f>
        <v>463291</v>
      </c>
      <c r="N2875" s="6">
        <f>Table1[[#This Row],[MAGN_SLAEGT_AFRUNAD]]/Table1[[#This Row],[heildarmagn]]</f>
        <v>1.2497544739699239E-3</v>
      </c>
      <c r="O2875" t="str">
        <f>IF(Table1[[#This Row],[Útgerð núna]]=Table1[[#This Row],[Útgerð við löndun]],"","Ný útgerð")</f>
        <v/>
      </c>
    </row>
    <row r="2876" spans="1:15">
      <c r="A2876" t="s">
        <v>39</v>
      </c>
      <c r="B2876">
        <v>1920</v>
      </c>
      <c r="C2876" s="1">
        <v>1</v>
      </c>
      <c r="D2876" s="1">
        <v>1</v>
      </c>
      <c r="E2876" s="1">
        <v>2740</v>
      </c>
      <c r="F2876" t="s">
        <v>58</v>
      </c>
      <c r="G2876" t="s">
        <v>14</v>
      </c>
      <c r="H2876" t="s">
        <v>15</v>
      </c>
      <c r="I2876" s="3">
        <v>595</v>
      </c>
      <c r="J2876" t="s">
        <v>919</v>
      </c>
      <c r="K2876" t="s">
        <v>61</v>
      </c>
      <c r="L2876" t="s">
        <v>61</v>
      </c>
      <c r="M2876" s="2">
        <f>SUM(Table1[MAGN_SLAEGT_AFRUNAD])</f>
        <v>463291</v>
      </c>
      <c r="N2876" s="6">
        <f>Table1[[#This Row],[MAGN_SLAEGT_AFRUNAD]]/Table1[[#This Row],[heildarmagn]]</f>
        <v>1.2842900034751377E-3</v>
      </c>
      <c r="O2876" t="str">
        <f>IF(Table1[[#This Row],[Útgerð núna]]=Table1[[#This Row],[Útgerð við löndun]],"","Ný útgerð")</f>
        <v/>
      </c>
    </row>
    <row r="2877" spans="1:15">
      <c r="A2877" t="s">
        <v>41</v>
      </c>
      <c r="B2877">
        <v>1920</v>
      </c>
      <c r="C2877" s="1">
        <v>1</v>
      </c>
      <c r="D2877" s="1">
        <v>1</v>
      </c>
      <c r="E2877" s="1">
        <v>2740</v>
      </c>
      <c r="F2877" t="s">
        <v>58</v>
      </c>
      <c r="G2877" t="s">
        <v>14</v>
      </c>
      <c r="H2877" t="s">
        <v>15</v>
      </c>
      <c r="I2877" s="3">
        <v>472</v>
      </c>
      <c r="J2877" t="s">
        <v>919</v>
      </c>
      <c r="K2877" t="s">
        <v>61</v>
      </c>
      <c r="L2877" t="s">
        <v>61</v>
      </c>
      <c r="M2877" s="2">
        <f>SUM(Table1[MAGN_SLAEGT_AFRUNAD])</f>
        <v>463291</v>
      </c>
      <c r="N2877" s="6">
        <f>Table1[[#This Row],[MAGN_SLAEGT_AFRUNAD]]/Table1[[#This Row],[heildarmagn]]</f>
        <v>1.0187981204038067E-3</v>
      </c>
      <c r="O2877" t="str">
        <f>IF(Table1[[#This Row],[Útgerð núna]]=Table1[[#This Row],[Útgerð við löndun]],"","Ný útgerð")</f>
        <v/>
      </c>
    </row>
    <row r="2878" spans="1:15">
      <c r="A2878" t="s">
        <v>72</v>
      </c>
      <c r="B2878">
        <v>1920</v>
      </c>
      <c r="C2878" s="1">
        <v>1</v>
      </c>
      <c r="D2878" s="1">
        <v>1</v>
      </c>
      <c r="E2878" s="1">
        <v>2740</v>
      </c>
      <c r="F2878" t="s">
        <v>58</v>
      </c>
      <c r="G2878" t="s">
        <v>14</v>
      </c>
      <c r="H2878" t="s">
        <v>15</v>
      </c>
      <c r="I2878" s="3">
        <v>615</v>
      </c>
      <c r="J2878" t="s">
        <v>919</v>
      </c>
      <c r="K2878" t="s">
        <v>61</v>
      </c>
      <c r="L2878" t="s">
        <v>61</v>
      </c>
      <c r="M2878" s="2">
        <f>SUM(Table1[MAGN_SLAEGT_AFRUNAD])</f>
        <v>463291</v>
      </c>
      <c r="N2878" s="6">
        <f>Table1[[#This Row],[MAGN_SLAEGT_AFRUNAD]]/Table1[[#This Row],[heildarmagn]]</f>
        <v>1.3274594153566549E-3</v>
      </c>
      <c r="O2878" t="str">
        <f>IF(Table1[[#This Row],[Útgerð núna]]=Table1[[#This Row],[Útgerð við löndun]],"","Ný útgerð")</f>
        <v/>
      </c>
    </row>
    <row r="2879" spans="1:15">
      <c r="A2879" t="s">
        <v>923</v>
      </c>
      <c r="B2879">
        <v>1920</v>
      </c>
      <c r="C2879" s="1">
        <v>1</v>
      </c>
      <c r="D2879" s="1">
        <v>1</v>
      </c>
      <c r="E2879" s="1">
        <v>2744</v>
      </c>
      <c r="F2879" t="s">
        <v>924</v>
      </c>
      <c r="G2879" t="s">
        <v>14</v>
      </c>
      <c r="H2879" t="s">
        <v>15</v>
      </c>
      <c r="I2879" s="3">
        <v>60</v>
      </c>
      <c r="J2879" t="s">
        <v>925</v>
      </c>
      <c r="K2879" t="s">
        <v>743</v>
      </c>
      <c r="L2879" t="s">
        <v>743</v>
      </c>
      <c r="M2879" s="2">
        <f>SUM(Table1[MAGN_SLAEGT_AFRUNAD])</f>
        <v>463291</v>
      </c>
      <c r="N2879" s="6">
        <f>Table1[[#This Row],[MAGN_SLAEGT_AFRUNAD]]/Table1[[#This Row],[heildarmagn]]</f>
        <v>1.2950823564455169E-4</v>
      </c>
      <c r="O2879" t="str">
        <f>IF(Table1[[#This Row],[Útgerð núna]]=Table1[[#This Row],[Útgerð við löndun]],"","Ný útgerð")</f>
        <v/>
      </c>
    </row>
    <row r="2880" spans="1:15">
      <c r="A2880" t="s">
        <v>542</v>
      </c>
      <c r="B2880">
        <v>1920</v>
      </c>
      <c r="C2880" s="1">
        <v>1</v>
      </c>
      <c r="D2880" s="1">
        <v>1</v>
      </c>
      <c r="E2880" s="1">
        <v>2749</v>
      </c>
      <c r="F2880" t="s">
        <v>692</v>
      </c>
      <c r="G2880" t="s">
        <v>14</v>
      </c>
      <c r="H2880" t="s">
        <v>15</v>
      </c>
      <c r="I2880" s="3">
        <v>39</v>
      </c>
      <c r="J2880" t="s">
        <v>926</v>
      </c>
      <c r="K2880" t="s">
        <v>694</v>
      </c>
      <c r="L2880" t="s">
        <v>694</v>
      </c>
      <c r="M2880" s="2">
        <f>SUM(Table1[MAGN_SLAEGT_AFRUNAD])</f>
        <v>463291</v>
      </c>
      <c r="N2880" s="6">
        <f>Table1[[#This Row],[MAGN_SLAEGT_AFRUNAD]]/Table1[[#This Row],[heildarmagn]]</f>
        <v>8.4180353168958607E-5</v>
      </c>
      <c r="O2880" t="str">
        <f>IF(Table1[[#This Row],[Útgerð núna]]=Table1[[#This Row],[Útgerð við löndun]],"","Ný útgerð")</f>
        <v/>
      </c>
    </row>
    <row r="2881" spans="1:15">
      <c r="A2881" t="s">
        <v>409</v>
      </c>
      <c r="B2881">
        <v>1920</v>
      </c>
      <c r="C2881" s="1">
        <v>1</v>
      </c>
      <c r="D2881" s="1">
        <v>1</v>
      </c>
      <c r="E2881" s="1">
        <v>2749</v>
      </c>
      <c r="F2881" t="s">
        <v>692</v>
      </c>
      <c r="G2881" t="s">
        <v>14</v>
      </c>
      <c r="H2881" t="s">
        <v>15</v>
      </c>
      <c r="I2881" s="3">
        <v>27</v>
      </c>
      <c r="J2881" t="s">
        <v>926</v>
      </c>
      <c r="K2881" t="s">
        <v>694</v>
      </c>
      <c r="L2881" t="s">
        <v>694</v>
      </c>
      <c r="M2881" s="2">
        <f>SUM(Table1[MAGN_SLAEGT_AFRUNAD])</f>
        <v>463291</v>
      </c>
      <c r="N2881" s="6">
        <f>Table1[[#This Row],[MAGN_SLAEGT_AFRUNAD]]/Table1[[#This Row],[heildarmagn]]</f>
        <v>5.8278706040048265E-5</v>
      </c>
      <c r="O2881" t="str">
        <f>IF(Table1[[#This Row],[Útgerð núna]]=Table1[[#This Row],[Útgerð við löndun]],"","Ný útgerð")</f>
        <v/>
      </c>
    </row>
    <row r="2882" spans="1:15">
      <c r="A2882" t="s">
        <v>44</v>
      </c>
      <c r="B2882">
        <v>1920</v>
      </c>
      <c r="C2882" s="1">
        <v>1</v>
      </c>
      <c r="D2882" s="1">
        <v>1</v>
      </c>
      <c r="E2882" s="1">
        <v>2749</v>
      </c>
      <c r="F2882" t="s">
        <v>692</v>
      </c>
      <c r="G2882" t="s">
        <v>14</v>
      </c>
      <c r="H2882" t="s">
        <v>15</v>
      </c>
      <c r="I2882" s="3">
        <v>44</v>
      </c>
      <c r="J2882" t="s">
        <v>926</v>
      </c>
      <c r="K2882" t="s">
        <v>694</v>
      </c>
      <c r="L2882" t="s">
        <v>694</v>
      </c>
      <c r="M2882" s="2">
        <f>SUM(Table1[MAGN_SLAEGT_AFRUNAD])</f>
        <v>463291</v>
      </c>
      <c r="N2882" s="6">
        <f>Table1[[#This Row],[MAGN_SLAEGT_AFRUNAD]]/Table1[[#This Row],[heildarmagn]]</f>
        <v>9.4972706139337905E-5</v>
      </c>
      <c r="O2882" t="str">
        <f>IF(Table1[[#This Row],[Útgerð núna]]=Table1[[#This Row],[Útgerð við löndun]],"","Ný útgerð")</f>
        <v/>
      </c>
    </row>
    <row r="2883" spans="1:15">
      <c r="A2883" t="s">
        <v>414</v>
      </c>
      <c r="B2883">
        <v>1920</v>
      </c>
      <c r="C2883" s="1">
        <v>1</v>
      </c>
      <c r="D2883" s="1">
        <v>1</v>
      </c>
      <c r="E2883" s="1">
        <v>2749</v>
      </c>
      <c r="F2883" t="s">
        <v>692</v>
      </c>
      <c r="G2883" t="s">
        <v>14</v>
      </c>
      <c r="H2883" t="s">
        <v>15</v>
      </c>
      <c r="I2883" s="3">
        <v>31</v>
      </c>
      <c r="J2883" t="s">
        <v>926</v>
      </c>
      <c r="K2883" t="s">
        <v>694</v>
      </c>
      <c r="L2883" t="s">
        <v>694</v>
      </c>
      <c r="M2883" s="2">
        <f>SUM(Table1[MAGN_SLAEGT_AFRUNAD])</f>
        <v>463291</v>
      </c>
      <c r="N2883" s="6">
        <f>Table1[[#This Row],[MAGN_SLAEGT_AFRUNAD]]/Table1[[#This Row],[heildarmagn]]</f>
        <v>6.6912588416351707E-5</v>
      </c>
      <c r="O2883" t="str">
        <f>IF(Table1[[#This Row],[Útgerð núna]]=Table1[[#This Row],[Útgerð við löndun]],"","Ný útgerð")</f>
        <v/>
      </c>
    </row>
    <row r="2884" spans="1:15">
      <c r="A2884" t="s">
        <v>459</v>
      </c>
      <c r="B2884">
        <v>1920</v>
      </c>
      <c r="C2884" s="1">
        <v>1</v>
      </c>
      <c r="D2884" s="1">
        <v>1</v>
      </c>
      <c r="E2884" s="1">
        <v>2749</v>
      </c>
      <c r="F2884" t="s">
        <v>692</v>
      </c>
      <c r="G2884" t="s">
        <v>14</v>
      </c>
      <c r="H2884" t="s">
        <v>15</v>
      </c>
      <c r="I2884" s="3">
        <v>24</v>
      </c>
      <c r="J2884" t="s">
        <v>926</v>
      </c>
      <c r="K2884" t="s">
        <v>694</v>
      </c>
      <c r="L2884" t="s">
        <v>694</v>
      </c>
      <c r="M2884" s="2">
        <f>SUM(Table1[MAGN_SLAEGT_AFRUNAD])</f>
        <v>463291</v>
      </c>
      <c r="N2884" s="6">
        <f>Table1[[#This Row],[MAGN_SLAEGT_AFRUNAD]]/Table1[[#This Row],[heildarmagn]]</f>
        <v>5.1803294257820677E-5</v>
      </c>
      <c r="O2884" t="str">
        <f>IF(Table1[[#This Row],[Útgerð núna]]=Table1[[#This Row],[Útgerð við löndun]],"","Ný útgerð")</f>
        <v/>
      </c>
    </row>
    <row r="2885" spans="1:15">
      <c r="A2885" t="s">
        <v>426</v>
      </c>
      <c r="B2885">
        <v>1920</v>
      </c>
      <c r="C2885" s="1">
        <v>1</v>
      </c>
      <c r="D2885" s="1">
        <v>1</v>
      </c>
      <c r="E2885" s="1">
        <v>2749</v>
      </c>
      <c r="F2885" t="s">
        <v>692</v>
      </c>
      <c r="G2885" t="s">
        <v>14</v>
      </c>
      <c r="H2885" t="s">
        <v>15</v>
      </c>
      <c r="I2885" s="3">
        <v>41</v>
      </c>
      <c r="J2885" t="s">
        <v>926</v>
      </c>
      <c r="K2885" t="s">
        <v>694</v>
      </c>
      <c r="L2885" t="s">
        <v>694</v>
      </c>
      <c r="M2885" s="2">
        <f>SUM(Table1[MAGN_SLAEGT_AFRUNAD])</f>
        <v>463291</v>
      </c>
      <c r="N2885" s="6">
        <f>Table1[[#This Row],[MAGN_SLAEGT_AFRUNAD]]/Table1[[#This Row],[heildarmagn]]</f>
        <v>8.8497294357110331E-5</v>
      </c>
      <c r="O2885" t="str">
        <f>IF(Table1[[#This Row],[Útgerð núna]]=Table1[[#This Row],[Útgerð við löndun]],"","Ný útgerð")</f>
        <v/>
      </c>
    </row>
    <row r="2886" spans="1:15">
      <c r="A2886" t="s">
        <v>663</v>
      </c>
      <c r="B2886">
        <v>1920</v>
      </c>
      <c r="C2886" s="1">
        <v>1</v>
      </c>
      <c r="D2886" s="1">
        <v>1</v>
      </c>
      <c r="E2886" s="1">
        <v>2749</v>
      </c>
      <c r="F2886" t="s">
        <v>692</v>
      </c>
      <c r="G2886" t="s">
        <v>14</v>
      </c>
      <c r="H2886" t="s">
        <v>15</v>
      </c>
      <c r="I2886" s="3">
        <v>38</v>
      </c>
      <c r="J2886" t="s">
        <v>926</v>
      </c>
      <c r="K2886" t="s">
        <v>694</v>
      </c>
      <c r="L2886" t="s">
        <v>694</v>
      </c>
      <c r="M2886" s="2">
        <f>SUM(Table1[MAGN_SLAEGT_AFRUNAD])</f>
        <v>463291</v>
      </c>
      <c r="N2886" s="6">
        <f>Table1[[#This Row],[MAGN_SLAEGT_AFRUNAD]]/Table1[[#This Row],[heildarmagn]]</f>
        <v>8.2021882574882744E-5</v>
      </c>
      <c r="O2886" t="str">
        <f>IF(Table1[[#This Row],[Útgerð núna]]=Table1[[#This Row],[Útgerð við löndun]],"","Ný útgerð")</f>
        <v/>
      </c>
    </row>
    <row r="2887" spans="1:15">
      <c r="A2887" t="s">
        <v>780</v>
      </c>
      <c r="B2887">
        <v>1920</v>
      </c>
      <c r="C2887" s="1">
        <v>1</v>
      </c>
      <c r="D2887" s="1">
        <v>1</v>
      </c>
      <c r="E2887" s="1">
        <v>2749</v>
      </c>
      <c r="F2887" t="s">
        <v>692</v>
      </c>
      <c r="G2887" t="s">
        <v>14</v>
      </c>
      <c r="H2887" t="s">
        <v>15</v>
      </c>
      <c r="I2887" s="3">
        <v>37</v>
      </c>
      <c r="J2887" t="s">
        <v>926</v>
      </c>
      <c r="K2887" t="s">
        <v>694</v>
      </c>
      <c r="L2887" t="s">
        <v>694</v>
      </c>
      <c r="M2887" s="2">
        <f>SUM(Table1[MAGN_SLAEGT_AFRUNAD])</f>
        <v>463291</v>
      </c>
      <c r="N2887" s="6">
        <f>Table1[[#This Row],[MAGN_SLAEGT_AFRUNAD]]/Table1[[#This Row],[heildarmagn]]</f>
        <v>7.9863411980806882E-5</v>
      </c>
      <c r="O2887" t="str">
        <f>IF(Table1[[#This Row],[Útgerð núna]]=Table1[[#This Row],[Útgerð við löndun]],"","Ný útgerð")</f>
        <v/>
      </c>
    </row>
    <row r="2888" spans="1:15">
      <c r="A2888" t="s">
        <v>921</v>
      </c>
      <c r="B2888">
        <v>1920</v>
      </c>
      <c r="C2888" s="1">
        <v>1</v>
      </c>
      <c r="D2888" s="1">
        <v>1</v>
      </c>
      <c r="E2888" s="1">
        <v>2749</v>
      </c>
      <c r="F2888" t="s">
        <v>692</v>
      </c>
      <c r="G2888" t="s">
        <v>14</v>
      </c>
      <c r="H2888" t="s">
        <v>15</v>
      </c>
      <c r="I2888" s="3">
        <v>48</v>
      </c>
      <c r="J2888" t="s">
        <v>926</v>
      </c>
      <c r="K2888" t="s">
        <v>694</v>
      </c>
      <c r="L2888" t="s">
        <v>694</v>
      </c>
      <c r="M2888" s="2">
        <f>SUM(Table1[MAGN_SLAEGT_AFRUNAD])</f>
        <v>463291</v>
      </c>
      <c r="N2888" s="6">
        <f>Table1[[#This Row],[MAGN_SLAEGT_AFRUNAD]]/Table1[[#This Row],[heildarmagn]]</f>
        <v>1.0360658851564135E-4</v>
      </c>
      <c r="O2888" t="str">
        <f>IF(Table1[[#This Row],[Útgerð núna]]=Table1[[#This Row],[Útgerð við löndun]],"","Ný útgerð")</f>
        <v/>
      </c>
    </row>
    <row r="2889" spans="1:15">
      <c r="A2889" t="s">
        <v>132</v>
      </c>
      <c r="B2889">
        <v>1920</v>
      </c>
      <c r="C2889" s="1">
        <v>1</v>
      </c>
      <c r="D2889" s="1">
        <v>1</v>
      </c>
      <c r="E2889" s="1">
        <v>2749</v>
      </c>
      <c r="F2889" t="s">
        <v>692</v>
      </c>
      <c r="G2889" t="s">
        <v>14</v>
      </c>
      <c r="H2889" t="s">
        <v>15</v>
      </c>
      <c r="I2889" s="3">
        <v>70</v>
      </c>
      <c r="J2889" t="s">
        <v>926</v>
      </c>
      <c r="K2889" t="s">
        <v>694</v>
      </c>
      <c r="L2889" t="s">
        <v>694</v>
      </c>
      <c r="M2889" s="2">
        <f>SUM(Table1[MAGN_SLAEGT_AFRUNAD])</f>
        <v>463291</v>
      </c>
      <c r="N2889" s="6">
        <f>Table1[[#This Row],[MAGN_SLAEGT_AFRUNAD]]/Table1[[#This Row],[heildarmagn]]</f>
        <v>1.5109294158531031E-4</v>
      </c>
      <c r="O2889" t="str">
        <f>IF(Table1[[#This Row],[Útgerð núna]]=Table1[[#This Row],[Útgerð við löndun]],"","Ný útgerð")</f>
        <v/>
      </c>
    </row>
    <row r="2890" spans="1:15">
      <c r="A2890" t="s">
        <v>547</v>
      </c>
      <c r="B2890">
        <v>1920</v>
      </c>
      <c r="C2890" s="1">
        <v>1</v>
      </c>
      <c r="D2890" s="1">
        <v>1</v>
      </c>
      <c r="E2890" s="1">
        <v>2749</v>
      </c>
      <c r="F2890" t="s">
        <v>692</v>
      </c>
      <c r="G2890" t="s">
        <v>14</v>
      </c>
      <c r="H2890" t="s">
        <v>15</v>
      </c>
      <c r="I2890" s="3">
        <v>40</v>
      </c>
      <c r="J2890" t="s">
        <v>926</v>
      </c>
      <c r="K2890" t="s">
        <v>694</v>
      </c>
      <c r="L2890" t="s">
        <v>694</v>
      </c>
      <c r="M2890" s="2">
        <f>SUM(Table1[MAGN_SLAEGT_AFRUNAD])</f>
        <v>463291</v>
      </c>
      <c r="N2890" s="6">
        <f>Table1[[#This Row],[MAGN_SLAEGT_AFRUNAD]]/Table1[[#This Row],[heildarmagn]]</f>
        <v>8.6338823763034469E-5</v>
      </c>
      <c r="O2890" t="str">
        <f>IF(Table1[[#This Row],[Útgerð núna]]=Table1[[#This Row],[Útgerð við löndun]],"","Ný útgerð")</f>
        <v/>
      </c>
    </row>
    <row r="2891" spans="1:15">
      <c r="A2891" t="s">
        <v>444</v>
      </c>
      <c r="B2891">
        <v>1920</v>
      </c>
      <c r="C2891" s="1">
        <v>1</v>
      </c>
      <c r="D2891" s="1">
        <v>1</v>
      </c>
      <c r="E2891" s="1">
        <v>2749</v>
      </c>
      <c r="F2891" t="s">
        <v>692</v>
      </c>
      <c r="G2891" t="s">
        <v>14</v>
      </c>
      <c r="H2891" t="s">
        <v>15</v>
      </c>
      <c r="I2891" s="3">
        <v>67</v>
      </c>
      <c r="J2891" t="s">
        <v>926</v>
      </c>
      <c r="K2891" t="s">
        <v>694</v>
      </c>
      <c r="L2891" t="s">
        <v>694</v>
      </c>
      <c r="M2891" s="2">
        <f>SUM(Table1[MAGN_SLAEGT_AFRUNAD])</f>
        <v>463291</v>
      </c>
      <c r="N2891" s="6">
        <f>Table1[[#This Row],[MAGN_SLAEGT_AFRUNAD]]/Table1[[#This Row],[heildarmagn]]</f>
        <v>1.4461752980308274E-4</v>
      </c>
      <c r="O2891" t="str">
        <f>IF(Table1[[#This Row],[Útgerð núna]]=Table1[[#This Row],[Útgerð við löndun]],"","Ný útgerð")</f>
        <v/>
      </c>
    </row>
    <row r="2892" spans="1:15">
      <c r="A2892" t="s">
        <v>922</v>
      </c>
      <c r="B2892">
        <v>1920</v>
      </c>
      <c r="C2892" s="1">
        <v>1</v>
      </c>
      <c r="D2892" s="1">
        <v>1</v>
      </c>
      <c r="E2892" s="1">
        <v>2749</v>
      </c>
      <c r="F2892" t="s">
        <v>692</v>
      </c>
      <c r="G2892" t="s">
        <v>14</v>
      </c>
      <c r="H2892" t="s">
        <v>15</v>
      </c>
      <c r="I2892" s="3">
        <v>27</v>
      </c>
      <c r="J2892" t="s">
        <v>926</v>
      </c>
      <c r="K2892" t="s">
        <v>694</v>
      </c>
      <c r="L2892" t="s">
        <v>694</v>
      </c>
      <c r="M2892" s="2">
        <f>SUM(Table1[MAGN_SLAEGT_AFRUNAD])</f>
        <v>463291</v>
      </c>
      <c r="N2892" s="6">
        <f>Table1[[#This Row],[MAGN_SLAEGT_AFRUNAD]]/Table1[[#This Row],[heildarmagn]]</f>
        <v>5.8278706040048265E-5</v>
      </c>
      <c r="O2892" t="str">
        <f>IF(Table1[[#This Row],[Útgerð núna]]=Table1[[#This Row],[Útgerð við löndun]],"","Ný útgerð")</f>
        <v/>
      </c>
    </row>
    <row r="2893" spans="1:15">
      <c r="A2893" t="s">
        <v>774</v>
      </c>
      <c r="B2893">
        <v>1920</v>
      </c>
      <c r="C2893" s="1">
        <v>1</v>
      </c>
      <c r="D2893" s="1">
        <v>1</v>
      </c>
      <c r="E2893" s="1">
        <v>2749</v>
      </c>
      <c r="F2893" t="s">
        <v>692</v>
      </c>
      <c r="G2893" t="s">
        <v>14</v>
      </c>
      <c r="H2893" t="s">
        <v>15</v>
      </c>
      <c r="I2893" s="3">
        <v>27</v>
      </c>
      <c r="J2893" t="s">
        <v>926</v>
      </c>
      <c r="K2893" t="s">
        <v>694</v>
      </c>
      <c r="L2893" t="s">
        <v>694</v>
      </c>
      <c r="M2893" s="2">
        <f>SUM(Table1[MAGN_SLAEGT_AFRUNAD])</f>
        <v>463291</v>
      </c>
      <c r="N2893" s="6">
        <f>Table1[[#This Row],[MAGN_SLAEGT_AFRUNAD]]/Table1[[#This Row],[heildarmagn]]</f>
        <v>5.8278706040048265E-5</v>
      </c>
      <c r="O2893" t="str">
        <f>IF(Table1[[#This Row],[Útgerð núna]]=Table1[[#This Row],[Útgerð við löndun]],"","Ný útgerð")</f>
        <v/>
      </c>
    </row>
    <row r="2894" spans="1:15">
      <c r="A2894" t="s">
        <v>101</v>
      </c>
      <c r="B2894">
        <v>1920</v>
      </c>
      <c r="C2894" s="1">
        <v>1</v>
      </c>
      <c r="D2894" s="1">
        <v>1</v>
      </c>
      <c r="E2894" s="1">
        <v>2749</v>
      </c>
      <c r="F2894" t="s">
        <v>692</v>
      </c>
      <c r="G2894" t="s">
        <v>14</v>
      </c>
      <c r="H2894" t="s">
        <v>15</v>
      </c>
      <c r="I2894" s="3">
        <v>40</v>
      </c>
      <c r="J2894" t="s">
        <v>926</v>
      </c>
      <c r="K2894" t="s">
        <v>694</v>
      </c>
      <c r="L2894" t="s">
        <v>694</v>
      </c>
      <c r="M2894" s="2">
        <f>SUM(Table1[MAGN_SLAEGT_AFRUNAD])</f>
        <v>463291</v>
      </c>
      <c r="N2894" s="6">
        <f>Table1[[#This Row],[MAGN_SLAEGT_AFRUNAD]]/Table1[[#This Row],[heildarmagn]]</f>
        <v>8.6338823763034469E-5</v>
      </c>
      <c r="O2894" t="str">
        <f>IF(Table1[[#This Row],[Útgerð núna]]=Table1[[#This Row],[Útgerð við löndun]],"","Ný útgerð")</f>
        <v/>
      </c>
    </row>
    <row r="2895" spans="1:15">
      <c r="A2895" t="s">
        <v>539</v>
      </c>
      <c r="B2895">
        <v>1920</v>
      </c>
      <c r="C2895" s="1">
        <v>1</v>
      </c>
      <c r="D2895" s="1">
        <v>1</v>
      </c>
      <c r="E2895" s="1">
        <v>2749</v>
      </c>
      <c r="F2895" t="s">
        <v>692</v>
      </c>
      <c r="G2895" t="s">
        <v>14</v>
      </c>
      <c r="H2895" t="s">
        <v>15</v>
      </c>
      <c r="I2895" s="3">
        <v>40</v>
      </c>
      <c r="J2895" t="s">
        <v>926</v>
      </c>
      <c r="K2895" t="s">
        <v>694</v>
      </c>
      <c r="L2895" t="s">
        <v>694</v>
      </c>
      <c r="M2895" s="2">
        <f>SUM(Table1[MAGN_SLAEGT_AFRUNAD])</f>
        <v>463291</v>
      </c>
      <c r="N2895" s="6">
        <f>Table1[[#This Row],[MAGN_SLAEGT_AFRUNAD]]/Table1[[#This Row],[heildarmagn]]</f>
        <v>8.6338823763034469E-5</v>
      </c>
      <c r="O2895" t="str">
        <f>IF(Table1[[#This Row],[Útgerð núna]]=Table1[[#This Row],[Útgerð við löndun]],"","Ný útgerð")</f>
        <v/>
      </c>
    </row>
    <row r="2896" spans="1:15">
      <c r="A2896" t="s">
        <v>646</v>
      </c>
      <c r="B2896">
        <v>1920</v>
      </c>
      <c r="C2896" s="1">
        <v>1</v>
      </c>
      <c r="D2896" s="1">
        <v>1</v>
      </c>
      <c r="E2896" s="1">
        <v>2749</v>
      </c>
      <c r="F2896" t="s">
        <v>692</v>
      </c>
      <c r="G2896" t="s">
        <v>14</v>
      </c>
      <c r="H2896" t="s">
        <v>15</v>
      </c>
      <c r="I2896" s="3">
        <v>30</v>
      </c>
      <c r="J2896" t="s">
        <v>926</v>
      </c>
      <c r="K2896" t="s">
        <v>694</v>
      </c>
      <c r="L2896" t="s">
        <v>694</v>
      </c>
      <c r="M2896" s="2">
        <f>SUM(Table1[MAGN_SLAEGT_AFRUNAD])</f>
        <v>463291</v>
      </c>
      <c r="N2896" s="6">
        <f>Table1[[#This Row],[MAGN_SLAEGT_AFRUNAD]]/Table1[[#This Row],[heildarmagn]]</f>
        <v>6.4754117822275845E-5</v>
      </c>
      <c r="O2896" t="str">
        <f>IF(Table1[[#This Row],[Útgerð núna]]=Table1[[#This Row],[Útgerð við löndun]],"","Ný útgerð")</f>
        <v/>
      </c>
    </row>
    <row r="2897" spans="1:15">
      <c r="A2897" t="s">
        <v>927</v>
      </c>
      <c r="B2897">
        <v>1920</v>
      </c>
      <c r="C2897" s="1">
        <v>1</v>
      </c>
      <c r="D2897" s="1">
        <v>1</v>
      </c>
      <c r="E2897" s="1">
        <v>2749</v>
      </c>
      <c r="F2897" t="s">
        <v>692</v>
      </c>
      <c r="G2897" t="s">
        <v>14</v>
      </c>
      <c r="H2897" t="s">
        <v>15</v>
      </c>
      <c r="I2897" s="3">
        <v>72</v>
      </c>
      <c r="J2897" t="s">
        <v>926</v>
      </c>
      <c r="K2897" t="s">
        <v>694</v>
      </c>
      <c r="L2897" t="s">
        <v>694</v>
      </c>
      <c r="M2897" s="2">
        <f>SUM(Table1[MAGN_SLAEGT_AFRUNAD])</f>
        <v>463291</v>
      </c>
      <c r="N2897" s="6">
        <f>Table1[[#This Row],[MAGN_SLAEGT_AFRUNAD]]/Table1[[#This Row],[heildarmagn]]</f>
        <v>1.5540988277346204E-4</v>
      </c>
      <c r="O2897" t="str">
        <f>IF(Table1[[#This Row],[Útgerð núna]]=Table1[[#This Row],[Útgerð við löndun]],"","Ný útgerð")</f>
        <v/>
      </c>
    </row>
    <row r="2898" spans="1:15">
      <c r="A2898" t="s">
        <v>403</v>
      </c>
      <c r="B2898">
        <v>1920</v>
      </c>
      <c r="C2898" s="1">
        <v>1</v>
      </c>
      <c r="D2898" s="1">
        <v>1</v>
      </c>
      <c r="E2898" s="1">
        <v>2749</v>
      </c>
      <c r="F2898" t="s">
        <v>692</v>
      </c>
      <c r="G2898" t="s">
        <v>14</v>
      </c>
      <c r="H2898" t="s">
        <v>15</v>
      </c>
      <c r="I2898" s="3">
        <v>33</v>
      </c>
      <c r="J2898" t="s">
        <v>926</v>
      </c>
      <c r="K2898" t="s">
        <v>694</v>
      </c>
      <c r="L2898" t="s">
        <v>694</v>
      </c>
      <c r="M2898" s="2">
        <f>SUM(Table1[MAGN_SLAEGT_AFRUNAD])</f>
        <v>463291</v>
      </c>
      <c r="N2898" s="6">
        <f>Table1[[#This Row],[MAGN_SLAEGT_AFRUNAD]]/Table1[[#This Row],[heildarmagn]]</f>
        <v>7.1229529604503432E-5</v>
      </c>
      <c r="O2898" t="str">
        <f>IF(Table1[[#This Row],[Útgerð núna]]=Table1[[#This Row],[Útgerð við löndun]],"","Ný útgerð")</f>
        <v/>
      </c>
    </row>
    <row r="2899" spans="1:15">
      <c r="A2899" t="s">
        <v>405</v>
      </c>
      <c r="B2899">
        <v>1920</v>
      </c>
      <c r="C2899" s="1">
        <v>1</v>
      </c>
      <c r="D2899" s="1">
        <v>1</v>
      </c>
      <c r="E2899" s="1">
        <v>2749</v>
      </c>
      <c r="F2899" t="s">
        <v>692</v>
      </c>
      <c r="G2899" t="s">
        <v>14</v>
      </c>
      <c r="H2899" t="s">
        <v>15</v>
      </c>
      <c r="I2899" s="3">
        <v>26</v>
      </c>
      <c r="J2899" t="s">
        <v>926</v>
      </c>
      <c r="K2899" t="s">
        <v>694</v>
      </c>
      <c r="L2899" t="s">
        <v>694</v>
      </c>
      <c r="M2899" s="2">
        <f>SUM(Table1[MAGN_SLAEGT_AFRUNAD])</f>
        <v>463291</v>
      </c>
      <c r="N2899" s="6">
        <f>Table1[[#This Row],[MAGN_SLAEGT_AFRUNAD]]/Table1[[#This Row],[heildarmagn]]</f>
        <v>5.6120235445972402E-5</v>
      </c>
      <c r="O2899" t="str">
        <f>IF(Table1[[#This Row],[Útgerð núna]]=Table1[[#This Row],[Útgerð við löndun]],"","Ný útgerð")</f>
        <v/>
      </c>
    </row>
    <row r="2900" spans="1:15">
      <c r="A2900" t="s">
        <v>406</v>
      </c>
      <c r="B2900">
        <v>1920</v>
      </c>
      <c r="C2900" s="1">
        <v>1</v>
      </c>
      <c r="D2900" s="1">
        <v>1</v>
      </c>
      <c r="E2900" s="1">
        <v>2763</v>
      </c>
      <c r="F2900" t="s">
        <v>928</v>
      </c>
      <c r="G2900" t="s">
        <v>14</v>
      </c>
      <c r="H2900" t="s">
        <v>15</v>
      </c>
      <c r="I2900" s="3">
        <v>8</v>
      </c>
      <c r="J2900" t="s">
        <v>929</v>
      </c>
      <c r="K2900" t="s">
        <v>930</v>
      </c>
      <c r="L2900" t="s">
        <v>930</v>
      </c>
      <c r="M2900" s="2">
        <f>SUM(Table1[MAGN_SLAEGT_AFRUNAD])</f>
        <v>463291</v>
      </c>
      <c r="N2900" s="6">
        <f>Table1[[#This Row],[MAGN_SLAEGT_AFRUNAD]]/Table1[[#This Row],[heildarmagn]]</f>
        <v>1.7267764752606892E-5</v>
      </c>
      <c r="O2900" t="str">
        <f>IF(Table1[[#This Row],[Útgerð núna]]=Table1[[#This Row],[Útgerð við löndun]],"","Ný útgerð")</f>
        <v/>
      </c>
    </row>
    <row r="2901" spans="1:15">
      <c r="A2901" t="s">
        <v>405</v>
      </c>
      <c r="B2901">
        <v>1920</v>
      </c>
      <c r="C2901" s="1">
        <v>1</v>
      </c>
      <c r="D2901" s="1">
        <v>1</v>
      </c>
      <c r="E2901" s="1">
        <v>2763</v>
      </c>
      <c r="F2901" t="s">
        <v>928</v>
      </c>
      <c r="G2901" t="s">
        <v>14</v>
      </c>
      <c r="H2901" t="s">
        <v>15</v>
      </c>
      <c r="I2901" s="3">
        <v>10</v>
      </c>
      <c r="J2901" t="s">
        <v>929</v>
      </c>
      <c r="K2901" t="s">
        <v>930</v>
      </c>
      <c r="L2901" t="s">
        <v>930</v>
      </c>
      <c r="M2901" s="2">
        <f>SUM(Table1[MAGN_SLAEGT_AFRUNAD])</f>
        <v>463291</v>
      </c>
      <c r="N2901" s="6">
        <f>Table1[[#This Row],[MAGN_SLAEGT_AFRUNAD]]/Table1[[#This Row],[heildarmagn]]</f>
        <v>2.1584705940758617E-5</v>
      </c>
      <c r="O2901" t="str">
        <f>IF(Table1[[#This Row],[Útgerð núna]]=Table1[[#This Row],[Útgerð við löndun]],"","Ný útgerð")</f>
        <v/>
      </c>
    </row>
    <row r="2902" spans="1:15">
      <c r="A2902" t="s">
        <v>931</v>
      </c>
      <c r="B2902">
        <v>1920</v>
      </c>
      <c r="C2902" s="1">
        <v>1</v>
      </c>
      <c r="D2902" s="1">
        <v>1</v>
      </c>
      <c r="E2902" s="1">
        <v>2763</v>
      </c>
      <c r="F2902" t="s">
        <v>928</v>
      </c>
      <c r="G2902" t="s">
        <v>14</v>
      </c>
      <c r="H2902" t="s">
        <v>15</v>
      </c>
      <c r="I2902" s="3">
        <v>1</v>
      </c>
      <c r="J2902" t="s">
        <v>929</v>
      </c>
      <c r="K2902" t="s">
        <v>930</v>
      </c>
      <c r="L2902" t="s">
        <v>930</v>
      </c>
      <c r="M2902" s="2">
        <f>SUM(Table1[MAGN_SLAEGT_AFRUNAD])</f>
        <v>463291</v>
      </c>
      <c r="N2902" s="6">
        <f>Table1[[#This Row],[MAGN_SLAEGT_AFRUNAD]]/Table1[[#This Row],[heildarmagn]]</f>
        <v>2.1584705940758616E-6</v>
      </c>
      <c r="O2902" t="str">
        <f>IF(Table1[[#This Row],[Útgerð núna]]=Table1[[#This Row],[Útgerð við löndun]],"","Ný útgerð")</f>
        <v/>
      </c>
    </row>
    <row r="2903" spans="1:15">
      <c r="A2903" t="s">
        <v>407</v>
      </c>
      <c r="B2903">
        <v>1920</v>
      </c>
      <c r="C2903" s="1">
        <v>1</v>
      </c>
      <c r="D2903" s="1">
        <v>1</v>
      </c>
      <c r="E2903" s="1">
        <v>2763</v>
      </c>
      <c r="F2903" t="s">
        <v>928</v>
      </c>
      <c r="G2903" t="s">
        <v>14</v>
      </c>
      <c r="H2903" t="s">
        <v>15</v>
      </c>
      <c r="I2903" s="3">
        <v>2</v>
      </c>
      <c r="J2903" t="s">
        <v>929</v>
      </c>
      <c r="K2903" t="s">
        <v>930</v>
      </c>
      <c r="L2903" t="s">
        <v>930</v>
      </c>
      <c r="M2903" s="2">
        <f>SUM(Table1[MAGN_SLAEGT_AFRUNAD])</f>
        <v>463291</v>
      </c>
      <c r="N2903" s="6">
        <f>Table1[[#This Row],[MAGN_SLAEGT_AFRUNAD]]/Table1[[#This Row],[heildarmagn]]</f>
        <v>4.3169411881517231E-6</v>
      </c>
      <c r="O2903" t="str">
        <f>IF(Table1[[#This Row],[Útgerð núna]]=Table1[[#This Row],[Útgerð við löndun]],"","Ný útgerð")</f>
        <v/>
      </c>
    </row>
    <row r="2904" spans="1:15">
      <c r="A2904" t="s">
        <v>541</v>
      </c>
      <c r="B2904">
        <v>1920</v>
      </c>
      <c r="C2904" s="1">
        <v>1</v>
      </c>
      <c r="D2904" s="1">
        <v>1</v>
      </c>
      <c r="E2904" s="1">
        <v>2763</v>
      </c>
      <c r="F2904" t="s">
        <v>928</v>
      </c>
      <c r="G2904" t="s">
        <v>14</v>
      </c>
      <c r="H2904" t="s">
        <v>15</v>
      </c>
      <c r="I2904" s="3">
        <v>2</v>
      </c>
      <c r="J2904" t="s">
        <v>929</v>
      </c>
      <c r="K2904" t="s">
        <v>930</v>
      </c>
      <c r="L2904" t="s">
        <v>930</v>
      </c>
      <c r="M2904" s="2">
        <f>SUM(Table1[MAGN_SLAEGT_AFRUNAD])</f>
        <v>463291</v>
      </c>
      <c r="N2904" s="6">
        <f>Table1[[#This Row],[MAGN_SLAEGT_AFRUNAD]]/Table1[[#This Row],[heildarmagn]]</f>
        <v>4.3169411881517231E-6</v>
      </c>
      <c r="O2904" t="str">
        <f>IF(Table1[[#This Row],[Útgerð núna]]=Table1[[#This Row],[Útgerð við löndun]],"","Ný útgerð")</f>
        <v/>
      </c>
    </row>
    <row r="2905" spans="1:15">
      <c r="A2905" t="s">
        <v>414</v>
      </c>
      <c r="B2905">
        <v>1920</v>
      </c>
      <c r="C2905" s="1">
        <v>1</v>
      </c>
      <c r="D2905" s="1">
        <v>1</v>
      </c>
      <c r="E2905" s="1">
        <v>2763</v>
      </c>
      <c r="F2905" t="s">
        <v>928</v>
      </c>
      <c r="G2905" t="s">
        <v>14</v>
      </c>
      <c r="H2905" t="s">
        <v>15</v>
      </c>
      <c r="I2905" s="3">
        <v>8</v>
      </c>
      <c r="J2905" t="s">
        <v>929</v>
      </c>
      <c r="K2905" t="s">
        <v>930</v>
      </c>
      <c r="L2905" t="s">
        <v>930</v>
      </c>
      <c r="M2905" s="2">
        <f>SUM(Table1[MAGN_SLAEGT_AFRUNAD])</f>
        <v>463291</v>
      </c>
      <c r="N2905" s="6">
        <f>Table1[[#This Row],[MAGN_SLAEGT_AFRUNAD]]/Table1[[#This Row],[heildarmagn]]</f>
        <v>1.7267764752606892E-5</v>
      </c>
      <c r="O2905" t="str">
        <f>IF(Table1[[#This Row],[Útgerð núna]]=Table1[[#This Row],[Útgerð við löndun]],"","Ný útgerð")</f>
        <v/>
      </c>
    </row>
    <row r="2906" spans="1:15">
      <c r="A2906" t="s">
        <v>759</v>
      </c>
      <c r="B2906">
        <v>1920</v>
      </c>
      <c r="C2906" s="1">
        <v>1</v>
      </c>
      <c r="D2906" s="1">
        <v>1</v>
      </c>
      <c r="E2906" s="1">
        <v>2763</v>
      </c>
      <c r="F2906" t="s">
        <v>928</v>
      </c>
      <c r="G2906" t="s">
        <v>14</v>
      </c>
      <c r="H2906" t="s">
        <v>15</v>
      </c>
      <c r="I2906" s="3">
        <v>1</v>
      </c>
      <c r="J2906" t="s">
        <v>929</v>
      </c>
      <c r="K2906" t="s">
        <v>930</v>
      </c>
      <c r="L2906" t="s">
        <v>930</v>
      </c>
      <c r="M2906" s="2">
        <f>SUM(Table1[MAGN_SLAEGT_AFRUNAD])</f>
        <v>463291</v>
      </c>
      <c r="N2906" s="6">
        <f>Table1[[#This Row],[MAGN_SLAEGT_AFRUNAD]]/Table1[[#This Row],[heildarmagn]]</f>
        <v>2.1584705940758616E-6</v>
      </c>
      <c r="O2906" t="str">
        <f>IF(Table1[[#This Row],[Útgerð núna]]=Table1[[#This Row],[Útgerð við löndun]],"","Ný útgerð")</f>
        <v/>
      </c>
    </row>
    <row r="2907" spans="1:15">
      <c r="A2907" t="s">
        <v>501</v>
      </c>
      <c r="B2907">
        <v>1819</v>
      </c>
      <c r="C2907" s="1">
        <v>1</v>
      </c>
      <c r="D2907" s="1">
        <v>1</v>
      </c>
      <c r="E2907" s="1">
        <v>2763</v>
      </c>
      <c r="F2907" t="s">
        <v>928</v>
      </c>
      <c r="G2907" t="s">
        <v>14</v>
      </c>
      <c r="H2907" t="s">
        <v>15</v>
      </c>
      <c r="I2907" s="3">
        <v>1</v>
      </c>
      <c r="J2907" t="s">
        <v>929</v>
      </c>
      <c r="K2907" t="s">
        <v>930</v>
      </c>
      <c r="L2907" t="s">
        <v>930</v>
      </c>
      <c r="M2907" s="2">
        <f>SUM(Table1[MAGN_SLAEGT_AFRUNAD])</f>
        <v>463291</v>
      </c>
      <c r="N2907" s="6">
        <f>Table1[[#This Row],[MAGN_SLAEGT_AFRUNAD]]/Table1[[#This Row],[heildarmagn]]</f>
        <v>2.1584705940758616E-6</v>
      </c>
      <c r="O2907" t="str">
        <f>IF(Table1[[#This Row],[Útgerð núna]]=Table1[[#This Row],[Útgerð við löndun]],"","Ný útgerð")</f>
        <v/>
      </c>
    </row>
    <row r="2908" spans="1:15">
      <c r="A2908" t="s">
        <v>339</v>
      </c>
      <c r="B2908">
        <v>1819</v>
      </c>
      <c r="C2908" s="1">
        <v>1</v>
      </c>
      <c r="D2908" s="1">
        <v>1</v>
      </c>
      <c r="E2908" s="1">
        <v>2763</v>
      </c>
      <c r="F2908" t="s">
        <v>928</v>
      </c>
      <c r="G2908" t="s">
        <v>14</v>
      </c>
      <c r="H2908" t="s">
        <v>15</v>
      </c>
      <c r="I2908" s="3">
        <v>2</v>
      </c>
      <c r="J2908" t="s">
        <v>929</v>
      </c>
      <c r="K2908" t="s">
        <v>930</v>
      </c>
      <c r="L2908" t="s">
        <v>930</v>
      </c>
      <c r="M2908" s="2">
        <f>SUM(Table1[MAGN_SLAEGT_AFRUNAD])</f>
        <v>463291</v>
      </c>
      <c r="N2908" s="6">
        <f>Table1[[#This Row],[MAGN_SLAEGT_AFRUNAD]]/Table1[[#This Row],[heildarmagn]]</f>
        <v>4.3169411881517231E-6</v>
      </c>
      <c r="O2908" t="str">
        <f>IF(Table1[[#This Row],[Útgerð núna]]=Table1[[#This Row],[Útgerð við löndun]],"","Ný útgerð")</f>
        <v/>
      </c>
    </row>
    <row r="2909" spans="1:15">
      <c r="A2909" t="s">
        <v>342</v>
      </c>
      <c r="B2909">
        <v>1819</v>
      </c>
      <c r="C2909" s="1">
        <v>1</v>
      </c>
      <c r="D2909" s="1">
        <v>1</v>
      </c>
      <c r="E2909" s="1">
        <v>2763</v>
      </c>
      <c r="F2909" t="s">
        <v>928</v>
      </c>
      <c r="G2909" t="s">
        <v>14</v>
      </c>
      <c r="H2909" t="s">
        <v>15</v>
      </c>
      <c r="I2909" s="3">
        <v>3</v>
      </c>
      <c r="J2909" t="s">
        <v>929</v>
      </c>
      <c r="K2909" t="s">
        <v>930</v>
      </c>
      <c r="L2909" t="s">
        <v>930</v>
      </c>
      <c r="M2909" s="2">
        <f>SUM(Table1[MAGN_SLAEGT_AFRUNAD])</f>
        <v>463291</v>
      </c>
      <c r="N2909" s="6">
        <f>Table1[[#This Row],[MAGN_SLAEGT_AFRUNAD]]/Table1[[#This Row],[heildarmagn]]</f>
        <v>6.4754117822275847E-6</v>
      </c>
      <c r="O2909" t="str">
        <f>IF(Table1[[#This Row],[Útgerð núna]]=Table1[[#This Row],[Útgerð við löndun]],"","Ný útgerð")</f>
        <v/>
      </c>
    </row>
    <row r="2910" spans="1:15">
      <c r="A2910" t="s">
        <v>932</v>
      </c>
      <c r="B2910">
        <v>1819</v>
      </c>
      <c r="C2910" s="1">
        <v>1</v>
      </c>
      <c r="D2910" s="1">
        <v>1</v>
      </c>
      <c r="E2910" s="1">
        <v>2763</v>
      </c>
      <c r="F2910" t="s">
        <v>928</v>
      </c>
      <c r="G2910" t="s">
        <v>14</v>
      </c>
      <c r="H2910" t="s">
        <v>15</v>
      </c>
      <c r="I2910" s="3">
        <v>5</v>
      </c>
      <c r="J2910" t="s">
        <v>929</v>
      </c>
      <c r="K2910" t="s">
        <v>930</v>
      </c>
      <c r="L2910" t="s">
        <v>930</v>
      </c>
      <c r="M2910" s="2">
        <f>SUM(Table1[MAGN_SLAEGT_AFRUNAD])</f>
        <v>463291</v>
      </c>
      <c r="N2910" s="6">
        <f>Table1[[#This Row],[MAGN_SLAEGT_AFRUNAD]]/Table1[[#This Row],[heildarmagn]]</f>
        <v>1.0792352970379309E-5</v>
      </c>
      <c r="O2910" t="str">
        <f>IF(Table1[[#This Row],[Útgerð núna]]=Table1[[#This Row],[Útgerð við löndun]],"","Ný útgerð")</f>
        <v/>
      </c>
    </row>
    <row r="2911" spans="1:15">
      <c r="A2911" t="s">
        <v>54</v>
      </c>
      <c r="B2911">
        <v>1819</v>
      </c>
      <c r="C2911" s="1">
        <v>1</v>
      </c>
      <c r="D2911" s="1">
        <v>1</v>
      </c>
      <c r="E2911" s="1">
        <v>2763</v>
      </c>
      <c r="F2911" t="s">
        <v>928</v>
      </c>
      <c r="G2911" t="s">
        <v>14</v>
      </c>
      <c r="H2911" t="s">
        <v>15</v>
      </c>
      <c r="I2911" s="3">
        <v>1</v>
      </c>
      <c r="J2911" t="s">
        <v>929</v>
      </c>
      <c r="K2911" t="s">
        <v>930</v>
      </c>
      <c r="L2911" t="s">
        <v>930</v>
      </c>
      <c r="M2911" s="2">
        <f>SUM(Table1[MAGN_SLAEGT_AFRUNAD])</f>
        <v>463291</v>
      </c>
      <c r="N2911" s="6">
        <f>Table1[[#This Row],[MAGN_SLAEGT_AFRUNAD]]/Table1[[#This Row],[heildarmagn]]</f>
        <v>2.1584705940758616E-6</v>
      </c>
      <c r="O2911" t="str">
        <f>IF(Table1[[#This Row],[Útgerð núna]]=Table1[[#This Row],[Útgerð við löndun]],"","Ný útgerð")</f>
        <v/>
      </c>
    </row>
    <row r="2912" spans="1:15">
      <c r="A2912" t="s">
        <v>214</v>
      </c>
      <c r="B2912">
        <v>1718</v>
      </c>
      <c r="C2912" s="1">
        <v>1</v>
      </c>
      <c r="D2912" s="1">
        <v>1</v>
      </c>
      <c r="E2912" s="1">
        <v>2763</v>
      </c>
      <c r="F2912" t="s">
        <v>928</v>
      </c>
      <c r="G2912" t="s">
        <v>14</v>
      </c>
      <c r="H2912" t="s">
        <v>15</v>
      </c>
      <c r="I2912" s="3">
        <v>3</v>
      </c>
      <c r="J2912" t="s">
        <v>929</v>
      </c>
      <c r="K2912" t="s">
        <v>930</v>
      </c>
      <c r="L2912" t="s">
        <v>930</v>
      </c>
      <c r="M2912" s="2">
        <f>SUM(Table1[MAGN_SLAEGT_AFRUNAD])</f>
        <v>463291</v>
      </c>
      <c r="N2912" s="6">
        <f>Table1[[#This Row],[MAGN_SLAEGT_AFRUNAD]]/Table1[[#This Row],[heildarmagn]]</f>
        <v>6.4754117822275847E-6</v>
      </c>
      <c r="O2912" t="str">
        <f>IF(Table1[[#This Row],[Útgerð núna]]=Table1[[#This Row],[Útgerð við löndun]],"","Ný útgerð")</f>
        <v/>
      </c>
    </row>
    <row r="2913" spans="1:15">
      <c r="A2913" t="s">
        <v>217</v>
      </c>
      <c r="B2913">
        <v>1718</v>
      </c>
      <c r="C2913" s="1">
        <v>1</v>
      </c>
      <c r="D2913" s="1">
        <v>1</v>
      </c>
      <c r="E2913" s="1">
        <v>2763</v>
      </c>
      <c r="F2913" t="s">
        <v>928</v>
      </c>
      <c r="G2913" t="s">
        <v>14</v>
      </c>
      <c r="H2913" t="s">
        <v>15</v>
      </c>
      <c r="I2913" s="3">
        <v>1</v>
      </c>
      <c r="J2913" t="s">
        <v>929</v>
      </c>
      <c r="K2913" t="s">
        <v>930</v>
      </c>
      <c r="L2913" t="s">
        <v>930</v>
      </c>
      <c r="M2913" s="2">
        <f>SUM(Table1[MAGN_SLAEGT_AFRUNAD])</f>
        <v>463291</v>
      </c>
      <c r="N2913" s="6">
        <f>Table1[[#This Row],[MAGN_SLAEGT_AFRUNAD]]/Table1[[#This Row],[heildarmagn]]</f>
        <v>2.1584705940758616E-6</v>
      </c>
      <c r="O2913" t="str">
        <f>IF(Table1[[#This Row],[Útgerð núna]]=Table1[[#This Row],[Útgerð við löndun]],"","Ný útgerð")</f>
        <v/>
      </c>
    </row>
    <row r="2914" spans="1:15">
      <c r="A2914" t="s">
        <v>497</v>
      </c>
      <c r="B2914">
        <v>1718</v>
      </c>
      <c r="C2914" s="1">
        <v>1</v>
      </c>
      <c r="D2914" s="1">
        <v>1</v>
      </c>
      <c r="E2914" s="1">
        <v>2763</v>
      </c>
      <c r="F2914" t="s">
        <v>928</v>
      </c>
      <c r="G2914" t="s">
        <v>14</v>
      </c>
      <c r="H2914" t="s">
        <v>15</v>
      </c>
      <c r="I2914" s="3">
        <v>1</v>
      </c>
      <c r="J2914" t="s">
        <v>929</v>
      </c>
      <c r="K2914" t="s">
        <v>930</v>
      </c>
      <c r="L2914" t="s">
        <v>930</v>
      </c>
      <c r="M2914" s="2">
        <f>SUM(Table1[MAGN_SLAEGT_AFRUNAD])</f>
        <v>463291</v>
      </c>
      <c r="N2914" s="6">
        <f>Table1[[#This Row],[MAGN_SLAEGT_AFRUNAD]]/Table1[[#This Row],[heildarmagn]]</f>
        <v>2.1584705940758616E-6</v>
      </c>
      <c r="O2914" t="str">
        <f>IF(Table1[[#This Row],[Útgerð núna]]=Table1[[#This Row],[Útgerð við löndun]],"","Ný útgerð")</f>
        <v/>
      </c>
    </row>
    <row r="2915" spans="1:15">
      <c r="A2915" t="s">
        <v>318</v>
      </c>
      <c r="B2915">
        <v>1718</v>
      </c>
      <c r="C2915" s="1">
        <v>1</v>
      </c>
      <c r="D2915" s="1">
        <v>1</v>
      </c>
      <c r="E2915" s="1">
        <v>2763</v>
      </c>
      <c r="F2915" t="s">
        <v>928</v>
      </c>
      <c r="G2915" t="s">
        <v>14</v>
      </c>
      <c r="H2915" t="s">
        <v>15</v>
      </c>
      <c r="I2915" s="3">
        <v>1</v>
      </c>
      <c r="J2915" t="s">
        <v>929</v>
      </c>
      <c r="K2915" t="s">
        <v>930</v>
      </c>
      <c r="L2915" t="s">
        <v>930</v>
      </c>
      <c r="M2915" s="2">
        <f>SUM(Table1[MAGN_SLAEGT_AFRUNAD])</f>
        <v>463291</v>
      </c>
      <c r="N2915" s="6">
        <f>Table1[[#This Row],[MAGN_SLAEGT_AFRUNAD]]/Table1[[#This Row],[heildarmagn]]</f>
        <v>2.1584705940758616E-6</v>
      </c>
      <c r="O2915" t="str">
        <f>IF(Table1[[#This Row],[Útgerð núna]]=Table1[[#This Row],[Útgerð við löndun]],"","Ný útgerð")</f>
        <v/>
      </c>
    </row>
    <row r="2916" spans="1:15">
      <c r="A2916" t="s">
        <v>565</v>
      </c>
      <c r="B2916">
        <v>1718</v>
      </c>
      <c r="C2916" s="1">
        <v>1</v>
      </c>
      <c r="D2916" s="1">
        <v>1</v>
      </c>
      <c r="E2916" s="1">
        <v>2763</v>
      </c>
      <c r="F2916" t="s">
        <v>928</v>
      </c>
      <c r="G2916" t="s">
        <v>14</v>
      </c>
      <c r="H2916" t="s">
        <v>15</v>
      </c>
      <c r="I2916" s="3">
        <v>1</v>
      </c>
      <c r="J2916" t="s">
        <v>929</v>
      </c>
      <c r="K2916" t="s">
        <v>930</v>
      </c>
      <c r="L2916" t="s">
        <v>930</v>
      </c>
      <c r="M2916" s="2">
        <f>SUM(Table1[MAGN_SLAEGT_AFRUNAD])</f>
        <v>463291</v>
      </c>
      <c r="N2916" s="6">
        <f>Table1[[#This Row],[MAGN_SLAEGT_AFRUNAD]]/Table1[[#This Row],[heildarmagn]]</f>
        <v>2.1584705940758616E-6</v>
      </c>
      <c r="O2916" t="str">
        <f>IF(Table1[[#This Row],[Útgerð núna]]=Table1[[#This Row],[Útgerð við löndun]],"","Ný útgerð")</f>
        <v/>
      </c>
    </row>
    <row r="2917" spans="1:15">
      <c r="A2917" t="s">
        <v>275</v>
      </c>
      <c r="B2917">
        <v>1718</v>
      </c>
      <c r="C2917" s="1">
        <v>1</v>
      </c>
      <c r="D2917" s="1">
        <v>1</v>
      </c>
      <c r="E2917" s="1">
        <v>2763</v>
      </c>
      <c r="F2917" t="s">
        <v>928</v>
      </c>
      <c r="G2917" t="s">
        <v>14</v>
      </c>
      <c r="H2917" t="s">
        <v>15</v>
      </c>
      <c r="I2917" s="3">
        <v>11</v>
      </c>
      <c r="J2917" t="s">
        <v>929</v>
      </c>
      <c r="K2917" t="s">
        <v>930</v>
      </c>
      <c r="L2917" t="s">
        <v>930</v>
      </c>
      <c r="M2917" s="2">
        <f>SUM(Table1[MAGN_SLAEGT_AFRUNAD])</f>
        <v>463291</v>
      </c>
      <c r="N2917" s="6">
        <f>Table1[[#This Row],[MAGN_SLAEGT_AFRUNAD]]/Table1[[#This Row],[heildarmagn]]</f>
        <v>2.3743176534834476E-5</v>
      </c>
      <c r="O2917" t="str">
        <f>IF(Table1[[#This Row],[Útgerð núna]]=Table1[[#This Row],[Útgerð við löndun]],"","Ný útgerð")</f>
        <v/>
      </c>
    </row>
    <row r="2918" spans="1:15">
      <c r="A2918" t="s">
        <v>277</v>
      </c>
      <c r="B2918">
        <v>1718</v>
      </c>
      <c r="C2918" s="1">
        <v>1</v>
      </c>
      <c r="D2918" s="1">
        <v>1</v>
      </c>
      <c r="E2918" s="1">
        <v>2763</v>
      </c>
      <c r="F2918" t="s">
        <v>928</v>
      </c>
      <c r="G2918" t="s">
        <v>14</v>
      </c>
      <c r="H2918" t="s">
        <v>15</v>
      </c>
      <c r="I2918" s="3">
        <v>4</v>
      </c>
      <c r="J2918" t="s">
        <v>929</v>
      </c>
      <c r="K2918" t="s">
        <v>930</v>
      </c>
      <c r="L2918" t="s">
        <v>930</v>
      </c>
      <c r="M2918" s="2">
        <f>SUM(Table1[MAGN_SLAEGT_AFRUNAD])</f>
        <v>463291</v>
      </c>
      <c r="N2918" s="6">
        <f>Table1[[#This Row],[MAGN_SLAEGT_AFRUNAD]]/Table1[[#This Row],[heildarmagn]]</f>
        <v>8.6338823763034462E-6</v>
      </c>
      <c r="O2918" t="str">
        <f>IF(Table1[[#This Row],[Útgerð núna]]=Table1[[#This Row],[Útgerð við löndun]],"","Ný útgerð")</f>
        <v/>
      </c>
    </row>
    <row r="2919" spans="1:15">
      <c r="A2919" t="s">
        <v>933</v>
      </c>
      <c r="B2919">
        <v>1718</v>
      </c>
      <c r="C2919" s="1">
        <v>1</v>
      </c>
      <c r="D2919" s="1">
        <v>1</v>
      </c>
      <c r="E2919" s="1">
        <v>2763</v>
      </c>
      <c r="F2919" t="s">
        <v>928</v>
      </c>
      <c r="G2919" t="s">
        <v>14</v>
      </c>
      <c r="H2919" t="s">
        <v>15</v>
      </c>
      <c r="I2919" s="3">
        <v>4</v>
      </c>
      <c r="J2919" t="s">
        <v>929</v>
      </c>
      <c r="K2919" t="s">
        <v>930</v>
      </c>
      <c r="L2919" t="s">
        <v>930</v>
      </c>
      <c r="M2919" s="2">
        <f>SUM(Table1[MAGN_SLAEGT_AFRUNAD])</f>
        <v>463291</v>
      </c>
      <c r="N2919" s="6">
        <f>Table1[[#This Row],[MAGN_SLAEGT_AFRUNAD]]/Table1[[#This Row],[heildarmagn]]</f>
        <v>8.6338823763034462E-6</v>
      </c>
      <c r="O2919" t="str">
        <f>IF(Table1[[#This Row],[Útgerð núna]]=Table1[[#This Row],[Útgerð við löndun]],"","Ný útgerð")</f>
        <v/>
      </c>
    </row>
    <row r="2920" spans="1:15">
      <c r="A2920" t="s">
        <v>28</v>
      </c>
      <c r="B2920">
        <v>1718</v>
      </c>
      <c r="C2920" s="1">
        <v>1</v>
      </c>
      <c r="D2920" s="1">
        <v>1</v>
      </c>
      <c r="E2920" s="1">
        <v>2763</v>
      </c>
      <c r="F2920" t="s">
        <v>928</v>
      </c>
      <c r="G2920" t="s">
        <v>14</v>
      </c>
      <c r="H2920" t="s">
        <v>15</v>
      </c>
      <c r="I2920" s="3">
        <v>4</v>
      </c>
      <c r="J2920" t="s">
        <v>929</v>
      </c>
      <c r="K2920" t="s">
        <v>930</v>
      </c>
      <c r="L2920" t="s">
        <v>930</v>
      </c>
      <c r="M2920" s="2">
        <f>SUM(Table1[MAGN_SLAEGT_AFRUNAD])</f>
        <v>463291</v>
      </c>
      <c r="N2920" s="6">
        <f>Table1[[#This Row],[MAGN_SLAEGT_AFRUNAD]]/Table1[[#This Row],[heildarmagn]]</f>
        <v>8.6338823763034462E-6</v>
      </c>
      <c r="O2920" t="str">
        <f>IF(Table1[[#This Row],[Útgerð núna]]=Table1[[#This Row],[Útgerð við löndun]],"","Ný útgerð")</f>
        <v/>
      </c>
    </row>
    <row r="2921" spans="1:15">
      <c r="A2921" t="s">
        <v>284</v>
      </c>
      <c r="B2921">
        <v>1718</v>
      </c>
      <c r="C2921" s="1">
        <v>1</v>
      </c>
      <c r="D2921" s="1">
        <v>1</v>
      </c>
      <c r="E2921" s="1">
        <v>2763</v>
      </c>
      <c r="F2921" t="s">
        <v>928</v>
      </c>
      <c r="G2921" t="s">
        <v>14</v>
      </c>
      <c r="H2921" t="s">
        <v>15</v>
      </c>
      <c r="I2921" s="3">
        <v>1</v>
      </c>
      <c r="J2921" t="s">
        <v>929</v>
      </c>
      <c r="K2921" t="s">
        <v>930</v>
      </c>
      <c r="L2921" t="s">
        <v>930</v>
      </c>
      <c r="M2921" s="2">
        <f>SUM(Table1[MAGN_SLAEGT_AFRUNAD])</f>
        <v>463291</v>
      </c>
      <c r="N2921" s="6">
        <f>Table1[[#This Row],[MAGN_SLAEGT_AFRUNAD]]/Table1[[#This Row],[heildarmagn]]</f>
        <v>2.1584705940758616E-6</v>
      </c>
      <c r="O2921" t="str">
        <f>IF(Table1[[#This Row],[Útgerð núna]]=Table1[[#This Row],[Útgerð við löndun]],"","Ný útgerð")</f>
        <v/>
      </c>
    </row>
    <row r="2922" spans="1:15">
      <c r="A2922" t="s">
        <v>934</v>
      </c>
      <c r="B2922">
        <v>1718</v>
      </c>
      <c r="C2922" s="1">
        <v>1</v>
      </c>
      <c r="D2922" s="1">
        <v>1</v>
      </c>
      <c r="E2922" s="1">
        <v>2763</v>
      </c>
      <c r="F2922" t="s">
        <v>928</v>
      </c>
      <c r="G2922" t="s">
        <v>14</v>
      </c>
      <c r="H2922" t="s">
        <v>15</v>
      </c>
      <c r="I2922" s="3">
        <v>10</v>
      </c>
      <c r="J2922" t="s">
        <v>929</v>
      </c>
      <c r="K2922" t="s">
        <v>930</v>
      </c>
      <c r="L2922" t="s">
        <v>930</v>
      </c>
      <c r="M2922" s="2">
        <f>SUM(Table1[MAGN_SLAEGT_AFRUNAD])</f>
        <v>463291</v>
      </c>
      <c r="N2922" s="6">
        <f>Table1[[#This Row],[MAGN_SLAEGT_AFRUNAD]]/Table1[[#This Row],[heildarmagn]]</f>
        <v>2.1584705940758617E-5</v>
      </c>
      <c r="O2922" t="str">
        <f>IF(Table1[[#This Row],[Útgerð núna]]=Table1[[#This Row],[Útgerð við löndun]],"","Ný útgerð")</f>
        <v/>
      </c>
    </row>
    <row r="2923" spans="1:15">
      <c r="A2923" t="s">
        <v>287</v>
      </c>
      <c r="B2923">
        <v>1718</v>
      </c>
      <c r="C2923" s="1">
        <v>1</v>
      </c>
      <c r="D2923" s="1">
        <v>1</v>
      </c>
      <c r="E2923" s="1">
        <v>2763</v>
      </c>
      <c r="F2923" t="s">
        <v>928</v>
      </c>
      <c r="G2923" t="s">
        <v>14</v>
      </c>
      <c r="H2923" t="s">
        <v>15</v>
      </c>
      <c r="I2923" s="3">
        <v>3</v>
      </c>
      <c r="J2923" t="s">
        <v>929</v>
      </c>
      <c r="K2923" t="s">
        <v>930</v>
      </c>
      <c r="L2923" t="s">
        <v>930</v>
      </c>
      <c r="M2923" s="2">
        <f>SUM(Table1[MAGN_SLAEGT_AFRUNAD])</f>
        <v>463291</v>
      </c>
      <c r="N2923" s="6">
        <f>Table1[[#This Row],[MAGN_SLAEGT_AFRUNAD]]/Table1[[#This Row],[heildarmagn]]</f>
        <v>6.4754117822275847E-6</v>
      </c>
      <c r="O2923" t="str">
        <f>IF(Table1[[#This Row],[Útgerð núna]]=Table1[[#This Row],[Útgerð við löndun]],"","Ný útgerð")</f>
        <v/>
      </c>
    </row>
    <row r="2924" spans="1:15">
      <c r="A2924" t="s">
        <v>935</v>
      </c>
      <c r="B2924">
        <v>1718</v>
      </c>
      <c r="C2924" s="1">
        <v>1</v>
      </c>
      <c r="D2924" s="1">
        <v>1</v>
      </c>
      <c r="E2924" s="1">
        <v>2763</v>
      </c>
      <c r="F2924" t="s">
        <v>928</v>
      </c>
      <c r="G2924" t="s">
        <v>14</v>
      </c>
      <c r="H2924" t="s">
        <v>15</v>
      </c>
      <c r="I2924" s="3">
        <v>1</v>
      </c>
      <c r="J2924" t="s">
        <v>929</v>
      </c>
      <c r="K2924" t="s">
        <v>930</v>
      </c>
      <c r="L2924" t="s">
        <v>930</v>
      </c>
      <c r="M2924" s="2">
        <f>SUM(Table1[MAGN_SLAEGT_AFRUNAD])</f>
        <v>463291</v>
      </c>
      <c r="N2924" s="6">
        <f>Table1[[#This Row],[MAGN_SLAEGT_AFRUNAD]]/Table1[[#This Row],[heildarmagn]]</f>
        <v>2.1584705940758616E-6</v>
      </c>
      <c r="O2924" t="str">
        <f>IF(Table1[[#This Row],[Útgerð núna]]=Table1[[#This Row],[Útgerð við löndun]],"","Ný útgerð")</f>
        <v/>
      </c>
    </row>
    <row r="2925" spans="1:15">
      <c r="A2925" t="s">
        <v>126</v>
      </c>
      <c r="B2925">
        <v>1920</v>
      </c>
      <c r="C2925" s="1">
        <v>1</v>
      </c>
      <c r="D2925" s="1">
        <v>1</v>
      </c>
      <c r="E2925" s="1">
        <v>2763</v>
      </c>
      <c r="F2925" t="s">
        <v>928</v>
      </c>
      <c r="G2925" t="s">
        <v>14</v>
      </c>
      <c r="H2925" t="s">
        <v>15</v>
      </c>
      <c r="I2925" s="3">
        <v>3</v>
      </c>
      <c r="J2925" t="s">
        <v>929</v>
      </c>
      <c r="K2925" t="s">
        <v>930</v>
      </c>
      <c r="L2925" t="s">
        <v>930</v>
      </c>
      <c r="M2925" s="2">
        <f>SUM(Table1[MAGN_SLAEGT_AFRUNAD])</f>
        <v>463291</v>
      </c>
      <c r="N2925" s="6">
        <f>Table1[[#This Row],[MAGN_SLAEGT_AFRUNAD]]/Table1[[#This Row],[heildarmagn]]</f>
        <v>6.4754117822275847E-6</v>
      </c>
      <c r="O2925" t="str">
        <f>IF(Table1[[#This Row],[Útgerð núna]]=Table1[[#This Row],[Útgerð við löndun]],"","Ný útgerð")</f>
        <v/>
      </c>
    </row>
    <row r="2926" spans="1:15">
      <c r="A2926" t="s">
        <v>127</v>
      </c>
      <c r="B2926">
        <v>1920</v>
      </c>
      <c r="C2926" s="1">
        <v>1</v>
      </c>
      <c r="D2926" s="1">
        <v>1</v>
      </c>
      <c r="E2926" s="1">
        <v>2763</v>
      </c>
      <c r="F2926" t="s">
        <v>928</v>
      </c>
      <c r="G2926" t="s">
        <v>14</v>
      </c>
      <c r="H2926" t="s">
        <v>15</v>
      </c>
      <c r="I2926" s="3">
        <v>2</v>
      </c>
      <c r="J2926" t="s">
        <v>929</v>
      </c>
      <c r="K2926" t="s">
        <v>930</v>
      </c>
      <c r="L2926" t="s">
        <v>930</v>
      </c>
      <c r="M2926" s="2">
        <f>SUM(Table1[MAGN_SLAEGT_AFRUNAD])</f>
        <v>463291</v>
      </c>
      <c r="N2926" s="6">
        <f>Table1[[#This Row],[MAGN_SLAEGT_AFRUNAD]]/Table1[[#This Row],[heildarmagn]]</f>
        <v>4.3169411881517231E-6</v>
      </c>
      <c r="O2926" t="str">
        <f>IF(Table1[[#This Row],[Útgerð núna]]=Table1[[#This Row],[Útgerð við löndun]],"","Ný útgerð")</f>
        <v/>
      </c>
    </row>
    <row r="2927" spans="1:15">
      <c r="A2927" t="s">
        <v>423</v>
      </c>
      <c r="B2927">
        <v>1920</v>
      </c>
      <c r="C2927" s="1">
        <v>1</v>
      </c>
      <c r="D2927" s="1">
        <v>1</v>
      </c>
      <c r="E2927" s="1">
        <v>2763</v>
      </c>
      <c r="F2927" t="s">
        <v>928</v>
      </c>
      <c r="G2927" t="s">
        <v>14</v>
      </c>
      <c r="H2927" t="s">
        <v>15</v>
      </c>
      <c r="I2927" s="3">
        <v>7</v>
      </c>
      <c r="J2927" t="s">
        <v>929</v>
      </c>
      <c r="K2927" t="s">
        <v>930</v>
      </c>
      <c r="L2927" t="s">
        <v>930</v>
      </c>
      <c r="M2927" s="2">
        <f>SUM(Table1[MAGN_SLAEGT_AFRUNAD])</f>
        <v>463291</v>
      </c>
      <c r="N2927" s="6">
        <f>Table1[[#This Row],[MAGN_SLAEGT_AFRUNAD]]/Table1[[#This Row],[heildarmagn]]</f>
        <v>1.5109294158531032E-5</v>
      </c>
      <c r="O2927" t="str">
        <f>IF(Table1[[#This Row],[Útgerð núna]]=Table1[[#This Row],[Útgerð við löndun]],"","Ný útgerð")</f>
        <v/>
      </c>
    </row>
    <row r="2928" spans="1:15">
      <c r="A2928" t="s">
        <v>661</v>
      </c>
      <c r="B2928">
        <v>1920</v>
      </c>
      <c r="C2928" s="1">
        <v>1</v>
      </c>
      <c r="D2928" s="1">
        <v>1</v>
      </c>
      <c r="E2928" s="1">
        <v>2763</v>
      </c>
      <c r="F2928" t="s">
        <v>928</v>
      </c>
      <c r="G2928" t="s">
        <v>14</v>
      </c>
      <c r="H2928" t="s">
        <v>15</v>
      </c>
      <c r="I2928" s="3">
        <v>3</v>
      </c>
      <c r="J2928" t="s">
        <v>929</v>
      </c>
      <c r="K2928" t="s">
        <v>930</v>
      </c>
      <c r="L2928" t="s">
        <v>930</v>
      </c>
      <c r="M2928" s="2">
        <f>SUM(Table1[MAGN_SLAEGT_AFRUNAD])</f>
        <v>463291</v>
      </c>
      <c r="N2928" s="6">
        <f>Table1[[#This Row],[MAGN_SLAEGT_AFRUNAD]]/Table1[[#This Row],[heildarmagn]]</f>
        <v>6.4754117822275847E-6</v>
      </c>
      <c r="O2928" t="str">
        <f>IF(Table1[[#This Row],[Útgerð núna]]=Table1[[#This Row],[Útgerð við löndun]],"","Ný útgerð")</f>
        <v/>
      </c>
    </row>
    <row r="2929" spans="1:15">
      <c r="A2929" t="s">
        <v>431</v>
      </c>
      <c r="B2929">
        <v>1920</v>
      </c>
      <c r="C2929" s="1">
        <v>1</v>
      </c>
      <c r="D2929" s="1">
        <v>1</v>
      </c>
      <c r="E2929" s="1">
        <v>2763</v>
      </c>
      <c r="F2929" t="s">
        <v>928</v>
      </c>
      <c r="G2929" t="s">
        <v>14</v>
      </c>
      <c r="H2929" t="s">
        <v>15</v>
      </c>
      <c r="I2929" s="3">
        <v>2</v>
      </c>
      <c r="J2929" t="s">
        <v>929</v>
      </c>
      <c r="K2929" t="s">
        <v>930</v>
      </c>
      <c r="L2929" t="s">
        <v>930</v>
      </c>
      <c r="M2929" s="2">
        <f>SUM(Table1[MAGN_SLAEGT_AFRUNAD])</f>
        <v>463291</v>
      </c>
      <c r="N2929" s="6">
        <f>Table1[[#This Row],[MAGN_SLAEGT_AFRUNAD]]/Table1[[#This Row],[heildarmagn]]</f>
        <v>4.3169411881517231E-6</v>
      </c>
      <c r="O2929" t="str">
        <f>IF(Table1[[#This Row],[Útgerð núna]]=Table1[[#This Row],[Útgerð við löndun]],"","Ný útgerð")</f>
        <v/>
      </c>
    </row>
    <row r="2930" spans="1:15">
      <c r="A2930" t="s">
        <v>130</v>
      </c>
      <c r="B2930">
        <v>1920</v>
      </c>
      <c r="C2930" s="1">
        <v>1</v>
      </c>
      <c r="D2930" s="1">
        <v>1</v>
      </c>
      <c r="E2930" s="1">
        <v>2763</v>
      </c>
      <c r="F2930" t="s">
        <v>928</v>
      </c>
      <c r="G2930" t="s">
        <v>14</v>
      </c>
      <c r="H2930" t="s">
        <v>15</v>
      </c>
      <c r="I2930" s="3">
        <v>8</v>
      </c>
      <c r="J2930" t="s">
        <v>929</v>
      </c>
      <c r="K2930" t="s">
        <v>930</v>
      </c>
      <c r="L2930" t="s">
        <v>930</v>
      </c>
      <c r="M2930" s="2">
        <f>SUM(Table1[MAGN_SLAEGT_AFRUNAD])</f>
        <v>463291</v>
      </c>
      <c r="N2930" s="6">
        <f>Table1[[#This Row],[MAGN_SLAEGT_AFRUNAD]]/Table1[[#This Row],[heildarmagn]]</f>
        <v>1.7267764752606892E-5</v>
      </c>
      <c r="O2930" t="str">
        <f>IF(Table1[[#This Row],[Útgerð núna]]=Table1[[#This Row],[Útgerð við löndun]],"","Ný útgerð")</f>
        <v/>
      </c>
    </row>
    <row r="2931" spans="1:15">
      <c r="A2931" t="s">
        <v>432</v>
      </c>
      <c r="B2931">
        <v>1920</v>
      </c>
      <c r="C2931" s="1">
        <v>1</v>
      </c>
      <c r="D2931" s="1">
        <v>1</v>
      </c>
      <c r="E2931" s="1">
        <v>2763</v>
      </c>
      <c r="F2931" t="s">
        <v>928</v>
      </c>
      <c r="G2931" t="s">
        <v>14</v>
      </c>
      <c r="H2931" t="s">
        <v>15</v>
      </c>
      <c r="I2931" s="3">
        <v>3</v>
      </c>
      <c r="J2931" t="s">
        <v>929</v>
      </c>
      <c r="K2931" t="s">
        <v>930</v>
      </c>
      <c r="L2931" t="s">
        <v>930</v>
      </c>
      <c r="M2931" s="2">
        <f>SUM(Table1[MAGN_SLAEGT_AFRUNAD])</f>
        <v>463291</v>
      </c>
      <c r="N2931" s="6">
        <f>Table1[[#This Row],[MAGN_SLAEGT_AFRUNAD]]/Table1[[#This Row],[heildarmagn]]</f>
        <v>6.4754117822275847E-6</v>
      </c>
      <c r="O2931" t="str">
        <f>IF(Table1[[#This Row],[Útgerð núna]]=Table1[[#This Row],[Útgerð við löndun]],"","Ný útgerð")</f>
        <v/>
      </c>
    </row>
    <row r="2932" spans="1:15">
      <c r="A2932" t="s">
        <v>667</v>
      </c>
      <c r="B2932">
        <v>1920</v>
      </c>
      <c r="C2932" s="1">
        <v>1</v>
      </c>
      <c r="D2932" s="1">
        <v>1</v>
      </c>
      <c r="E2932" s="1">
        <v>2763</v>
      </c>
      <c r="F2932" t="s">
        <v>928</v>
      </c>
      <c r="G2932" t="s">
        <v>14</v>
      </c>
      <c r="H2932" t="s">
        <v>15</v>
      </c>
      <c r="I2932" s="3">
        <v>12</v>
      </c>
      <c r="J2932" t="s">
        <v>929</v>
      </c>
      <c r="K2932" t="s">
        <v>930</v>
      </c>
      <c r="L2932" t="s">
        <v>930</v>
      </c>
      <c r="M2932" s="2">
        <f>SUM(Table1[MAGN_SLAEGT_AFRUNAD])</f>
        <v>463291</v>
      </c>
      <c r="N2932" s="6">
        <f>Table1[[#This Row],[MAGN_SLAEGT_AFRUNAD]]/Table1[[#This Row],[heildarmagn]]</f>
        <v>2.5901647128910339E-5</v>
      </c>
      <c r="O2932" t="str">
        <f>IF(Table1[[#This Row],[Útgerð núna]]=Table1[[#This Row],[Útgerð við löndun]],"","Ný útgerð")</f>
        <v/>
      </c>
    </row>
    <row r="2933" spans="1:15">
      <c r="A2933" t="s">
        <v>670</v>
      </c>
      <c r="B2933">
        <v>1920</v>
      </c>
      <c r="C2933" s="1">
        <v>1</v>
      </c>
      <c r="D2933" s="1">
        <v>1</v>
      </c>
      <c r="E2933" s="1">
        <v>2763</v>
      </c>
      <c r="F2933" t="s">
        <v>928</v>
      </c>
      <c r="G2933" t="s">
        <v>14</v>
      </c>
      <c r="H2933" t="s">
        <v>15</v>
      </c>
      <c r="I2933" s="3">
        <v>11</v>
      </c>
      <c r="J2933" t="s">
        <v>929</v>
      </c>
      <c r="K2933" t="s">
        <v>930</v>
      </c>
      <c r="L2933" t="s">
        <v>930</v>
      </c>
      <c r="M2933" s="2">
        <f>SUM(Table1[MAGN_SLAEGT_AFRUNAD])</f>
        <v>463291</v>
      </c>
      <c r="N2933" s="6">
        <f>Table1[[#This Row],[MAGN_SLAEGT_AFRUNAD]]/Table1[[#This Row],[heildarmagn]]</f>
        <v>2.3743176534834476E-5</v>
      </c>
      <c r="O2933" t="str">
        <f>IF(Table1[[#This Row],[Útgerð núna]]=Table1[[#This Row],[Útgerð við löndun]],"","Ný útgerð")</f>
        <v/>
      </c>
    </row>
    <row r="2934" spans="1:15">
      <c r="A2934" t="s">
        <v>433</v>
      </c>
      <c r="B2934">
        <v>1920</v>
      </c>
      <c r="C2934" s="1">
        <v>1</v>
      </c>
      <c r="D2934" s="1">
        <v>1</v>
      </c>
      <c r="E2934" s="1">
        <v>2763</v>
      </c>
      <c r="F2934" t="s">
        <v>928</v>
      </c>
      <c r="G2934" t="s">
        <v>14</v>
      </c>
      <c r="H2934" t="s">
        <v>15</v>
      </c>
      <c r="I2934" s="3">
        <v>8</v>
      </c>
      <c r="J2934" t="s">
        <v>929</v>
      </c>
      <c r="K2934" t="s">
        <v>930</v>
      </c>
      <c r="L2934" t="s">
        <v>930</v>
      </c>
      <c r="M2934" s="2">
        <f>SUM(Table1[MAGN_SLAEGT_AFRUNAD])</f>
        <v>463291</v>
      </c>
      <c r="N2934" s="6">
        <f>Table1[[#This Row],[MAGN_SLAEGT_AFRUNAD]]/Table1[[#This Row],[heildarmagn]]</f>
        <v>1.7267764752606892E-5</v>
      </c>
      <c r="O2934" t="str">
        <f>IF(Table1[[#This Row],[Útgerð núna]]=Table1[[#This Row],[Útgerð við löndun]],"","Ný útgerð")</f>
        <v/>
      </c>
    </row>
    <row r="2935" spans="1:15">
      <c r="A2935" t="s">
        <v>737</v>
      </c>
      <c r="B2935">
        <v>1920</v>
      </c>
      <c r="C2935" s="1">
        <v>1</v>
      </c>
      <c r="D2935" s="1">
        <v>1</v>
      </c>
      <c r="E2935" s="1">
        <v>2763</v>
      </c>
      <c r="F2935" t="s">
        <v>928</v>
      </c>
      <c r="G2935" t="s">
        <v>14</v>
      </c>
      <c r="H2935" t="s">
        <v>15</v>
      </c>
      <c r="I2935" s="3">
        <v>18</v>
      </c>
      <c r="J2935" t="s">
        <v>929</v>
      </c>
      <c r="K2935" t="s">
        <v>930</v>
      </c>
      <c r="L2935" t="s">
        <v>930</v>
      </c>
      <c r="M2935" s="2">
        <f>SUM(Table1[MAGN_SLAEGT_AFRUNAD])</f>
        <v>463291</v>
      </c>
      <c r="N2935" s="6">
        <f>Table1[[#This Row],[MAGN_SLAEGT_AFRUNAD]]/Table1[[#This Row],[heildarmagn]]</f>
        <v>3.885247069336551E-5</v>
      </c>
      <c r="O2935" t="str">
        <f>IF(Table1[[#This Row],[Útgerð núna]]=Table1[[#This Row],[Útgerð við löndun]],"","Ný útgerð")</f>
        <v/>
      </c>
    </row>
    <row r="2936" spans="1:15">
      <c r="A2936" t="s">
        <v>435</v>
      </c>
      <c r="B2936">
        <v>1920</v>
      </c>
      <c r="C2936" s="1">
        <v>1</v>
      </c>
      <c r="D2936" s="1">
        <v>1</v>
      </c>
      <c r="E2936" s="1">
        <v>2763</v>
      </c>
      <c r="F2936" t="s">
        <v>928</v>
      </c>
      <c r="G2936" t="s">
        <v>14</v>
      </c>
      <c r="H2936" t="s">
        <v>15</v>
      </c>
      <c r="I2936" s="3">
        <v>4</v>
      </c>
      <c r="J2936" t="s">
        <v>929</v>
      </c>
      <c r="K2936" t="s">
        <v>930</v>
      </c>
      <c r="L2936" t="s">
        <v>930</v>
      </c>
      <c r="M2936" s="2">
        <f>SUM(Table1[MAGN_SLAEGT_AFRUNAD])</f>
        <v>463291</v>
      </c>
      <c r="N2936" s="6">
        <f>Table1[[#This Row],[MAGN_SLAEGT_AFRUNAD]]/Table1[[#This Row],[heildarmagn]]</f>
        <v>8.6338823763034462E-6</v>
      </c>
      <c r="O2936" t="str">
        <f>IF(Table1[[#This Row],[Útgerð núna]]=Table1[[#This Row],[Útgerð við löndun]],"","Ný útgerð")</f>
        <v/>
      </c>
    </row>
    <row r="2937" spans="1:15">
      <c r="A2937" t="s">
        <v>536</v>
      </c>
      <c r="B2937">
        <v>1920</v>
      </c>
      <c r="C2937" s="1">
        <v>1</v>
      </c>
      <c r="D2937" s="1">
        <v>1</v>
      </c>
      <c r="E2937" s="1">
        <v>2763</v>
      </c>
      <c r="F2937" t="s">
        <v>928</v>
      </c>
      <c r="G2937" t="s">
        <v>14</v>
      </c>
      <c r="H2937" t="s">
        <v>15</v>
      </c>
      <c r="I2937" s="3">
        <v>2</v>
      </c>
      <c r="J2937" t="s">
        <v>929</v>
      </c>
      <c r="K2937" t="s">
        <v>930</v>
      </c>
      <c r="L2937" t="s">
        <v>930</v>
      </c>
      <c r="M2937" s="2">
        <f>SUM(Table1[MAGN_SLAEGT_AFRUNAD])</f>
        <v>463291</v>
      </c>
      <c r="N2937" s="6">
        <f>Table1[[#This Row],[MAGN_SLAEGT_AFRUNAD]]/Table1[[#This Row],[heildarmagn]]</f>
        <v>4.3169411881517231E-6</v>
      </c>
      <c r="O2937" t="str">
        <f>IF(Table1[[#This Row],[Útgerð núna]]=Table1[[#This Row],[Útgerð við löndun]],"","Ný útgerð")</f>
        <v/>
      </c>
    </row>
    <row r="2938" spans="1:15">
      <c r="A2938" t="s">
        <v>537</v>
      </c>
      <c r="B2938">
        <v>1920</v>
      </c>
      <c r="C2938" s="1">
        <v>1</v>
      </c>
      <c r="D2938" s="1">
        <v>1</v>
      </c>
      <c r="E2938" s="1">
        <v>2763</v>
      </c>
      <c r="F2938" t="s">
        <v>928</v>
      </c>
      <c r="G2938" t="s">
        <v>14</v>
      </c>
      <c r="H2938" t="s">
        <v>15</v>
      </c>
      <c r="I2938" s="3">
        <v>16</v>
      </c>
      <c r="J2938" t="s">
        <v>929</v>
      </c>
      <c r="K2938" t="s">
        <v>930</v>
      </c>
      <c r="L2938" t="s">
        <v>930</v>
      </c>
      <c r="M2938" s="2">
        <f>SUM(Table1[MAGN_SLAEGT_AFRUNAD])</f>
        <v>463291</v>
      </c>
      <c r="N2938" s="6">
        <f>Table1[[#This Row],[MAGN_SLAEGT_AFRUNAD]]/Table1[[#This Row],[heildarmagn]]</f>
        <v>3.4535529505213785E-5</v>
      </c>
      <c r="O2938" t="str">
        <f>IF(Table1[[#This Row],[Útgerð núna]]=Table1[[#This Row],[Útgerð við löndun]],"","Ný útgerð")</f>
        <v/>
      </c>
    </row>
    <row r="2939" spans="1:15">
      <c r="A2939" t="s">
        <v>132</v>
      </c>
      <c r="B2939">
        <v>1920</v>
      </c>
      <c r="C2939" s="1">
        <v>1</v>
      </c>
      <c r="D2939" s="1">
        <v>1</v>
      </c>
      <c r="E2939" s="1">
        <v>2763</v>
      </c>
      <c r="F2939" t="s">
        <v>928</v>
      </c>
      <c r="G2939" t="s">
        <v>14</v>
      </c>
      <c r="H2939" t="s">
        <v>15</v>
      </c>
      <c r="I2939" s="3">
        <v>26</v>
      </c>
      <c r="J2939" t="s">
        <v>929</v>
      </c>
      <c r="K2939" t="s">
        <v>930</v>
      </c>
      <c r="L2939" t="s">
        <v>930</v>
      </c>
      <c r="M2939" s="2">
        <f>SUM(Table1[MAGN_SLAEGT_AFRUNAD])</f>
        <v>463291</v>
      </c>
      <c r="N2939" s="6">
        <f>Table1[[#This Row],[MAGN_SLAEGT_AFRUNAD]]/Table1[[#This Row],[heildarmagn]]</f>
        <v>5.6120235445972402E-5</v>
      </c>
      <c r="O2939" t="str">
        <f>IF(Table1[[#This Row],[Útgerð núna]]=Table1[[#This Row],[Útgerð við löndun]],"","Ný útgerð")</f>
        <v/>
      </c>
    </row>
    <row r="2940" spans="1:15">
      <c r="A2940" t="s">
        <v>135</v>
      </c>
      <c r="B2940">
        <v>1920</v>
      </c>
      <c r="C2940" s="1">
        <v>1</v>
      </c>
      <c r="D2940" s="1">
        <v>1</v>
      </c>
      <c r="E2940" s="1">
        <v>2763</v>
      </c>
      <c r="F2940" t="s">
        <v>928</v>
      </c>
      <c r="G2940" t="s">
        <v>14</v>
      </c>
      <c r="H2940" t="s">
        <v>15</v>
      </c>
      <c r="I2940" s="3">
        <v>7</v>
      </c>
      <c r="J2940" t="s">
        <v>929</v>
      </c>
      <c r="K2940" t="s">
        <v>930</v>
      </c>
      <c r="L2940" t="s">
        <v>930</v>
      </c>
      <c r="M2940" s="2">
        <f>SUM(Table1[MAGN_SLAEGT_AFRUNAD])</f>
        <v>463291</v>
      </c>
      <c r="N2940" s="6">
        <f>Table1[[#This Row],[MAGN_SLAEGT_AFRUNAD]]/Table1[[#This Row],[heildarmagn]]</f>
        <v>1.5109294158531032E-5</v>
      </c>
      <c r="O2940" t="str">
        <f>IF(Table1[[#This Row],[Útgerð núna]]=Table1[[#This Row],[Útgerð við löndun]],"","Ný útgerð")</f>
        <v/>
      </c>
    </row>
    <row r="2941" spans="1:15">
      <c r="A2941" t="s">
        <v>443</v>
      </c>
      <c r="B2941">
        <v>1920</v>
      </c>
      <c r="C2941" s="1">
        <v>1</v>
      </c>
      <c r="D2941" s="1">
        <v>1</v>
      </c>
      <c r="E2941" s="1">
        <v>2763</v>
      </c>
      <c r="F2941" t="s">
        <v>928</v>
      </c>
      <c r="G2941" t="s">
        <v>14</v>
      </c>
      <c r="H2941" t="s">
        <v>15</v>
      </c>
      <c r="I2941" s="3">
        <v>30</v>
      </c>
      <c r="J2941" t="s">
        <v>929</v>
      </c>
      <c r="K2941" t="s">
        <v>930</v>
      </c>
      <c r="L2941" t="s">
        <v>930</v>
      </c>
      <c r="M2941" s="2">
        <f>SUM(Table1[MAGN_SLAEGT_AFRUNAD])</f>
        <v>463291</v>
      </c>
      <c r="N2941" s="6">
        <f>Table1[[#This Row],[MAGN_SLAEGT_AFRUNAD]]/Table1[[#This Row],[heildarmagn]]</f>
        <v>6.4754117822275845E-5</v>
      </c>
      <c r="O2941" t="str">
        <f>IF(Table1[[#This Row],[Útgerð núna]]=Table1[[#This Row],[Útgerð við löndun]],"","Ný útgerð")</f>
        <v/>
      </c>
    </row>
    <row r="2942" spans="1:15">
      <c r="A2942" t="s">
        <v>67</v>
      </c>
      <c r="B2942">
        <v>1920</v>
      </c>
      <c r="C2942" s="1">
        <v>1</v>
      </c>
      <c r="D2942" s="1">
        <v>1</v>
      </c>
      <c r="E2942" s="1">
        <v>2763</v>
      </c>
      <c r="F2942" t="s">
        <v>928</v>
      </c>
      <c r="G2942" t="s">
        <v>14</v>
      </c>
      <c r="H2942" t="s">
        <v>15</v>
      </c>
      <c r="I2942" s="3">
        <v>1</v>
      </c>
      <c r="J2942" t="s">
        <v>929</v>
      </c>
      <c r="K2942" t="s">
        <v>930</v>
      </c>
      <c r="L2942" t="s">
        <v>930</v>
      </c>
      <c r="M2942" s="2">
        <f>SUM(Table1[MAGN_SLAEGT_AFRUNAD])</f>
        <v>463291</v>
      </c>
      <c r="N2942" s="6">
        <f>Table1[[#This Row],[MAGN_SLAEGT_AFRUNAD]]/Table1[[#This Row],[heildarmagn]]</f>
        <v>2.1584705940758616E-6</v>
      </c>
      <c r="O2942" t="str">
        <f>IF(Table1[[#This Row],[Útgerð núna]]=Table1[[#This Row],[Útgerð við löndun]],"","Ný útgerð")</f>
        <v/>
      </c>
    </row>
    <row r="2943" spans="1:15">
      <c r="A2943" t="s">
        <v>71</v>
      </c>
      <c r="B2943">
        <v>1920</v>
      </c>
      <c r="C2943" s="1">
        <v>1</v>
      </c>
      <c r="D2943" s="1">
        <v>1</v>
      </c>
      <c r="E2943" s="1">
        <v>2763</v>
      </c>
      <c r="F2943" t="s">
        <v>928</v>
      </c>
      <c r="G2943" t="s">
        <v>14</v>
      </c>
      <c r="H2943" t="s">
        <v>15</v>
      </c>
      <c r="I2943" s="3">
        <v>70</v>
      </c>
      <c r="J2943" t="s">
        <v>929</v>
      </c>
      <c r="K2943" t="s">
        <v>930</v>
      </c>
      <c r="L2943" t="s">
        <v>930</v>
      </c>
      <c r="M2943" s="2">
        <f>SUM(Table1[MAGN_SLAEGT_AFRUNAD])</f>
        <v>463291</v>
      </c>
      <c r="N2943" s="6">
        <f>Table1[[#This Row],[MAGN_SLAEGT_AFRUNAD]]/Table1[[#This Row],[heildarmagn]]</f>
        <v>1.5109294158531031E-4</v>
      </c>
      <c r="O2943" t="str">
        <f>IF(Table1[[#This Row],[Útgerð núna]]=Table1[[#This Row],[Útgerð við löndun]],"","Ný útgerð")</f>
        <v/>
      </c>
    </row>
    <row r="2944" spans="1:15">
      <c r="A2944" t="s">
        <v>37</v>
      </c>
      <c r="B2944">
        <v>1920</v>
      </c>
      <c r="C2944" s="1">
        <v>1</v>
      </c>
      <c r="D2944" s="1">
        <v>1</v>
      </c>
      <c r="E2944" s="1">
        <v>2763</v>
      </c>
      <c r="F2944" t="s">
        <v>928</v>
      </c>
      <c r="G2944" t="s">
        <v>14</v>
      </c>
      <c r="H2944" t="s">
        <v>15</v>
      </c>
      <c r="I2944" s="3">
        <v>40</v>
      </c>
      <c r="J2944" t="s">
        <v>929</v>
      </c>
      <c r="K2944" t="s">
        <v>930</v>
      </c>
      <c r="L2944" t="s">
        <v>930</v>
      </c>
      <c r="M2944" s="2">
        <f>SUM(Table1[MAGN_SLAEGT_AFRUNAD])</f>
        <v>463291</v>
      </c>
      <c r="N2944" s="6">
        <f>Table1[[#This Row],[MAGN_SLAEGT_AFRUNAD]]/Table1[[#This Row],[heildarmagn]]</f>
        <v>8.6338823763034469E-5</v>
      </c>
      <c r="O2944" t="str">
        <f>IF(Table1[[#This Row],[Útgerð núna]]=Table1[[#This Row],[Útgerð við löndun]],"","Ný útgerð")</f>
        <v/>
      </c>
    </row>
    <row r="2945" spans="1:15">
      <c r="A2945" t="s">
        <v>76</v>
      </c>
      <c r="B2945">
        <v>1920</v>
      </c>
      <c r="C2945" s="1">
        <v>1</v>
      </c>
      <c r="D2945" s="1">
        <v>1</v>
      </c>
      <c r="E2945" s="1">
        <v>2763</v>
      </c>
      <c r="F2945" t="s">
        <v>928</v>
      </c>
      <c r="G2945" t="s">
        <v>14</v>
      </c>
      <c r="H2945" t="s">
        <v>15</v>
      </c>
      <c r="I2945" s="3">
        <v>10</v>
      </c>
      <c r="J2945" t="s">
        <v>929</v>
      </c>
      <c r="K2945" t="s">
        <v>930</v>
      </c>
      <c r="L2945" t="s">
        <v>930</v>
      </c>
      <c r="M2945" s="2">
        <f>SUM(Table1[MAGN_SLAEGT_AFRUNAD])</f>
        <v>463291</v>
      </c>
      <c r="N2945" s="6">
        <f>Table1[[#This Row],[MAGN_SLAEGT_AFRUNAD]]/Table1[[#This Row],[heildarmagn]]</f>
        <v>2.1584705940758617E-5</v>
      </c>
      <c r="O2945" t="str">
        <f>IF(Table1[[#This Row],[Útgerð núna]]=Table1[[#This Row],[Útgerð við löndun]],"","Ný útgerð")</f>
        <v/>
      </c>
    </row>
    <row r="2946" spans="1:15">
      <c r="A2946" t="s">
        <v>39</v>
      </c>
      <c r="B2946">
        <v>1920</v>
      </c>
      <c r="C2946" s="1">
        <v>1</v>
      </c>
      <c r="D2946" s="1">
        <v>1</v>
      </c>
      <c r="E2946" s="1">
        <v>2763</v>
      </c>
      <c r="F2946" t="s">
        <v>928</v>
      </c>
      <c r="G2946" t="s">
        <v>14</v>
      </c>
      <c r="H2946" t="s">
        <v>15</v>
      </c>
      <c r="I2946" s="3">
        <v>20</v>
      </c>
      <c r="J2946" t="s">
        <v>929</v>
      </c>
      <c r="K2946" t="s">
        <v>930</v>
      </c>
      <c r="L2946" t="s">
        <v>930</v>
      </c>
      <c r="M2946" s="2">
        <f>SUM(Table1[MAGN_SLAEGT_AFRUNAD])</f>
        <v>463291</v>
      </c>
      <c r="N2946" s="6">
        <f>Table1[[#This Row],[MAGN_SLAEGT_AFRUNAD]]/Table1[[#This Row],[heildarmagn]]</f>
        <v>4.3169411881517235E-5</v>
      </c>
      <c r="O2946" t="str">
        <f>IF(Table1[[#This Row],[Útgerð núna]]=Table1[[#This Row],[Útgerð við löndun]],"","Ný útgerð")</f>
        <v/>
      </c>
    </row>
    <row r="2947" spans="1:15">
      <c r="A2947" t="s">
        <v>98</v>
      </c>
      <c r="B2947">
        <v>1920</v>
      </c>
      <c r="C2947" s="1">
        <v>1</v>
      </c>
      <c r="D2947" s="1">
        <v>1</v>
      </c>
      <c r="E2947" s="1">
        <v>2763</v>
      </c>
      <c r="F2947" t="s">
        <v>928</v>
      </c>
      <c r="G2947" t="s">
        <v>14</v>
      </c>
      <c r="H2947" t="s">
        <v>15</v>
      </c>
      <c r="I2947" s="3">
        <v>22</v>
      </c>
      <c r="J2947" t="s">
        <v>929</v>
      </c>
      <c r="K2947" t="s">
        <v>930</v>
      </c>
      <c r="L2947" t="s">
        <v>930</v>
      </c>
      <c r="M2947" s="2">
        <f>SUM(Table1[MAGN_SLAEGT_AFRUNAD])</f>
        <v>463291</v>
      </c>
      <c r="N2947" s="6">
        <f>Table1[[#This Row],[MAGN_SLAEGT_AFRUNAD]]/Table1[[#This Row],[heildarmagn]]</f>
        <v>4.7486353069668953E-5</v>
      </c>
      <c r="O2947" t="str">
        <f>IF(Table1[[#This Row],[Útgerð núna]]=Table1[[#This Row],[Útgerð við löndun]],"","Ný útgerð")</f>
        <v/>
      </c>
    </row>
    <row r="2948" spans="1:15">
      <c r="A2948" t="s">
        <v>397</v>
      </c>
      <c r="B2948">
        <v>1920</v>
      </c>
      <c r="C2948" s="1">
        <v>1</v>
      </c>
      <c r="D2948" s="1">
        <v>1</v>
      </c>
      <c r="E2948" s="1">
        <v>2763</v>
      </c>
      <c r="F2948" t="s">
        <v>928</v>
      </c>
      <c r="G2948" t="s">
        <v>14</v>
      </c>
      <c r="H2948" t="s">
        <v>15</v>
      </c>
      <c r="I2948" s="3">
        <v>14</v>
      </c>
      <c r="J2948" t="s">
        <v>929</v>
      </c>
      <c r="K2948" t="s">
        <v>930</v>
      </c>
      <c r="L2948" t="s">
        <v>930</v>
      </c>
      <c r="M2948" s="2">
        <f>SUM(Table1[MAGN_SLAEGT_AFRUNAD])</f>
        <v>463291</v>
      </c>
      <c r="N2948" s="6">
        <f>Table1[[#This Row],[MAGN_SLAEGT_AFRUNAD]]/Table1[[#This Row],[heildarmagn]]</f>
        <v>3.0218588317062063E-5</v>
      </c>
      <c r="O2948" t="str">
        <f>IF(Table1[[#This Row],[Útgerð núna]]=Table1[[#This Row],[Útgerð við löndun]],"","Ný útgerð")</f>
        <v/>
      </c>
    </row>
    <row r="2949" spans="1:15">
      <c r="A2949" t="s">
        <v>99</v>
      </c>
      <c r="B2949">
        <v>1920</v>
      </c>
      <c r="C2949" s="1">
        <v>1</v>
      </c>
      <c r="D2949" s="1">
        <v>1</v>
      </c>
      <c r="E2949" s="1">
        <v>2763</v>
      </c>
      <c r="F2949" t="s">
        <v>928</v>
      </c>
      <c r="G2949" t="s">
        <v>14</v>
      </c>
      <c r="H2949" t="s">
        <v>15</v>
      </c>
      <c r="I2949" s="3">
        <v>9</v>
      </c>
      <c r="J2949" t="s">
        <v>929</v>
      </c>
      <c r="K2949" t="s">
        <v>930</v>
      </c>
      <c r="L2949" t="s">
        <v>930</v>
      </c>
      <c r="M2949" s="2">
        <f>SUM(Table1[MAGN_SLAEGT_AFRUNAD])</f>
        <v>463291</v>
      </c>
      <c r="N2949" s="6">
        <f>Table1[[#This Row],[MAGN_SLAEGT_AFRUNAD]]/Table1[[#This Row],[heildarmagn]]</f>
        <v>1.9426235346682755E-5</v>
      </c>
      <c r="O2949" t="str">
        <f>IF(Table1[[#This Row],[Útgerð núna]]=Table1[[#This Row],[Útgerð við löndun]],"","Ný útgerð")</f>
        <v/>
      </c>
    </row>
    <row r="2950" spans="1:15">
      <c r="A2950" t="s">
        <v>40</v>
      </c>
      <c r="B2950">
        <v>1920</v>
      </c>
      <c r="C2950" s="1">
        <v>1</v>
      </c>
      <c r="D2950" s="1">
        <v>1</v>
      </c>
      <c r="E2950" s="1">
        <v>2763</v>
      </c>
      <c r="F2950" t="s">
        <v>928</v>
      </c>
      <c r="G2950" t="s">
        <v>14</v>
      </c>
      <c r="H2950" t="s">
        <v>15</v>
      </c>
      <c r="I2950" s="3">
        <v>4</v>
      </c>
      <c r="J2950" t="s">
        <v>929</v>
      </c>
      <c r="K2950" t="s">
        <v>930</v>
      </c>
      <c r="L2950" t="s">
        <v>930</v>
      </c>
      <c r="M2950" s="2">
        <f>SUM(Table1[MAGN_SLAEGT_AFRUNAD])</f>
        <v>463291</v>
      </c>
      <c r="N2950" s="6">
        <f>Table1[[#This Row],[MAGN_SLAEGT_AFRUNAD]]/Table1[[#This Row],[heildarmagn]]</f>
        <v>8.6338823763034462E-6</v>
      </c>
      <c r="O2950" t="str">
        <f>IF(Table1[[#This Row],[Útgerð núna]]=Table1[[#This Row],[Útgerð við löndun]],"","Ný útgerð")</f>
        <v/>
      </c>
    </row>
    <row r="2951" spans="1:15">
      <c r="A2951" t="s">
        <v>41</v>
      </c>
      <c r="B2951">
        <v>1920</v>
      </c>
      <c r="C2951" s="1">
        <v>1</v>
      </c>
      <c r="D2951" s="1">
        <v>1</v>
      </c>
      <c r="E2951" s="1">
        <v>2763</v>
      </c>
      <c r="F2951" t="s">
        <v>928</v>
      </c>
      <c r="G2951" t="s">
        <v>14</v>
      </c>
      <c r="H2951" t="s">
        <v>15</v>
      </c>
      <c r="I2951" s="3">
        <v>6</v>
      </c>
      <c r="J2951" t="s">
        <v>929</v>
      </c>
      <c r="K2951" t="s">
        <v>930</v>
      </c>
      <c r="L2951" t="s">
        <v>930</v>
      </c>
      <c r="M2951" s="2">
        <f>SUM(Table1[MAGN_SLAEGT_AFRUNAD])</f>
        <v>463291</v>
      </c>
      <c r="N2951" s="6">
        <f>Table1[[#This Row],[MAGN_SLAEGT_AFRUNAD]]/Table1[[#This Row],[heildarmagn]]</f>
        <v>1.2950823564455169E-5</v>
      </c>
      <c r="O2951" t="str">
        <f>IF(Table1[[#This Row],[Útgerð núna]]=Table1[[#This Row],[Útgerð við löndun]],"","Ný útgerð")</f>
        <v/>
      </c>
    </row>
    <row r="2952" spans="1:15">
      <c r="A2952" t="s">
        <v>399</v>
      </c>
      <c r="B2952">
        <v>1920</v>
      </c>
      <c r="C2952" s="1">
        <v>1</v>
      </c>
      <c r="D2952" s="1">
        <v>1</v>
      </c>
      <c r="E2952" s="1">
        <v>2763</v>
      </c>
      <c r="F2952" t="s">
        <v>928</v>
      </c>
      <c r="G2952" t="s">
        <v>14</v>
      </c>
      <c r="H2952" t="s">
        <v>15</v>
      </c>
      <c r="I2952" s="3">
        <v>18</v>
      </c>
      <c r="J2952" t="s">
        <v>929</v>
      </c>
      <c r="K2952" t="s">
        <v>930</v>
      </c>
      <c r="L2952" t="s">
        <v>930</v>
      </c>
      <c r="M2952" s="2">
        <f>SUM(Table1[MAGN_SLAEGT_AFRUNAD])</f>
        <v>463291</v>
      </c>
      <c r="N2952" s="6">
        <f>Table1[[#This Row],[MAGN_SLAEGT_AFRUNAD]]/Table1[[#This Row],[heildarmagn]]</f>
        <v>3.885247069336551E-5</v>
      </c>
      <c r="O2952" t="str">
        <f>IF(Table1[[#This Row],[Útgerð núna]]=Table1[[#This Row],[Útgerð við löndun]],"","Ný útgerð")</f>
        <v/>
      </c>
    </row>
    <row r="2953" spans="1:15">
      <c r="A2953" t="s">
        <v>400</v>
      </c>
      <c r="B2953">
        <v>1920</v>
      </c>
      <c r="C2953" s="1">
        <v>1</v>
      </c>
      <c r="D2953" s="1">
        <v>1</v>
      </c>
      <c r="E2953" s="1">
        <v>2763</v>
      </c>
      <c r="F2953" t="s">
        <v>928</v>
      </c>
      <c r="G2953" t="s">
        <v>14</v>
      </c>
      <c r="H2953" t="s">
        <v>15</v>
      </c>
      <c r="I2953" s="3">
        <v>5</v>
      </c>
      <c r="J2953" t="s">
        <v>929</v>
      </c>
      <c r="K2953" t="s">
        <v>930</v>
      </c>
      <c r="L2953" t="s">
        <v>930</v>
      </c>
      <c r="M2953" s="2">
        <f>SUM(Table1[MAGN_SLAEGT_AFRUNAD])</f>
        <v>463291</v>
      </c>
      <c r="N2953" s="6">
        <f>Table1[[#This Row],[MAGN_SLAEGT_AFRUNAD]]/Table1[[#This Row],[heildarmagn]]</f>
        <v>1.0792352970379309E-5</v>
      </c>
      <c r="O2953" t="str">
        <f>IF(Table1[[#This Row],[Útgerð núna]]=Table1[[#This Row],[Útgerð við löndun]],"","Ný útgerð")</f>
        <v/>
      </c>
    </row>
    <row r="2954" spans="1:15">
      <c r="A2954" t="s">
        <v>43</v>
      </c>
      <c r="B2954">
        <v>1920</v>
      </c>
      <c r="C2954" s="1">
        <v>1</v>
      </c>
      <c r="D2954" s="1">
        <v>1</v>
      </c>
      <c r="E2954" s="1">
        <v>2763</v>
      </c>
      <c r="F2954" t="s">
        <v>928</v>
      </c>
      <c r="G2954" t="s">
        <v>14</v>
      </c>
      <c r="H2954" t="s">
        <v>15</v>
      </c>
      <c r="I2954" s="3">
        <v>18</v>
      </c>
      <c r="J2954" t="s">
        <v>929</v>
      </c>
      <c r="K2954" t="s">
        <v>930</v>
      </c>
      <c r="L2954" t="s">
        <v>930</v>
      </c>
      <c r="M2954" s="2">
        <f>SUM(Table1[MAGN_SLAEGT_AFRUNAD])</f>
        <v>463291</v>
      </c>
      <c r="N2954" s="6">
        <f>Table1[[#This Row],[MAGN_SLAEGT_AFRUNAD]]/Table1[[#This Row],[heildarmagn]]</f>
        <v>3.885247069336551E-5</v>
      </c>
      <c r="O2954" t="str">
        <f>IF(Table1[[#This Row],[Útgerð núna]]=Table1[[#This Row],[Útgerð við löndun]],"","Ný útgerð")</f>
        <v/>
      </c>
    </row>
    <row r="2955" spans="1:15">
      <c r="A2955" t="s">
        <v>655</v>
      </c>
      <c r="B2955">
        <v>1920</v>
      </c>
      <c r="C2955" s="1">
        <v>1</v>
      </c>
      <c r="D2955" s="1">
        <v>1</v>
      </c>
      <c r="E2955" s="1">
        <v>2763</v>
      </c>
      <c r="F2955" t="s">
        <v>928</v>
      </c>
      <c r="G2955" t="s">
        <v>14</v>
      </c>
      <c r="H2955" t="s">
        <v>15</v>
      </c>
      <c r="I2955" s="3">
        <v>4</v>
      </c>
      <c r="J2955" t="s">
        <v>929</v>
      </c>
      <c r="K2955" t="s">
        <v>930</v>
      </c>
      <c r="L2955" t="s">
        <v>930</v>
      </c>
      <c r="M2955" s="2">
        <f>SUM(Table1[MAGN_SLAEGT_AFRUNAD])</f>
        <v>463291</v>
      </c>
      <c r="N2955" s="6">
        <f>Table1[[#This Row],[MAGN_SLAEGT_AFRUNAD]]/Table1[[#This Row],[heildarmagn]]</f>
        <v>8.6338823763034462E-6</v>
      </c>
      <c r="O2955" t="str">
        <f>IF(Table1[[#This Row],[Útgerð núna]]=Table1[[#This Row],[Útgerð við löndun]],"","Ný útgerð")</f>
        <v/>
      </c>
    </row>
    <row r="2956" spans="1:15">
      <c r="A2956" t="s">
        <v>103</v>
      </c>
      <c r="B2956">
        <v>1920</v>
      </c>
      <c r="C2956" s="1">
        <v>1</v>
      </c>
      <c r="D2956" s="1">
        <v>1</v>
      </c>
      <c r="E2956" s="1">
        <v>2763</v>
      </c>
      <c r="F2956" t="s">
        <v>928</v>
      </c>
      <c r="G2956" t="s">
        <v>14</v>
      </c>
      <c r="H2956" t="s">
        <v>15</v>
      </c>
      <c r="I2956" s="3">
        <v>1</v>
      </c>
      <c r="J2956" t="s">
        <v>929</v>
      </c>
      <c r="K2956" t="s">
        <v>930</v>
      </c>
      <c r="L2956" t="s">
        <v>930</v>
      </c>
      <c r="M2956" s="2">
        <f>SUM(Table1[MAGN_SLAEGT_AFRUNAD])</f>
        <v>463291</v>
      </c>
      <c r="N2956" s="6">
        <f>Table1[[#This Row],[MAGN_SLAEGT_AFRUNAD]]/Table1[[#This Row],[heildarmagn]]</f>
        <v>2.1584705940758616E-6</v>
      </c>
      <c r="O2956" t="str">
        <f>IF(Table1[[#This Row],[Útgerð núna]]=Table1[[#This Row],[Útgerð við löndun]],"","Ný útgerð")</f>
        <v/>
      </c>
    </row>
    <row r="2957" spans="1:15">
      <c r="A2957" t="s">
        <v>936</v>
      </c>
      <c r="B2957">
        <v>1920</v>
      </c>
      <c r="C2957" s="1">
        <v>1</v>
      </c>
      <c r="D2957" s="1">
        <v>1</v>
      </c>
      <c r="E2957" s="1">
        <v>2763</v>
      </c>
      <c r="F2957" t="s">
        <v>928</v>
      </c>
      <c r="G2957" t="s">
        <v>14</v>
      </c>
      <c r="H2957" t="s">
        <v>15</v>
      </c>
      <c r="I2957" s="3">
        <v>19</v>
      </c>
      <c r="J2957" t="s">
        <v>929</v>
      </c>
      <c r="K2957" t="s">
        <v>930</v>
      </c>
      <c r="L2957" t="s">
        <v>930</v>
      </c>
      <c r="M2957" s="2">
        <f>SUM(Table1[MAGN_SLAEGT_AFRUNAD])</f>
        <v>463291</v>
      </c>
      <c r="N2957" s="6">
        <f>Table1[[#This Row],[MAGN_SLAEGT_AFRUNAD]]/Table1[[#This Row],[heildarmagn]]</f>
        <v>4.1010941287441372E-5</v>
      </c>
      <c r="O2957" t="str">
        <f>IF(Table1[[#This Row],[Útgerð núna]]=Table1[[#This Row],[Útgerð við löndun]],"","Ný útgerð")</f>
        <v/>
      </c>
    </row>
    <row r="2958" spans="1:15">
      <c r="A2958" t="s">
        <v>561</v>
      </c>
      <c r="B2958">
        <v>1920</v>
      </c>
      <c r="C2958" s="1">
        <v>1</v>
      </c>
      <c r="D2958" s="1">
        <v>1</v>
      </c>
      <c r="E2958" s="1">
        <v>2763</v>
      </c>
      <c r="F2958" t="s">
        <v>928</v>
      </c>
      <c r="G2958" t="s">
        <v>14</v>
      </c>
      <c r="H2958" t="s">
        <v>15</v>
      </c>
      <c r="I2958" s="3">
        <v>1</v>
      </c>
      <c r="J2958" t="s">
        <v>929</v>
      </c>
      <c r="K2958" t="s">
        <v>930</v>
      </c>
      <c r="L2958" t="s">
        <v>930</v>
      </c>
      <c r="M2958" s="2">
        <f>SUM(Table1[MAGN_SLAEGT_AFRUNAD])</f>
        <v>463291</v>
      </c>
      <c r="N2958" s="6">
        <f>Table1[[#This Row],[MAGN_SLAEGT_AFRUNAD]]/Table1[[#This Row],[heildarmagn]]</f>
        <v>2.1584705940758616E-6</v>
      </c>
      <c r="O2958" t="str">
        <f>IF(Table1[[#This Row],[Útgerð núna]]=Table1[[#This Row],[Útgerð við löndun]],"","Ný útgerð")</f>
        <v/>
      </c>
    </row>
    <row r="2959" spans="1:15">
      <c r="A2959" t="s">
        <v>111</v>
      </c>
      <c r="B2959">
        <v>1920</v>
      </c>
      <c r="C2959" s="1">
        <v>1</v>
      </c>
      <c r="D2959" s="1">
        <v>1</v>
      </c>
      <c r="E2959" s="1">
        <v>2763</v>
      </c>
      <c r="F2959" t="s">
        <v>928</v>
      </c>
      <c r="G2959" t="s">
        <v>14</v>
      </c>
      <c r="H2959" t="s">
        <v>15</v>
      </c>
      <c r="I2959" s="3">
        <v>2</v>
      </c>
      <c r="J2959" t="s">
        <v>929</v>
      </c>
      <c r="K2959" t="s">
        <v>930</v>
      </c>
      <c r="L2959" t="s">
        <v>930</v>
      </c>
      <c r="M2959" s="2">
        <f>SUM(Table1[MAGN_SLAEGT_AFRUNAD])</f>
        <v>463291</v>
      </c>
      <c r="N2959" s="6">
        <f>Table1[[#This Row],[MAGN_SLAEGT_AFRUNAD]]/Table1[[#This Row],[heildarmagn]]</f>
        <v>4.3169411881517231E-6</v>
      </c>
      <c r="O2959" t="str">
        <f>IF(Table1[[#This Row],[Útgerð núna]]=Table1[[#This Row],[Útgerð við löndun]],"","Ný útgerð")</f>
        <v/>
      </c>
    </row>
    <row r="2960" spans="1:15">
      <c r="A2960" t="s">
        <v>540</v>
      </c>
      <c r="B2960">
        <v>1920</v>
      </c>
      <c r="C2960" s="1">
        <v>1</v>
      </c>
      <c r="D2960" s="1">
        <v>1</v>
      </c>
      <c r="E2960" s="1">
        <v>2763</v>
      </c>
      <c r="F2960" t="s">
        <v>928</v>
      </c>
      <c r="G2960" t="s">
        <v>14</v>
      </c>
      <c r="H2960" t="s">
        <v>15</v>
      </c>
      <c r="I2960" s="3">
        <v>6</v>
      </c>
      <c r="J2960" t="s">
        <v>929</v>
      </c>
      <c r="K2960" t="s">
        <v>930</v>
      </c>
      <c r="L2960" t="s">
        <v>930</v>
      </c>
      <c r="M2960" s="2">
        <f>SUM(Table1[MAGN_SLAEGT_AFRUNAD])</f>
        <v>463291</v>
      </c>
      <c r="N2960" s="6">
        <f>Table1[[#This Row],[MAGN_SLAEGT_AFRUNAD]]/Table1[[#This Row],[heildarmagn]]</f>
        <v>1.2950823564455169E-5</v>
      </c>
      <c r="O2960" t="str">
        <f>IF(Table1[[#This Row],[Útgerð núna]]=Table1[[#This Row],[Útgerð við löndun]],"","Ný útgerð")</f>
        <v/>
      </c>
    </row>
    <row r="2961" spans="1:15">
      <c r="A2961" t="s">
        <v>112</v>
      </c>
      <c r="B2961">
        <v>1920</v>
      </c>
      <c r="C2961" s="1">
        <v>1</v>
      </c>
      <c r="D2961" s="1">
        <v>1</v>
      </c>
      <c r="E2961" s="1">
        <v>2763</v>
      </c>
      <c r="F2961" t="s">
        <v>928</v>
      </c>
      <c r="G2961" t="s">
        <v>14</v>
      </c>
      <c r="H2961" t="s">
        <v>15</v>
      </c>
      <c r="I2961" s="3">
        <v>5</v>
      </c>
      <c r="J2961" t="s">
        <v>929</v>
      </c>
      <c r="K2961" t="s">
        <v>930</v>
      </c>
      <c r="L2961" t="s">
        <v>930</v>
      </c>
      <c r="M2961" s="2">
        <f>SUM(Table1[MAGN_SLAEGT_AFRUNAD])</f>
        <v>463291</v>
      </c>
      <c r="N2961" s="6">
        <f>Table1[[#This Row],[MAGN_SLAEGT_AFRUNAD]]/Table1[[#This Row],[heildarmagn]]</f>
        <v>1.0792352970379309E-5</v>
      </c>
      <c r="O2961" t="str">
        <f>IF(Table1[[#This Row],[Útgerð núna]]=Table1[[#This Row],[Útgerð við löndun]],"","Ný útgerð")</f>
        <v/>
      </c>
    </row>
    <row r="2962" spans="1:15">
      <c r="A2962" t="s">
        <v>404</v>
      </c>
      <c r="B2962">
        <v>1920</v>
      </c>
      <c r="C2962" s="1">
        <v>1</v>
      </c>
      <c r="D2962" s="1">
        <v>1</v>
      </c>
      <c r="E2962" s="1">
        <v>2763</v>
      </c>
      <c r="F2962" t="s">
        <v>928</v>
      </c>
      <c r="G2962" t="s">
        <v>14</v>
      </c>
      <c r="H2962" t="s">
        <v>15</v>
      </c>
      <c r="I2962" s="3">
        <v>8</v>
      </c>
      <c r="J2962" t="s">
        <v>929</v>
      </c>
      <c r="K2962" t="s">
        <v>930</v>
      </c>
      <c r="L2962" t="s">
        <v>930</v>
      </c>
      <c r="M2962" s="2">
        <f>SUM(Table1[MAGN_SLAEGT_AFRUNAD])</f>
        <v>463291</v>
      </c>
      <c r="N2962" s="6">
        <f>Table1[[#This Row],[MAGN_SLAEGT_AFRUNAD]]/Table1[[#This Row],[heildarmagn]]</f>
        <v>1.7267764752606892E-5</v>
      </c>
      <c r="O2962" t="str">
        <f>IF(Table1[[#This Row],[Útgerð núna]]=Table1[[#This Row],[Útgerð við löndun]],"","Ný útgerð")</f>
        <v/>
      </c>
    </row>
    <row r="2963" spans="1:15">
      <c r="A2963" t="s">
        <v>937</v>
      </c>
      <c r="B2963">
        <v>1920</v>
      </c>
      <c r="C2963" s="1">
        <v>1</v>
      </c>
      <c r="D2963" s="1">
        <v>1</v>
      </c>
      <c r="E2963" s="1">
        <v>2763</v>
      </c>
      <c r="F2963" t="s">
        <v>928</v>
      </c>
      <c r="G2963" t="s">
        <v>14</v>
      </c>
      <c r="H2963" t="s">
        <v>15</v>
      </c>
      <c r="I2963" s="3">
        <v>5</v>
      </c>
      <c r="J2963" t="s">
        <v>929</v>
      </c>
      <c r="K2963" t="s">
        <v>930</v>
      </c>
      <c r="L2963" t="s">
        <v>930</v>
      </c>
      <c r="M2963" s="2">
        <f>SUM(Table1[MAGN_SLAEGT_AFRUNAD])</f>
        <v>463291</v>
      </c>
      <c r="N2963" s="6">
        <f>Table1[[#This Row],[MAGN_SLAEGT_AFRUNAD]]/Table1[[#This Row],[heildarmagn]]</f>
        <v>1.0792352970379309E-5</v>
      </c>
      <c r="O2963" t="str">
        <f>IF(Table1[[#This Row],[Útgerð núna]]=Table1[[#This Row],[Útgerð við löndun]],"","Ný útgerð")</f>
        <v/>
      </c>
    </row>
    <row r="2964" spans="1:15">
      <c r="A2964" t="s">
        <v>938</v>
      </c>
      <c r="B2964">
        <v>1819</v>
      </c>
      <c r="C2964" s="1">
        <v>1</v>
      </c>
      <c r="D2964" s="1">
        <v>1</v>
      </c>
      <c r="E2964" s="1">
        <v>2800</v>
      </c>
      <c r="F2964" t="s">
        <v>939</v>
      </c>
      <c r="G2964" t="s">
        <v>14</v>
      </c>
      <c r="H2964" t="s">
        <v>15</v>
      </c>
      <c r="I2964" s="3">
        <v>5</v>
      </c>
      <c r="J2964" t="s">
        <v>940</v>
      </c>
      <c r="K2964" t="s">
        <v>941</v>
      </c>
      <c r="L2964" t="s">
        <v>942</v>
      </c>
      <c r="M2964" s="2">
        <f>SUM(Table1[MAGN_SLAEGT_AFRUNAD])</f>
        <v>463291</v>
      </c>
      <c r="N2964" s="6">
        <f>Table1[[#This Row],[MAGN_SLAEGT_AFRUNAD]]/Table1[[#This Row],[heildarmagn]]</f>
        <v>1.0792352970379309E-5</v>
      </c>
      <c r="O2964" t="str">
        <f>IF(Table1[[#This Row],[Útgerð núna]]=Table1[[#This Row],[Útgerð við löndun]],"","Ný útgerð")</f>
        <v>Ný útgerð</v>
      </c>
    </row>
    <row r="2965" spans="1:15">
      <c r="A2965" t="s">
        <v>366</v>
      </c>
      <c r="B2965">
        <v>1819</v>
      </c>
      <c r="C2965" s="1">
        <v>1</v>
      </c>
      <c r="D2965" s="1">
        <v>1</v>
      </c>
      <c r="E2965" s="1">
        <v>2800</v>
      </c>
      <c r="F2965" t="s">
        <v>939</v>
      </c>
      <c r="G2965" t="s">
        <v>14</v>
      </c>
      <c r="H2965" t="s">
        <v>15</v>
      </c>
      <c r="I2965" s="3">
        <v>29</v>
      </c>
      <c r="J2965" t="s">
        <v>940</v>
      </c>
      <c r="K2965" t="s">
        <v>941</v>
      </c>
      <c r="L2965" t="s">
        <v>942</v>
      </c>
      <c r="M2965" s="2">
        <f>SUM(Table1[MAGN_SLAEGT_AFRUNAD])</f>
        <v>463291</v>
      </c>
      <c r="N2965" s="6">
        <f>Table1[[#This Row],[MAGN_SLAEGT_AFRUNAD]]/Table1[[#This Row],[heildarmagn]]</f>
        <v>6.2595647228199983E-5</v>
      </c>
      <c r="O2965" t="str">
        <f>IF(Table1[[#This Row],[Útgerð núna]]=Table1[[#This Row],[Útgerð við löndun]],"","Ný útgerð")</f>
        <v>Ný útgerð</v>
      </c>
    </row>
    <row r="2966" spans="1:15">
      <c r="A2966" t="s">
        <v>367</v>
      </c>
      <c r="B2966">
        <v>1819</v>
      </c>
      <c r="C2966" s="1">
        <v>1</v>
      </c>
      <c r="D2966" s="1">
        <v>1</v>
      </c>
      <c r="E2966" s="1">
        <v>2800</v>
      </c>
      <c r="F2966" t="s">
        <v>939</v>
      </c>
      <c r="G2966" t="s">
        <v>14</v>
      </c>
      <c r="H2966" t="s">
        <v>15</v>
      </c>
      <c r="I2966" s="3">
        <v>17</v>
      </c>
      <c r="J2966" t="s">
        <v>940</v>
      </c>
      <c r="K2966" t="s">
        <v>941</v>
      </c>
      <c r="L2966" t="s">
        <v>942</v>
      </c>
      <c r="M2966" s="2">
        <f>SUM(Table1[MAGN_SLAEGT_AFRUNAD])</f>
        <v>463291</v>
      </c>
      <c r="N2966" s="6">
        <f>Table1[[#This Row],[MAGN_SLAEGT_AFRUNAD]]/Table1[[#This Row],[heildarmagn]]</f>
        <v>3.6694000099289647E-5</v>
      </c>
      <c r="O2966" t="str">
        <f>IF(Table1[[#This Row],[Útgerð núna]]=Table1[[#This Row],[Útgerð við löndun]],"","Ný útgerð")</f>
        <v>Ný útgerð</v>
      </c>
    </row>
    <row r="2967" spans="1:15">
      <c r="A2967" t="s">
        <v>48</v>
      </c>
      <c r="B2967">
        <v>1819</v>
      </c>
      <c r="C2967" s="1">
        <v>1</v>
      </c>
      <c r="D2967" s="1">
        <v>1</v>
      </c>
      <c r="E2967" s="1">
        <v>2800</v>
      </c>
      <c r="F2967" t="s">
        <v>939</v>
      </c>
      <c r="G2967" t="s">
        <v>14</v>
      </c>
      <c r="H2967" t="s">
        <v>15</v>
      </c>
      <c r="I2967" s="3">
        <v>14</v>
      </c>
      <c r="J2967" t="s">
        <v>940</v>
      </c>
      <c r="K2967" t="s">
        <v>941</v>
      </c>
      <c r="L2967" t="s">
        <v>942</v>
      </c>
      <c r="M2967" s="2">
        <f>SUM(Table1[MAGN_SLAEGT_AFRUNAD])</f>
        <v>463291</v>
      </c>
      <c r="N2967" s="6">
        <f>Table1[[#This Row],[MAGN_SLAEGT_AFRUNAD]]/Table1[[#This Row],[heildarmagn]]</f>
        <v>3.0218588317062063E-5</v>
      </c>
      <c r="O2967" t="str">
        <f>IF(Table1[[#This Row],[Útgerð núna]]=Table1[[#This Row],[Útgerð við löndun]],"","Ný útgerð")</f>
        <v>Ný útgerð</v>
      </c>
    </row>
    <row r="2968" spans="1:15">
      <c r="A2968" t="s">
        <v>368</v>
      </c>
      <c r="B2968">
        <v>1819</v>
      </c>
      <c r="C2968" s="1">
        <v>1</v>
      </c>
      <c r="D2968" s="1">
        <v>1</v>
      </c>
      <c r="E2968" s="1">
        <v>2800</v>
      </c>
      <c r="F2968" t="s">
        <v>939</v>
      </c>
      <c r="G2968" t="s">
        <v>14</v>
      </c>
      <c r="H2968" t="s">
        <v>15</v>
      </c>
      <c r="I2968" s="3">
        <v>39</v>
      </c>
      <c r="J2968" t="s">
        <v>940</v>
      </c>
      <c r="K2968" t="s">
        <v>941</v>
      </c>
      <c r="L2968" t="s">
        <v>942</v>
      </c>
      <c r="M2968" s="2">
        <f>SUM(Table1[MAGN_SLAEGT_AFRUNAD])</f>
        <v>463291</v>
      </c>
      <c r="N2968" s="6">
        <f>Table1[[#This Row],[MAGN_SLAEGT_AFRUNAD]]/Table1[[#This Row],[heildarmagn]]</f>
        <v>8.4180353168958607E-5</v>
      </c>
      <c r="O2968" t="str">
        <f>IF(Table1[[#This Row],[Útgerð núna]]=Table1[[#This Row],[Útgerð við löndun]],"","Ný útgerð")</f>
        <v>Ný útgerð</v>
      </c>
    </row>
    <row r="2969" spans="1:15">
      <c r="A2969" t="s">
        <v>183</v>
      </c>
      <c r="B2969">
        <v>1819</v>
      </c>
      <c r="C2969" s="1">
        <v>1</v>
      </c>
      <c r="D2969" s="1">
        <v>1</v>
      </c>
      <c r="E2969" s="1">
        <v>2800</v>
      </c>
      <c r="F2969" t="s">
        <v>939</v>
      </c>
      <c r="G2969" t="s">
        <v>14</v>
      </c>
      <c r="H2969" t="s">
        <v>15</v>
      </c>
      <c r="I2969" s="3">
        <v>18</v>
      </c>
      <c r="J2969" t="s">
        <v>940</v>
      </c>
      <c r="K2969" t="s">
        <v>941</v>
      </c>
      <c r="L2969" t="s">
        <v>942</v>
      </c>
      <c r="M2969" s="2">
        <f>SUM(Table1[MAGN_SLAEGT_AFRUNAD])</f>
        <v>463291</v>
      </c>
      <c r="N2969" s="6">
        <f>Table1[[#This Row],[MAGN_SLAEGT_AFRUNAD]]/Table1[[#This Row],[heildarmagn]]</f>
        <v>3.885247069336551E-5</v>
      </c>
      <c r="O2969" t="str">
        <f>IF(Table1[[#This Row],[Útgerð núna]]=Table1[[#This Row],[Útgerð við löndun]],"","Ný útgerð")</f>
        <v>Ný útgerð</v>
      </c>
    </row>
    <row r="2970" spans="1:15">
      <c r="A2970" t="s">
        <v>184</v>
      </c>
      <c r="B2970">
        <v>1819</v>
      </c>
      <c r="C2970" s="1">
        <v>1</v>
      </c>
      <c r="D2970" s="1">
        <v>1</v>
      </c>
      <c r="E2970" s="1">
        <v>2800</v>
      </c>
      <c r="F2970" t="s">
        <v>939</v>
      </c>
      <c r="G2970" t="s">
        <v>14</v>
      </c>
      <c r="H2970" t="s">
        <v>15</v>
      </c>
      <c r="I2970" s="3">
        <v>20</v>
      </c>
      <c r="J2970" t="s">
        <v>940</v>
      </c>
      <c r="K2970" t="s">
        <v>941</v>
      </c>
      <c r="L2970" t="s">
        <v>942</v>
      </c>
      <c r="M2970" s="2">
        <f>SUM(Table1[MAGN_SLAEGT_AFRUNAD])</f>
        <v>463291</v>
      </c>
      <c r="N2970" s="6">
        <f>Table1[[#This Row],[MAGN_SLAEGT_AFRUNAD]]/Table1[[#This Row],[heildarmagn]]</f>
        <v>4.3169411881517235E-5</v>
      </c>
      <c r="O2970" t="str">
        <f>IF(Table1[[#This Row],[Útgerð núna]]=Table1[[#This Row],[Útgerð við löndun]],"","Ný útgerð")</f>
        <v>Ný útgerð</v>
      </c>
    </row>
    <row r="2971" spans="1:15">
      <c r="A2971" t="s">
        <v>369</v>
      </c>
      <c r="B2971">
        <v>1819</v>
      </c>
      <c r="C2971" s="1">
        <v>1</v>
      </c>
      <c r="D2971" s="1">
        <v>1</v>
      </c>
      <c r="E2971" s="1">
        <v>2800</v>
      </c>
      <c r="F2971" t="s">
        <v>939</v>
      </c>
      <c r="G2971" t="s">
        <v>14</v>
      </c>
      <c r="H2971" t="s">
        <v>15</v>
      </c>
      <c r="I2971" s="3">
        <v>23</v>
      </c>
      <c r="J2971" t="s">
        <v>940</v>
      </c>
      <c r="K2971" t="s">
        <v>941</v>
      </c>
      <c r="L2971" t="s">
        <v>942</v>
      </c>
      <c r="M2971" s="2">
        <f>SUM(Table1[MAGN_SLAEGT_AFRUNAD])</f>
        <v>463291</v>
      </c>
      <c r="N2971" s="6">
        <f>Table1[[#This Row],[MAGN_SLAEGT_AFRUNAD]]/Table1[[#This Row],[heildarmagn]]</f>
        <v>4.9644823663744815E-5</v>
      </c>
      <c r="O2971" t="str">
        <f>IF(Table1[[#This Row],[Útgerð núna]]=Table1[[#This Row],[Útgerð við löndun]],"","Ný útgerð")</f>
        <v>Ný útgerð</v>
      </c>
    </row>
    <row r="2972" spans="1:15">
      <c r="A2972" t="s">
        <v>370</v>
      </c>
      <c r="B2972">
        <v>1819</v>
      </c>
      <c r="C2972" s="1">
        <v>1</v>
      </c>
      <c r="D2972" s="1">
        <v>1</v>
      </c>
      <c r="E2972" s="1">
        <v>2800</v>
      </c>
      <c r="F2972" t="s">
        <v>939</v>
      </c>
      <c r="G2972" t="s">
        <v>14</v>
      </c>
      <c r="H2972" t="s">
        <v>15</v>
      </c>
      <c r="I2972" s="3">
        <v>13</v>
      </c>
      <c r="J2972" t="s">
        <v>940</v>
      </c>
      <c r="K2972" t="s">
        <v>941</v>
      </c>
      <c r="L2972" t="s">
        <v>942</v>
      </c>
      <c r="M2972" s="2">
        <f>SUM(Table1[MAGN_SLAEGT_AFRUNAD])</f>
        <v>463291</v>
      </c>
      <c r="N2972" s="6">
        <f>Table1[[#This Row],[MAGN_SLAEGT_AFRUNAD]]/Table1[[#This Row],[heildarmagn]]</f>
        <v>2.8060117722986201E-5</v>
      </c>
      <c r="O2972" t="str">
        <f>IF(Table1[[#This Row],[Útgerð núna]]=Table1[[#This Row],[Útgerð við löndun]],"","Ný útgerð")</f>
        <v>Ný útgerð</v>
      </c>
    </row>
    <row r="2973" spans="1:15">
      <c r="A2973" t="s">
        <v>186</v>
      </c>
      <c r="B2973">
        <v>1819</v>
      </c>
      <c r="C2973" s="1">
        <v>1</v>
      </c>
      <c r="D2973" s="1">
        <v>1</v>
      </c>
      <c r="E2973" s="1">
        <v>2800</v>
      </c>
      <c r="F2973" t="s">
        <v>939</v>
      </c>
      <c r="G2973" t="s">
        <v>14</v>
      </c>
      <c r="H2973" t="s">
        <v>15</v>
      </c>
      <c r="I2973" s="3">
        <v>10</v>
      </c>
      <c r="J2973" t="s">
        <v>940</v>
      </c>
      <c r="K2973" t="s">
        <v>941</v>
      </c>
      <c r="L2973" t="s">
        <v>942</v>
      </c>
      <c r="M2973" s="2">
        <f>SUM(Table1[MAGN_SLAEGT_AFRUNAD])</f>
        <v>463291</v>
      </c>
      <c r="N2973" s="6">
        <f>Table1[[#This Row],[MAGN_SLAEGT_AFRUNAD]]/Table1[[#This Row],[heildarmagn]]</f>
        <v>2.1584705940758617E-5</v>
      </c>
      <c r="O2973" t="str">
        <f>IF(Table1[[#This Row],[Útgerð núna]]=Table1[[#This Row],[Útgerð við löndun]],"","Ný útgerð")</f>
        <v>Ný útgerð</v>
      </c>
    </row>
    <row r="2974" spans="1:15">
      <c r="A2974" t="s">
        <v>873</v>
      </c>
      <c r="B2974">
        <v>1819</v>
      </c>
      <c r="C2974" s="1">
        <v>1</v>
      </c>
      <c r="D2974" s="1">
        <v>1</v>
      </c>
      <c r="E2974" s="1">
        <v>2800</v>
      </c>
      <c r="F2974" t="s">
        <v>939</v>
      </c>
      <c r="G2974" t="s">
        <v>14</v>
      </c>
      <c r="H2974" t="s">
        <v>15</v>
      </c>
      <c r="I2974" s="3">
        <v>27</v>
      </c>
      <c r="J2974" t="s">
        <v>940</v>
      </c>
      <c r="K2974" t="s">
        <v>941</v>
      </c>
      <c r="L2974" t="s">
        <v>942</v>
      </c>
      <c r="M2974" s="2">
        <f>SUM(Table1[MAGN_SLAEGT_AFRUNAD])</f>
        <v>463291</v>
      </c>
      <c r="N2974" s="6">
        <f>Table1[[#This Row],[MAGN_SLAEGT_AFRUNAD]]/Table1[[#This Row],[heildarmagn]]</f>
        <v>5.8278706040048265E-5</v>
      </c>
      <c r="O2974" t="str">
        <f>IF(Table1[[#This Row],[Útgerð núna]]=Table1[[#This Row],[Útgerð við löndun]],"","Ný útgerð")</f>
        <v>Ný útgerð</v>
      </c>
    </row>
    <row r="2975" spans="1:15">
      <c r="A2975" t="s">
        <v>141</v>
      </c>
      <c r="B2975">
        <v>1819</v>
      </c>
      <c r="C2975" s="1">
        <v>1</v>
      </c>
      <c r="D2975" s="1">
        <v>1</v>
      </c>
      <c r="E2975" s="1">
        <v>2800</v>
      </c>
      <c r="F2975" t="s">
        <v>939</v>
      </c>
      <c r="G2975" t="s">
        <v>14</v>
      </c>
      <c r="H2975" t="s">
        <v>15</v>
      </c>
      <c r="I2975" s="3">
        <v>8</v>
      </c>
      <c r="J2975" t="s">
        <v>940</v>
      </c>
      <c r="K2975" t="s">
        <v>941</v>
      </c>
      <c r="L2975" t="s">
        <v>942</v>
      </c>
      <c r="M2975" s="2">
        <f>SUM(Table1[MAGN_SLAEGT_AFRUNAD])</f>
        <v>463291</v>
      </c>
      <c r="N2975" s="6">
        <f>Table1[[#This Row],[MAGN_SLAEGT_AFRUNAD]]/Table1[[#This Row],[heildarmagn]]</f>
        <v>1.7267764752606892E-5</v>
      </c>
      <c r="O2975" t="str">
        <f>IF(Table1[[#This Row],[Útgerð núna]]=Table1[[#This Row],[Útgerð við löndun]],"","Ný útgerð")</f>
        <v>Ný útgerð</v>
      </c>
    </row>
    <row r="2976" spans="1:15">
      <c r="A2976" t="s">
        <v>336</v>
      </c>
      <c r="B2976">
        <v>1819</v>
      </c>
      <c r="C2976" s="1">
        <v>1</v>
      </c>
      <c r="D2976" s="1">
        <v>1</v>
      </c>
      <c r="E2976" s="1">
        <v>2800</v>
      </c>
      <c r="F2976" t="s">
        <v>939</v>
      </c>
      <c r="G2976" t="s">
        <v>14</v>
      </c>
      <c r="H2976" t="s">
        <v>15</v>
      </c>
      <c r="I2976" s="3">
        <v>6</v>
      </c>
      <c r="J2976" t="s">
        <v>940</v>
      </c>
      <c r="K2976" t="s">
        <v>941</v>
      </c>
      <c r="L2976" t="s">
        <v>942</v>
      </c>
      <c r="M2976" s="2">
        <f>SUM(Table1[MAGN_SLAEGT_AFRUNAD])</f>
        <v>463291</v>
      </c>
      <c r="N2976" s="6">
        <f>Table1[[#This Row],[MAGN_SLAEGT_AFRUNAD]]/Table1[[#This Row],[heildarmagn]]</f>
        <v>1.2950823564455169E-5</v>
      </c>
      <c r="O2976" t="str">
        <f>IF(Table1[[#This Row],[Útgerð núna]]=Table1[[#This Row],[Útgerð við löndun]],"","Ný útgerð")</f>
        <v>Ný útgerð</v>
      </c>
    </row>
    <row r="2977" spans="1:15">
      <c r="A2977" t="s">
        <v>144</v>
      </c>
      <c r="B2977">
        <v>1819</v>
      </c>
      <c r="C2977" s="1">
        <v>1</v>
      </c>
      <c r="D2977" s="1">
        <v>1</v>
      </c>
      <c r="E2977" s="1">
        <v>2800</v>
      </c>
      <c r="F2977" t="s">
        <v>939</v>
      </c>
      <c r="G2977" t="s">
        <v>14</v>
      </c>
      <c r="H2977" t="s">
        <v>15</v>
      </c>
      <c r="I2977" s="3">
        <v>9</v>
      </c>
      <c r="J2977" t="s">
        <v>940</v>
      </c>
      <c r="K2977" t="s">
        <v>941</v>
      </c>
      <c r="L2977" t="s">
        <v>942</v>
      </c>
      <c r="M2977" s="2">
        <f>SUM(Table1[MAGN_SLAEGT_AFRUNAD])</f>
        <v>463291</v>
      </c>
      <c r="N2977" s="6">
        <f>Table1[[#This Row],[MAGN_SLAEGT_AFRUNAD]]/Table1[[#This Row],[heildarmagn]]</f>
        <v>1.9426235346682755E-5</v>
      </c>
      <c r="O2977" t="str">
        <f>IF(Table1[[#This Row],[Útgerð núna]]=Table1[[#This Row],[Útgerð við löndun]],"","Ný útgerð")</f>
        <v>Ný útgerð</v>
      </c>
    </row>
    <row r="2978" spans="1:15">
      <c r="A2978" t="s">
        <v>145</v>
      </c>
      <c r="B2978">
        <v>1819</v>
      </c>
      <c r="C2978" s="1">
        <v>1</v>
      </c>
      <c r="D2978" s="1">
        <v>1</v>
      </c>
      <c r="E2978" s="1">
        <v>2800</v>
      </c>
      <c r="F2978" t="s">
        <v>939</v>
      </c>
      <c r="G2978" t="s">
        <v>14</v>
      </c>
      <c r="H2978" t="s">
        <v>15</v>
      </c>
      <c r="I2978" s="3">
        <v>7</v>
      </c>
      <c r="J2978" t="s">
        <v>940</v>
      </c>
      <c r="K2978" t="s">
        <v>941</v>
      </c>
      <c r="L2978" t="s">
        <v>942</v>
      </c>
      <c r="M2978" s="2">
        <f>SUM(Table1[MAGN_SLAEGT_AFRUNAD])</f>
        <v>463291</v>
      </c>
      <c r="N2978" s="6">
        <f>Table1[[#This Row],[MAGN_SLAEGT_AFRUNAD]]/Table1[[#This Row],[heildarmagn]]</f>
        <v>1.5109294158531032E-5</v>
      </c>
      <c r="O2978" t="str">
        <f>IF(Table1[[#This Row],[Útgerð núna]]=Table1[[#This Row],[Útgerð við löndun]],"","Ný útgerð")</f>
        <v>Ný útgerð</v>
      </c>
    </row>
    <row r="2979" spans="1:15">
      <c r="A2979" t="s">
        <v>51</v>
      </c>
      <c r="B2979">
        <v>1819</v>
      </c>
      <c r="C2979" s="1">
        <v>1</v>
      </c>
      <c r="D2979" s="1">
        <v>1</v>
      </c>
      <c r="E2979" s="1">
        <v>2800</v>
      </c>
      <c r="F2979" t="s">
        <v>939</v>
      </c>
      <c r="G2979" t="s">
        <v>14</v>
      </c>
      <c r="H2979" t="s">
        <v>15</v>
      </c>
      <c r="I2979" s="3">
        <v>31</v>
      </c>
      <c r="J2979" t="s">
        <v>940</v>
      </c>
      <c r="K2979" t="s">
        <v>941</v>
      </c>
      <c r="L2979" t="s">
        <v>942</v>
      </c>
      <c r="M2979" s="2">
        <f>SUM(Table1[MAGN_SLAEGT_AFRUNAD])</f>
        <v>463291</v>
      </c>
      <c r="N2979" s="6">
        <f>Table1[[#This Row],[MAGN_SLAEGT_AFRUNAD]]/Table1[[#This Row],[heildarmagn]]</f>
        <v>6.6912588416351707E-5</v>
      </c>
      <c r="O2979" t="str">
        <f>IF(Table1[[#This Row],[Útgerð núna]]=Table1[[#This Row],[Útgerð við löndun]],"","Ný útgerð")</f>
        <v>Ný útgerð</v>
      </c>
    </row>
    <row r="2980" spans="1:15">
      <c r="A2980" t="s">
        <v>52</v>
      </c>
      <c r="B2980">
        <v>1819</v>
      </c>
      <c r="C2980" s="1">
        <v>1</v>
      </c>
      <c r="D2980" s="1">
        <v>1</v>
      </c>
      <c r="E2980" s="1">
        <v>2800</v>
      </c>
      <c r="F2980" t="s">
        <v>939</v>
      </c>
      <c r="G2980" t="s">
        <v>14</v>
      </c>
      <c r="H2980" t="s">
        <v>15</v>
      </c>
      <c r="I2980" s="3">
        <v>39</v>
      </c>
      <c r="J2980" t="s">
        <v>940</v>
      </c>
      <c r="K2980" t="s">
        <v>941</v>
      </c>
      <c r="L2980" t="s">
        <v>942</v>
      </c>
      <c r="M2980" s="2">
        <f>SUM(Table1[MAGN_SLAEGT_AFRUNAD])</f>
        <v>463291</v>
      </c>
      <c r="N2980" s="6">
        <f>Table1[[#This Row],[MAGN_SLAEGT_AFRUNAD]]/Table1[[#This Row],[heildarmagn]]</f>
        <v>8.4180353168958607E-5</v>
      </c>
      <c r="O2980" t="str">
        <f>IF(Table1[[#This Row],[Útgerð núna]]=Table1[[#This Row],[Útgerð við löndun]],"","Ný útgerð")</f>
        <v>Ný útgerð</v>
      </c>
    </row>
    <row r="2981" spans="1:15">
      <c r="A2981" t="s">
        <v>598</v>
      </c>
      <c r="B2981">
        <v>1819</v>
      </c>
      <c r="C2981" s="1">
        <v>1</v>
      </c>
      <c r="D2981" s="1">
        <v>1</v>
      </c>
      <c r="E2981" s="1">
        <v>2800</v>
      </c>
      <c r="F2981" t="s">
        <v>939</v>
      </c>
      <c r="G2981" t="s">
        <v>14</v>
      </c>
      <c r="H2981" t="s">
        <v>15</v>
      </c>
      <c r="I2981" s="3">
        <v>37</v>
      </c>
      <c r="J2981" t="s">
        <v>940</v>
      </c>
      <c r="K2981" t="s">
        <v>941</v>
      </c>
      <c r="L2981" t="s">
        <v>942</v>
      </c>
      <c r="M2981" s="2">
        <f>SUM(Table1[MAGN_SLAEGT_AFRUNAD])</f>
        <v>463291</v>
      </c>
      <c r="N2981" s="6">
        <f>Table1[[#This Row],[MAGN_SLAEGT_AFRUNAD]]/Table1[[#This Row],[heildarmagn]]</f>
        <v>7.9863411980806882E-5</v>
      </c>
      <c r="O2981" t="str">
        <f>IF(Table1[[#This Row],[Útgerð núna]]=Table1[[#This Row],[Útgerð við löndun]],"","Ný útgerð")</f>
        <v>Ný útgerð</v>
      </c>
    </row>
    <row r="2982" spans="1:15">
      <c r="A2982" t="s">
        <v>500</v>
      </c>
      <c r="B2982">
        <v>1819</v>
      </c>
      <c r="C2982" s="1">
        <v>1</v>
      </c>
      <c r="D2982" s="1">
        <v>1</v>
      </c>
      <c r="E2982" s="1">
        <v>2800</v>
      </c>
      <c r="F2982" t="s">
        <v>939</v>
      </c>
      <c r="G2982" t="s">
        <v>14</v>
      </c>
      <c r="H2982" t="s">
        <v>15</v>
      </c>
      <c r="I2982" s="3">
        <v>32</v>
      </c>
      <c r="J2982" t="s">
        <v>940</v>
      </c>
      <c r="K2982" t="s">
        <v>941</v>
      </c>
      <c r="L2982" t="s">
        <v>942</v>
      </c>
      <c r="M2982" s="2">
        <f>SUM(Table1[MAGN_SLAEGT_AFRUNAD])</f>
        <v>463291</v>
      </c>
      <c r="N2982" s="6">
        <f>Table1[[#This Row],[MAGN_SLAEGT_AFRUNAD]]/Table1[[#This Row],[heildarmagn]]</f>
        <v>6.907105901042757E-5</v>
      </c>
      <c r="O2982" t="str">
        <f>IF(Table1[[#This Row],[Útgerð núna]]=Table1[[#This Row],[Útgerð við löndun]],"","Ný útgerð")</f>
        <v>Ný útgerð</v>
      </c>
    </row>
    <row r="2983" spans="1:15">
      <c r="A2983" t="s">
        <v>337</v>
      </c>
      <c r="B2983">
        <v>1819</v>
      </c>
      <c r="C2983" s="1">
        <v>1</v>
      </c>
      <c r="D2983" s="1">
        <v>1</v>
      </c>
      <c r="E2983" s="1">
        <v>2800</v>
      </c>
      <c r="F2983" t="s">
        <v>939</v>
      </c>
      <c r="G2983" t="s">
        <v>14</v>
      </c>
      <c r="H2983" t="s">
        <v>15</v>
      </c>
      <c r="I2983" s="3">
        <v>9</v>
      </c>
      <c r="J2983" t="s">
        <v>940</v>
      </c>
      <c r="K2983" t="s">
        <v>941</v>
      </c>
      <c r="L2983" t="s">
        <v>942</v>
      </c>
      <c r="M2983" s="2">
        <f>SUM(Table1[MAGN_SLAEGT_AFRUNAD])</f>
        <v>463291</v>
      </c>
      <c r="N2983" s="6">
        <f>Table1[[#This Row],[MAGN_SLAEGT_AFRUNAD]]/Table1[[#This Row],[heildarmagn]]</f>
        <v>1.9426235346682755E-5</v>
      </c>
      <c r="O2983" t="str">
        <f>IF(Table1[[#This Row],[Útgerð núna]]=Table1[[#This Row],[Útgerð við löndun]],"","Ný útgerð")</f>
        <v>Ný útgerð</v>
      </c>
    </row>
    <row r="2984" spans="1:15">
      <c r="A2984" t="s">
        <v>338</v>
      </c>
      <c r="B2984">
        <v>1819</v>
      </c>
      <c r="C2984" s="1">
        <v>1</v>
      </c>
      <c r="D2984" s="1">
        <v>1</v>
      </c>
      <c r="E2984" s="1">
        <v>2800</v>
      </c>
      <c r="F2984" t="s">
        <v>939</v>
      </c>
      <c r="G2984" t="s">
        <v>14</v>
      </c>
      <c r="H2984" t="s">
        <v>15</v>
      </c>
      <c r="I2984" s="3">
        <v>11</v>
      </c>
      <c r="J2984" t="s">
        <v>940</v>
      </c>
      <c r="K2984" t="s">
        <v>941</v>
      </c>
      <c r="L2984" t="s">
        <v>942</v>
      </c>
      <c r="M2984" s="2">
        <f>SUM(Table1[MAGN_SLAEGT_AFRUNAD])</f>
        <v>463291</v>
      </c>
      <c r="N2984" s="6">
        <f>Table1[[#This Row],[MAGN_SLAEGT_AFRUNAD]]/Table1[[#This Row],[heildarmagn]]</f>
        <v>2.3743176534834476E-5</v>
      </c>
      <c r="O2984" t="str">
        <f>IF(Table1[[#This Row],[Útgerð núna]]=Table1[[#This Row],[Útgerð við löndun]],"","Ný útgerð")</f>
        <v>Ný útgerð</v>
      </c>
    </row>
    <row r="2985" spans="1:15">
      <c r="A2985" t="s">
        <v>147</v>
      </c>
      <c r="B2985">
        <v>1819</v>
      </c>
      <c r="C2985" s="1">
        <v>1</v>
      </c>
      <c r="D2985" s="1">
        <v>1</v>
      </c>
      <c r="E2985" s="1">
        <v>2800</v>
      </c>
      <c r="F2985" t="s">
        <v>939</v>
      </c>
      <c r="G2985" t="s">
        <v>14</v>
      </c>
      <c r="H2985" t="s">
        <v>15</v>
      </c>
      <c r="I2985" s="3">
        <v>10</v>
      </c>
      <c r="J2985" t="s">
        <v>940</v>
      </c>
      <c r="K2985" t="s">
        <v>941</v>
      </c>
      <c r="L2985" t="s">
        <v>942</v>
      </c>
      <c r="M2985" s="2">
        <f>SUM(Table1[MAGN_SLAEGT_AFRUNAD])</f>
        <v>463291</v>
      </c>
      <c r="N2985" s="6">
        <f>Table1[[#This Row],[MAGN_SLAEGT_AFRUNAD]]/Table1[[#This Row],[heildarmagn]]</f>
        <v>2.1584705940758617E-5</v>
      </c>
      <c r="O2985" t="str">
        <f>IF(Table1[[#This Row],[Útgerð núna]]=Table1[[#This Row],[Útgerð við löndun]],"","Ný útgerð")</f>
        <v>Ný útgerð</v>
      </c>
    </row>
    <row r="2986" spans="1:15">
      <c r="A2986" t="s">
        <v>501</v>
      </c>
      <c r="B2986">
        <v>1819</v>
      </c>
      <c r="C2986" s="1">
        <v>1</v>
      </c>
      <c r="D2986" s="1">
        <v>1</v>
      </c>
      <c r="E2986" s="1">
        <v>2800</v>
      </c>
      <c r="F2986" t="s">
        <v>939</v>
      </c>
      <c r="G2986" t="s">
        <v>14</v>
      </c>
      <c r="H2986" t="s">
        <v>15</v>
      </c>
      <c r="I2986" s="3">
        <v>12</v>
      </c>
      <c r="J2986" t="s">
        <v>940</v>
      </c>
      <c r="K2986" t="s">
        <v>941</v>
      </c>
      <c r="L2986" t="s">
        <v>942</v>
      </c>
      <c r="M2986" s="2">
        <f>SUM(Table1[MAGN_SLAEGT_AFRUNAD])</f>
        <v>463291</v>
      </c>
      <c r="N2986" s="6">
        <f>Table1[[#This Row],[MAGN_SLAEGT_AFRUNAD]]/Table1[[#This Row],[heildarmagn]]</f>
        <v>2.5901647128910339E-5</v>
      </c>
      <c r="O2986" t="str">
        <f>IF(Table1[[#This Row],[Útgerð núna]]=Table1[[#This Row],[Útgerð við löndun]],"","Ný útgerð")</f>
        <v>Ný útgerð</v>
      </c>
    </row>
    <row r="2987" spans="1:15">
      <c r="A2987" t="s">
        <v>148</v>
      </c>
      <c r="B2987">
        <v>1819</v>
      </c>
      <c r="C2987" s="1">
        <v>1</v>
      </c>
      <c r="D2987" s="1">
        <v>1</v>
      </c>
      <c r="E2987" s="1">
        <v>2800</v>
      </c>
      <c r="F2987" t="s">
        <v>939</v>
      </c>
      <c r="G2987" t="s">
        <v>14</v>
      </c>
      <c r="H2987" t="s">
        <v>15</v>
      </c>
      <c r="I2987" s="3">
        <v>16</v>
      </c>
      <c r="J2987" t="s">
        <v>940</v>
      </c>
      <c r="K2987" t="s">
        <v>941</v>
      </c>
      <c r="L2987" t="s">
        <v>942</v>
      </c>
      <c r="M2987" s="2">
        <f>SUM(Table1[MAGN_SLAEGT_AFRUNAD])</f>
        <v>463291</v>
      </c>
      <c r="N2987" s="6">
        <f>Table1[[#This Row],[MAGN_SLAEGT_AFRUNAD]]/Table1[[#This Row],[heildarmagn]]</f>
        <v>3.4535529505213785E-5</v>
      </c>
      <c r="O2987" t="str">
        <f>IF(Table1[[#This Row],[Útgerð núna]]=Table1[[#This Row],[Útgerð við löndun]],"","Ný útgerð")</f>
        <v>Ný útgerð</v>
      </c>
    </row>
    <row r="2988" spans="1:15">
      <c r="A2988" t="s">
        <v>149</v>
      </c>
      <c r="B2988">
        <v>1819</v>
      </c>
      <c r="C2988" s="1">
        <v>1</v>
      </c>
      <c r="D2988" s="1">
        <v>1</v>
      </c>
      <c r="E2988" s="1">
        <v>2800</v>
      </c>
      <c r="F2988" t="s">
        <v>939</v>
      </c>
      <c r="G2988" t="s">
        <v>14</v>
      </c>
      <c r="H2988" t="s">
        <v>15</v>
      </c>
      <c r="I2988" s="3">
        <v>13</v>
      </c>
      <c r="J2988" t="s">
        <v>940</v>
      </c>
      <c r="K2988" t="s">
        <v>941</v>
      </c>
      <c r="L2988" t="s">
        <v>942</v>
      </c>
      <c r="M2988" s="2">
        <f>SUM(Table1[MAGN_SLAEGT_AFRUNAD])</f>
        <v>463291</v>
      </c>
      <c r="N2988" s="6">
        <f>Table1[[#This Row],[MAGN_SLAEGT_AFRUNAD]]/Table1[[#This Row],[heildarmagn]]</f>
        <v>2.8060117722986201E-5</v>
      </c>
      <c r="O2988" t="str">
        <f>IF(Table1[[#This Row],[Útgerð núna]]=Table1[[#This Row],[Útgerð við löndun]],"","Ný útgerð")</f>
        <v>Ný útgerð</v>
      </c>
    </row>
    <row r="2989" spans="1:15">
      <c r="A2989" t="s">
        <v>943</v>
      </c>
      <c r="B2989">
        <v>1819</v>
      </c>
      <c r="C2989" s="1">
        <v>1</v>
      </c>
      <c r="D2989" s="1">
        <v>1</v>
      </c>
      <c r="E2989" s="1">
        <v>2800</v>
      </c>
      <c r="F2989" t="s">
        <v>939</v>
      </c>
      <c r="G2989" t="s">
        <v>14</v>
      </c>
      <c r="H2989" t="s">
        <v>15</v>
      </c>
      <c r="I2989" s="3">
        <v>49</v>
      </c>
      <c r="J2989" t="s">
        <v>940</v>
      </c>
      <c r="K2989" t="s">
        <v>941</v>
      </c>
      <c r="L2989" t="s">
        <v>942</v>
      </c>
      <c r="M2989" s="2">
        <f>SUM(Table1[MAGN_SLAEGT_AFRUNAD])</f>
        <v>463291</v>
      </c>
      <c r="N2989" s="6">
        <f>Table1[[#This Row],[MAGN_SLAEGT_AFRUNAD]]/Table1[[#This Row],[heildarmagn]]</f>
        <v>1.0576505910971722E-4</v>
      </c>
      <c r="O2989" t="str">
        <f>IF(Table1[[#This Row],[Útgerð núna]]=Table1[[#This Row],[Útgerð við löndun]],"","Ný útgerð")</f>
        <v>Ný útgerð</v>
      </c>
    </row>
    <row r="2990" spans="1:15">
      <c r="A2990" t="s">
        <v>935</v>
      </c>
      <c r="B2990">
        <v>1718</v>
      </c>
      <c r="C2990" s="1">
        <v>1</v>
      </c>
      <c r="D2990" s="1">
        <v>1</v>
      </c>
      <c r="E2990" s="1">
        <v>2800</v>
      </c>
      <c r="F2990" t="s">
        <v>939</v>
      </c>
      <c r="G2990" t="s">
        <v>14</v>
      </c>
      <c r="H2990" t="s">
        <v>15</v>
      </c>
      <c r="I2990" s="3">
        <v>1</v>
      </c>
      <c r="J2990" t="s">
        <v>940</v>
      </c>
      <c r="K2990" t="s">
        <v>941</v>
      </c>
      <c r="L2990" t="s">
        <v>942</v>
      </c>
      <c r="M2990" s="2">
        <f>SUM(Table1[MAGN_SLAEGT_AFRUNAD])</f>
        <v>463291</v>
      </c>
      <c r="N2990" s="6">
        <f>Table1[[#This Row],[MAGN_SLAEGT_AFRUNAD]]/Table1[[#This Row],[heildarmagn]]</f>
        <v>2.1584705940758616E-6</v>
      </c>
      <c r="O2990" t="str">
        <f>IF(Table1[[#This Row],[Útgerð núna]]=Table1[[#This Row],[Útgerð við löndun]],"","Ný útgerð")</f>
        <v>Ný útgerð</v>
      </c>
    </row>
    <row r="2991" spans="1:15">
      <c r="A2991" t="s">
        <v>944</v>
      </c>
      <c r="B2991">
        <v>1718</v>
      </c>
      <c r="C2991" s="1">
        <v>1</v>
      </c>
      <c r="D2991" s="1">
        <v>1</v>
      </c>
      <c r="E2991" s="1">
        <v>2800</v>
      </c>
      <c r="F2991" t="s">
        <v>939</v>
      </c>
      <c r="G2991" t="s">
        <v>14</v>
      </c>
      <c r="H2991" t="s">
        <v>15</v>
      </c>
      <c r="I2991" s="3">
        <v>18</v>
      </c>
      <c r="J2991" t="s">
        <v>940</v>
      </c>
      <c r="K2991" t="s">
        <v>941</v>
      </c>
      <c r="L2991" t="s">
        <v>942</v>
      </c>
      <c r="M2991" s="2">
        <f>SUM(Table1[MAGN_SLAEGT_AFRUNAD])</f>
        <v>463291</v>
      </c>
      <c r="N2991" s="6">
        <f>Table1[[#This Row],[MAGN_SLAEGT_AFRUNAD]]/Table1[[#This Row],[heildarmagn]]</f>
        <v>3.885247069336551E-5</v>
      </c>
      <c r="O2991" t="str">
        <f>IF(Table1[[#This Row],[Útgerð núna]]=Table1[[#This Row],[Útgerð við löndun]],"","Ný útgerð")</f>
        <v>Ný útgerð</v>
      </c>
    </row>
    <row r="2992" spans="1:15">
      <c r="A2992" t="s">
        <v>114</v>
      </c>
      <c r="B2992">
        <v>1920</v>
      </c>
      <c r="C2992" s="1">
        <v>1</v>
      </c>
      <c r="D2992" s="1">
        <v>1</v>
      </c>
      <c r="E2992" s="1">
        <v>2800</v>
      </c>
      <c r="F2992" t="s">
        <v>939</v>
      </c>
      <c r="G2992" t="s">
        <v>14</v>
      </c>
      <c r="H2992" t="s">
        <v>15</v>
      </c>
      <c r="I2992" s="3">
        <v>14</v>
      </c>
      <c r="J2992" t="s">
        <v>940</v>
      </c>
      <c r="K2992" t="s">
        <v>941</v>
      </c>
      <c r="L2992" t="s">
        <v>942</v>
      </c>
      <c r="M2992" s="2">
        <f>SUM(Table1[MAGN_SLAEGT_AFRUNAD])</f>
        <v>463291</v>
      </c>
      <c r="N2992" s="6">
        <f>Table1[[#This Row],[MAGN_SLAEGT_AFRUNAD]]/Table1[[#This Row],[heildarmagn]]</f>
        <v>3.0218588317062063E-5</v>
      </c>
      <c r="O2992" t="str">
        <f>IF(Table1[[#This Row],[Útgerð núna]]=Table1[[#This Row],[Útgerð við löndun]],"","Ný útgerð")</f>
        <v>Ný útgerð</v>
      </c>
    </row>
    <row r="2993" spans="1:15">
      <c r="A2993" t="s">
        <v>409</v>
      </c>
      <c r="B2993">
        <v>1920</v>
      </c>
      <c r="C2993" s="1">
        <v>1</v>
      </c>
      <c r="D2993" s="1">
        <v>1</v>
      </c>
      <c r="E2993" s="1">
        <v>2800</v>
      </c>
      <c r="F2993" t="s">
        <v>939</v>
      </c>
      <c r="G2993" t="s">
        <v>14</v>
      </c>
      <c r="H2993" t="s">
        <v>15</v>
      </c>
      <c r="I2993" s="3">
        <v>31</v>
      </c>
      <c r="J2993" t="s">
        <v>940</v>
      </c>
      <c r="K2993" t="s">
        <v>941</v>
      </c>
      <c r="L2993" t="s">
        <v>942</v>
      </c>
      <c r="M2993" s="2">
        <f>SUM(Table1[MAGN_SLAEGT_AFRUNAD])</f>
        <v>463291</v>
      </c>
      <c r="N2993" s="6">
        <f>Table1[[#This Row],[MAGN_SLAEGT_AFRUNAD]]/Table1[[#This Row],[heildarmagn]]</f>
        <v>6.6912588416351707E-5</v>
      </c>
      <c r="O2993" t="str">
        <f>IF(Table1[[#This Row],[Útgerð núna]]=Table1[[#This Row],[Útgerð við löndun]],"","Ný útgerð")</f>
        <v>Ný útgerð</v>
      </c>
    </row>
    <row r="2994" spans="1:15">
      <c r="A2994" t="s">
        <v>115</v>
      </c>
      <c r="B2994">
        <v>1920</v>
      </c>
      <c r="C2994" s="1">
        <v>1</v>
      </c>
      <c r="D2994" s="1">
        <v>1</v>
      </c>
      <c r="E2994" s="1">
        <v>2800</v>
      </c>
      <c r="F2994" t="s">
        <v>939</v>
      </c>
      <c r="G2994" t="s">
        <v>14</v>
      </c>
      <c r="H2994" t="s">
        <v>15</v>
      </c>
      <c r="I2994" s="3">
        <v>2</v>
      </c>
      <c r="J2994" t="s">
        <v>940</v>
      </c>
      <c r="K2994" t="s">
        <v>941</v>
      </c>
      <c r="L2994" t="s">
        <v>942</v>
      </c>
      <c r="M2994" s="2">
        <f>SUM(Table1[MAGN_SLAEGT_AFRUNAD])</f>
        <v>463291</v>
      </c>
      <c r="N2994" s="6">
        <f>Table1[[#This Row],[MAGN_SLAEGT_AFRUNAD]]/Table1[[#This Row],[heildarmagn]]</f>
        <v>4.3169411881517231E-6</v>
      </c>
      <c r="O2994" t="str">
        <f>IF(Table1[[#This Row],[Útgerð núna]]=Table1[[#This Row],[Útgerð við löndun]],"","Ný útgerð")</f>
        <v>Ný útgerð</v>
      </c>
    </row>
    <row r="2995" spans="1:15">
      <c r="A2995" t="s">
        <v>116</v>
      </c>
      <c r="B2995">
        <v>1920</v>
      </c>
      <c r="C2995" s="1">
        <v>1</v>
      </c>
      <c r="D2995" s="1">
        <v>1</v>
      </c>
      <c r="E2995" s="1">
        <v>2800</v>
      </c>
      <c r="F2995" t="s">
        <v>939</v>
      </c>
      <c r="G2995" t="s">
        <v>14</v>
      </c>
      <c r="H2995" t="s">
        <v>15</v>
      </c>
      <c r="I2995" s="3">
        <v>3</v>
      </c>
      <c r="J2995" t="s">
        <v>940</v>
      </c>
      <c r="K2995" t="s">
        <v>941</v>
      </c>
      <c r="L2995" t="s">
        <v>942</v>
      </c>
      <c r="M2995" s="2">
        <f>SUM(Table1[MAGN_SLAEGT_AFRUNAD])</f>
        <v>463291</v>
      </c>
      <c r="N2995" s="6">
        <f>Table1[[#This Row],[MAGN_SLAEGT_AFRUNAD]]/Table1[[#This Row],[heildarmagn]]</f>
        <v>6.4754117822275847E-6</v>
      </c>
      <c r="O2995" t="str">
        <f>IF(Table1[[#This Row],[Útgerð núna]]=Table1[[#This Row],[Útgerð við löndun]],"","Ný útgerð")</f>
        <v>Ný útgerð</v>
      </c>
    </row>
    <row r="2996" spans="1:15">
      <c r="A2996" t="s">
        <v>412</v>
      </c>
      <c r="B2996">
        <v>1920</v>
      </c>
      <c r="C2996" s="1">
        <v>1</v>
      </c>
      <c r="D2996" s="1">
        <v>1</v>
      </c>
      <c r="E2996" s="1">
        <v>2800</v>
      </c>
      <c r="F2996" t="s">
        <v>939</v>
      </c>
      <c r="G2996" t="s">
        <v>14</v>
      </c>
      <c r="H2996" t="s">
        <v>15</v>
      </c>
      <c r="I2996" s="3">
        <v>7</v>
      </c>
      <c r="J2996" t="s">
        <v>940</v>
      </c>
      <c r="K2996" t="s">
        <v>941</v>
      </c>
      <c r="L2996" t="s">
        <v>942</v>
      </c>
      <c r="M2996" s="2">
        <f>SUM(Table1[MAGN_SLAEGT_AFRUNAD])</f>
        <v>463291</v>
      </c>
      <c r="N2996" s="6">
        <f>Table1[[#This Row],[MAGN_SLAEGT_AFRUNAD]]/Table1[[#This Row],[heildarmagn]]</f>
        <v>1.5109294158531032E-5</v>
      </c>
      <c r="O2996" t="str">
        <f>IF(Table1[[#This Row],[Útgerð núna]]=Table1[[#This Row],[Útgerð við löndun]],"","Ný útgerð")</f>
        <v>Ný útgerð</v>
      </c>
    </row>
    <row r="2997" spans="1:15">
      <c r="A2997" t="s">
        <v>945</v>
      </c>
      <c r="B2997">
        <v>1920</v>
      </c>
      <c r="C2997" s="1">
        <v>1</v>
      </c>
      <c r="D2997" s="1">
        <v>1</v>
      </c>
      <c r="E2997" s="1">
        <v>2800</v>
      </c>
      <c r="F2997" t="s">
        <v>939</v>
      </c>
      <c r="G2997" t="s">
        <v>14</v>
      </c>
      <c r="H2997" t="s">
        <v>15</v>
      </c>
      <c r="I2997" s="3">
        <v>7</v>
      </c>
      <c r="J2997" t="s">
        <v>940</v>
      </c>
      <c r="K2997" t="s">
        <v>941</v>
      </c>
      <c r="L2997" t="s">
        <v>942</v>
      </c>
      <c r="M2997" s="2">
        <f>SUM(Table1[MAGN_SLAEGT_AFRUNAD])</f>
        <v>463291</v>
      </c>
      <c r="N2997" s="6">
        <f>Table1[[#This Row],[MAGN_SLAEGT_AFRUNAD]]/Table1[[#This Row],[heildarmagn]]</f>
        <v>1.5109294158531032E-5</v>
      </c>
      <c r="O2997" t="str">
        <f>IF(Table1[[#This Row],[Útgerð núna]]=Table1[[#This Row],[Útgerð við löndun]],"","Ný útgerð")</f>
        <v>Ný útgerð</v>
      </c>
    </row>
    <row r="2998" spans="1:15">
      <c r="A2998" t="s">
        <v>946</v>
      </c>
      <c r="B2998">
        <v>1920</v>
      </c>
      <c r="C2998" s="1">
        <v>1</v>
      </c>
      <c r="D2998" s="1">
        <v>1</v>
      </c>
      <c r="E2998" s="1">
        <v>2800</v>
      </c>
      <c r="F2998" t="s">
        <v>939</v>
      </c>
      <c r="G2998" t="s">
        <v>14</v>
      </c>
      <c r="H2998" t="s">
        <v>15</v>
      </c>
      <c r="I2998" s="3">
        <v>36</v>
      </c>
      <c r="J2998" t="s">
        <v>940</v>
      </c>
      <c r="K2998" t="s">
        <v>941</v>
      </c>
      <c r="L2998" t="s">
        <v>942</v>
      </c>
      <c r="M2998" s="2">
        <f>SUM(Table1[MAGN_SLAEGT_AFRUNAD])</f>
        <v>463291</v>
      </c>
      <c r="N2998" s="6">
        <f>Table1[[#This Row],[MAGN_SLAEGT_AFRUNAD]]/Table1[[#This Row],[heildarmagn]]</f>
        <v>7.7704941386731019E-5</v>
      </c>
      <c r="O2998" t="str">
        <f>IF(Table1[[#This Row],[Útgerð núna]]=Table1[[#This Row],[Útgerð við löndun]],"","Ný útgerð")</f>
        <v>Ný útgerð</v>
      </c>
    </row>
    <row r="2999" spans="1:15">
      <c r="A2999" t="s">
        <v>475</v>
      </c>
      <c r="B2999">
        <v>1920</v>
      </c>
      <c r="C2999" s="1">
        <v>1</v>
      </c>
      <c r="D2999" s="1">
        <v>1</v>
      </c>
      <c r="E2999" s="1">
        <v>2800</v>
      </c>
      <c r="F2999" t="s">
        <v>939</v>
      </c>
      <c r="G2999" t="s">
        <v>14</v>
      </c>
      <c r="H2999" t="s">
        <v>15</v>
      </c>
      <c r="I2999" s="3">
        <v>11</v>
      </c>
      <c r="J2999" t="s">
        <v>940</v>
      </c>
      <c r="K2999" t="s">
        <v>941</v>
      </c>
      <c r="L2999" t="s">
        <v>942</v>
      </c>
      <c r="M2999" s="2">
        <f>SUM(Table1[MAGN_SLAEGT_AFRUNAD])</f>
        <v>463291</v>
      </c>
      <c r="N2999" s="6">
        <f>Table1[[#This Row],[MAGN_SLAEGT_AFRUNAD]]/Table1[[#This Row],[heildarmagn]]</f>
        <v>2.3743176534834476E-5</v>
      </c>
      <c r="O2999" t="str">
        <f>IF(Table1[[#This Row],[Útgerð núna]]=Table1[[#This Row],[Útgerð við löndun]],"","Ný útgerð")</f>
        <v>Ný útgerð</v>
      </c>
    </row>
    <row r="3000" spans="1:15">
      <c r="A3000" t="s">
        <v>413</v>
      </c>
      <c r="B3000">
        <v>1920</v>
      </c>
      <c r="C3000" s="1">
        <v>1</v>
      </c>
      <c r="D3000" s="1">
        <v>1</v>
      </c>
      <c r="E3000" s="1">
        <v>2800</v>
      </c>
      <c r="F3000" t="s">
        <v>939</v>
      </c>
      <c r="G3000" t="s">
        <v>14</v>
      </c>
      <c r="H3000" t="s">
        <v>15</v>
      </c>
      <c r="I3000" s="3">
        <v>9</v>
      </c>
      <c r="J3000" t="s">
        <v>940</v>
      </c>
      <c r="K3000" t="s">
        <v>941</v>
      </c>
      <c r="L3000" t="s">
        <v>942</v>
      </c>
      <c r="M3000" s="2">
        <f>SUM(Table1[MAGN_SLAEGT_AFRUNAD])</f>
        <v>463291</v>
      </c>
      <c r="N3000" s="6">
        <f>Table1[[#This Row],[MAGN_SLAEGT_AFRUNAD]]/Table1[[#This Row],[heildarmagn]]</f>
        <v>1.9426235346682755E-5</v>
      </c>
      <c r="O3000" t="str">
        <f>IF(Table1[[#This Row],[Útgerð núna]]=Table1[[#This Row],[Útgerð við löndun]],"","Ný útgerð")</f>
        <v>Ný útgerð</v>
      </c>
    </row>
    <row r="3001" spans="1:15">
      <c r="A3001" t="s">
        <v>414</v>
      </c>
      <c r="B3001">
        <v>1920</v>
      </c>
      <c r="C3001" s="1">
        <v>1</v>
      </c>
      <c r="D3001" s="1">
        <v>1</v>
      </c>
      <c r="E3001" s="1">
        <v>2800</v>
      </c>
      <c r="F3001" t="s">
        <v>939</v>
      </c>
      <c r="G3001" t="s">
        <v>14</v>
      </c>
      <c r="H3001" t="s">
        <v>15</v>
      </c>
      <c r="I3001" s="3">
        <v>45</v>
      </c>
      <c r="J3001" t="s">
        <v>940</v>
      </c>
      <c r="K3001" t="s">
        <v>941</v>
      </c>
      <c r="L3001" t="s">
        <v>942</v>
      </c>
      <c r="M3001" s="2">
        <f>SUM(Table1[MAGN_SLAEGT_AFRUNAD])</f>
        <v>463291</v>
      </c>
      <c r="N3001" s="6">
        <f>Table1[[#This Row],[MAGN_SLAEGT_AFRUNAD]]/Table1[[#This Row],[heildarmagn]]</f>
        <v>9.7131176733413767E-5</v>
      </c>
      <c r="O3001" t="str">
        <f>IF(Table1[[#This Row],[Útgerð núna]]=Table1[[#This Row],[Útgerð við löndun]],"","Ný útgerð")</f>
        <v>Ný útgerð</v>
      </c>
    </row>
    <row r="3002" spans="1:15">
      <c r="A3002" t="s">
        <v>415</v>
      </c>
      <c r="B3002">
        <v>1920</v>
      </c>
      <c r="C3002" s="1">
        <v>1</v>
      </c>
      <c r="D3002" s="1">
        <v>1</v>
      </c>
      <c r="E3002" s="1">
        <v>2800</v>
      </c>
      <c r="F3002" t="s">
        <v>939</v>
      </c>
      <c r="G3002" t="s">
        <v>14</v>
      </c>
      <c r="H3002" t="s">
        <v>15</v>
      </c>
      <c r="I3002" s="3">
        <v>12</v>
      </c>
      <c r="J3002" t="s">
        <v>940</v>
      </c>
      <c r="K3002" t="s">
        <v>941</v>
      </c>
      <c r="L3002" t="s">
        <v>942</v>
      </c>
      <c r="M3002" s="2">
        <f>SUM(Table1[MAGN_SLAEGT_AFRUNAD])</f>
        <v>463291</v>
      </c>
      <c r="N3002" s="6">
        <f>Table1[[#This Row],[MAGN_SLAEGT_AFRUNAD]]/Table1[[#This Row],[heildarmagn]]</f>
        <v>2.5901647128910339E-5</v>
      </c>
      <c r="O3002" t="str">
        <f>IF(Table1[[#This Row],[Útgerð núna]]=Table1[[#This Row],[Útgerð við löndun]],"","Ný útgerð")</f>
        <v>Ný útgerð</v>
      </c>
    </row>
    <row r="3003" spans="1:15">
      <c r="A3003" t="s">
        <v>416</v>
      </c>
      <c r="B3003">
        <v>1920</v>
      </c>
      <c r="C3003" s="1">
        <v>1</v>
      </c>
      <c r="D3003" s="1">
        <v>1</v>
      </c>
      <c r="E3003" s="1">
        <v>2800</v>
      </c>
      <c r="F3003" t="s">
        <v>939</v>
      </c>
      <c r="G3003" t="s">
        <v>14</v>
      </c>
      <c r="H3003" t="s">
        <v>15</v>
      </c>
      <c r="I3003" s="3">
        <v>17</v>
      </c>
      <c r="J3003" t="s">
        <v>940</v>
      </c>
      <c r="K3003" t="s">
        <v>941</v>
      </c>
      <c r="L3003" t="s">
        <v>942</v>
      </c>
      <c r="M3003" s="2">
        <f>SUM(Table1[MAGN_SLAEGT_AFRUNAD])</f>
        <v>463291</v>
      </c>
      <c r="N3003" s="6">
        <f>Table1[[#This Row],[MAGN_SLAEGT_AFRUNAD]]/Table1[[#This Row],[heildarmagn]]</f>
        <v>3.6694000099289647E-5</v>
      </c>
      <c r="O3003" t="str">
        <f>IF(Table1[[#This Row],[Útgerð núna]]=Table1[[#This Row],[Útgerð við löndun]],"","Ný útgerð")</f>
        <v>Ný útgerð</v>
      </c>
    </row>
    <row r="3004" spans="1:15">
      <c r="A3004" t="s">
        <v>417</v>
      </c>
      <c r="B3004">
        <v>1920</v>
      </c>
      <c r="C3004" s="1">
        <v>1</v>
      </c>
      <c r="D3004" s="1">
        <v>1</v>
      </c>
      <c r="E3004" s="1">
        <v>2800</v>
      </c>
      <c r="F3004" t="s">
        <v>939</v>
      </c>
      <c r="G3004" t="s">
        <v>14</v>
      </c>
      <c r="H3004" t="s">
        <v>15</v>
      </c>
      <c r="I3004" s="3">
        <v>12</v>
      </c>
      <c r="J3004" t="s">
        <v>940</v>
      </c>
      <c r="K3004" t="s">
        <v>941</v>
      </c>
      <c r="L3004" t="s">
        <v>942</v>
      </c>
      <c r="M3004" s="2">
        <f>SUM(Table1[MAGN_SLAEGT_AFRUNAD])</f>
        <v>463291</v>
      </c>
      <c r="N3004" s="6">
        <f>Table1[[#This Row],[MAGN_SLAEGT_AFRUNAD]]/Table1[[#This Row],[heildarmagn]]</f>
        <v>2.5901647128910339E-5</v>
      </c>
      <c r="O3004" t="str">
        <f>IF(Table1[[#This Row],[Útgerð núna]]=Table1[[#This Row],[Útgerð við löndun]],"","Ný útgerð")</f>
        <v>Ný útgerð</v>
      </c>
    </row>
    <row r="3005" spans="1:15">
      <c r="A3005" t="s">
        <v>759</v>
      </c>
      <c r="B3005">
        <v>1920</v>
      </c>
      <c r="C3005" s="1">
        <v>1</v>
      </c>
      <c r="D3005" s="1">
        <v>1</v>
      </c>
      <c r="E3005" s="1">
        <v>2800</v>
      </c>
      <c r="F3005" t="s">
        <v>939</v>
      </c>
      <c r="G3005" t="s">
        <v>14</v>
      </c>
      <c r="H3005" t="s">
        <v>15</v>
      </c>
      <c r="I3005" s="3">
        <v>28</v>
      </c>
      <c r="J3005" t="s">
        <v>940</v>
      </c>
      <c r="K3005" t="s">
        <v>941</v>
      </c>
      <c r="L3005" t="s">
        <v>942</v>
      </c>
      <c r="M3005" s="2">
        <f>SUM(Table1[MAGN_SLAEGT_AFRUNAD])</f>
        <v>463291</v>
      </c>
      <c r="N3005" s="6">
        <f>Table1[[#This Row],[MAGN_SLAEGT_AFRUNAD]]/Table1[[#This Row],[heildarmagn]]</f>
        <v>6.0437176634124127E-5</v>
      </c>
      <c r="O3005" t="str">
        <f>IF(Table1[[#This Row],[Útgerð núna]]=Table1[[#This Row],[Útgerð við löndun]],"","Ný útgerð")</f>
        <v>Ný útgerð</v>
      </c>
    </row>
    <row r="3006" spans="1:15">
      <c r="A3006" t="s">
        <v>558</v>
      </c>
      <c r="B3006">
        <v>1920</v>
      </c>
      <c r="C3006" s="1">
        <v>1</v>
      </c>
      <c r="D3006" s="1">
        <v>1</v>
      </c>
      <c r="E3006" s="1">
        <v>2800</v>
      </c>
      <c r="F3006" t="s">
        <v>939</v>
      </c>
      <c r="G3006" t="s">
        <v>14</v>
      </c>
      <c r="H3006" t="s">
        <v>15</v>
      </c>
      <c r="I3006" s="3">
        <v>8</v>
      </c>
      <c r="J3006" t="s">
        <v>940</v>
      </c>
      <c r="K3006" t="s">
        <v>941</v>
      </c>
      <c r="L3006" t="s">
        <v>942</v>
      </c>
      <c r="M3006" s="2">
        <f>SUM(Table1[MAGN_SLAEGT_AFRUNAD])</f>
        <v>463291</v>
      </c>
      <c r="N3006" s="6">
        <f>Table1[[#This Row],[MAGN_SLAEGT_AFRUNAD]]/Table1[[#This Row],[heildarmagn]]</f>
        <v>1.7267764752606892E-5</v>
      </c>
      <c r="O3006" t="str">
        <f>IF(Table1[[#This Row],[Útgerð núna]]=Table1[[#This Row],[Útgerð við löndun]],"","Ný útgerð")</f>
        <v>Ný útgerð</v>
      </c>
    </row>
    <row r="3007" spans="1:15">
      <c r="A3007" t="s">
        <v>506</v>
      </c>
      <c r="B3007">
        <v>1920</v>
      </c>
      <c r="C3007" s="1">
        <v>1</v>
      </c>
      <c r="D3007" s="1">
        <v>1</v>
      </c>
      <c r="E3007" s="1">
        <v>2800</v>
      </c>
      <c r="F3007" t="s">
        <v>939</v>
      </c>
      <c r="G3007" t="s">
        <v>14</v>
      </c>
      <c r="H3007" t="s">
        <v>15</v>
      </c>
      <c r="I3007" s="3">
        <v>27</v>
      </c>
      <c r="J3007" t="s">
        <v>940</v>
      </c>
      <c r="K3007" t="s">
        <v>941</v>
      </c>
      <c r="L3007" t="s">
        <v>942</v>
      </c>
      <c r="M3007" s="2">
        <f>SUM(Table1[MAGN_SLAEGT_AFRUNAD])</f>
        <v>463291</v>
      </c>
      <c r="N3007" s="6">
        <f>Table1[[#This Row],[MAGN_SLAEGT_AFRUNAD]]/Table1[[#This Row],[heildarmagn]]</f>
        <v>5.8278706040048265E-5</v>
      </c>
      <c r="O3007" t="str">
        <f>IF(Table1[[#This Row],[Útgerð núna]]=Table1[[#This Row],[Útgerð við löndun]],"","Ný útgerð")</f>
        <v>Ný útgerð</v>
      </c>
    </row>
    <row r="3008" spans="1:15">
      <c r="A3008" t="s">
        <v>559</v>
      </c>
      <c r="B3008">
        <v>1920</v>
      </c>
      <c r="C3008" s="1">
        <v>1</v>
      </c>
      <c r="D3008" s="1">
        <v>1</v>
      </c>
      <c r="E3008" s="1">
        <v>2800</v>
      </c>
      <c r="F3008" t="s">
        <v>939</v>
      </c>
      <c r="G3008" t="s">
        <v>14</v>
      </c>
      <c r="H3008" t="s">
        <v>15</v>
      </c>
      <c r="I3008" s="3">
        <v>28</v>
      </c>
      <c r="J3008" t="s">
        <v>940</v>
      </c>
      <c r="K3008" t="s">
        <v>941</v>
      </c>
      <c r="L3008" t="s">
        <v>942</v>
      </c>
      <c r="M3008" s="2">
        <f>SUM(Table1[MAGN_SLAEGT_AFRUNAD])</f>
        <v>463291</v>
      </c>
      <c r="N3008" s="6">
        <f>Table1[[#This Row],[MAGN_SLAEGT_AFRUNAD]]/Table1[[#This Row],[heildarmagn]]</f>
        <v>6.0437176634124127E-5</v>
      </c>
      <c r="O3008" t="str">
        <f>IF(Table1[[#This Row],[Útgerð núna]]=Table1[[#This Row],[Útgerð við löndun]],"","Ný útgerð")</f>
        <v>Ný útgerð</v>
      </c>
    </row>
    <row r="3009" spans="1:15">
      <c r="A3009" t="s">
        <v>643</v>
      </c>
      <c r="B3009">
        <v>1920</v>
      </c>
      <c r="C3009" s="1">
        <v>1</v>
      </c>
      <c r="D3009" s="1">
        <v>1</v>
      </c>
      <c r="E3009" s="1">
        <v>2800</v>
      </c>
      <c r="F3009" t="s">
        <v>939</v>
      </c>
      <c r="G3009" t="s">
        <v>14</v>
      </c>
      <c r="H3009" t="s">
        <v>15</v>
      </c>
      <c r="I3009" s="3">
        <v>11</v>
      </c>
      <c r="J3009" t="s">
        <v>940</v>
      </c>
      <c r="K3009" t="s">
        <v>941</v>
      </c>
      <c r="L3009" t="s">
        <v>942</v>
      </c>
      <c r="M3009" s="2">
        <f>SUM(Table1[MAGN_SLAEGT_AFRUNAD])</f>
        <v>463291</v>
      </c>
      <c r="N3009" s="6">
        <f>Table1[[#This Row],[MAGN_SLAEGT_AFRUNAD]]/Table1[[#This Row],[heildarmagn]]</f>
        <v>2.3743176534834476E-5</v>
      </c>
      <c r="O3009" t="str">
        <f>IF(Table1[[#This Row],[Útgerð núna]]=Table1[[#This Row],[Útgerð við löndun]],"","Ný útgerð")</f>
        <v>Ný útgerð</v>
      </c>
    </row>
    <row r="3010" spans="1:15">
      <c r="A3010" t="s">
        <v>947</v>
      </c>
      <c r="B3010">
        <v>1920</v>
      </c>
      <c r="C3010" s="1">
        <v>1</v>
      </c>
      <c r="D3010" s="1">
        <v>1</v>
      </c>
      <c r="E3010" s="1">
        <v>2800</v>
      </c>
      <c r="F3010" t="s">
        <v>939</v>
      </c>
      <c r="G3010" t="s">
        <v>14</v>
      </c>
      <c r="H3010" t="s">
        <v>15</v>
      </c>
      <c r="I3010" s="3">
        <v>44</v>
      </c>
      <c r="J3010" t="s">
        <v>940</v>
      </c>
      <c r="K3010" t="s">
        <v>941</v>
      </c>
      <c r="L3010" t="s">
        <v>942</v>
      </c>
      <c r="M3010" s="2">
        <f>SUM(Table1[MAGN_SLAEGT_AFRUNAD])</f>
        <v>463291</v>
      </c>
      <c r="N3010" s="6">
        <f>Table1[[#This Row],[MAGN_SLAEGT_AFRUNAD]]/Table1[[#This Row],[heildarmagn]]</f>
        <v>9.4972706139337905E-5</v>
      </c>
      <c r="O3010" t="str">
        <f>IF(Table1[[#This Row],[Útgerð núna]]=Table1[[#This Row],[Útgerð við löndun]],"","Ný útgerð")</f>
        <v>Ný útgerð</v>
      </c>
    </row>
    <row r="3011" spans="1:15">
      <c r="A3011" t="s">
        <v>421</v>
      </c>
      <c r="B3011">
        <v>1920</v>
      </c>
      <c r="C3011" s="1">
        <v>1</v>
      </c>
      <c r="D3011" s="1">
        <v>1</v>
      </c>
      <c r="E3011" s="1">
        <v>2800</v>
      </c>
      <c r="F3011" t="s">
        <v>939</v>
      </c>
      <c r="G3011" t="s">
        <v>14</v>
      </c>
      <c r="H3011" t="s">
        <v>15</v>
      </c>
      <c r="I3011" s="3">
        <v>15</v>
      </c>
      <c r="J3011" t="s">
        <v>940</v>
      </c>
      <c r="K3011" t="s">
        <v>941</v>
      </c>
      <c r="L3011" t="s">
        <v>942</v>
      </c>
      <c r="M3011" s="2">
        <f>SUM(Table1[MAGN_SLAEGT_AFRUNAD])</f>
        <v>463291</v>
      </c>
      <c r="N3011" s="6">
        <f>Table1[[#This Row],[MAGN_SLAEGT_AFRUNAD]]/Table1[[#This Row],[heildarmagn]]</f>
        <v>3.2377058911137922E-5</v>
      </c>
      <c r="O3011" t="str">
        <f>IF(Table1[[#This Row],[Útgerð núna]]=Table1[[#This Row],[Útgerð við löndun]],"","Ný útgerð")</f>
        <v>Ný útgerð</v>
      </c>
    </row>
    <row r="3012" spans="1:15">
      <c r="A3012" t="s">
        <v>422</v>
      </c>
      <c r="B3012">
        <v>1920</v>
      </c>
      <c r="C3012" s="1">
        <v>1</v>
      </c>
      <c r="D3012" s="1">
        <v>1</v>
      </c>
      <c r="E3012" s="1">
        <v>2800</v>
      </c>
      <c r="F3012" t="s">
        <v>939</v>
      </c>
      <c r="G3012" t="s">
        <v>14</v>
      </c>
      <c r="H3012" t="s">
        <v>15</v>
      </c>
      <c r="I3012" s="3">
        <v>31</v>
      </c>
      <c r="J3012" t="s">
        <v>940</v>
      </c>
      <c r="K3012" t="s">
        <v>941</v>
      </c>
      <c r="L3012" t="s">
        <v>942</v>
      </c>
      <c r="M3012" s="2">
        <f>SUM(Table1[MAGN_SLAEGT_AFRUNAD])</f>
        <v>463291</v>
      </c>
      <c r="N3012" s="6">
        <f>Table1[[#This Row],[MAGN_SLAEGT_AFRUNAD]]/Table1[[#This Row],[heildarmagn]]</f>
        <v>6.6912588416351707E-5</v>
      </c>
      <c r="O3012" t="str">
        <f>IF(Table1[[#This Row],[Útgerð núna]]=Table1[[#This Row],[Útgerð við löndun]],"","Ný útgerð")</f>
        <v>Ný útgerð</v>
      </c>
    </row>
    <row r="3013" spans="1:15">
      <c r="A3013" t="s">
        <v>371</v>
      </c>
      <c r="B3013">
        <v>1920</v>
      </c>
      <c r="C3013" s="1">
        <v>1</v>
      </c>
      <c r="D3013" s="1">
        <v>1</v>
      </c>
      <c r="E3013" s="1">
        <v>2800</v>
      </c>
      <c r="F3013" t="s">
        <v>939</v>
      </c>
      <c r="G3013" t="s">
        <v>14</v>
      </c>
      <c r="H3013" t="s">
        <v>15</v>
      </c>
      <c r="I3013" s="3">
        <v>7</v>
      </c>
      <c r="J3013" t="s">
        <v>940</v>
      </c>
      <c r="K3013" t="s">
        <v>941</v>
      </c>
      <c r="L3013" t="s">
        <v>942</v>
      </c>
      <c r="M3013" s="2">
        <f>SUM(Table1[MAGN_SLAEGT_AFRUNAD])</f>
        <v>463291</v>
      </c>
      <c r="N3013" s="6">
        <f>Table1[[#This Row],[MAGN_SLAEGT_AFRUNAD]]/Table1[[#This Row],[heildarmagn]]</f>
        <v>1.5109294158531032E-5</v>
      </c>
      <c r="O3013" t="str">
        <f>IF(Table1[[#This Row],[Útgerð núna]]=Table1[[#This Row],[Útgerð við löndun]],"","Ný útgerð")</f>
        <v>Ný útgerð</v>
      </c>
    </row>
    <row r="3014" spans="1:15">
      <c r="A3014" t="s">
        <v>372</v>
      </c>
      <c r="B3014">
        <v>1920</v>
      </c>
      <c r="C3014" s="1">
        <v>1</v>
      </c>
      <c r="D3014" s="1">
        <v>1</v>
      </c>
      <c r="E3014" s="1">
        <v>2800</v>
      </c>
      <c r="F3014" t="s">
        <v>939</v>
      </c>
      <c r="G3014" t="s">
        <v>14</v>
      </c>
      <c r="H3014" t="s">
        <v>15</v>
      </c>
      <c r="I3014" s="3">
        <v>17</v>
      </c>
      <c r="J3014" t="s">
        <v>940</v>
      </c>
      <c r="K3014" t="s">
        <v>941</v>
      </c>
      <c r="L3014" t="s">
        <v>942</v>
      </c>
      <c r="M3014" s="2">
        <f>SUM(Table1[MAGN_SLAEGT_AFRUNAD])</f>
        <v>463291</v>
      </c>
      <c r="N3014" s="6">
        <f>Table1[[#This Row],[MAGN_SLAEGT_AFRUNAD]]/Table1[[#This Row],[heildarmagn]]</f>
        <v>3.6694000099289647E-5</v>
      </c>
      <c r="O3014" t="str">
        <f>IF(Table1[[#This Row],[Útgerð núna]]=Table1[[#This Row],[Útgerð við löndun]],"","Ný útgerð")</f>
        <v>Ný útgerð</v>
      </c>
    </row>
    <row r="3015" spans="1:15">
      <c r="A3015" t="s">
        <v>373</v>
      </c>
      <c r="B3015">
        <v>1920</v>
      </c>
      <c r="C3015" s="1">
        <v>1</v>
      </c>
      <c r="D3015" s="1">
        <v>1</v>
      </c>
      <c r="E3015" s="1">
        <v>2800</v>
      </c>
      <c r="F3015" t="s">
        <v>939</v>
      </c>
      <c r="G3015" t="s">
        <v>14</v>
      </c>
      <c r="H3015" t="s">
        <v>15</v>
      </c>
      <c r="I3015" s="3">
        <v>9</v>
      </c>
      <c r="J3015" t="s">
        <v>940</v>
      </c>
      <c r="K3015" t="s">
        <v>941</v>
      </c>
      <c r="L3015" t="s">
        <v>942</v>
      </c>
      <c r="M3015" s="2">
        <f>SUM(Table1[MAGN_SLAEGT_AFRUNAD])</f>
        <v>463291</v>
      </c>
      <c r="N3015" s="6">
        <f>Table1[[#This Row],[MAGN_SLAEGT_AFRUNAD]]/Table1[[#This Row],[heildarmagn]]</f>
        <v>1.9426235346682755E-5</v>
      </c>
      <c r="O3015" t="str">
        <f>IF(Table1[[#This Row],[Útgerð núna]]=Table1[[#This Row],[Útgerð við löndun]],"","Ný útgerð")</f>
        <v>Ný útgerð</v>
      </c>
    </row>
    <row r="3016" spans="1:15">
      <c r="A3016" t="s">
        <v>374</v>
      </c>
      <c r="B3016">
        <v>1920</v>
      </c>
      <c r="C3016" s="1">
        <v>1</v>
      </c>
      <c r="D3016" s="1">
        <v>1</v>
      </c>
      <c r="E3016" s="1">
        <v>2800</v>
      </c>
      <c r="F3016" t="s">
        <v>939</v>
      </c>
      <c r="G3016" t="s">
        <v>14</v>
      </c>
      <c r="H3016" t="s">
        <v>15</v>
      </c>
      <c r="I3016" s="3">
        <v>5</v>
      </c>
      <c r="J3016" t="s">
        <v>940</v>
      </c>
      <c r="K3016" t="s">
        <v>941</v>
      </c>
      <c r="L3016" t="s">
        <v>942</v>
      </c>
      <c r="M3016" s="2">
        <f>SUM(Table1[MAGN_SLAEGT_AFRUNAD])</f>
        <v>463291</v>
      </c>
      <c r="N3016" s="6">
        <f>Table1[[#This Row],[MAGN_SLAEGT_AFRUNAD]]/Table1[[#This Row],[heildarmagn]]</f>
        <v>1.0792352970379309E-5</v>
      </c>
      <c r="O3016" t="str">
        <f>IF(Table1[[#This Row],[Útgerð núna]]=Table1[[#This Row],[Útgerð við löndun]],"","Ný útgerð")</f>
        <v>Ný útgerð</v>
      </c>
    </row>
    <row r="3017" spans="1:15">
      <c r="A3017" t="s">
        <v>859</v>
      </c>
      <c r="B3017">
        <v>1819</v>
      </c>
      <c r="C3017" s="1">
        <v>1</v>
      </c>
      <c r="D3017" s="1">
        <v>1</v>
      </c>
      <c r="E3017" s="1">
        <v>2800</v>
      </c>
      <c r="F3017" t="s">
        <v>939</v>
      </c>
      <c r="G3017" t="s">
        <v>14</v>
      </c>
      <c r="H3017" t="s">
        <v>15</v>
      </c>
      <c r="I3017" s="3">
        <v>3</v>
      </c>
      <c r="J3017" t="s">
        <v>940</v>
      </c>
      <c r="K3017" t="s">
        <v>941</v>
      </c>
      <c r="L3017" t="s">
        <v>942</v>
      </c>
      <c r="M3017" s="2">
        <f>SUM(Table1[MAGN_SLAEGT_AFRUNAD])</f>
        <v>463291</v>
      </c>
      <c r="N3017" s="6">
        <f>Table1[[#This Row],[MAGN_SLAEGT_AFRUNAD]]/Table1[[#This Row],[heildarmagn]]</f>
        <v>6.4754117822275847E-6</v>
      </c>
      <c r="O3017" t="str">
        <f>IF(Table1[[#This Row],[Útgerð núna]]=Table1[[#This Row],[Útgerð við löndun]],"","Ný útgerð")</f>
        <v>Ný útgerð</v>
      </c>
    </row>
    <row r="3018" spans="1:15">
      <c r="A3018" t="s">
        <v>587</v>
      </c>
      <c r="B3018">
        <v>1819</v>
      </c>
      <c r="C3018" s="1">
        <v>1</v>
      </c>
      <c r="D3018" s="1">
        <v>1</v>
      </c>
      <c r="E3018" s="1">
        <v>2800</v>
      </c>
      <c r="F3018" t="s">
        <v>939</v>
      </c>
      <c r="G3018" t="s">
        <v>14</v>
      </c>
      <c r="H3018" t="s">
        <v>15</v>
      </c>
      <c r="I3018" s="3">
        <v>3</v>
      </c>
      <c r="J3018" t="s">
        <v>940</v>
      </c>
      <c r="K3018" t="s">
        <v>941</v>
      </c>
      <c r="L3018" t="s">
        <v>942</v>
      </c>
      <c r="M3018" s="2">
        <f>SUM(Table1[MAGN_SLAEGT_AFRUNAD])</f>
        <v>463291</v>
      </c>
      <c r="N3018" s="6">
        <f>Table1[[#This Row],[MAGN_SLAEGT_AFRUNAD]]/Table1[[#This Row],[heildarmagn]]</f>
        <v>6.4754117822275847E-6</v>
      </c>
      <c r="O3018" t="str">
        <f>IF(Table1[[#This Row],[Útgerð núna]]=Table1[[#This Row],[Útgerð við löndun]],"","Ný útgerð")</f>
        <v>Ný útgerð</v>
      </c>
    </row>
    <row r="3019" spans="1:15">
      <c r="A3019" t="s">
        <v>90</v>
      </c>
      <c r="B3019">
        <v>1819</v>
      </c>
      <c r="C3019" s="1">
        <v>1</v>
      </c>
      <c r="D3019" s="1">
        <v>1</v>
      </c>
      <c r="E3019" s="1">
        <v>2800</v>
      </c>
      <c r="F3019" t="s">
        <v>939</v>
      </c>
      <c r="G3019" t="s">
        <v>14</v>
      </c>
      <c r="H3019" t="s">
        <v>15</v>
      </c>
      <c r="I3019" s="3">
        <v>8</v>
      </c>
      <c r="J3019" t="s">
        <v>940</v>
      </c>
      <c r="K3019" t="s">
        <v>941</v>
      </c>
      <c r="L3019" t="s">
        <v>942</v>
      </c>
      <c r="M3019" s="2">
        <f>SUM(Table1[MAGN_SLAEGT_AFRUNAD])</f>
        <v>463291</v>
      </c>
      <c r="N3019" s="6">
        <f>Table1[[#This Row],[MAGN_SLAEGT_AFRUNAD]]/Table1[[#This Row],[heildarmagn]]</f>
        <v>1.7267764752606892E-5</v>
      </c>
      <c r="O3019" t="str">
        <f>IF(Table1[[#This Row],[Útgerð núna]]=Table1[[#This Row],[Útgerð við löndun]],"","Ný útgerð")</f>
        <v>Ný útgerð</v>
      </c>
    </row>
    <row r="3020" spans="1:15">
      <c r="A3020" t="s">
        <v>91</v>
      </c>
      <c r="B3020">
        <v>1819</v>
      </c>
      <c r="C3020" s="1">
        <v>1</v>
      </c>
      <c r="D3020" s="1">
        <v>1</v>
      </c>
      <c r="E3020" s="1">
        <v>2800</v>
      </c>
      <c r="F3020" t="s">
        <v>939</v>
      </c>
      <c r="G3020" t="s">
        <v>14</v>
      </c>
      <c r="H3020" t="s">
        <v>15</v>
      </c>
      <c r="I3020" s="3">
        <v>5</v>
      </c>
      <c r="J3020" t="s">
        <v>940</v>
      </c>
      <c r="K3020" t="s">
        <v>941</v>
      </c>
      <c r="L3020" t="s">
        <v>942</v>
      </c>
      <c r="M3020" s="2">
        <f>SUM(Table1[MAGN_SLAEGT_AFRUNAD])</f>
        <v>463291</v>
      </c>
      <c r="N3020" s="6">
        <f>Table1[[#This Row],[MAGN_SLAEGT_AFRUNAD]]/Table1[[#This Row],[heildarmagn]]</f>
        <v>1.0792352970379309E-5</v>
      </c>
      <c r="O3020" t="str">
        <f>IF(Table1[[#This Row],[Útgerð núna]]=Table1[[#This Row],[Útgerð við löndun]],"","Ný útgerð")</f>
        <v>Ný útgerð</v>
      </c>
    </row>
    <row r="3021" spans="1:15">
      <c r="A3021" t="s">
        <v>93</v>
      </c>
      <c r="B3021">
        <v>1819</v>
      </c>
      <c r="C3021" s="1">
        <v>1</v>
      </c>
      <c r="D3021" s="1">
        <v>1</v>
      </c>
      <c r="E3021" s="1">
        <v>2800</v>
      </c>
      <c r="F3021" t="s">
        <v>939</v>
      </c>
      <c r="G3021" t="s">
        <v>14</v>
      </c>
      <c r="H3021" t="s">
        <v>15</v>
      </c>
      <c r="I3021" s="3">
        <v>5</v>
      </c>
      <c r="J3021" t="s">
        <v>940</v>
      </c>
      <c r="K3021" t="s">
        <v>941</v>
      </c>
      <c r="L3021" t="s">
        <v>942</v>
      </c>
      <c r="M3021" s="2">
        <f>SUM(Table1[MAGN_SLAEGT_AFRUNAD])</f>
        <v>463291</v>
      </c>
      <c r="N3021" s="6">
        <f>Table1[[#This Row],[MAGN_SLAEGT_AFRUNAD]]/Table1[[#This Row],[heildarmagn]]</f>
        <v>1.0792352970379309E-5</v>
      </c>
      <c r="O3021" t="str">
        <f>IF(Table1[[#This Row],[Útgerð núna]]=Table1[[#This Row],[Útgerð við löndun]],"","Ný útgerð")</f>
        <v>Ný útgerð</v>
      </c>
    </row>
    <row r="3022" spans="1:15">
      <c r="A3022" t="s">
        <v>94</v>
      </c>
      <c r="B3022">
        <v>1819</v>
      </c>
      <c r="C3022" s="1">
        <v>1</v>
      </c>
      <c r="D3022" s="1">
        <v>1</v>
      </c>
      <c r="E3022" s="1">
        <v>2800</v>
      </c>
      <c r="F3022" t="s">
        <v>939</v>
      </c>
      <c r="G3022" t="s">
        <v>14</v>
      </c>
      <c r="H3022" t="s">
        <v>15</v>
      </c>
      <c r="I3022" s="3">
        <v>35</v>
      </c>
      <c r="J3022" t="s">
        <v>940</v>
      </c>
      <c r="K3022" t="s">
        <v>941</v>
      </c>
      <c r="L3022" t="s">
        <v>942</v>
      </c>
      <c r="M3022" s="2">
        <f>SUM(Table1[MAGN_SLAEGT_AFRUNAD])</f>
        <v>463291</v>
      </c>
      <c r="N3022" s="6">
        <f>Table1[[#This Row],[MAGN_SLAEGT_AFRUNAD]]/Table1[[#This Row],[heildarmagn]]</f>
        <v>7.5546470792655157E-5</v>
      </c>
      <c r="O3022" t="str">
        <f>IF(Table1[[#This Row],[Útgerð núna]]=Table1[[#This Row],[Útgerð við löndun]],"","Ný útgerð")</f>
        <v>Ný útgerð</v>
      </c>
    </row>
    <row r="3023" spans="1:15">
      <c r="A3023" t="s">
        <v>63</v>
      </c>
      <c r="B3023">
        <v>1819</v>
      </c>
      <c r="C3023" s="1">
        <v>1</v>
      </c>
      <c r="D3023" s="1">
        <v>1</v>
      </c>
      <c r="E3023" s="1">
        <v>2800</v>
      </c>
      <c r="F3023" t="s">
        <v>939</v>
      </c>
      <c r="G3023" t="s">
        <v>14</v>
      </c>
      <c r="H3023" t="s">
        <v>15</v>
      </c>
      <c r="I3023" s="3">
        <v>23</v>
      </c>
      <c r="J3023" t="s">
        <v>940</v>
      </c>
      <c r="K3023" t="s">
        <v>941</v>
      </c>
      <c r="L3023" t="s">
        <v>942</v>
      </c>
      <c r="M3023" s="2">
        <f>SUM(Table1[MAGN_SLAEGT_AFRUNAD])</f>
        <v>463291</v>
      </c>
      <c r="N3023" s="6">
        <f>Table1[[#This Row],[MAGN_SLAEGT_AFRUNAD]]/Table1[[#This Row],[heildarmagn]]</f>
        <v>4.9644823663744815E-5</v>
      </c>
      <c r="O3023" t="str">
        <f>IF(Table1[[#This Row],[Útgerð núna]]=Table1[[#This Row],[Útgerð við löndun]],"","Ný útgerð")</f>
        <v>Ný útgerð</v>
      </c>
    </row>
    <row r="3024" spans="1:15">
      <c r="A3024" t="s">
        <v>95</v>
      </c>
      <c r="B3024">
        <v>1819</v>
      </c>
      <c r="C3024" s="1">
        <v>1</v>
      </c>
      <c r="D3024" s="1">
        <v>1</v>
      </c>
      <c r="E3024" s="1">
        <v>2800</v>
      </c>
      <c r="F3024" t="s">
        <v>939</v>
      </c>
      <c r="G3024" t="s">
        <v>14</v>
      </c>
      <c r="H3024" t="s">
        <v>15</v>
      </c>
      <c r="I3024" s="3">
        <v>10</v>
      </c>
      <c r="J3024" t="s">
        <v>940</v>
      </c>
      <c r="K3024" t="s">
        <v>941</v>
      </c>
      <c r="L3024" t="s">
        <v>942</v>
      </c>
      <c r="M3024" s="2">
        <f>SUM(Table1[MAGN_SLAEGT_AFRUNAD])</f>
        <v>463291</v>
      </c>
      <c r="N3024" s="6">
        <f>Table1[[#This Row],[MAGN_SLAEGT_AFRUNAD]]/Table1[[#This Row],[heildarmagn]]</f>
        <v>2.1584705940758617E-5</v>
      </c>
      <c r="O3024" t="str">
        <f>IF(Table1[[#This Row],[Útgerð núna]]=Table1[[#This Row],[Útgerð við löndun]],"","Ný útgerð")</f>
        <v>Ný útgerð</v>
      </c>
    </row>
    <row r="3025" spans="1:15">
      <c r="A3025" t="s">
        <v>912</v>
      </c>
      <c r="B3025">
        <v>1819</v>
      </c>
      <c r="C3025" s="1">
        <v>1</v>
      </c>
      <c r="D3025" s="1">
        <v>1</v>
      </c>
      <c r="E3025" s="1">
        <v>2800</v>
      </c>
      <c r="F3025" t="s">
        <v>939</v>
      </c>
      <c r="G3025" t="s">
        <v>14</v>
      </c>
      <c r="H3025" t="s">
        <v>15</v>
      </c>
      <c r="I3025" s="3">
        <v>4</v>
      </c>
      <c r="J3025" t="s">
        <v>940</v>
      </c>
      <c r="K3025" t="s">
        <v>941</v>
      </c>
      <c r="L3025" t="s">
        <v>942</v>
      </c>
      <c r="M3025" s="2">
        <f>SUM(Table1[MAGN_SLAEGT_AFRUNAD])</f>
        <v>463291</v>
      </c>
      <c r="N3025" s="6">
        <f>Table1[[#This Row],[MAGN_SLAEGT_AFRUNAD]]/Table1[[#This Row],[heildarmagn]]</f>
        <v>8.6338823763034462E-6</v>
      </c>
      <c r="O3025" t="str">
        <f>IF(Table1[[#This Row],[Útgerð núna]]=Table1[[#This Row],[Útgerð við löndun]],"","Ný útgerð")</f>
        <v>Ný útgerð</v>
      </c>
    </row>
    <row r="3026" spans="1:15">
      <c r="A3026" t="s">
        <v>836</v>
      </c>
      <c r="B3026">
        <v>1819</v>
      </c>
      <c r="C3026" s="1">
        <v>1</v>
      </c>
      <c r="D3026" s="1">
        <v>1</v>
      </c>
      <c r="E3026" s="1">
        <v>2800</v>
      </c>
      <c r="F3026" t="s">
        <v>939</v>
      </c>
      <c r="G3026" t="s">
        <v>14</v>
      </c>
      <c r="H3026" t="s">
        <v>15</v>
      </c>
      <c r="I3026" s="3">
        <v>5</v>
      </c>
      <c r="J3026" t="s">
        <v>940</v>
      </c>
      <c r="K3026" t="s">
        <v>941</v>
      </c>
      <c r="L3026" t="s">
        <v>942</v>
      </c>
      <c r="M3026" s="2">
        <f>SUM(Table1[MAGN_SLAEGT_AFRUNAD])</f>
        <v>463291</v>
      </c>
      <c r="N3026" s="6">
        <f>Table1[[#This Row],[MAGN_SLAEGT_AFRUNAD]]/Table1[[#This Row],[heildarmagn]]</f>
        <v>1.0792352970379309E-5</v>
      </c>
      <c r="O3026" t="str">
        <f>IF(Table1[[#This Row],[Útgerð núna]]=Table1[[#This Row],[Útgerð við löndun]],"","Ný útgerð")</f>
        <v>Ný útgerð</v>
      </c>
    </row>
    <row r="3027" spans="1:15">
      <c r="A3027" t="s">
        <v>624</v>
      </c>
      <c r="B3027">
        <v>1819</v>
      </c>
      <c r="C3027" s="1">
        <v>1</v>
      </c>
      <c r="D3027" s="1">
        <v>1</v>
      </c>
      <c r="E3027" s="1">
        <v>2800</v>
      </c>
      <c r="F3027" t="s">
        <v>939</v>
      </c>
      <c r="G3027" t="s">
        <v>14</v>
      </c>
      <c r="H3027" t="s">
        <v>15</v>
      </c>
      <c r="I3027" s="3">
        <v>3</v>
      </c>
      <c r="J3027" t="s">
        <v>940</v>
      </c>
      <c r="K3027" t="s">
        <v>941</v>
      </c>
      <c r="L3027" t="s">
        <v>942</v>
      </c>
      <c r="M3027" s="2">
        <f>SUM(Table1[MAGN_SLAEGT_AFRUNAD])</f>
        <v>463291</v>
      </c>
      <c r="N3027" s="6">
        <f>Table1[[#This Row],[MAGN_SLAEGT_AFRUNAD]]/Table1[[#This Row],[heildarmagn]]</f>
        <v>6.4754117822275847E-6</v>
      </c>
      <c r="O3027" t="str">
        <f>IF(Table1[[#This Row],[Útgerð núna]]=Table1[[#This Row],[Útgerð við löndun]],"","Ný útgerð")</f>
        <v>Ný útgerð</v>
      </c>
    </row>
    <row r="3028" spans="1:15">
      <c r="A3028" t="s">
        <v>498</v>
      </c>
      <c r="B3028">
        <v>1819</v>
      </c>
      <c r="C3028" s="1">
        <v>1</v>
      </c>
      <c r="D3028" s="1">
        <v>1</v>
      </c>
      <c r="E3028" s="1">
        <v>2800</v>
      </c>
      <c r="F3028" t="s">
        <v>939</v>
      </c>
      <c r="G3028" t="s">
        <v>14</v>
      </c>
      <c r="H3028" t="s">
        <v>15</v>
      </c>
      <c r="I3028" s="3">
        <v>9</v>
      </c>
      <c r="J3028" t="s">
        <v>940</v>
      </c>
      <c r="K3028" t="s">
        <v>941</v>
      </c>
      <c r="L3028" t="s">
        <v>942</v>
      </c>
      <c r="M3028" s="2">
        <f>SUM(Table1[MAGN_SLAEGT_AFRUNAD])</f>
        <v>463291</v>
      </c>
      <c r="N3028" s="6">
        <f>Table1[[#This Row],[MAGN_SLAEGT_AFRUNAD]]/Table1[[#This Row],[heildarmagn]]</f>
        <v>1.9426235346682755E-5</v>
      </c>
      <c r="O3028" t="str">
        <f>IF(Table1[[#This Row],[Útgerð núna]]=Table1[[#This Row],[Útgerð við löndun]],"","Ný útgerð")</f>
        <v>Ný útgerð</v>
      </c>
    </row>
    <row r="3029" spans="1:15">
      <c r="A3029" t="s">
        <v>353</v>
      </c>
      <c r="B3029">
        <v>1819</v>
      </c>
      <c r="C3029" s="1">
        <v>1</v>
      </c>
      <c r="D3029" s="1">
        <v>1</v>
      </c>
      <c r="E3029" s="1">
        <v>2800</v>
      </c>
      <c r="F3029" t="s">
        <v>939</v>
      </c>
      <c r="G3029" t="s">
        <v>14</v>
      </c>
      <c r="H3029" t="s">
        <v>15</v>
      </c>
      <c r="I3029" s="3">
        <v>1</v>
      </c>
      <c r="J3029" t="s">
        <v>940</v>
      </c>
      <c r="K3029" t="s">
        <v>941</v>
      </c>
      <c r="L3029" t="s">
        <v>942</v>
      </c>
      <c r="M3029" s="2">
        <f>SUM(Table1[MAGN_SLAEGT_AFRUNAD])</f>
        <v>463291</v>
      </c>
      <c r="N3029" s="6">
        <f>Table1[[#This Row],[MAGN_SLAEGT_AFRUNAD]]/Table1[[#This Row],[heildarmagn]]</f>
        <v>2.1584705940758616E-6</v>
      </c>
      <c r="O3029" t="str">
        <f>IF(Table1[[#This Row],[Útgerð núna]]=Table1[[#This Row],[Útgerð við löndun]],"","Ný útgerð")</f>
        <v>Ný útgerð</v>
      </c>
    </row>
    <row r="3030" spans="1:15">
      <c r="A3030" t="s">
        <v>810</v>
      </c>
      <c r="B3030">
        <v>1819</v>
      </c>
      <c r="C3030" s="1">
        <v>1</v>
      </c>
      <c r="D3030" s="1">
        <v>1</v>
      </c>
      <c r="E3030" s="1">
        <v>2800</v>
      </c>
      <c r="F3030" t="s">
        <v>939</v>
      </c>
      <c r="G3030" t="s">
        <v>14</v>
      </c>
      <c r="H3030" t="s">
        <v>15</v>
      </c>
      <c r="I3030" s="3">
        <v>1</v>
      </c>
      <c r="J3030" t="s">
        <v>940</v>
      </c>
      <c r="K3030" t="s">
        <v>941</v>
      </c>
      <c r="L3030" t="s">
        <v>942</v>
      </c>
      <c r="M3030" s="2">
        <f>SUM(Table1[MAGN_SLAEGT_AFRUNAD])</f>
        <v>463291</v>
      </c>
      <c r="N3030" s="6">
        <f>Table1[[#This Row],[MAGN_SLAEGT_AFRUNAD]]/Table1[[#This Row],[heildarmagn]]</f>
        <v>2.1584705940758616E-6</v>
      </c>
      <c r="O3030" t="str">
        <f>IF(Table1[[#This Row],[Útgerð núna]]=Table1[[#This Row],[Útgerð við löndun]],"","Ný útgerð")</f>
        <v>Ný útgerð</v>
      </c>
    </row>
    <row r="3031" spans="1:15">
      <c r="A3031" t="s">
        <v>948</v>
      </c>
      <c r="B3031">
        <v>1819</v>
      </c>
      <c r="C3031" s="1">
        <v>1</v>
      </c>
      <c r="D3031" s="1">
        <v>1</v>
      </c>
      <c r="E3031" s="1">
        <v>2800</v>
      </c>
      <c r="F3031" t="s">
        <v>939</v>
      </c>
      <c r="G3031" t="s">
        <v>14</v>
      </c>
      <c r="H3031" t="s">
        <v>15</v>
      </c>
      <c r="I3031" s="3">
        <v>26</v>
      </c>
      <c r="J3031" t="s">
        <v>940</v>
      </c>
      <c r="K3031" t="s">
        <v>941</v>
      </c>
      <c r="L3031" t="s">
        <v>942</v>
      </c>
      <c r="M3031" s="2">
        <f>SUM(Table1[MAGN_SLAEGT_AFRUNAD])</f>
        <v>463291</v>
      </c>
      <c r="N3031" s="6">
        <f>Table1[[#This Row],[MAGN_SLAEGT_AFRUNAD]]/Table1[[#This Row],[heildarmagn]]</f>
        <v>5.6120235445972402E-5</v>
      </c>
      <c r="O3031" t="str">
        <f>IF(Table1[[#This Row],[Útgerð núna]]=Table1[[#This Row],[Útgerð við löndun]],"","Ný útgerð")</f>
        <v>Ný útgerð</v>
      </c>
    </row>
    <row r="3032" spans="1:15">
      <c r="A3032" t="s">
        <v>464</v>
      </c>
      <c r="B3032">
        <v>1819</v>
      </c>
      <c r="C3032" s="1">
        <v>1</v>
      </c>
      <c r="D3032" s="1">
        <v>1</v>
      </c>
      <c r="E3032" s="1">
        <v>2800</v>
      </c>
      <c r="F3032" t="s">
        <v>939</v>
      </c>
      <c r="G3032" t="s">
        <v>14</v>
      </c>
      <c r="H3032" t="s">
        <v>15</v>
      </c>
      <c r="I3032" s="3">
        <v>18</v>
      </c>
      <c r="J3032" t="s">
        <v>940</v>
      </c>
      <c r="K3032" t="s">
        <v>941</v>
      </c>
      <c r="L3032" t="s">
        <v>942</v>
      </c>
      <c r="M3032" s="2">
        <f>SUM(Table1[MAGN_SLAEGT_AFRUNAD])</f>
        <v>463291</v>
      </c>
      <c r="N3032" s="6">
        <f>Table1[[#This Row],[MAGN_SLAEGT_AFRUNAD]]/Table1[[#This Row],[heildarmagn]]</f>
        <v>3.885247069336551E-5</v>
      </c>
      <c r="O3032" t="str">
        <f>IF(Table1[[#This Row],[Útgerð núna]]=Table1[[#This Row],[Útgerð við löndun]],"","Ný útgerð")</f>
        <v>Ný útgerð</v>
      </c>
    </row>
    <row r="3033" spans="1:15">
      <c r="A3033" t="s">
        <v>852</v>
      </c>
      <c r="B3033">
        <v>1819</v>
      </c>
      <c r="C3033" s="1">
        <v>1</v>
      </c>
      <c r="D3033" s="1">
        <v>1</v>
      </c>
      <c r="E3033" s="1">
        <v>2800</v>
      </c>
      <c r="F3033" t="s">
        <v>939</v>
      </c>
      <c r="G3033" t="s">
        <v>14</v>
      </c>
      <c r="H3033" t="s">
        <v>15</v>
      </c>
      <c r="I3033" s="3">
        <v>1</v>
      </c>
      <c r="J3033" t="s">
        <v>940</v>
      </c>
      <c r="K3033" t="s">
        <v>941</v>
      </c>
      <c r="L3033" t="s">
        <v>942</v>
      </c>
      <c r="M3033" s="2">
        <f>SUM(Table1[MAGN_SLAEGT_AFRUNAD])</f>
        <v>463291</v>
      </c>
      <c r="N3033" s="6">
        <f>Table1[[#This Row],[MAGN_SLAEGT_AFRUNAD]]/Table1[[#This Row],[heildarmagn]]</f>
        <v>2.1584705940758616E-6</v>
      </c>
      <c r="O3033" t="str">
        <f>IF(Table1[[#This Row],[Útgerð núna]]=Table1[[#This Row],[Útgerð við löndun]],"","Ný útgerð")</f>
        <v>Ný útgerð</v>
      </c>
    </row>
    <row r="3034" spans="1:15">
      <c r="A3034" t="s">
        <v>355</v>
      </c>
      <c r="B3034">
        <v>1819</v>
      </c>
      <c r="C3034" s="1">
        <v>1</v>
      </c>
      <c r="D3034" s="1">
        <v>1</v>
      </c>
      <c r="E3034" s="1">
        <v>2800</v>
      </c>
      <c r="F3034" t="s">
        <v>939</v>
      </c>
      <c r="G3034" t="s">
        <v>14</v>
      </c>
      <c r="H3034" t="s">
        <v>15</v>
      </c>
      <c r="I3034" s="3">
        <v>33</v>
      </c>
      <c r="J3034" t="s">
        <v>940</v>
      </c>
      <c r="K3034" t="s">
        <v>941</v>
      </c>
      <c r="L3034" t="s">
        <v>942</v>
      </c>
      <c r="M3034" s="2">
        <f>SUM(Table1[MAGN_SLAEGT_AFRUNAD])</f>
        <v>463291</v>
      </c>
      <c r="N3034" s="6">
        <f>Table1[[#This Row],[MAGN_SLAEGT_AFRUNAD]]/Table1[[#This Row],[heildarmagn]]</f>
        <v>7.1229529604503432E-5</v>
      </c>
      <c r="O3034" t="str">
        <f>IF(Table1[[#This Row],[Útgerð núna]]=Table1[[#This Row],[Útgerð við löndun]],"","Ný útgerð")</f>
        <v>Ný útgerð</v>
      </c>
    </row>
    <row r="3035" spans="1:15">
      <c r="A3035" t="s">
        <v>356</v>
      </c>
      <c r="B3035">
        <v>1819</v>
      </c>
      <c r="C3035" s="1">
        <v>1</v>
      </c>
      <c r="D3035" s="1">
        <v>1</v>
      </c>
      <c r="E3035" s="1">
        <v>2800</v>
      </c>
      <c r="F3035" t="s">
        <v>939</v>
      </c>
      <c r="G3035" t="s">
        <v>14</v>
      </c>
      <c r="H3035" t="s">
        <v>15</v>
      </c>
      <c r="I3035" s="3">
        <v>11</v>
      </c>
      <c r="J3035" t="s">
        <v>940</v>
      </c>
      <c r="K3035" t="s">
        <v>941</v>
      </c>
      <c r="L3035" t="s">
        <v>942</v>
      </c>
      <c r="M3035" s="2">
        <f>SUM(Table1[MAGN_SLAEGT_AFRUNAD])</f>
        <v>463291</v>
      </c>
      <c r="N3035" s="6">
        <f>Table1[[#This Row],[MAGN_SLAEGT_AFRUNAD]]/Table1[[#This Row],[heildarmagn]]</f>
        <v>2.3743176534834476E-5</v>
      </c>
      <c r="O3035" t="str">
        <f>IF(Table1[[#This Row],[Útgerð núna]]=Table1[[#This Row],[Útgerð við löndun]],"","Ný útgerð")</f>
        <v>Ný útgerð</v>
      </c>
    </row>
    <row r="3036" spans="1:15">
      <c r="A3036" t="s">
        <v>66</v>
      </c>
      <c r="B3036">
        <v>1819</v>
      </c>
      <c r="C3036" s="1">
        <v>1</v>
      </c>
      <c r="D3036" s="1">
        <v>1</v>
      </c>
      <c r="E3036" s="1">
        <v>2800</v>
      </c>
      <c r="F3036" t="s">
        <v>939</v>
      </c>
      <c r="G3036" t="s">
        <v>14</v>
      </c>
      <c r="H3036" t="s">
        <v>15</v>
      </c>
      <c r="I3036" s="3">
        <v>17</v>
      </c>
      <c r="J3036" t="s">
        <v>940</v>
      </c>
      <c r="K3036" t="s">
        <v>941</v>
      </c>
      <c r="L3036" t="s">
        <v>942</v>
      </c>
      <c r="M3036" s="2">
        <f>SUM(Table1[MAGN_SLAEGT_AFRUNAD])</f>
        <v>463291</v>
      </c>
      <c r="N3036" s="6">
        <f>Table1[[#This Row],[MAGN_SLAEGT_AFRUNAD]]/Table1[[#This Row],[heildarmagn]]</f>
        <v>3.6694000099289647E-5</v>
      </c>
      <c r="O3036" t="str">
        <f>IF(Table1[[#This Row],[Útgerð núna]]=Table1[[#This Row],[Útgerð við löndun]],"","Ný útgerð")</f>
        <v>Ný útgerð</v>
      </c>
    </row>
    <row r="3037" spans="1:15">
      <c r="A3037" t="s">
        <v>357</v>
      </c>
      <c r="B3037">
        <v>1819</v>
      </c>
      <c r="C3037" s="1">
        <v>1</v>
      </c>
      <c r="D3037" s="1">
        <v>1</v>
      </c>
      <c r="E3037" s="1">
        <v>2800</v>
      </c>
      <c r="F3037" t="s">
        <v>939</v>
      </c>
      <c r="G3037" t="s">
        <v>14</v>
      </c>
      <c r="H3037" t="s">
        <v>15</v>
      </c>
      <c r="I3037" s="3">
        <v>6</v>
      </c>
      <c r="J3037" t="s">
        <v>940</v>
      </c>
      <c r="K3037" t="s">
        <v>941</v>
      </c>
      <c r="L3037" t="s">
        <v>942</v>
      </c>
      <c r="M3037" s="2">
        <f>SUM(Table1[MAGN_SLAEGT_AFRUNAD])</f>
        <v>463291</v>
      </c>
      <c r="N3037" s="6">
        <f>Table1[[#This Row],[MAGN_SLAEGT_AFRUNAD]]/Table1[[#This Row],[heildarmagn]]</f>
        <v>1.2950823564455169E-5</v>
      </c>
      <c r="O3037" t="str">
        <f>IF(Table1[[#This Row],[Útgerð núna]]=Table1[[#This Row],[Útgerð við löndun]],"","Ný útgerð")</f>
        <v>Ný útgerð</v>
      </c>
    </row>
    <row r="3038" spans="1:15">
      <c r="A3038" t="s">
        <v>358</v>
      </c>
      <c r="B3038">
        <v>1819</v>
      </c>
      <c r="C3038" s="1">
        <v>1</v>
      </c>
      <c r="D3038" s="1">
        <v>1</v>
      </c>
      <c r="E3038" s="1">
        <v>2800</v>
      </c>
      <c r="F3038" t="s">
        <v>939</v>
      </c>
      <c r="G3038" t="s">
        <v>14</v>
      </c>
      <c r="H3038" t="s">
        <v>15</v>
      </c>
      <c r="I3038" s="3">
        <v>6</v>
      </c>
      <c r="J3038" t="s">
        <v>940</v>
      </c>
      <c r="K3038" t="s">
        <v>941</v>
      </c>
      <c r="L3038" t="s">
        <v>942</v>
      </c>
      <c r="M3038" s="2">
        <f>SUM(Table1[MAGN_SLAEGT_AFRUNAD])</f>
        <v>463291</v>
      </c>
      <c r="N3038" s="6">
        <f>Table1[[#This Row],[MAGN_SLAEGT_AFRUNAD]]/Table1[[#This Row],[heildarmagn]]</f>
        <v>1.2950823564455169E-5</v>
      </c>
      <c r="O3038" t="str">
        <f>IF(Table1[[#This Row],[Útgerð núna]]=Table1[[#This Row],[Útgerð við löndun]],"","Ný útgerð")</f>
        <v>Ný útgerð</v>
      </c>
    </row>
    <row r="3039" spans="1:15">
      <c r="A3039" t="s">
        <v>626</v>
      </c>
      <c r="B3039">
        <v>1819</v>
      </c>
      <c r="C3039" s="1">
        <v>1</v>
      </c>
      <c r="D3039" s="1">
        <v>1</v>
      </c>
      <c r="E3039" s="1">
        <v>2800</v>
      </c>
      <c r="F3039" t="s">
        <v>939</v>
      </c>
      <c r="G3039" t="s">
        <v>14</v>
      </c>
      <c r="H3039" t="s">
        <v>15</v>
      </c>
      <c r="I3039" s="3">
        <v>12</v>
      </c>
      <c r="J3039" t="s">
        <v>940</v>
      </c>
      <c r="K3039" t="s">
        <v>941</v>
      </c>
      <c r="L3039" t="s">
        <v>942</v>
      </c>
      <c r="M3039" s="2">
        <f>SUM(Table1[MAGN_SLAEGT_AFRUNAD])</f>
        <v>463291</v>
      </c>
      <c r="N3039" s="6">
        <f>Table1[[#This Row],[MAGN_SLAEGT_AFRUNAD]]/Table1[[#This Row],[heildarmagn]]</f>
        <v>2.5901647128910339E-5</v>
      </c>
      <c r="O3039" t="str">
        <f>IF(Table1[[#This Row],[Útgerð núna]]=Table1[[#This Row],[Útgerð við löndun]],"","Ný útgerð")</f>
        <v>Ný útgerð</v>
      </c>
    </row>
    <row r="3040" spans="1:15">
      <c r="A3040" t="s">
        <v>167</v>
      </c>
      <c r="B3040">
        <v>1819</v>
      </c>
      <c r="C3040" s="1">
        <v>1</v>
      </c>
      <c r="D3040" s="1">
        <v>1</v>
      </c>
      <c r="E3040" s="1">
        <v>2800</v>
      </c>
      <c r="F3040" t="s">
        <v>939</v>
      </c>
      <c r="G3040" t="s">
        <v>14</v>
      </c>
      <c r="H3040" t="s">
        <v>15</v>
      </c>
      <c r="I3040" s="3">
        <v>22</v>
      </c>
      <c r="J3040" t="s">
        <v>940</v>
      </c>
      <c r="K3040" t="s">
        <v>941</v>
      </c>
      <c r="L3040" t="s">
        <v>942</v>
      </c>
      <c r="M3040" s="2">
        <f>SUM(Table1[MAGN_SLAEGT_AFRUNAD])</f>
        <v>463291</v>
      </c>
      <c r="N3040" s="6">
        <f>Table1[[#This Row],[MAGN_SLAEGT_AFRUNAD]]/Table1[[#This Row],[heildarmagn]]</f>
        <v>4.7486353069668953E-5</v>
      </c>
      <c r="O3040" t="str">
        <f>IF(Table1[[#This Row],[Útgerð núna]]=Table1[[#This Row],[Útgerð við löndun]],"","Ný útgerð")</f>
        <v>Ný útgerð</v>
      </c>
    </row>
    <row r="3041" spans="1:15">
      <c r="A3041" t="s">
        <v>169</v>
      </c>
      <c r="B3041">
        <v>1819</v>
      </c>
      <c r="C3041" s="1">
        <v>1</v>
      </c>
      <c r="D3041" s="1">
        <v>1</v>
      </c>
      <c r="E3041" s="1">
        <v>2800</v>
      </c>
      <c r="F3041" t="s">
        <v>939</v>
      </c>
      <c r="G3041" t="s">
        <v>14</v>
      </c>
      <c r="H3041" t="s">
        <v>15</v>
      </c>
      <c r="I3041" s="3">
        <v>10</v>
      </c>
      <c r="J3041" t="s">
        <v>940</v>
      </c>
      <c r="K3041" t="s">
        <v>941</v>
      </c>
      <c r="L3041" t="s">
        <v>942</v>
      </c>
      <c r="M3041" s="2">
        <f>SUM(Table1[MAGN_SLAEGT_AFRUNAD])</f>
        <v>463291</v>
      </c>
      <c r="N3041" s="6">
        <f>Table1[[#This Row],[MAGN_SLAEGT_AFRUNAD]]/Table1[[#This Row],[heildarmagn]]</f>
        <v>2.1584705940758617E-5</v>
      </c>
      <c r="O3041" t="str">
        <f>IF(Table1[[#This Row],[Útgerð núna]]=Table1[[#This Row],[Útgerð við löndun]],"","Ný útgerð")</f>
        <v>Ný útgerð</v>
      </c>
    </row>
    <row r="3042" spans="1:15">
      <c r="A3042" t="s">
        <v>359</v>
      </c>
      <c r="B3042">
        <v>1819</v>
      </c>
      <c r="C3042" s="1">
        <v>1</v>
      </c>
      <c r="D3042" s="1">
        <v>1</v>
      </c>
      <c r="E3042" s="1">
        <v>2800</v>
      </c>
      <c r="F3042" t="s">
        <v>939</v>
      </c>
      <c r="G3042" t="s">
        <v>14</v>
      </c>
      <c r="H3042" t="s">
        <v>15</v>
      </c>
      <c r="I3042" s="3">
        <v>25</v>
      </c>
      <c r="J3042" t="s">
        <v>940</v>
      </c>
      <c r="K3042" t="s">
        <v>941</v>
      </c>
      <c r="L3042" t="s">
        <v>942</v>
      </c>
      <c r="M3042" s="2">
        <f>SUM(Table1[MAGN_SLAEGT_AFRUNAD])</f>
        <v>463291</v>
      </c>
      <c r="N3042" s="6">
        <f>Table1[[#This Row],[MAGN_SLAEGT_AFRUNAD]]/Table1[[#This Row],[heildarmagn]]</f>
        <v>5.396176485189654E-5</v>
      </c>
      <c r="O3042" t="str">
        <f>IF(Table1[[#This Row],[Útgerð núna]]=Table1[[#This Row],[Útgerð við löndun]],"","Ný útgerð")</f>
        <v>Ný útgerð</v>
      </c>
    </row>
    <row r="3043" spans="1:15">
      <c r="A3043" t="s">
        <v>466</v>
      </c>
      <c r="B3043">
        <v>1819</v>
      </c>
      <c r="C3043" s="1">
        <v>1</v>
      </c>
      <c r="D3043" s="1">
        <v>1</v>
      </c>
      <c r="E3043" s="1">
        <v>2800</v>
      </c>
      <c r="F3043" t="s">
        <v>939</v>
      </c>
      <c r="G3043" t="s">
        <v>14</v>
      </c>
      <c r="H3043" t="s">
        <v>15</v>
      </c>
      <c r="I3043" s="3">
        <v>5</v>
      </c>
      <c r="J3043" t="s">
        <v>940</v>
      </c>
      <c r="K3043" t="s">
        <v>941</v>
      </c>
      <c r="L3043" t="s">
        <v>942</v>
      </c>
      <c r="M3043" s="2">
        <f>SUM(Table1[MAGN_SLAEGT_AFRUNAD])</f>
        <v>463291</v>
      </c>
      <c r="N3043" s="6">
        <f>Table1[[#This Row],[MAGN_SLAEGT_AFRUNAD]]/Table1[[#This Row],[heildarmagn]]</f>
        <v>1.0792352970379309E-5</v>
      </c>
      <c r="O3043" t="str">
        <f>IF(Table1[[#This Row],[Útgerð núna]]=Table1[[#This Row],[Útgerð við löndun]],"","Ný útgerð")</f>
        <v>Ný útgerð</v>
      </c>
    </row>
    <row r="3044" spans="1:15">
      <c r="A3044" t="s">
        <v>854</v>
      </c>
      <c r="B3044">
        <v>1819</v>
      </c>
      <c r="C3044" s="1">
        <v>1</v>
      </c>
      <c r="D3044" s="1">
        <v>1</v>
      </c>
      <c r="E3044" s="1">
        <v>2800</v>
      </c>
      <c r="F3044" t="s">
        <v>939</v>
      </c>
      <c r="G3044" t="s">
        <v>14</v>
      </c>
      <c r="H3044" t="s">
        <v>15</v>
      </c>
      <c r="I3044" s="3">
        <v>31</v>
      </c>
      <c r="J3044" t="s">
        <v>940</v>
      </c>
      <c r="K3044" t="s">
        <v>941</v>
      </c>
      <c r="L3044" t="s">
        <v>942</v>
      </c>
      <c r="M3044" s="2">
        <f>SUM(Table1[MAGN_SLAEGT_AFRUNAD])</f>
        <v>463291</v>
      </c>
      <c r="N3044" s="6">
        <f>Table1[[#This Row],[MAGN_SLAEGT_AFRUNAD]]/Table1[[#This Row],[heildarmagn]]</f>
        <v>6.6912588416351707E-5</v>
      </c>
      <c r="O3044" t="str">
        <f>IF(Table1[[#This Row],[Útgerð núna]]=Table1[[#This Row],[Útgerð við löndun]],"","Ný útgerð")</f>
        <v>Ný útgerð</v>
      </c>
    </row>
    <row r="3045" spans="1:15">
      <c r="A3045" t="s">
        <v>361</v>
      </c>
      <c r="B3045">
        <v>1819</v>
      </c>
      <c r="C3045" s="1">
        <v>1</v>
      </c>
      <c r="D3045" s="1">
        <v>1</v>
      </c>
      <c r="E3045" s="1">
        <v>2800</v>
      </c>
      <c r="F3045" t="s">
        <v>939</v>
      </c>
      <c r="G3045" t="s">
        <v>14</v>
      </c>
      <c r="H3045" t="s">
        <v>15</v>
      </c>
      <c r="I3045" s="3">
        <v>1</v>
      </c>
      <c r="J3045" t="s">
        <v>940</v>
      </c>
      <c r="K3045" t="s">
        <v>941</v>
      </c>
      <c r="L3045" t="s">
        <v>942</v>
      </c>
      <c r="M3045" s="2">
        <f>SUM(Table1[MAGN_SLAEGT_AFRUNAD])</f>
        <v>463291</v>
      </c>
      <c r="N3045" s="6">
        <f>Table1[[#This Row],[MAGN_SLAEGT_AFRUNAD]]/Table1[[#This Row],[heildarmagn]]</f>
        <v>2.1584705940758616E-6</v>
      </c>
      <c r="O3045" t="str">
        <f>IF(Table1[[#This Row],[Útgerð núna]]=Table1[[#This Row],[Útgerð við löndun]],"","Ný útgerð")</f>
        <v>Ný útgerð</v>
      </c>
    </row>
    <row r="3046" spans="1:15">
      <c r="A3046" t="s">
        <v>363</v>
      </c>
      <c r="B3046">
        <v>1819</v>
      </c>
      <c r="C3046" s="1">
        <v>1</v>
      </c>
      <c r="D3046" s="1">
        <v>1</v>
      </c>
      <c r="E3046" s="1">
        <v>2800</v>
      </c>
      <c r="F3046" t="s">
        <v>939</v>
      </c>
      <c r="G3046" t="s">
        <v>14</v>
      </c>
      <c r="H3046" t="s">
        <v>15</v>
      </c>
      <c r="I3046" s="3">
        <v>5</v>
      </c>
      <c r="J3046" t="s">
        <v>940</v>
      </c>
      <c r="K3046" t="s">
        <v>941</v>
      </c>
      <c r="L3046" t="s">
        <v>942</v>
      </c>
      <c r="M3046" s="2">
        <f>SUM(Table1[MAGN_SLAEGT_AFRUNAD])</f>
        <v>463291</v>
      </c>
      <c r="N3046" s="6">
        <f>Table1[[#This Row],[MAGN_SLAEGT_AFRUNAD]]/Table1[[#This Row],[heildarmagn]]</f>
        <v>1.0792352970379309E-5</v>
      </c>
      <c r="O3046" t="str">
        <f>IF(Table1[[#This Row],[Útgerð núna]]=Table1[[#This Row],[Útgerð við löndun]],"","Ný útgerð")</f>
        <v>Ný útgerð</v>
      </c>
    </row>
    <row r="3047" spans="1:15">
      <c r="A3047" t="s">
        <v>173</v>
      </c>
      <c r="B3047">
        <v>1819</v>
      </c>
      <c r="C3047" s="1">
        <v>1</v>
      </c>
      <c r="D3047" s="1">
        <v>1</v>
      </c>
      <c r="E3047" s="1">
        <v>2800</v>
      </c>
      <c r="F3047" t="s">
        <v>939</v>
      </c>
      <c r="G3047" t="s">
        <v>14</v>
      </c>
      <c r="H3047" t="s">
        <v>15</v>
      </c>
      <c r="I3047" s="3">
        <v>31</v>
      </c>
      <c r="J3047" t="s">
        <v>940</v>
      </c>
      <c r="K3047" t="s">
        <v>941</v>
      </c>
      <c r="L3047" t="s">
        <v>942</v>
      </c>
      <c r="M3047" s="2">
        <f>SUM(Table1[MAGN_SLAEGT_AFRUNAD])</f>
        <v>463291</v>
      </c>
      <c r="N3047" s="6">
        <f>Table1[[#This Row],[MAGN_SLAEGT_AFRUNAD]]/Table1[[#This Row],[heildarmagn]]</f>
        <v>6.6912588416351707E-5</v>
      </c>
      <c r="O3047" t="str">
        <f>IF(Table1[[#This Row],[Útgerð núna]]=Table1[[#This Row],[Útgerð við löndun]],"","Ný útgerð")</f>
        <v>Ný útgerð</v>
      </c>
    </row>
    <row r="3048" spans="1:15">
      <c r="A3048" t="s">
        <v>12</v>
      </c>
      <c r="B3048">
        <v>1819</v>
      </c>
      <c r="C3048" s="1">
        <v>1</v>
      </c>
      <c r="D3048" s="1">
        <v>1</v>
      </c>
      <c r="E3048" s="1">
        <v>2800</v>
      </c>
      <c r="F3048" t="s">
        <v>939</v>
      </c>
      <c r="G3048" t="s">
        <v>14</v>
      </c>
      <c r="H3048" t="s">
        <v>15</v>
      </c>
      <c r="I3048" s="3">
        <v>15</v>
      </c>
      <c r="J3048" t="s">
        <v>940</v>
      </c>
      <c r="K3048" t="s">
        <v>941</v>
      </c>
      <c r="L3048" t="s">
        <v>942</v>
      </c>
      <c r="M3048" s="2">
        <f>SUM(Table1[MAGN_SLAEGT_AFRUNAD])</f>
        <v>463291</v>
      </c>
      <c r="N3048" s="6">
        <f>Table1[[#This Row],[MAGN_SLAEGT_AFRUNAD]]/Table1[[#This Row],[heildarmagn]]</f>
        <v>3.2377058911137922E-5</v>
      </c>
      <c r="O3048" t="str">
        <f>IF(Table1[[#This Row],[Útgerð núna]]=Table1[[#This Row],[Útgerð við löndun]],"","Ný útgerð")</f>
        <v>Ný útgerð</v>
      </c>
    </row>
    <row r="3049" spans="1:15">
      <c r="A3049" t="s">
        <v>175</v>
      </c>
      <c r="B3049">
        <v>1819</v>
      </c>
      <c r="C3049" s="1">
        <v>1</v>
      </c>
      <c r="D3049" s="1">
        <v>1</v>
      </c>
      <c r="E3049" s="1">
        <v>2800</v>
      </c>
      <c r="F3049" t="s">
        <v>939</v>
      </c>
      <c r="G3049" t="s">
        <v>14</v>
      </c>
      <c r="H3049" t="s">
        <v>15</v>
      </c>
      <c r="I3049" s="3">
        <v>2</v>
      </c>
      <c r="J3049" t="s">
        <v>940</v>
      </c>
      <c r="K3049" t="s">
        <v>941</v>
      </c>
      <c r="L3049" t="s">
        <v>942</v>
      </c>
      <c r="M3049" s="2">
        <f>SUM(Table1[MAGN_SLAEGT_AFRUNAD])</f>
        <v>463291</v>
      </c>
      <c r="N3049" s="6">
        <f>Table1[[#This Row],[MAGN_SLAEGT_AFRUNAD]]/Table1[[#This Row],[heildarmagn]]</f>
        <v>4.3169411881517231E-6</v>
      </c>
      <c r="O3049" t="str">
        <f>IF(Table1[[#This Row],[Útgerð núna]]=Table1[[#This Row],[Útgerð við löndun]],"","Ný útgerð")</f>
        <v>Ný útgerð</v>
      </c>
    </row>
    <row r="3050" spans="1:15">
      <c r="A3050" t="s">
        <v>856</v>
      </c>
      <c r="B3050">
        <v>1819</v>
      </c>
      <c r="C3050" s="1">
        <v>1</v>
      </c>
      <c r="D3050" s="1">
        <v>1</v>
      </c>
      <c r="E3050" s="1">
        <v>2800</v>
      </c>
      <c r="F3050" t="s">
        <v>939</v>
      </c>
      <c r="G3050" t="s">
        <v>14</v>
      </c>
      <c r="H3050" t="s">
        <v>15</v>
      </c>
      <c r="I3050" s="3">
        <v>13</v>
      </c>
      <c r="J3050" t="s">
        <v>940</v>
      </c>
      <c r="K3050" t="s">
        <v>941</v>
      </c>
      <c r="L3050" t="s">
        <v>942</v>
      </c>
      <c r="M3050" s="2">
        <f>SUM(Table1[MAGN_SLAEGT_AFRUNAD])</f>
        <v>463291</v>
      </c>
      <c r="N3050" s="6">
        <f>Table1[[#This Row],[MAGN_SLAEGT_AFRUNAD]]/Table1[[#This Row],[heildarmagn]]</f>
        <v>2.8060117722986201E-5</v>
      </c>
      <c r="O3050" t="str">
        <f>IF(Table1[[#This Row],[Útgerð núna]]=Table1[[#This Row],[Útgerð við löndun]],"","Ný útgerð")</f>
        <v>Ný útgerð</v>
      </c>
    </row>
    <row r="3051" spans="1:15">
      <c r="A3051" t="s">
        <v>364</v>
      </c>
      <c r="B3051">
        <v>1819</v>
      </c>
      <c r="C3051" s="1">
        <v>1</v>
      </c>
      <c r="D3051" s="1">
        <v>1</v>
      </c>
      <c r="E3051" s="1">
        <v>2800</v>
      </c>
      <c r="F3051" t="s">
        <v>939</v>
      </c>
      <c r="G3051" t="s">
        <v>14</v>
      </c>
      <c r="H3051" t="s">
        <v>15</v>
      </c>
      <c r="I3051" s="3">
        <v>1</v>
      </c>
      <c r="J3051" t="s">
        <v>940</v>
      </c>
      <c r="K3051" t="s">
        <v>941</v>
      </c>
      <c r="L3051" t="s">
        <v>942</v>
      </c>
      <c r="M3051" s="2">
        <f>SUM(Table1[MAGN_SLAEGT_AFRUNAD])</f>
        <v>463291</v>
      </c>
      <c r="N3051" s="6">
        <f>Table1[[#This Row],[MAGN_SLAEGT_AFRUNAD]]/Table1[[#This Row],[heildarmagn]]</f>
        <v>2.1584705940758616E-6</v>
      </c>
      <c r="O3051" t="str">
        <f>IF(Table1[[#This Row],[Útgerð núna]]=Table1[[#This Row],[Útgerð við löndun]],"","Ný útgerð")</f>
        <v>Ný útgerð</v>
      </c>
    </row>
    <row r="3052" spans="1:15">
      <c r="A3052" t="s">
        <v>365</v>
      </c>
      <c r="B3052">
        <v>1819</v>
      </c>
      <c r="C3052" s="1">
        <v>1</v>
      </c>
      <c r="D3052" s="1">
        <v>1</v>
      </c>
      <c r="E3052" s="1">
        <v>2800</v>
      </c>
      <c r="F3052" t="s">
        <v>939</v>
      </c>
      <c r="G3052" t="s">
        <v>14</v>
      </c>
      <c r="H3052" t="s">
        <v>15</v>
      </c>
      <c r="I3052" s="3">
        <v>6</v>
      </c>
      <c r="J3052" t="s">
        <v>940</v>
      </c>
      <c r="K3052" t="s">
        <v>941</v>
      </c>
      <c r="L3052" t="s">
        <v>942</v>
      </c>
      <c r="M3052" s="2">
        <f>SUM(Table1[MAGN_SLAEGT_AFRUNAD])</f>
        <v>463291</v>
      </c>
      <c r="N3052" s="6">
        <f>Table1[[#This Row],[MAGN_SLAEGT_AFRUNAD]]/Table1[[#This Row],[heildarmagn]]</f>
        <v>1.2950823564455169E-5</v>
      </c>
      <c r="O3052" t="str">
        <f>IF(Table1[[#This Row],[Útgerð núna]]=Table1[[#This Row],[Útgerð við löndun]],"","Ný útgerð")</f>
        <v>Ný útgerð</v>
      </c>
    </row>
    <row r="3053" spans="1:15">
      <c r="A3053" t="s">
        <v>177</v>
      </c>
      <c r="B3053">
        <v>1819</v>
      </c>
      <c r="C3053" s="1">
        <v>1</v>
      </c>
      <c r="D3053" s="1">
        <v>1</v>
      </c>
      <c r="E3053" s="1">
        <v>2800</v>
      </c>
      <c r="F3053" t="s">
        <v>939</v>
      </c>
      <c r="G3053" t="s">
        <v>14</v>
      </c>
      <c r="H3053" t="s">
        <v>15</v>
      </c>
      <c r="I3053" s="3">
        <v>10</v>
      </c>
      <c r="J3053" t="s">
        <v>940</v>
      </c>
      <c r="K3053" t="s">
        <v>941</v>
      </c>
      <c r="L3053" t="s">
        <v>942</v>
      </c>
      <c r="M3053" s="2">
        <f>SUM(Table1[MAGN_SLAEGT_AFRUNAD])</f>
        <v>463291</v>
      </c>
      <c r="N3053" s="6">
        <f>Table1[[#This Row],[MAGN_SLAEGT_AFRUNAD]]/Table1[[#This Row],[heildarmagn]]</f>
        <v>2.1584705940758617E-5</v>
      </c>
      <c r="O3053" t="str">
        <f>IF(Table1[[#This Row],[Útgerð núna]]=Table1[[#This Row],[Útgerð við löndun]],"","Ný útgerð")</f>
        <v>Ný útgerð</v>
      </c>
    </row>
    <row r="3054" spans="1:15">
      <c r="A3054" t="s">
        <v>745</v>
      </c>
      <c r="B3054">
        <v>1819</v>
      </c>
      <c r="C3054" s="1">
        <v>1</v>
      </c>
      <c r="D3054" s="1">
        <v>1</v>
      </c>
      <c r="E3054" s="1">
        <v>2800</v>
      </c>
      <c r="F3054" t="s">
        <v>939</v>
      </c>
      <c r="G3054" t="s">
        <v>14</v>
      </c>
      <c r="H3054" t="s">
        <v>15</v>
      </c>
      <c r="I3054" s="3">
        <v>4</v>
      </c>
      <c r="J3054" t="s">
        <v>940</v>
      </c>
      <c r="K3054" t="s">
        <v>941</v>
      </c>
      <c r="L3054" t="s">
        <v>942</v>
      </c>
      <c r="M3054" s="2">
        <f>SUM(Table1[MAGN_SLAEGT_AFRUNAD])</f>
        <v>463291</v>
      </c>
      <c r="N3054" s="6">
        <f>Table1[[#This Row],[MAGN_SLAEGT_AFRUNAD]]/Table1[[#This Row],[heildarmagn]]</f>
        <v>8.6338823763034462E-6</v>
      </c>
      <c r="O3054" t="str">
        <f>IF(Table1[[#This Row],[Útgerð núna]]=Table1[[#This Row],[Útgerð við löndun]],"","Ný útgerð")</f>
        <v>Ný útgerð</v>
      </c>
    </row>
    <row r="3055" spans="1:15">
      <c r="A3055" t="s">
        <v>499</v>
      </c>
      <c r="B3055">
        <v>1819</v>
      </c>
      <c r="C3055" s="1">
        <v>1</v>
      </c>
      <c r="D3055" s="1">
        <v>1</v>
      </c>
      <c r="E3055" s="1">
        <v>2800</v>
      </c>
      <c r="F3055" t="s">
        <v>939</v>
      </c>
      <c r="G3055" t="s">
        <v>14</v>
      </c>
      <c r="H3055" t="s">
        <v>15</v>
      </c>
      <c r="I3055" s="3">
        <v>26</v>
      </c>
      <c r="J3055" t="s">
        <v>940</v>
      </c>
      <c r="K3055" t="s">
        <v>941</v>
      </c>
      <c r="L3055" t="s">
        <v>942</v>
      </c>
      <c r="M3055" s="2">
        <f>SUM(Table1[MAGN_SLAEGT_AFRUNAD])</f>
        <v>463291</v>
      </c>
      <c r="N3055" s="6">
        <f>Table1[[#This Row],[MAGN_SLAEGT_AFRUNAD]]/Table1[[#This Row],[heildarmagn]]</f>
        <v>5.6120235445972402E-5</v>
      </c>
      <c r="O3055" t="str">
        <f>IF(Table1[[#This Row],[Útgerð núna]]=Table1[[#This Row],[Útgerð við löndun]],"","Ný útgerð")</f>
        <v>Ný útgerð</v>
      </c>
    </row>
    <row r="3056" spans="1:15">
      <c r="A3056" t="s">
        <v>125</v>
      </c>
      <c r="B3056">
        <v>1920</v>
      </c>
      <c r="C3056" s="1">
        <v>1</v>
      </c>
      <c r="D3056" s="1">
        <v>1</v>
      </c>
      <c r="E3056" s="1">
        <v>2800</v>
      </c>
      <c r="F3056" t="s">
        <v>939</v>
      </c>
      <c r="G3056" t="s">
        <v>14</v>
      </c>
      <c r="H3056" t="s">
        <v>15</v>
      </c>
      <c r="I3056" s="3">
        <v>27</v>
      </c>
      <c r="J3056" t="s">
        <v>940</v>
      </c>
      <c r="K3056" t="s">
        <v>941</v>
      </c>
      <c r="L3056" t="s">
        <v>942</v>
      </c>
      <c r="M3056" s="2">
        <f>SUM(Table1[MAGN_SLAEGT_AFRUNAD])</f>
        <v>463291</v>
      </c>
      <c r="N3056" s="6">
        <f>Table1[[#This Row],[MAGN_SLAEGT_AFRUNAD]]/Table1[[#This Row],[heildarmagn]]</f>
        <v>5.8278706040048265E-5</v>
      </c>
      <c r="O3056" t="str">
        <f>IF(Table1[[#This Row],[Útgerð núna]]=Table1[[#This Row],[Útgerð við löndun]],"","Ný útgerð")</f>
        <v>Ný útgerð</v>
      </c>
    </row>
    <row r="3057" spans="1:15">
      <c r="A3057" t="s">
        <v>533</v>
      </c>
      <c r="B3057">
        <v>1920</v>
      </c>
      <c r="C3057" s="1">
        <v>1</v>
      </c>
      <c r="D3057" s="1">
        <v>1</v>
      </c>
      <c r="E3057" s="1">
        <v>2800</v>
      </c>
      <c r="F3057" t="s">
        <v>939</v>
      </c>
      <c r="G3057" t="s">
        <v>14</v>
      </c>
      <c r="H3057" t="s">
        <v>15</v>
      </c>
      <c r="I3057" s="3">
        <v>2</v>
      </c>
      <c r="J3057" t="s">
        <v>940</v>
      </c>
      <c r="K3057" t="s">
        <v>941</v>
      </c>
      <c r="L3057" t="s">
        <v>942</v>
      </c>
      <c r="M3057" s="2">
        <f>SUM(Table1[MAGN_SLAEGT_AFRUNAD])</f>
        <v>463291</v>
      </c>
      <c r="N3057" s="6">
        <f>Table1[[#This Row],[MAGN_SLAEGT_AFRUNAD]]/Table1[[#This Row],[heildarmagn]]</f>
        <v>4.3169411881517231E-6</v>
      </c>
      <c r="O3057" t="str">
        <f>IF(Table1[[#This Row],[Útgerð núna]]=Table1[[#This Row],[Útgerð við löndun]],"","Ný útgerð")</f>
        <v>Ný útgerð</v>
      </c>
    </row>
    <row r="3058" spans="1:15">
      <c r="A3058" t="s">
        <v>427</v>
      </c>
      <c r="B3058">
        <v>1920</v>
      </c>
      <c r="C3058" s="1">
        <v>1</v>
      </c>
      <c r="D3058" s="1">
        <v>1</v>
      </c>
      <c r="E3058" s="1">
        <v>2800</v>
      </c>
      <c r="F3058" t="s">
        <v>939</v>
      </c>
      <c r="G3058" t="s">
        <v>14</v>
      </c>
      <c r="H3058" t="s">
        <v>15</v>
      </c>
      <c r="I3058" s="3">
        <v>2</v>
      </c>
      <c r="J3058" t="s">
        <v>940</v>
      </c>
      <c r="K3058" t="s">
        <v>941</v>
      </c>
      <c r="L3058" t="s">
        <v>942</v>
      </c>
      <c r="M3058" s="2">
        <f>SUM(Table1[MAGN_SLAEGT_AFRUNAD])</f>
        <v>463291</v>
      </c>
      <c r="N3058" s="6">
        <f>Table1[[#This Row],[MAGN_SLAEGT_AFRUNAD]]/Table1[[#This Row],[heildarmagn]]</f>
        <v>4.3169411881517231E-6</v>
      </c>
      <c r="O3058" t="str">
        <f>IF(Table1[[#This Row],[Útgerð núna]]=Table1[[#This Row],[Útgerð við löndun]],"","Ný útgerð")</f>
        <v>Ný útgerð</v>
      </c>
    </row>
    <row r="3059" spans="1:15">
      <c r="A3059" t="s">
        <v>428</v>
      </c>
      <c r="B3059">
        <v>1920</v>
      </c>
      <c r="C3059" s="1">
        <v>1</v>
      </c>
      <c r="D3059" s="1">
        <v>1</v>
      </c>
      <c r="E3059" s="1">
        <v>2800</v>
      </c>
      <c r="F3059" t="s">
        <v>939</v>
      </c>
      <c r="G3059" t="s">
        <v>14</v>
      </c>
      <c r="H3059" t="s">
        <v>15</v>
      </c>
      <c r="I3059" s="3">
        <v>34</v>
      </c>
      <c r="J3059" t="s">
        <v>940</v>
      </c>
      <c r="K3059" t="s">
        <v>941</v>
      </c>
      <c r="L3059" t="s">
        <v>942</v>
      </c>
      <c r="M3059" s="2">
        <f>SUM(Table1[MAGN_SLAEGT_AFRUNAD])</f>
        <v>463291</v>
      </c>
      <c r="N3059" s="6">
        <f>Table1[[#This Row],[MAGN_SLAEGT_AFRUNAD]]/Table1[[#This Row],[heildarmagn]]</f>
        <v>7.3388000198579295E-5</v>
      </c>
      <c r="O3059" t="str">
        <f>IF(Table1[[#This Row],[Útgerð núna]]=Table1[[#This Row],[Útgerð við löndun]],"","Ný útgerð")</f>
        <v>Ný útgerð</v>
      </c>
    </row>
    <row r="3060" spans="1:15">
      <c r="A3060" t="s">
        <v>429</v>
      </c>
      <c r="B3060">
        <v>1920</v>
      </c>
      <c r="C3060" s="1">
        <v>1</v>
      </c>
      <c r="D3060" s="1">
        <v>1</v>
      </c>
      <c r="E3060" s="1">
        <v>2800</v>
      </c>
      <c r="F3060" t="s">
        <v>939</v>
      </c>
      <c r="G3060" t="s">
        <v>14</v>
      </c>
      <c r="H3060" t="s">
        <v>15</v>
      </c>
      <c r="I3060" s="3">
        <v>35</v>
      </c>
      <c r="J3060" t="s">
        <v>940</v>
      </c>
      <c r="K3060" t="s">
        <v>941</v>
      </c>
      <c r="L3060" t="s">
        <v>942</v>
      </c>
      <c r="M3060" s="2">
        <f>SUM(Table1[MAGN_SLAEGT_AFRUNAD])</f>
        <v>463291</v>
      </c>
      <c r="N3060" s="6">
        <f>Table1[[#This Row],[MAGN_SLAEGT_AFRUNAD]]/Table1[[#This Row],[heildarmagn]]</f>
        <v>7.5546470792655157E-5</v>
      </c>
      <c r="O3060" t="str">
        <f>IF(Table1[[#This Row],[Útgerð núna]]=Table1[[#This Row],[Útgerð við löndun]],"","Ný útgerð")</f>
        <v>Ný útgerð</v>
      </c>
    </row>
    <row r="3061" spans="1:15">
      <c r="A3061" t="s">
        <v>703</v>
      </c>
      <c r="B3061">
        <v>1920</v>
      </c>
      <c r="C3061" s="1">
        <v>1</v>
      </c>
      <c r="D3061" s="1">
        <v>1</v>
      </c>
      <c r="E3061" s="1">
        <v>2800</v>
      </c>
      <c r="F3061" t="s">
        <v>939</v>
      </c>
      <c r="G3061" t="s">
        <v>14</v>
      </c>
      <c r="H3061" t="s">
        <v>15</v>
      </c>
      <c r="I3061" s="3">
        <v>38</v>
      </c>
      <c r="J3061" t="s">
        <v>940</v>
      </c>
      <c r="K3061" t="s">
        <v>941</v>
      </c>
      <c r="L3061" t="s">
        <v>942</v>
      </c>
      <c r="M3061" s="2">
        <f>SUM(Table1[MAGN_SLAEGT_AFRUNAD])</f>
        <v>463291</v>
      </c>
      <c r="N3061" s="6">
        <f>Table1[[#This Row],[MAGN_SLAEGT_AFRUNAD]]/Table1[[#This Row],[heildarmagn]]</f>
        <v>8.2021882574882744E-5</v>
      </c>
      <c r="O3061" t="str">
        <f>IF(Table1[[#This Row],[Útgerð núna]]=Table1[[#This Row],[Útgerð við löndun]],"","Ný útgerð")</f>
        <v>Ný útgerð</v>
      </c>
    </row>
    <row r="3062" spans="1:15">
      <c r="A3062" t="s">
        <v>535</v>
      </c>
      <c r="B3062">
        <v>1920</v>
      </c>
      <c r="C3062" s="1">
        <v>1</v>
      </c>
      <c r="D3062" s="1">
        <v>1</v>
      </c>
      <c r="E3062" s="1">
        <v>2800</v>
      </c>
      <c r="F3062" t="s">
        <v>939</v>
      </c>
      <c r="G3062" t="s">
        <v>14</v>
      </c>
      <c r="H3062" t="s">
        <v>15</v>
      </c>
      <c r="I3062" s="3">
        <v>12</v>
      </c>
      <c r="J3062" t="s">
        <v>940</v>
      </c>
      <c r="K3062" t="s">
        <v>941</v>
      </c>
      <c r="L3062" t="s">
        <v>942</v>
      </c>
      <c r="M3062" s="2">
        <f>SUM(Table1[MAGN_SLAEGT_AFRUNAD])</f>
        <v>463291</v>
      </c>
      <c r="N3062" s="6">
        <f>Table1[[#This Row],[MAGN_SLAEGT_AFRUNAD]]/Table1[[#This Row],[heildarmagn]]</f>
        <v>2.5901647128910339E-5</v>
      </c>
      <c r="O3062" t="str">
        <f>IF(Table1[[#This Row],[Útgerð núna]]=Table1[[#This Row],[Útgerð við löndun]],"","Ný útgerð")</f>
        <v>Ný útgerð</v>
      </c>
    </row>
    <row r="3063" spans="1:15">
      <c r="A3063" t="s">
        <v>128</v>
      </c>
      <c r="B3063">
        <v>1920</v>
      </c>
      <c r="C3063" s="1">
        <v>1</v>
      </c>
      <c r="D3063" s="1">
        <v>1</v>
      </c>
      <c r="E3063" s="1">
        <v>2800</v>
      </c>
      <c r="F3063" t="s">
        <v>939</v>
      </c>
      <c r="G3063" t="s">
        <v>14</v>
      </c>
      <c r="H3063" t="s">
        <v>15</v>
      </c>
      <c r="I3063" s="3">
        <v>8</v>
      </c>
      <c r="J3063" t="s">
        <v>940</v>
      </c>
      <c r="K3063" t="s">
        <v>941</v>
      </c>
      <c r="L3063" t="s">
        <v>942</v>
      </c>
      <c r="M3063" s="2">
        <f>SUM(Table1[MAGN_SLAEGT_AFRUNAD])</f>
        <v>463291</v>
      </c>
      <c r="N3063" s="6">
        <f>Table1[[#This Row],[MAGN_SLAEGT_AFRUNAD]]/Table1[[#This Row],[heildarmagn]]</f>
        <v>1.7267764752606892E-5</v>
      </c>
      <c r="O3063" t="str">
        <f>IF(Table1[[#This Row],[Útgerð núna]]=Table1[[#This Row],[Útgerð við löndun]],"","Ný útgerð")</f>
        <v>Ný útgerð</v>
      </c>
    </row>
    <row r="3064" spans="1:15">
      <c r="A3064" t="s">
        <v>129</v>
      </c>
      <c r="B3064">
        <v>1920</v>
      </c>
      <c r="C3064" s="1">
        <v>1</v>
      </c>
      <c r="D3064" s="1">
        <v>1</v>
      </c>
      <c r="E3064" s="1">
        <v>2800</v>
      </c>
      <c r="F3064" t="s">
        <v>939</v>
      </c>
      <c r="G3064" t="s">
        <v>14</v>
      </c>
      <c r="H3064" t="s">
        <v>15</v>
      </c>
      <c r="I3064" s="3">
        <v>10</v>
      </c>
      <c r="J3064" t="s">
        <v>940</v>
      </c>
      <c r="K3064" t="s">
        <v>941</v>
      </c>
      <c r="L3064" t="s">
        <v>942</v>
      </c>
      <c r="M3064" s="2">
        <f>SUM(Table1[MAGN_SLAEGT_AFRUNAD])</f>
        <v>463291</v>
      </c>
      <c r="N3064" s="6">
        <f>Table1[[#This Row],[MAGN_SLAEGT_AFRUNAD]]/Table1[[#This Row],[heildarmagn]]</f>
        <v>2.1584705940758617E-5</v>
      </c>
      <c r="O3064" t="str">
        <f>IF(Table1[[#This Row],[Útgerð núna]]=Table1[[#This Row],[Útgerð við löndun]],"","Ný útgerð")</f>
        <v>Ný útgerð</v>
      </c>
    </row>
    <row r="3065" spans="1:15">
      <c r="A3065" t="s">
        <v>664</v>
      </c>
      <c r="B3065">
        <v>1920</v>
      </c>
      <c r="C3065" s="1">
        <v>1</v>
      </c>
      <c r="D3065" s="1">
        <v>1</v>
      </c>
      <c r="E3065" s="1">
        <v>2800</v>
      </c>
      <c r="F3065" t="s">
        <v>939</v>
      </c>
      <c r="G3065" t="s">
        <v>14</v>
      </c>
      <c r="H3065" t="s">
        <v>15</v>
      </c>
      <c r="I3065" s="3">
        <v>4</v>
      </c>
      <c r="J3065" t="s">
        <v>940</v>
      </c>
      <c r="K3065" t="s">
        <v>941</v>
      </c>
      <c r="L3065" t="s">
        <v>942</v>
      </c>
      <c r="M3065" s="2">
        <f>SUM(Table1[MAGN_SLAEGT_AFRUNAD])</f>
        <v>463291</v>
      </c>
      <c r="N3065" s="6">
        <f>Table1[[#This Row],[MAGN_SLAEGT_AFRUNAD]]/Table1[[#This Row],[heildarmagn]]</f>
        <v>8.6338823763034462E-6</v>
      </c>
      <c r="O3065" t="str">
        <f>IF(Table1[[#This Row],[Útgerð núna]]=Table1[[#This Row],[Útgerð við löndun]],"","Ný útgerð")</f>
        <v>Ný útgerð</v>
      </c>
    </row>
    <row r="3066" spans="1:15">
      <c r="A3066" t="s">
        <v>430</v>
      </c>
      <c r="B3066">
        <v>1920</v>
      </c>
      <c r="C3066" s="1">
        <v>1</v>
      </c>
      <c r="D3066" s="1">
        <v>1</v>
      </c>
      <c r="E3066" s="1">
        <v>2800</v>
      </c>
      <c r="F3066" t="s">
        <v>939</v>
      </c>
      <c r="G3066" t="s">
        <v>14</v>
      </c>
      <c r="H3066" t="s">
        <v>15</v>
      </c>
      <c r="I3066" s="3">
        <v>14</v>
      </c>
      <c r="J3066" t="s">
        <v>940</v>
      </c>
      <c r="K3066" t="s">
        <v>941</v>
      </c>
      <c r="L3066" t="s">
        <v>942</v>
      </c>
      <c r="M3066" s="2">
        <f>SUM(Table1[MAGN_SLAEGT_AFRUNAD])</f>
        <v>463291</v>
      </c>
      <c r="N3066" s="6">
        <f>Table1[[#This Row],[MAGN_SLAEGT_AFRUNAD]]/Table1[[#This Row],[heildarmagn]]</f>
        <v>3.0218588317062063E-5</v>
      </c>
      <c r="O3066" t="str">
        <f>IF(Table1[[#This Row],[Útgerð núna]]=Table1[[#This Row],[Útgerð við löndun]],"","Ný útgerð")</f>
        <v>Ný útgerð</v>
      </c>
    </row>
    <row r="3067" spans="1:15">
      <c r="A3067" t="s">
        <v>431</v>
      </c>
      <c r="B3067">
        <v>1920</v>
      </c>
      <c r="C3067" s="1">
        <v>1</v>
      </c>
      <c r="D3067" s="1">
        <v>1</v>
      </c>
      <c r="E3067" s="1">
        <v>2800</v>
      </c>
      <c r="F3067" t="s">
        <v>939</v>
      </c>
      <c r="G3067" t="s">
        <v>14</v>
      </c>
      <c r="H3067" t="s">
        <v>15</v>
      </c>
      <c r="I3067" s="3">
        <v>14</v>
      </c>
      <c r="J3067" t="s">
        <v>940</v>
      </c>
      <c r="K3067" t="s">
        <v>941</v>
      </c>
      <c r="L3067" t="s">
        <v>942</v>
      </c>
      <c r="M3067" s="2">
        <f>SUM(Table1[MAGN_SLAEGT_AFRUNAD])</f>
        <v>463291</v>
      </c>
      <c r="N3067" s="6">
        <f>Table1[[#This Row],[MAGN_SLAEGT_AFRUNAD]]/Table1[[#This Row],[heildarmagn]]</f>
        <v>3.0218588317062063E-5</v>
      </c>
      <c r="O3067" t="str">
        <f>IF(Table1[[#This Row],[Útgerð núna]]=Table1[[#This Row],[Útgerð við löndun]],"","Ný útgerð")</f>
        <v>Ný útgerð</v>
      </c>
    </row>
    <row r="3068" spans="1:15">
      <c r="A3068" t="s">
        <v>130</v>
      </c>
      <c r="B3068">
        <v>1920</v>
      </c>
      <c r="C3068" s="1">
        <v>1</v>
      </c>
      <c r="D3068" s="1">
        <v>1</v>
      </c>
      <c r="E3068" s="1">
        <v>2800</v>
      </c>
      <c r="F3068" t="s">
        <v>939</v>
      </c>
      <c r="G3068" t="s">
        <v>14</v>
      </c>
      <c r="H3068" t="s">
        <v>15</v>
      </c>
      <c r="I3068" s="3">
        <v>8</v>
      </c>
      <c r="J3068" t="s">
        <v>940</v>
      </c>
      <c r="K3068" t="s">
        <v>941</v>
      </c>
      <c r="L3068" t="s">
        <v>942</v>
      </c>
      <c r="M3068" s="2">
        <f>SUM(Table1[MAGN_SLAEGT_AFRUNAD])</f>
        <v>463291</v>
      </c>
      <c r="N3068" s="6">
        <f>Table1[[#This Row],[MAGN_SLAEGT_AFRUNAD]]/Table1[[#This Row],[heildarmagn]]</f>
        <v>1.7267764752606892E-5</v>
      </c>
      <c r="O3068" t="str">
        <f>IF(Table1[[#This Row],[Útgerð núna]]=Table1[[#This Row],[Útgerð við löndun]],"","Ný útgerð")</f>
        <v>Ný útgerð</v>
      </c>
    </row>
    <row r="3069" spans="1:15">
      <c r="A3069" t="s">
        <v>432</v>
      </c>
      <c r="B3069">
        <v>1920</v>
      </c>
      <c r="C3069" s="1">
        <v>1</v>
      </c>
      <c r="D3069" s="1">
        <v>1</v>
      </c>
      <c r="E3069" s="1">
        <v>2800</v>
      </c>
      <c r="F3069" t="s">
        <v>939</v>
      </c>
      <c r="G3069" t="s">
        <v>14</v>
      </c>
      <c r="H3069" t="s">
        <v>15</v>
      </c>
      <c r="I3069" s="3">
        <v>15</v>
      </c>
      <c r="J3069" t="s">
        <v>940</v>
      </c>
      <c r="K3069" t="s">
        <v>941</v>
      </c>
      <c r="L3069" t="s">
        <v>942</v>
      </c>
      <c r="M3069" s="2">
        <f>SUM(Table1[MAGN_SLAEGT_AFRUNAD])</f>
        <v>463291</v>
      </c>
      <c r="N3069" s="6">
        <f>Table1[[#This Row],[MAGN_SLAEGT_AFRUNAD]]/Table1[[#This Row],[heildarmagn]]</f>
        <v>3.2377058911137922E-5</v>
      </c>
      <c r="O3069" t="str">
        <f>IF(Table1[[#This Row],[Útgerð núna]]=Table1[[#This Row],[Útgerð við löndun]],"","Ný útgerð")</f>
        <v>Ný útgerð</v>
      </c>
    </row>
    <row r="3070" spans="1:15">
      <c r="A3070" t="s">
        <v>780</v>
      </c>
      <c r="B3070">
        <v>1920</v>
      </c>
      <c r="C3070" s="1">
        <v>1</v>
      </c>
      <c r="D3070" s="1">
        <v>1</v>
      </c>
      <c r="E3070" s="1">
        <v>2800</v>
      </c>
      <c r="F3070" t="s">
        <v>939</v>
      </c>
      <c r="G3070" t="s">
        <v>14</v>
      </c>
      <c r="H3070" t="s">
        <v>15</v>
      </c>
      <c r="I3070" s="3">
        <v>5</v>
      </c>
      <c r="J3070" t="s">
        <v>940</v>
      </c>
      <c r="K3070" t="s">
        <v>941</v>
      </c>
      <c r="L3070" t="s">
        <v>942</v>
      </c>
      <c r="M3070" s="2">
        <f>SUM(Table1[MAGN_SLAEGT_AFRUNAD])</f>
        <v>463291</v>
      </c>
      <c r="N3070" s="6">
        <f>Table1[[#This Row],[MAGN_SLAEGT_AFRUNAD]]/Table1[[#This Row],[heildarmagn]]</f>
        <v>1.0792352970379309E-5</v>
      </c>
      <c r="O3070" t="str">
        <f>IF(Table1[[#This Row],[Útgerð núna]]=Table1[[#This Row],[Útgerð við löndun]],"","Ný útgerð")</f>
        <v>Ný útgerð</v>
      </c>
    </row>
    <row r="3071" spans="1:15">
      <c r="A3071" t="s">
        <v>670</v>
      </c>
      <c r="B3071">
        <v>1920</v>
      </c>
      <c r="C3071" s="1">
        <v>1</v>
      </c>
      <c r="D3071" s="1">
        <v>1</v>
      </c>
      <c r="E3071" s="1">
        <v>2800</v>
      </c>
      <c r="F3071" t="s">
        <v>939</v>
      </c>
      <c r="G3071" t="s">
        <v>14</v>
      </c>
      <c r="H3071" t="s">
        <v>15</v>
      </c>
      <c r="I3071" s="3">
        <v>48</v>
      </c>
      <c r="J3071" t="s">
        <v>940</v>
      </c>
      <c r="K3071" t="s">
        <v>941</v>
      </c>
      <c r="L3071" t="s">
        <v>942</v>
      </c>
      <c r="M3071" s="2">
        <f>SUM(Table1[MAGN_SLAEGT_AFRUNAD])</f>
        <v>463291</v>
      </c>
      <c r="N3071" s="6">
        <f>Table1[[#This Row],[MAGN_SLAEGT_AFRUNAD]]/Table1[[#This Row],[heildarmagn]]</f>
        <v>1.0360658851564135E-4</v>
      </c>
      <c r="O3071" t="str">
        <f>IF(Table1[[#This Row],[Útgerð núna]]=Table1[[#This Row],[Útgerð við löndun]],"","Ný útgerð")</f>
        <v>Ný útgerð</v>
      </c>
    </row>
    <row r="3072" spans="1:15">
      <c r="A3072" t="s">
        <v>433</v>
      </c>
      <c r="B3072">
        <v>1920</v>
      </c>
      <c r="C3072" s="1">
        <v>1</v>
      </c>
      <c r="D3072" s="1">
        <v>1</v>
      </c>
      <c r="E3072" s="1">
        <v>2800</v>
      </c>
      <c r="F3072" t="s">
        <v>939</v>
      </c>
      <c r="G3072" t="s">
        <v>14</v>
      </c>
      <c r="H3072" t="s">
        <v>15</v>
      </c>
      <c r="I3072" s="3">
        <v>49</v>
      </c>
      <c r="J3072" t="s">
        <v>940</v>
      </c>
      <c r="K3072" t="s">
        <v>941</v>
      </c>
      <c r="L3072" t="s">
        <v>942</v>
      </c>
      <c r="M3072" s="2">
        <f>SUM(Table1[MAGN_SLAEGT_AFRUNAD])</f>
        <v>463291</v>
      </c>
      <c r="N3072" s="6">
        <f>Table1[[#This Row],[MAGN_SLAEGT_AFRUNAD]]/Table1[[#This Row],[heildarmagn]]</f>
        <v>1.0576505910971722E-4</v>
      </c>
      <c r="O3072" t="str">
        <f>IF(Table1[[#This Row],[Útgerð núna]]=Table1[[#This Row],[Útgerð við löndun]],"","Ný útgerð")</f>
        <v>Ný útgerð</v>
      </c>
    </row>
    <row r="3073" spans="1:15">
      <c r="A3073" t="s">
        <v>737</v>
      </c>
      <c r="B3073">
        <v>1920</v>
      </c>
      <c r="C3073" s="1">
        <v>1</v>
      </c>
      <c r="D3073" s="1">
        <v>1</v>
      </c>
      <c r="E3073" s="1">
        <v>2800</v>
      </c>
      <c r="F3073" t="s">
        <v>939</v>
      </c>
      <c r="G3073" t="s">
        <v>14</v>
      </c>
      <c r="H3073" t="s">
        <v>15</v>
      </c>
      <c r="I3073" s="3">
        <v>57</v>
      </c>
      <c r="J3073" t="s">
        <v>940</v>
      </c>
      <c r="K3073" t="s">
        <v>941</v>
      </c>
      <c r="L3073" t="s">
        <v>942</v>
      </c>
      <c r="M3073" s="2">
        <f>SUM(Table1[MAGN_SLAEGT_AFRUNAD])</f>
        <v>463291</v>
      </c>
      <c r="N3073" s="6">
        <f>Table1[[#This Row],[MAGN_SLAEGT_AFRUNAD]]/Table1[[#This Row],[heildarmagn]]</f>
        <v>1.2303282386232412E-4</v>
      </c>
      <c r="O3073" t="str">
        <f>IF(Table1[[#This Row],[Útgerð núna]]=Table1[[#This Row],[Útgerð við löndun]],"","Ný útgerð")</f>
        <v>Ný útgerð</v>
      </c>
    </row>
    <row r="3074" spans="1:15">
      <c r="A3074" t="s">
        <v>434</v>
      </c>
      <c r="B3074">
        <v>1920</v>
      </c>
      <c r="C3074" s="1">
        <v>1</v>
      </c>
      <c r="D3074" s="1">
        <v>1</v>
      </c>
      <c r="E3074" s="1">
        <v>2800</v>
      </c>
      <c r="F3074" t="s">
        <v>939</v>
      </c>
      <c r="G3074" t="s">
        <v>14</v>
      </c>
      <c r="H3074" t="s">
        <v>15</v>
      </c>
      <c r="I3074" s="3">
        <v>7</v>
      </c>
      <c r="J3074" t="s">
        <v>940</v>
      </c>
      <c r="K3074" t="s">
        <v>941</v>
      </c>
      <c r="L3074" t="s">
        <v>942</v>
      </c>
      <c r="M3074" s="2">
        <f>SUM(Table1[MAGN_SLAEGT_AFRUNAD])</f>
        <v>463291</v>
      </c>
      <c r="N3074" s="6">
        <f>Table1[[#This Row],[MAGN_SLAEGT_AFRUNAD]]/Table1[[#This Row],[heildarmagn]]</f>
        <v>1.5109294158531032E-5</v>
      </c>
      <c r="O3074" t="str">
        <f>IF(Table1[[#This Row],[Útgerð núna]]=Table1[[#This Row],[Útgerð við löndun]],"","Ný útgerð")</f>
        <v>Ný útgerð</v>
      </c>
    </row>
    <row r="3075" spans="1:15">
      <c r="A3075" t="s">
        <v>437</v>
      </c>
      <c r="B3075">
        <v>1920</v>
      </c>
      <c r="C3075" s="1">
        <v>1</v>
      </c>
      <c r="D3075" s="1">
        <v>1</v>
      </c>
      <c r="E3075" s="1">
        <v>2800</v>
      </c>
      <c r="F3075" t="s">
        <v>939</v>
      </c>
      <c r="G3075" t="s">
        <v>14</v>
      </c>
      <c r="H3075" t="s">
        <v>15</v>
      </c>
      <c r="I3075" s="3">
        <v>14</v>
      </c>
      <c r="J3075" t="s">
        <v>940</v>
      </c>
      <c r="K3075" t="s">
        <v>941</v>
      </c>
      <c r="L3075" t="s">
        <v>942</v>
      </c>
      <c r="M3075" s="2">
        <f>SUM(Table1[MAGN_SLAEGT_AFRUNAD])</f>
        <v>463291</v>
      </c>
      <c r="N3075" s="6">
        <f>Table1[[#This Row],[MAGN_SLAEGT_AFRUNAD]]/Table1[[#This Row],[heildarmagn]]</f>
        <v>3.0218588317062063E-5</v>
      </c>
      <c r="O3075" t="str">
        <f>IF(Table1[[#This Row],[Útgerð núna]]=Table1[[#This Row],[Útgerð við löndun]],"","Ný útgerð")</f>
        <v>Ný útgerð</v>
      </c>
    </row>
    <row r="3076" spans="1:15">
      <c r="A3076" t="s">
        <v>949</v>
      </c>
      <c r="B3076">
        <v>1920</v>
      </c>
      <c r="C3076" s="1">
        <v>1</v>
      </c>
      <c r="D3076" s="1">
        <v>1</v>
      </c>
      <c r="E3076" s="1">
        <v>2800</v>
      </c>
      <c r="F3076" t="s">
        <v>939</v>
      </c>
      <c r="G3076" t="s">
        <v>14</v>
      </c>
      <c r="H3076" t="s">
        <v>15</v>
      </c>
      <c r="I3076" s="3">
        <v>2</v>
      </c>
      <c r="J3076" t="s">
        <v>940</v>
      </c>
      <c r="K3076" t="s">
        <v>941</v>
      </c>
      <c r="L3076" t="s">
        <v>942</v>
      </c>
      <c r="M3076" s="2">
        <f>SUM(Table1[MAGN_SLAEGT_AFRUNAD])</f>
        <v>463291</v>
      </c>
      <c r="N3076" s="6">
        <f>Table1[[#This Row],[MAGN_SLAEGT_AFRUNAD]]/Table1[[#This Row],[heildarmagn]]</f>
        <v>4.3169411881517231E-6</v>
      </c>
      <c r="O3076" t="str">
        <f>IF(Table1[[#This Row],[Útgerð núna]]=Table1[[#This Row],[Útgerð við löndun]],"","Ný útgerð")</f>
        <v>Ný útgerð</v>
      </c>
    </row>
    <row r="3077" spans="1:15">
      <c r="A3077" t="s">
        <v>782</v>
      </c>
      <c r="B3077">
        <v>1920</v>
      </c>
      <c r="C3077" s="1">
        <v>1</v>
      </c>
      <c r="D3077" s="1">
        <v>1</v>
      </c>
      <c r="E3077" s="1">
        <v>2800</v>
      </c>
      <c r="F3077" t="s">
        <v>939</v>
      </c>
      <c r="G3077" t="s">
        <v>14</v>
      </c>
      <c r="H3077" t="s">
        <v>15</v>
      </c>
      <c r="I3077" s="3">
        <v>31</v>
      </c>
      <c r="J3077" t="s">
        <v>940</v>
      </c>
      <c r="K3077" t="s">
        <v>941</v>
      </c>
      <c r="L3077" t="s">
        <v>942</v>
      </c>
      <c r="M3077" s="2">
        <f>SUM(Table1[MAGN_SLAEGT_AFRUNAD])</f>
        <v>463291</v>
      </c>
      <c r="N3077" s="6">
        <f>Table1[[#This Row],[MAGN_SLAEGT_AFRUNAD]]/Table1[[#This Row],[heildarmagn]]</f>
        <v>6.6912588416351707E-5</v>
      </c>
      <c r="O3077" t="str">
        <f>IF(Table1[[#This Row],[Útgerð núna]]=Table1[[#This Row],[Útgerð við löndun]],"","Ný útgerð")</f>
        <v>Ný útgerð</v>
      </c>
    </row>
    <row r="3078" spans="1:15">
      <c r="A3078" t="s">
        <v>132</v>
      </c>
      <c r="B3078">
        <v>1920</v>
      </c>
      <c r="C3078" s="1">
        <v>1</v>
      </c>
      <c r="D3078" s="1">
        <v>1</v>
      </c>
      <c r="E3078" s="1">
        <v>2800</v>
      </c>
      <c r="F3078" t="s">
        <v>939</v>
      </c>
      <c r="G3078" t="s">
        <v>14</v>
      </c>
      <c r="H3078" t="s">
        <v>15</v>
      </c>
      <c r="I3078" s="3">
        <v>1</v>
      </c>
      <c r="J3078" t="s">
        <v>940</v>
      </c>
      <c r="K3078" t="s">
        <v>941</v>
      </c>
      <c r="L3078" t="s">
        <v>942</v>
      </c>
      <c r="M3078" s="2">
        <f>SUM(Table1[MAGN_SLAEGT_AFRUNAD])</f>
        <v>463291</v>
      </c>
      <c r="N3078" s="6">
        <f>Table1[[#This Row],[MAGN_SLAEGT_AFRUNAD]]/Table1[[#This Row],[heildarmagn]]</f>
        <v>2.1584705940758616E-6</v>
      </c>
      <c r="O3078" t="str">
        <f>IF(Table1[[#This Row],[Útgerð núna]]=Table1[[#This Row],[Útgerð við löndun]],"","Ný útgerð")</f>
        <v>Ný útgerð</v>
      </c>
    </row>
    <row r="3079" spans="1:15">
      <c r="A3079" t="s">
        <v>135</v>
      </c>
      <c r="B3079">
        <v>1920</v>
      </c>
      <c r="C3079" s="1">
        <v>1</v>
      </c>
      <c r="D3079" s="1">
        <v>1</v>
      </c>
      <c r="E3079" s="1">
        <v>2800</v>
      </c>
      <c r="F3079" t="s">
        <v>939</v>
      </c>
      <c r="G3079" t="s">
        <v>14</v>
      </c>
      <c r="H3079" t="s">
        <v>15</v>
      </c>
      <c r="I3079" s="3">
        <v>6</v>
      </c>
      <c r="J3079" t="s">
        <v>940</v>
      </c>
      <c r="K3079" t="s">
        <v>941</v>
      </c>
      <c r="L3079" t="s">
        <v>942</v>
      </c>
      <c r="M3079" s="2">
        <f>SUM(Table1[MAGN_SLAEGT_AFRUNAD])</f>
        <v>463291</v>
      </c>
      <c r="N3079" s="6">
        <f>Table1[[#This Row],[MAGN_SLAEGT_AFRUNAD]]/Table1[[#This Row],[heildarmagn]]</f>
        <v>1.2950823564455169E-5</v>
      </c>
      <c r="O3079" t="str">
        <f>IF(Table1[[#This Row],[Útgerð núna]]=Table1[[#This Row],[Útgerð við löndun]],"","Ný útgerð")</f>
        <v>Ný útgerð</v>
      </c>
    </row>
    <row r="3080" spans="1:15">
      <c r="A3080" t="s">
        <v>67</v>
      </c>
      <c r="B3080">
        <v>1920</v>
      </c>
      <c r="C3080" s="1">
        <v>1</v>
      </c>
      <c r="D3080" s="1">
        <v>1</v>
      </c>
      <c r="E3080" s="1">
        <v>2800</v>
      </c>
      <c r="F3080" t="s">
        <v>939</v>
      </c>
      <c r="G3080" t="s">
        <v>14</v>
      </c>
      <c r="H3080" t="s">
        <v>15</v>
      </c>
      <c r="I3080" s="3">
        <v>33</v>
      </c>
      <c r="J3080" t="s">
        <v>940</v>
      </c>
      <c r="K3080" t="s">
        <v>941</v>
      </c>
      <c r="L3080" t="s">
        <v>942</v>
      </c>
      <c r="M3080" s="2">
        <f>SUM(Table1[MAGN_SLAEGT_AFRUNAD])</f>
        <v>463291</v>
      </c>
      <c r="N3080" s="6">
        <f>Table1[[#This Row],[MAGN_SLAEGT_AFRUNAD]]/Table1[[#This Row],[heildarmagn]]</f>
        <v>7.1229529604503432E-5</v>
      </c>
      <c r="O3080" t="str">
        <f>IF(Table1[[#This Row],[Útgerð núna]]=Table1[[#This Row],[Útgerð við löndun]],"","Ný útgerð")</f>
        <v>Ný útgerð</v>
      </c>
    </row>
    <row r="3081" spans="1:15">
      <c r="A3081" t="s">
        <v>71</v>
      </c>
      <c r="B3081">
        <v>1920</v>
      </c>
      <c r="C3081" s="1">
        <v>1</v>
      </c>
      <c r="D3081" s="1">
        <v>1</v>
      </c>
      <c r="E3081" s="1">
        <v>2800</v>
      </c>
      <c r="F3081" t="s">
        <v>939</v>
      </c>
      <c r="G3081" t="s">
        <v>14</v>
      </c>
      <c r="H3081" t="s">
        <v>15</v>
      </c>
      <c r="I3081" s="3">
        <v>21</v>
      </c>
      <c r="J3081" t="s">
        <v>940</v>
      </c>
      <c r="K3081" t="s">
        <v>941</v>
      </c>
      <c r="L3081" t="s">
        <v>942</v>
      </c>
      <c r="M3081" s="2">
        <f>SUM(Table1[MAGN_SLAEGT_AFRUNAD])</f>
        <v>463291</v>
      </c>
      <c r="N3081" s="6">
        <f>Table1[[#This Row],[MAGN_SLAEGT_AFRUNAD]]/Table1[[#This Row],[heildarmagn]]</f>
        <v>4.5327882475593097E-5</v>
      </c>
      <c r="O3081" t="str">
        <f>IF(Table1[[#This Row],[Útgerð núna]]=Table1[[#This Row],[Útgerð við löndun]],"","Ný útgerð")</f>
        <v>Ný útgerð</v>
      </c>
    </row>
    <row r="3082" spans="1:15">
      <c r="A3082" t="s">
        <v>73</v>
      </c>
      <c r="B3082">
        <v>1920</v>
      </c>
      <c r="C3082" s="1">
        <v>1</v>
      </c>
      <c r="D3082" s="1">
        <v>1</v>
      </c>
      <c r="E3082" s="1">
        <v>2800</v>
      </c>
      <c r="F3082" t="s">
        <v>939</v>
      </c>
      <c r="G3082" t="s">
        <v>14</v>
      </c>
      <c r="H3082" t="s">
        <v>15</v>
      </c>
      <c r="I3082" s="3">
        <v>34</v>
      </c>
      <c r="J3082" t="s">
        <v>940</v>
      </c>
      <c r="K3082" t="s">
        <v>941</v>
      </c>
      <c r="L3082" t="s">
        <v>942</v>
      </c>
      <c r="M3082" s="2">
        <f>SUM(Table1[MAGN_SLAEGT_AFRUNAD])</f>
        <v>463291</v>
      </c>
      <c r="N3082" s="6">
        <f>Table1[[#This Row],[MAGN_SLAEGT_AFRUNAD]]/Table1[[#This Row],[heildarmagn]]</f>
        <v>7.3388000198579295E-5</v>
      </c>
      <c r="O3082" t="str">
        <f>IF(Table1[[#This Row],[Útgerð núna]]=Table1[[#This Row],[Útgerð við löndun]],"","Ný útgerð")</f>
        <v>Ný útgerð</v>
      </c>
    </row>
    <row r="3083" spans="1:15">
      <c r="A3083" t="s">
        <v>37</v>
      </c>
      <c r="B3083">
        <v>1920</v>
      </c>
      <c r="C3083" s="1">
        <v>1</v>
      </c>
      <c r="D3083" s="1">
        <v>1</v>
      </c>
      <c r="E3083" s="1">
        <v>2800</v>
      </c>
      <c r="F3083" t="s">
        <v>939</v>
      </c>
      <c r="G3083" t="s">
        <v>14</v>
      </c>
      <c r="H3083" t="s">
        <v>15</v>
      </c>
      <c r="I3083" s="3">
        <v>34</v>
      </c>
      <c r="J3083" t="s">
        <v>940</v>
      </c>
      <c r="K3083" t="s">
        <v>941</v>
      </c>
      <c r="L3083" t="s">
        <v>942</v>
      </c>
      <c r="M3083" s="2">
        <f>SUM(Table1[MAGN_SLAEGT_AFRUNAD])</f>
        <v>463291</v>
      </c>
      <c r="N3083" s="6">
        <f>Table1[[#This Row],[MAGN_SLAEGT_AFRUNAD]]/Table1[[#This Row],[heildarmagn]]</f>
        <v>7.3388000198579295E-5</v>
      </c>
      <c r="O3083" t="str">
        <f>IF(Table1[[#This Row],[Útgerð núna]]=Table1[[#This Row],[Útgerð við löndun]],"","Ný útgerð")</f>
        <v>Ný útgerð</v>
      </c>
    </row>
    <row r="3084" spans="1:15">
      <c r="A3084" t="s">
        <v>74</v>
      </c>
      <c r="B3084">
        <v>1920</v>
      </c>
      <c r="C3084" s="1">
        <v>1</v>
      </c>
      <c r="D3084" s="1">
        <v>1</v>
      </c>
      <c r="E3084" s="1">
        <v>2800</v>
      </c>
      <c r="F3084" t="s">
        <v>939</v>
      </c>
      <c r="G3084" t="s">
        <v>14</v>
      </c>
      <c r="H3084" t="s">
        <v>15</v>
      </c>
      <c r="I3084" s="3">
        <v>6</v>
      </c>
      <c r="J3084" t="s">
        <v>940</v>
      </c>
      <c r="K3084" t="s">
        <v>941</v>
      </c>
      <c r="L3084" t="s">
        <v>942</v>
      </c>
      <c r="M3084" s="2">
        <f>SUM(Table1[MAGN_SLAEGT_AFRUNAD])</f>
        <v>463291</v>
      </c>
      <c r="N3084" s="6">
        <f>Table1[[#This Row],[MAGN_SLAEGT_AFRUNAD]]/Table1[[#This Row],[heildarmagn]]</f>
        <v>1.2950823564455169E-5</v>
      </c>
      <c r="O3084" t="str">
        <f>IF(Table1[[#This Row],[Útgerð núna]]=Table1[[#This Row],[Útgerð við löndun]],"","Ný útgerð")</f>
        <v>Ný útgerð</v>
      </c>
    </row>
    <row r="3085" spans="1:15">
      <c r="A3085" t="s">
        <v>38</v>
      </c>
      <c r="B3085">
        <v>1920</v>
      </c>
      <c r="C3085" s="1">
        <v>1</v>
      </c>
      <c r="D3085" s="1">
        <v>1</v>
      </c>
      <c r="E3085" s="1">
        <v>2800</v>
      </c>
      <c r="F3085" t="s">
        <v>939</v>
      </c>
      <c r="G3085" t="s">
        <v>14</v>
      </c>
      <c r="H3085" t="s">
        <v>15</v>
      </c>
      <c r="I3085" s="3">
        <v>23</v>
      </c>
      <c r="J3085" t="s">
        <v>940</v>
      </c>
      <c r="K3085" t="s">
        <v>941</v>
      </c>
      <c r="L3085" t="s">
        <v>942</v>
      </c>
      <c r="M3085" s="2">
        <f>SUM(Table1[MAGN_SLAEGT_AFRUNAD])</f>
        <v>463291</v>
      </c>
      <c r="N3085" s="6">
        <f>Table1[[#This Row],[MAGN_SLAEGT_AFRUNAD]]/Table1[[#This Row],[heildarmagn]]</f>
        <v>4.9644823663744815E-5</v>
      </c>
      <c r="O3085" t="str">
        <f>IF(Table1[[#This Row],[Útgerð núna]]=Table1[[#This Row],[Útgerð við löndun]],"","Ný útgerð")</f>
        <v>Ný útgerð</v>
      </c>
    </row>
    <row r="3086" spans="1:15">
      <c r="A3086" t="s">
        <v>75</v>
      </c>
      <c r="B3086">
        <v>1920</v>
      </c>
      <c r="C3086" s="1">
        <v>1</v>
      </c>
      <c r="D3086" s="1">
        <v>1</v>
      </c>
      <c r="E3086" s="1">
        <v>2800</v>
      </c>
      <c r="F3086" t="s">
        <v>939</v>
      </c>
      <c r="G3086" t="s">
        <v>14</v>
      </c>
      <c r="H3086" t="s">
        <v>15</v>
      </c>
      <c r="I3086" s="3">
        <v>12</v>
      </c>
      <c r="J3086" t="s">
        <v>940</v>
      </c>
      <c r="K3086" t="s">
        <v>941</v>
      </c>
      <c r="L3086" t="s">
        <v>942</v>
      </c>
      <c r="M3086" s="2">
        <f>SUM(Table1[MAGN_SLAEGT_AFRUNAD])</f>
        <v>463291</v>
      </c>
      <c r="N3086" s="6">
        <f>Table1[[#This Row],[MAGN_SLAEGT_AFRUNAD]]/Table1[[#This Row],[heildarmagn]]</f>
        <v>2.5901647128910339E-5</v>
      </c>
      <c r="O3086" t="str">
        <f>IF(Table1[[#This Row],[Útgerð núna]]=Table1[[#This Row],[Útgerð við löndun]],"","Ný útgerð")</f>
        <v>Ný útgerð</v>
      </c>
    </row>
    <row r="3087" spans="1:15">
      <c r="A3087" t="s">
        <v>76</v>
      </c>
      <c r="B3087">
        <v>1920</v>
      </c>
      <c r="C3087" s="1">
        <v>1</v>
      </c>
      <c r="D3087" s="1">
        <v>1</v>
      </c>
      <c r="E3087" s="1">
        <v>2800</v>
      </c>
      <c r="F3087" t="s">
        <v>939</v>
      </c>
      <c r="G3087" t="s">
        <v>14</v>
      </c>
      <c r="H3087" t="s">
        <v>15</v>
      </c>
      <c r="I3087" s="3">
        <v>16</v>
      </c>
      <c r="J3087" t="s">
        <v>940</v>
      </c>
      <c r="K3087" t="s">
        <v>941</v>
      </c>
      <c r="L3087" t="s">
        <v>942</v>
      </c>
      <c r="M3087" s="2">
        <f>SUM(Table1[MAGN_SLAEGT_AFRUNAD])</f>
        <v>463291</v>
      </c>
      <c r="N3087" s="6">
        <f>Table1[[#This Row],[MAGN_SLAEGT_AFRUNAD]]/Table1[[#This Row],[heildarmagn]]</f>
        <v>3.4535529505213785E-5</v>
      </c>
      <c r="O3087" t="str">
        <f>IF(Table1[[#This Row],[Útgerð núna]]=Table1[[#This Row],[Útgerð við löndun]],"","Ný útgerð")</f>
        <v>Ný útgerð</v>
      </c>
    </row>
    <row r="3088" spans="1:15">
      <c r="A3088" t="s">
        <v>96</v>
      </c>
      <c r="B3088">
        <v>1920</v>
      </c>
      <c r="C3088" s="1">
        <v>1</v>
      </c>
      <c r="D3088" s="1">
        <v>1</v>
      </c>
      <c r="E3088" s="1">
        <v>2800</v>
      </c>
      <c r="F3088" t="s">
        <v>939</v>
      </c>
      <c r="G3088" t="s">
        <v>14</v>
      </c>
      <c r="H3088" t="s">
        <v>15</v>
      </c>
      <c r="I3088" s="3">
        <v>6</v>
      </c>
      <c r="J3088" t="s">
        <v>940</v>
      </c>
      <c r="K3088" t="s">
        <v>941</v>
      </c>
      <c r="L3088" t="s">
        <v>942</v>
      </c>
      <c r="M3088" s="2">
        <f>SUM(Table1[MAGN_SLAEGT_AFRUNAD])</f>
        <v>463291</v>
      </c>
      <c r="N3088" s="6">
        <f>Table1[[#This Row],[MAGN_SLAEGT_AFRUNAD]]/Table1[[#This Row],[heildarmagn]]</f>
        <v>1.2950823564455169E-5</v>
      </c>
      <c r="O3088" t="str">
        <f>IF(Table1[[#This Row],[Útgerð núna]]=Table1[[#This Row],[Útgerð við löndun]],"","Ný útgerð")</f>
        <v>Ný útgerð</v>
      </c>
    </row>
    <row r="3089" spans="1:15">
      <c r="A3089" t="s">
        <v>97</v>
      </c>
      <c r="B3089">
        <v>1920</v>
      </c>
      <c r="C3089" s="1">
        <v>1</v>
      </c>
      <c r="D3089" s="1">
        <v>1</v>
      </c>
      <c r="E3089" s="1">
        <v>2800</v>
      </c>
      <c r="F3089" t="s">
        <v>939</v>
      </c>
      <c r="G3089" t="s">
        <v>14</v>
      </c>
      <c r="H3089" t="s">
        <v>15</v>
      </c>
      <c r="I3089" s="3">
        <v>2</v>
      </c>
      <c r="J3089" t="s">
        <v>940</v>
      </c>
      <c r="K3089" t="s">
        <v>941</v>
      </c>
      <c r="L3089" t="s">
        <v>942</v>
      </c>
      <c r="M3089" s="2">
        <f>SUM(Table1[MAGN_SLAEGT_AFRUNAD])</f>
        <v>463291</v>
      </c>
      <c r="N3089" s="6">
        <f>Table1[[#This Row],[MAGN_SLAEGT_AFRUNAD]]/Table1[[#This Row],[heildarmagn]]</f>
        <v>4.3169411881517231E-6</v>
      </c>
      <c r="O3089" t="str">
        <f>IF(Table1[[#This Row],[Útgerð núna]]=Table1[[#This Row],[Útgerð við löndun]],"","Ný útgerð")</f>
        <v>Ný útgerð</v>
      </c>
    </row>
    <row r="3090" spans="1:15">
      <c r="A3090" t="s">
        <v>98</v>
      </c>
      <c r="B3090">
        <v>1920</v>
      </c>
      <c r="C3090" s="1">
        <v>1</v>
      </c>
      <c r="D3090" s="1">
        <v>1</v>
      </c>
      <c r="E3090" s="1">
        <v>2800</v>
      </c>
      <c r="F3090" t="s">
        <v>939</v>
      </c>
      <c r="G3090" t="s">
        <v>14</v>
      </c>
      <c r="H3090" t="s">
        <v>15</v>
      </c>
      <c r="I3090" s="3">
        <v>45</v>
      </c>
      <c r="J3090" t="s">
        <v>940</v>
      </c>
      <c r="K3090" t="s">
        <v>941</v>
      </c>
      <c r="L3090" t="s">
        <v>942</v>
      </c>
      <c r="M3090" s="2">
        <f>SUM(Table1[MAGN_SLAEGT_AFRUNAD])</f>
        <v>463291</v>
      </c>
      <c r="N3090" s="6">
        <f>Table1[[#This Row],[MAGN_SLAEGT_AFRUNAD]]/Table1[[#This Row],[heildarmagn]]</f>
        <v>9.7131176733413767E-5</v>
      </c>
      <c r="O3090" t="str">
        <f>IF(Table1[[#This Row],[Útgerð núna]]=Table1[[#This Row],[Útgerð við löndun]],"","Ný útgerð")</f>
        <v>Ný útgerð</v>
      </c>
    </row>
    <row r="3091" spans="1:15">
      <c r="A3091" t="s">
        <v>397</v>
      </c>
      <c r="B3091">
        <v>1920</v>
      </c>
      <c r="C3091" s="1">
        <v>1</v>
      </c>
      <c r="D3091" s="1">
        <v>1</v>
      </c>
      <c r="E3091" s="1">
        <v>2800</v>
      </c>
      <c r="F3091" t="s">
        <v>939</v>
      </c>
      <c r="G3091" t="s">
        <v>14</v>
      </c>
      <c r="H3091" t="s">
        <v>15</v>
      </c>
      <c r="I3091" s="3">
        <v>55</v>
      </c>
      <c r="J3091" t="s">
        <v>940</v>
      </c>
      <c r="K3091" t="s">
        <v>941</v>
      </c>
      <c r="L3091" t="s">
        <v>942</v>
      </c>
      <c r="M3091" s="2">
        <f>SUM(Table1[MAGN_SLAEGT_AFRUNAD])</f>
        <v>463291</v>
      </c>
      <c r="N3091" s="6">
        <f>Table1[[#This Row],[MAGN_SLAEGT_AFRUNAD]]/Table1[[#This Row],[heildarmagn]]</f>
        <v>1.1871588267417239E-4</v>
      </c>
      <c r="O3091" t="str">
        <f>IF(Table1[[#This Row],[Útgerð núna]]=Table1[[#This Row],[Útgerð við löndun]],"","Ný útgerð")</f>
        <v>Ný útgerð</v>
      </c>
    </row>
    <row r="3092" spans="1:15">
      <c r="A3092" t="s">
        <v>99</v>
      </c>
      <c r="B3092">
        <v>1920</v>
      </c>
      <c r="C3092" s="1">
        <v>1</v>
      </c>
      <c r="D3092" s="1">
        <v>1</v>
      </c>
      <c r="E3092" s="1">
        <v>2800</v>
      </c>
      <c r="F3092" t="s">
        <v>939</v>
      </c>
      <c r="G3092" t="s">
        <v>14</v>
      </c>
      <c r="H3092" t="s">
        <v>15</v>
      </c>
      <c r="I3092" s="3">
        <v>9</v>
      </c>
      <c r="J3092" t="s">
        <v>940</v>
      </c>
      <c r="K3092" t="s">
        <v>941</v>
      </c>
      <c r="L3092" t="s">
        <v>942</v>
      </c>
      <c r="M3092" s="2">
        <f>SUM(Table1[MAGN_SLAEGT_AFRUNAD])</f>
        <v>463291</v>
      </c>
      <c r="N3092" s="6">
        <f>Table1[[#This Row],[MAGN_SLAEGT_AFRUNAD]]/Table1[[#This Row],[heildarmagn]]</f>
        <v>1.9426235346682755E-5</v>
      </c>
      <c r="O3092" t="str">
        <f>IF(Table1[[#This Row],[Útgerð núna]]=Table1[[#This Row],[Útgerð við löndun]],"","Ný útgerð")</f>
        <v>Ný útgerð</v>
      </c>
    </row>
    <row r="3093" spans="1:15">
      <c r="A3093" t="s">
        <v>40</v>
      </c>
      <c r="B3093">
        <v>1920</v>
      </c>
      <c r="C3093" s="1">
        <v>1</v>
      </c>
      <c r="D3093" s="1">
        <v>1</v>
      </c>
      <c r="E3093" s="1">
        <v>2800</v>
      </c>
      <c r="F3093" t="s">
        <v>939</v>
      </c>
      <c r="G3093" t="s">
        <v>14</v>
      </c>
      <c r="H3093" t="s">
        <v>15</v>
      </c>
      <c r="I3093" s="3">
        <v>10</v>
      </c>
      <c r="J3093" t="s">
        <v>940</v>
      </c>
      <c r="K3093" t="s">
        <v>941</v>
      </c>
      <c r="L3093" t="s">
        <v>942</v>
      </c>
      <c r="M3093" s="2">
        <f>SUM(Table1[MAGN_SLAEGT_AFRUNAD])</f>
        <v>463291</v>
      </c>
      <c r="N3093" s="6">
        <f>Table1[[#This Row],[MAGN_SLAEGT_AFRUNAD]]/Table1[[#This Row],[heildarmagn]]</f>
        <v>2.1584705940758617E-5</v>
      </c>
      <c r="O3093" t="str">
        <f>IF(Table1[[#This Row],[Útgerð núna]]=Table1[[#This Row],[Útgerð við löndun]],"","Ný útgerð")</f>
        <v>Ný útgerð</v>
      </c>
    </row>
    <row r="3094" spans="1:15">
      <c r="A3094" t="s">
        <v>41</v>
      </c>
      <c r="B3094">
        <v>1920</v>
      </c>
      <c r="C3094" s="1">
        <v>1</v>
      </c>
      <c r="D3094" s="1">
        <v>1</v>
      </c>
      <c r="E3094" s="1">
        <v>2800</v>
      </c>
      <c r="F3094" t="s">
        <v>939</v>
      </c>
      <c r="G3094" t="s">
        <v>14</v>
      </c>
      <c r="H3094" t="s">
        <v>15</v>
      </c>
      <c r="I3094" s="3">
        <v>6</v>
      </c>
      <c r="J3094" t="s">
        <v>940</v>
      </c>
      <c r="K3094" t="s">
        <v>941</v>
      </c>
      <c r="L3094" t="s">
        <v>942</v>
      </c>
      <c r="M3094" s="2">
        <f>SUM(Table1[MAGN_SLAEGT_AFRUNAD])</f>
        <v>463291</v>
      </c>
      <c r="N3094" s="6">
        <f>Table1[[#This Row],[MAGN_SLAEGT_AFRUNAD]]/Table1[[#This Row],[heildarmagn]]</f>
        <v>1.2950823564455169E-5</v>
      </c>
      <c r="O3094" t="str">
        <f>IF(Table1[[#This Row],[Útgerð núna]]=Table1[[#This Row],[Útgerð við löndun]],"","Ný útgerð")</f>
        <v>Ný útgerð</v>
      </c>
    </row>
    <row r="3095" spans="1:15">
      <c r="A3095" t="s">
        <v>774</v>
      </c>
      <c r="B3095">
        <v>1920</v>
      </c>
      <c r="C3095" s="1">
        <v>1</v>
      </c>
      <c r="D3095" s="1">
        <v>1</v>
      </c>
      <c r="E3095" s="1">
        <v>2800</v>
      </c>
      <c r="F3095" t="s">
        <v>939</v>
      </c>
      <c r="G3095" t="s">
        <v>14</v>
      </c>
      <c r="H3095" t="s">
        <v>15</v>
      </c>
      <c r="I3095" s="3">
        <v>25</v>
      </c>
      <c r="J3095" t="s">
        <v>940</v>
      </c>
      <c r="K3095" t="s">
        <v>941</v>
      </c>
      <c r="L3095" t="s">
        <v>942</v>
      </c>
      <c r="M3095" s="2">
        <f>SUM(Table1[MAGN_SLAEGT_AFRUNAD])</f>
        <v>463291</v>
      </c>
      <c r="N3095" s="6">
        <f>Table1[[#This Row],[MAGN_SLAEGT_AFRUNAD]]/Table1[[#This Row],[heildarmagn]]</f>
        <v>5.396176485189654E-5</v>
      </c>
      <c r="O3095" t="str">
        <f>IF(Table1[[#This Row],[Útgerð núna]]=Table1[[#This Row],[Útgerð við löndun]],"","Ný útgerð")</f>
        <v>Ný útgerð</v>
      </c>
    </row>
    <row r="3096" spans="1:15">
      <c r="A3096" t="s">
        <v>398</v>
      </c>
      <c r="B3096">
        <v>1920</v>
      </c>
      <c r="C3096" s="1">
        <v>1</v>
      </c>
      <c r="D3096" s="1">
        <v>1</v>
      </c>
      <c r="E3096" s="1">
        <v>2800</v>
      </c>
      <c r="F3096" t="s">
        <v>939</v>
      </c>
      <c r="G3096" t="s">
        <v>14</v>
      </c>
      <c r="H3096" t="s">
        <v>15</v>
      </c>
      <c r="I3096" s="3">
        <v>15</v>
      </c>
      <c r="J3096" t="s">
        <v>940</v>
      </c>
      <c r="K3096" t="s">
        <v>941</v>
      </c>
      <c r="L3096" t="s">
        <v>942</v>
      </c>
      <c r="M3096" s="2">
        <f>SUM(Table1[MAGN_SLAEGT_AFRUNAD])</f>
        <v>463291</v>
      </c>
      <c r="N3096" s="6">
        <f>Table1[[#This Row],[MAGN_SLAEGT_AFRUNAD]]/Table1[[#This Row],[heildarmagn]]</f>
        <v>3.2377058911137922E-5</v>
      </c>
      <c r="O3096" t="str">
        <f>IF(Table1[[#This Row],[Útgerð núna]]=Table1[[#This Row],[Útgerð við löndun]],"","Ný útgerð")</f>
        <v>Ný útgerð</v>
      </c>
    </row>
    <row r="3097" spans="1:15">
      <c r="A3097" t="s">
        <v>399</v>
      </c>
      <c r="B3097">
        <v>1920</v>
      </c>
      <c r="C3097" s="1">
        <v>1</v>
      </c>
      <c r="D3097" s="1">
        <v>1</v>
      </c>
      <c r="E3097" s="1">
        <v>2800</v>
      </c>
      <c r="F3097" t="s">
        <v>939</v>
      </c>
      <c r="G3097" t="s">
        <v>14</v>
      </c>
      <c r="H3097" t="s">
        <v>15</v>
      </c>
      <c r="I3097" s="3">
        <v>47</v>
      </c>
      <c r="J3097" t="s">
        <v>940</v>
      </c>
      <c r="K3097" t="s">
        <v>941</v>
      </c>
      <c r="L3097" t="s">
        <v>942</v>
      </c>
      <c r="M3097" s="2">
        <f>SUM(Table1[MAGN_SLAEGT_AFRUNAD])</f>
        <v>463291</v>
      </c>
      <c r="N3097" s="6">
        <f>Table1[[#This Row],[MAGN_SLAEGT_AFRUNAD]]/Table1[[#This Row],[heildarmagn]]</f>
        <v>1.0144811792156549E-4</v>
      </c>
      <c r="O3097" t="str">
        <f>IF(Table1[[#This Row],[Útgerð núna]]=Table1[[#This Row],[Útgerð við löndun]],"","Ný útgerð")</f>
        <v>Ný útgerð</v>
      </c>
    </row>
    <row r="3098" spans="1:15">
      <c r="A3098" t="s">
        <v>400</v>
      </c>
      <c r="B3098">
        <v>1920</v>
      </c>
      <c r="C3098" s="1">
        <v>1</v>
      </c>
      <c r="D3098" s="1">
        <v>1</v>
      </c>
      <c r="E3098" s="1">
        <v>2800</v>
      </c>
      <c r="F3098" t="s">
        <v>939</v>
      </c>
      <c r="G3098" t="s">
        <v>14</v>
      </c>
      <c r="H3098" t="s">
        <v>15</v>
      </c>
      <c r="I3098" s="3">
        <v>48</v>
      </c>
      <c r="J3098" t="s">
        <v>940</v>
      </c>
      <c r="K3098" t="s">
        <v>941</v>
      </c>
      <c r="L3098" t="s">
        <v>942</v>
      </c>
      <c r="M3098" s="2">
        <f>SUM(Table1[MAGN_SLAEGT_AFRUNAD])</f>
        <v>463291</v>
      </c>
      <c r="N3098" s="6">
        <f>Table1[[#This Row],[MAGN_SLAEGT_AFRUNAD]]/Table1[[#This Row],[heildarmagn]]</f>
        <v>1.0360658851564135E-4</v>
      </c>
      <c r="O3098" t="str">
        <f>IF(Table1[[#This Row],[Útgerð núna]]=Table1[[#This Row],[Útgerð við löndun]],"","Ný útgerð")</f>
        <v>Ný útgerð</v>
      </c>
    </row>
    <row r="3099" spans="1:15">
      <c r="A3099" t="s">
        <v>43</v>
      </c>
      <c r="B3099">
        <v>1920</v>
      </c>
      <c r="C3099" s="1">
        <v>1</v>
      </c>
      <c r="D3099" s="1">
        <v>1</v>
      </c>
      <c r="E3099" s="1">
        <v>2800</v>
      </c>
      <c r="F3099" t="s">
        <v>939</v>
      </c>
      <c r="G3099" t="s">
        <v>14</v>
      </c>
      <c r="H3099" t="s">
        <v>15</v>
      </c>
      <c r="I3099" s="3">
        <v>27</v>
      </c>
      <c r="J3099" t="s">
        <v>940</v>
      </c>
      <c r="K3099" t="s">
        <v>941</v>
      </c>
      <c r="L3099" t="s">
        <v>942</v>
      </c>
      <c r="M3099" s="2">
        <f>SUM(Table1[MAGN_SLAEGT_AFRUNAD])</f>
        <v>463291</v>
      </c>
      <c r="N3099" s="6">
        <f>Table1[[#This Row],[MAGN_SLAEGT_AFRUNAD]]/Table1[[#This Row],[heildarmagn]]</f>
        <v>5.8278706040048265E-5</v>
      </c>
      <c r="O3099" t="str">
        <f>IF(Table1[[#This Row],[Útgerð núna]]=Table1[[#This Row],[Útgerð við löndun]],"","Ný útgerð")</f>
        <v>Ný útgerð</v>
      </c>
    </row>
    <row r="3100" spans="1:15">
      <c r="A3100" t="s">
        <v>549</v>
      </c>
      <c r="B3100">
        <v>1920</v>
      </c>
      <c r="C3100" s="1">
        <v>1</v>
      </c>
      <c r="D3100" s="1">
        <v>1</v>
      </c>
      <c r="E3100" s="1">
        <v>2800</v>
      </c>
      <c r="F3100" t="s">
        <v>939</v>
      </c>
      <c r="G3100" t="s">
        <v>14</v>
      </c>
      <c r="H3100" t="s">
        <v>15</v>
      </c>
      <c r="I3100" s="3">
        <v>8</v>
      </c>
      <c r="J3100" t="s">
        <v>940</v>
      </c>
      <c r="K3100" t="s">
        <v>941</v>
      </c>
      <c r="L3100" t="s">
        <v>942</v>
      </c>
      <c r="M3100" s="2">
        <f>SUM(Table1[MAGN_SLAEGT_AFRUNAD])</f>
        <v>463291</v>
      </c>
      <c r="N3100" s="6">
        <f>Table1[[#This Row],[MAGN_SLAEGT_AFRUNAD]]/Table1[[#This Row],[heildarmagn]]</f>
        <v>1.7267764752606892E-5</v>
      </c>
      <c r="O3100" t="str">
        <f>IF(Table1[[#This Row],[Útgerð núna]]=Table1[[#This Row],[Útgerð við löndun]],"","Ný útgerð")</f>
        <v>Ný útgerð</v>
      </c>
    </row>
    <row r="3101" spans="1:15">
      <c r="A3101" t="s">
        <v>647</v>
      </c>
      <c r="B3101">
        <v>1920</v>
      </c>
      <c r="C3101" s="1">
        <v>1</v>
      </c>
      <c r="D3101" s="1">
        <v>1</v>
      </c>
      <c r="E3101" s="1">
        <v>2800</v>
      </c>
      <c r="F3101" t="s">
        <v>939</v>
      </c>
      <c r="G3101" t="s">
        <v>14</v>
      </c>
      <c r="H3101" t="s">
        <v>15</v>
      </c>
      <c r="I3101" s="3">
        <v>11</v>
      </c>
      <c r="J3101" t="s">
        <v>940</v>
      </c>
      <c r="K3101" t="s">
        <v>941</v>
      </c>
      <c r="L3101" t="s">
        <v>942</v>
      </c>
      <c r="M3101" s="2">
        <f>SUM(Table1[MAGN_SLAEGT_AFRUNAD])</f>
        <v>463291</v>
      </c>
      <c r="N3101" s="6">
        <f>Table1[[#This Row],[MAGN_SLAEGT_AFRUNAD]]/Table1[[#This Row],[heildarmagn]]</f>
        <v>2.3743176534834476E-5</v>
      </c>
      <c r="O3101" t="str">
        <f>IF(Table1[[#This Row],[Útgerð núna]]=Table1[[#This Row],[Útgerð við löndun]],"","Ný útgerð")</f>
        <v>Ný útgerð</v>
      </c>
    </row>
    <row r="3102" spans="1:15">
      <c r="A3102" t="s">
        <v>561</v>
      </c>
      <c r="B3102">
        <v>1920</v>
      </c>
      <c r="C3102" s="1">
        <v>1</v>
      </c>
      <c r="D3102" s="1">
        <v>1</v>
      </c>
      <c r="E3102" s="1">
        <v>2800</v>
      </c>
      <c r="F3102" t="s">
        <v>939</v>
      </c>
      <c r="G3102" t="s">
        <v>14</v>
      </c>
      <c r="H3102" t="s">
        <v>15</v>
      </c>
      <c r="I3102" s="3">
        <v>54</v>
      </c>
      <c r="J3102" t="s">
        <v>940</v>
      </c>
      <c r="K3102" t="s">
        <v>941</v>
      </c>
      <c r="L3102" t="s">
        <v>942</v>
      </c>
      <c r="M3102" s="2">
        <f>SUM(Table1[MAGN_SLAEGT_AFRUNAD])</f>
        <v>463291</v>
      </c>
      <c r="N3102" s="6">
        <f>Table1[[#This Row],[MAGN_SLAEGT_AFRUNAD]]/Table1[[#This Row],[heildarmagn]]</f>
        <v>1.1655741208009653E-4</v>
      </c>
      <c r="O3102" t="str">
        <f>IF(Table1[[#This Row],[Útgerð núna]]=Table1[[#This Row],[Útgerð við löndun]],"","Ný útgerð")</f>
        <v>Ný útgerð</v>
      </c>
    </row>
    <row r="3103" spans="1:15">
      <c r="A3103" t="s">
        <v>107</v>
      </c>
      <c r="B3103">
        <v>1920</v>
      </c>
      <c r="C3103" s="1">
        <v>1</v>
      </c>
      <c r="D3103" s="1">
        <v>1</v>
      </c>
      <c r="E3103" s="1">
        <v>2800</v>
      </c>
      <c r="F3103" t="s">
        <v>939</v>
      </c>
      <c r="G3103" t="s">
        <v>14</v>
      </c>
      <c r="H3103" t="s">
        <v>15</v>
      </c>
      <c r="I3103" s="3">
        <v>16</v>
      </c>
      <c r="J3103" t="s">
        <v>940</v>
      </c>
      <c r="K3103" t="s">
        <v>941</v>
      </c>
      <c r="L3103" t="s">
        <v>942</v>
      </c>
      <c r="M3103" s="2">
        <f>SUM(Table1[MAGN_SLAEGT_AFRUNAD])</f>
        <v>463291</v>
      </c>
      <c r="N3103" s="6">
        <f>Table1[[#This Row],[MAGN_SLAEGT_AFRUNAD]]/Table1[[#This Row],[heildarmagn]]</f>
        <v>3.4535529505213785E-5</v>
      </c>
      <c r="O3103" t="str">
        <f>IF(Table1[[#This Row],[Útgerð núna]]=Table1[[#This Row],[Útgerð við löndun]],"","Ný útgerð")</f>
        <v>Ný útgerð</v>
      </c>
    </row>
    <row r="3104" spans="1:15">
      <c r="A3104" t="s">
        <v>110</v>
      </c>
      <c r="B3104">
        <v>1920</v>
      </c>
      <c r="C3104" s="1">
        <v>1</v>
      </c>
      <c r="D3104" s="1">
        <v>1</v>
      </c>
      <c r="E3104" s="1">
        <v>2800</v>
      </c>
      <c r="F3104" t="s">
        <v>939</v>
      </c>
      <c r="G3104" t="s">
        <v>14</v>
      </c>
      <c r="H3104" t="s">
        <v>15</v>
      </c>
      <c r="I3104" s="3">
        <v>6</v>
      </c>
      <c r="J3104" t="s">
        <v>940</v>
      </c>
      <c r="K3104" t="s">
        <v>941</v>
      </c>
      <c r="L3104" t="s">
        <v>942</v>
      </c>
      <c r="M3104" s="2">
        <f>SUM(Table1[MAGN_SLAEGT_AFRUNAD])</f>
        <v>463291</v>
      </c>
      <c r="N3104" s="6">
        <f>Table1[[#This Row],[MAGN_SLAEGT_AFRUNAD]]/Table1[[#This Row],[heildarmagn]]</f>
        <v>1.2950823564455169E-5</v>
      </c>
      <c r="O3104" t="str">
        <f>IF(Table1[[#This Row],[Útgerð núna]]=Table1[[#This Row],[Útgerð við löndun]],"","Ný útgerð")</f>
        <v>Ný útgerð</v>
      </c>
    </row>
    <row r="3105" spans="1:15">
      <c r="A3105" t="s">
        <v>402</v>
      </c>
      <c r="B3105">
        <v>1920</v>
      </c>
      <c r="C3105" s="1">
        <v>1</v>
      </c>
      <c r="D3105" s="1">
        <v>1</v>
      </c>
      <c r="E3105" s="1">
        <v>2800</v>
      </c>
      <c r="F3105" t="s">
        <v>939</v>
      </c>
      <c r="G3105" t="s">
        <v>14</v>
      </c>
      <c r="H3105" t="s">
        <v>15</v>
      </c>
      <c r="I3105" s="3">
        <v>13</v>
      </c>
      <c r="J3105" t="s">
        <v>940</v>
      </c>
      <c r="K3105" t="s">
        <v>941</v>
      </c>
      <c r="L3105" t="s">
        <v>942</v>
      </c>
      <c r="M3105" s="2">
        <f>SUM(Table1[MAGN_SLAEGT_AFRUNAD])</f>
        <v>463291</v>
      </c>
      <c r="N3105" s="6">
        <f>Table1[[#This Row],[MAGN_SLAEGT_AFRUNAD]]/Table1[[#This Row],[heildarmagn]]</f>
        <v>2.8060117722986201E-5</v>
      </c>
      <c r="O3105" t="str">
        <f>IF(Table1[[#This Row],[Útgerð núna]]=Table1[[#This Row],[Útgerð við löndun]],"","Ný útgerð")</f>
        <v>Ný útgerð</v>
      </c>
    </row>
    <row r="3106" spans="1:15">
      <c r="A3106" t="s">
        <v>111</v>
      </c>
      <c r="B3106">
        <v>1920</v>
      </c>
      <c r="C3106" s="1">
        <v>1</v>
      </c>
      <c r="D3106" s="1">
        <v>1</v>
      </c>
      <c r="E3106" s="1">
        <v>2800</v>
      </c>
      <c r="F3106" t="s">
        <v>939</v>
      </c>
      <c r="G3106" t="s">
        <v>14</v>
      </c>
      <c r="H3106" t="s">
        <v>15</v>
      </c>
      <c r="I3106" s="3">
        <v>9</v>
      </c>
      <c r="J3106" t="s">
        <v>940</v>
      </c>
      <c r="K3106" t="s">
        <v>941</v>
      </c>
      <c r="L3106" t="s">
        <v>942</v>
      </c>
      <c r="M3106" s="2">
        <f>SUM(Table1[MAGN_SLAEGT_AFRUNAD])</f>
        <v>463291</v>
      </c>
      <c r="N3106" s="6">
        <f>Table1[[#This Row],[MAGN_SLAEGT_AFRUNAD]]/Table1[[#This Row],[heildarmagn]]</f>
        <v>1.9426235346682755E-5</v>
      </c>
      <c r="O3106" t="str">
        <f>IF(Table1[[#This Row],[Útgerð núna]]=Table1[[#This Row],[Útgerð við löndun]],"","Ný útgerð")</f>
        <v>Ný útgerð</v>
      </c>
    </row>
    <row r="3107" spans="1:15">
      <c r="A3107" t="s">
        <v>540</v>
      </c>
      <c r="B3107">
        <v>1920</v>
      </c>
      <c r="C3107" s="1">
        <v>1</v>
      </c>
      <c r="D3107" s="1">
        <v>1</v>
      </c>
      <c r="E3107" s="1">
        <v>2800</v>
      </c>
      <c r="F3107" t="s">
        <v>939</v>
      </c>
      <c r="G3107" t="s">
        <v>14</v>
      </c>
      <c r="H3107" t="s">
        <v>15</v>
      </c>
      <c r="I3107" s="3">
        <v>33</v>
      </c>
      <c r="J3107" t="s">
        <v>940</v>
      </c>
      <c r="K3107" t="s">
        <v>941</v>
      </c>
      <c r="L3107" t="s">
        <v>942</v>
      </c>
      <c r="M3107" s="2">
        <f>SUM(Table1[MAGN_SLAEGT_AFRUNAD])</f>
        <v>463291</v>
      </c>
      <c r="N3107" s="6">
        <f>Table1[[#This Row],[MAGN_SLAEGT_AFRUNAD]]/Table1[[#This Row],[heildarmagn]]</f>
        <v>7.1229529604503432E-5</v>
      </c>
      <c r="O3107" t="str">
        <f>IF(Table1[[#This Row],[Útgerð núna]]=Table1[[#This Row],[Útgerð við löndun]],"","Ný útgerð")</f>
        <v>Ný útgerð</v>
      </c>
    </row>
    <row r="3108" spans="1:15">
      <c r="A3108" t="s">
        <v>950</v>
      </c>
      <c r="B3108">
        <v>1920</v>
      </c>
      <c r="C3108" s="1">
        <v>1</v>
      </c>
      <c r="D3108" s="1">
        <v>1</v>
      </c>
      <c r="E3108" s="1">
        <v>2800</v>
      </c>
      <c r="F3108" t="s">
        <v>939</v>
      </c>
      <c r="G3108" t="s">
        <v>14</v>
      </c>
      <c r="H3108" t="s">
        <v>15</v>
      </c>
      <c r="I3108" s="3">
        <v>8</v>
      </c>
      <c r="J3108" t="s">
        <v>940</v>
      </c>
      <c r="K3108" t="s">
        <v>941</v>
      </c>
      <c r="L3108" t="s">
        <v>942</v>
      </c>
      <c r="M3108" s="2">
        <f>SUM(Table1[MAGN_SLAEGT_AFRUNAD])</f>
        <v>463291</v>
      </c>
      <c r="N3108" s="6">
        <f>Table1[[#This Row],[MAGN_SLAEGT_AFRUNAD]]/Table1[[#This Row],[heildarmagn]]</f>
        <v>1.7267764752606892E-5</v>
      </c>
      <c r="O3108" t="str">
        <f>IF(Table1[[#This Row],[Útgerð núna]]=Table1[[#This Row],[Útgerð við löndun]],"","Ný útgerð")</f>
        <v>Ný útgerð</v>
      </c>
    </row>
    <row r="3109" spans="1:15">
      <c r="A3109" t="s">
        <v>562</v>
      </c>
      <c r="B3109">
        <v>1920</v>
      </c>
      <c r="C3109" s="1">
        <v>1</v>
      </c>
      <c r="D3109" s="1">
        <v>1</v>
      </c>
      <c r="E3109" s="1">
        <v>2800</v>
      </c>
      <c r="F3109" t="s">
        <v>939</v>
      </c>
      <c r="G3109" t="s">
        <v>14</v>
      </c>
      <c r="H3109" t="s">
        <v>15</v>
      </c>
      <c r="I3109" s="3">
        <v>8</v>
      </c>
      <c r="J3109" t="s">
        <v>940</v>
      </c>
      <c r="K3109" t="s">
        <v>941</v>
      </c>
      <c r="L3109" t="s">
        <v>942</v>
      </c>
      <c r="M3109" s="2">
        <f>SUM(Table1[MAGN_SLAEGT_AFRUNAD])</f>
        <v>463291</v>
      </c>
      <c r="N3109" s="6">
        <f>Table1[[#This Row],[MAGN_SLAEGT_AFRUNAD]]/Table1[[#This Row],[heildarmagn]]</f>
        <v>1.7267764752606892E-5</v>
      </c>
      <c r="O3109" t="str">
        <f>IF(Table1[[#This Row],[Útgerð núna]]=Table1[[#This Row],[Útgerð við löndun]],"","Ný útgerð")</f>
        <v>Ný útgerð</v>
      </c>
    </row>
    <row r="3110" spans="1:15">
      <c r="A3110" t="s">
        <v>112</v>
      </c>
      <c r="B3110">
        <v>1920</v>
      </c>
      <c r="C3110" s="1">
        <v>1</v>
      </c>
      <c r="D3110" s="1">
        <v>1</v>
      </c>
      <c r="E3110" s="1">
        <v>2800</v>
      </c>
      <c r="F3110" t="s">
        <v>939</v>
      </c>
      <c r="G3110" t="s">
        <v>14</v>
      </c>
      <c r="H3110" t="s">
        <v>15</v>
      </c>
      <c r="I3110" s="3">
        <v>35</v>
      </c>
      <c r="J3110" t="s">
        <v>940</v>
      </c>
      <c r="K3110" t="s">
        <v>941</v>
      </c>
      <c r="L3110" t="s">
        <v>942</v>
      </c>
      <c r="M3110" s="2">
        <f>SUM(Table1[MAGN_SLAEGT_AFRUNAD])</f>
        <v>463291</v>
      </c>
      <c r="N3110" s="6">
        <f>Table1[[#This Row],[MAGN_SLAEGT_AFRUNAD]]/Table1[[#This Row],[heildarmagn]]</f>
        <v>7.5546470792655157E-5</v>
      </c>
      <c r="O3110" t="str">
        <f>IF(Table1[[#This Row],[Útgerð núna]]=Table1[[#This Row],[Útgerð við löndun]],"","Ný útgerð")</f>
        <v>Ný útgerð</v>
      </c>
    </row>
    <row r="3111" spans="1:15">
      <c r="A3111" t="s">
        <v>404</v>
      </c>
      <c r="B3111">
        <v>1920</v>
      </c>
      <c r="C3111" s="1">
        <v>1</v>
      </c>
      <c r="D3111" s="1">
        <v>1</v>
      </c>
      <c r="E3111" s="1">
        <v>2800</v>
      </c>
      <c r="F3111" t="s">
        <v>939</v>
      </c>
      <c r="G3111" t="s">
        <v>14</v>
      </c>
      <c r="H3111" t="s">
        <v>15</v>
      </c>
      <c r="I3111" s="3">
        <v>11</v>
      </c>
      <c r="J3111" t="s">
        <v>940</v>
      </c>
      <c r="K3111" t="s">
        <v>941</v>
      </c>
      <c r="L3111" t="s">
        <v>942</v>
      </c>
      <c r="M3111" s="2">
        <f>SUM(Table1[MAGN_SLAEGT_AFRUNAD])</f>
        <v>463291</v>
      </c>
      <c r="N3111" s="6">
        <f>Table1[[#This Row],[MAGN_SLAEGT_AFRUNAD]]/Table1[[#This Row],[heildarmagn]]</f>
        <v>2.3743176534834476E-5</v>
      </c>
      <c r="O3111" t="str">
        <f>IF(Table1[[#This Row],[Útgerð núna]]=Table1[[#This Row],[Útgerð við löndun]],"","Ný útgerð")</f>
        <v>Ný útgerð</v>
      </c>
    </row>
    <row r="3112" spans="1:15">
      <c r="A3112" t="s">
        <v>405</v>
      </c>
      <c r="B3112">
        <v>1920</v>
      </c>
      <c r="C3112" s="1">
        <v>1</v>
      </c>
      <c r="D3112" s="1">
        <v>1</v>
      </c>
      <c r="E3112" s="1">
        <v>2800</v>
      </c>
      <c r="F3112" t="s">
        <v>939</v>
      </c>
      <c r="G3112" t="s">
        <v>14</v>
      </c>
      <c r="H3112" t="s">
        <v>15</v>
      </c>
      <c r="I3112" s="3">
        <v>11</v>
      </c>
      <c r="J3112" t="s">
        <v>940</v>
      </c>
      <c r="K3112" t="s">
        <v>941</v>
      </c>
      <c r="L3112" t="s">
        <v>942</v>
      </c>
      <c r="M3112" s="2">
        <f>SUM(Table1[MAGN_SLAEGT_AFRUNAD])</f>
        <v>463291</v>
      </c>
      <c r="N3112" s="6">
        <f>Table1[[#This Row],[MAGN_SLAEGT_AFRUNAD]]/Table1[[#This Row],[heildarmagn]]</f>
        <v>2.3743176534834476E-5</v>
      </c>
      <c r="O3112" t="str">
        <f>IF(Table1[[#This Row],[Útgerð núna]]=Table1[[#This Row],[Útgerð við löndun]],"","Ný útgerð")</f>
        <v>Ný útgerð</v>
      </c>
    </row>
    <row r="3113" spans="1:15">
      <c r="A3113" t="s">
        <v>406</v>
      </c>
      <c r="B3113">
        <v>1920</v>
      </c>
      <c r="C3113" s="1">
        <v>1</v>
      </c>
      <c r="D3113" s="1">
        <v>1</v>
      </c>
      <c r="E3113" s="1">
        <v>2800</v>
      </c>
      <c r="F3113" t="s">
        <v>939</v>
      </c>
      <c r="G3113" t="s">
        <v>14</v>
      </c>
      <c r="H3113" t="s">
        <v>15</v>
      </c>
      <c r="I3113" s="3">
        <v>3</v>
      </c>
      <c r="J3113" t="s">
        <v>940</v>
      </c>
      <c r="K3113" t="s">
        <v>941</v>
      </c>
      <c r="L3113" t="s">
        <v>942</v>
      </c>
      <c r="M3113" s="2">
        <f>SUM(Table1[MAGN_SLAEGT_AFRUNAD])</f>
        <v>463291</v>
      </c>
      <c r="N3113" s="6">
        <f>Table1[[#This Row],[MAGN_SLAEGT_AFRUNAD]]/Table1[[#This Row],[heildarmagn]]</f>
        <v>6.4754117822275847E-6</v>
      </c>
      <c r="O3113" t="str">
        <f>IF(Table1[[#This Row],[Útgerð núna]]=Table1[[#This Row],[Útgerð við löndun]],"","Ný útgerð")</f>
        <v>Ný útgerð</v>
      </c>
    </row>
    <row r="3114" spans="1:15">
      <c r="A3114" t="s">
        <v>937</v>
      </c>
      <c r="B3114">
        <v>1920</v>
      </c>
      <c r="C3114" s="1">
        <v>1</v>
      </c>
      <c r="D3114" s="1">
        <v>1</v>
      </c>
      <c r="E3114" s="1">
        <v>2800</v>
      </c>
      <c r="F3114" t="s">
        <v>939</v>
      </c>
      <c r="G3114" t="s">
        <v>14</v>
      </c>
      <c r="H3114" t="s">
        <v>15</v>
      </c>
      <c r="I3114" s="3">
        <v>11</v>
      </c>
      <c r="J3114" t="s">
        <v>940</v>
      </c>
      <c r="K3114" t="s">
        <v>941</v>
      </c>
      <c r="L3114" t="s">
        <v>942</v>
      </c>
      <c r="M3114" s="2">
        <f>SUM(Table1[MAGN_SLAEGT_AFRUNAD])</f>
        <v>463291</v>
      </c>
      <c r="N3114" s="6">
        <f>Table1[[#This Row],[MAGN_SLAEGT_AFRUNAD]]/Table1[[#This Row],[heildarmagn]]</f>
        <v>2.3743176534834476E-5</v>
      </c>
      <c r="O3114" t="str">
        <f>IF(Table1[[#This Row],[Útgerð núna]]=Table1[[#This Row],[Útgerð við löndun]],"","Ný útgerð")</f>
        <v>Ný útgerð</v>
      </c>
    </row>
    <row r="3115" spans="1:15">
      <c r="A3115" t="s">
        <v>931</v>
      </c>
      <c r="B3115">
        <v>1920</v>
      </c>
      <c r="C3115" s="1">
        <v>1</v>
      </c>
      <c r="D3115" s="1">
        <v>1</v>
      </c>
      <c r="E3115" s="1">
        <v>2800</v>
      </c>
      <c r="F3115" t="s">
        <v>939</v>
      </c>
      <c r="G3115" t="s">
        <v>14</v>
      </c>
      <c r="H3115" t="s">
        <v>15</v>
      </c>
      <c r="I3115" s="3">
        <v>2</v>
      </c>
      <c r="J3115" t="s">
        <v>940</v>
      </c>
      <c r="K3115" t="s">
        <v>941</v>
      </c>
      <c r="L3115" t="s">
        <v>942</v>
      </c>
      <c r="M3115" s="2">
        <f>SUM(Table1[MAGN_SLAEGT_AFRUNAD])</f>
        <v>463291</v>
      </c>
      <c r="N3115" s="6">
        <f>Table1[[#This Row],[MAGN_SLAEGT_AFRUNAD]]/Table1[[#This Row],[heildarmagn]]</f>
        <v>4.3169411881517231E-6</v>
      </c>
      <c r="O3115" t="str">
        <f>IF(Table1[[#This Row],[Útgerð núna]]=Table1[[#This Row],[Útgerð við löndun]],"","Ný útgerð")</f>
        <v>Ný útgerð</v>
      </c>
    </row>
    <row r="3116" spans="1:15">
      <c r="A3116" t="s">
        <v>407</v>
      </c>
      <c r="B3116">
        <v>1920</v>
      </c>
      <c r="C3116" s="1">
        <v>1</v>
      </c>
      <c r="D3116" s="1">
        <v>1</v>
      </c>
      <c r="E3116" s="1">
        <v>2800</v>
      </c>
      <c r="F3116" t="s">
        <v>939</v>
      </c>
      <c r="G3116" t="s">
        <v>14</v>
      </c>
      <c r="H3116" t="s">
        <v>15</v>
      </c>
      <c r="I3116" s="3">
        <v>3</v>
      </c>
      <c r="J3116" t="s">
        <v>940</v>
      </c>
      <c r="K3116" t="s">
        <v>941</v>
      </c>
      <c r="L3116" t="s">
        <v>942</v>
      </c>
      <c r="M3116" s="2">
        <f>SUM(Table1[MAGN_SLAEGT_AFRUNAD])</f>
        <v>463291</v>
      </c>
      <c r="N3116" s="6">
        <f>Table1[[#This Row],[MAGN_SLAEGT_AFRUNAD]]/Table1[[#This Row],[heildarmagn]]</f>
        <v>6.4754117822275847E-6</v>
      </c>
      <c r="O3116" t="str">
        <f>IF(Table1[[#This Row],[Útgerð núna]]=Table1[[#This Row],[Útgerð við löndun]],"","Ný útgerð")</f>
        <v>Ný útgerð</v>
      </c>
    </row>
    <row r="3117" spans="1:15">
      <c r="A3117" t="s">
        <v>541</v>
      </c>
      <c r="B3117">
        <v>1920</v>
      </c>
      <c r="C3117" s="1">
        <v>1</v>
      </c>
      <c r="D3117" s="1">
        <v>1</v>
      </c>
      <c r="E3117" s="1">
        <v>2800</v>
      </c>
      <c r="F3117" t="s">
        <v>939</v>
      </c>
      <c r="G3117" t="s">
        <v>14</v>
      </c>
      <c r="H3117" t="s">
        <v>15</v>
      </c>
      <c r="I3117" s="3">
        <v>13</v>
      </c>
      <c r="J3117" t="s">
        <v>940</v>
      </c>
      <c r="K3117" t="s">
        <v>941</v>
      </c>
      <c r="L3117" t="s">
        <v>942</v>
      </c>
      <c r="M3117" s="2">
        <f>SUM(Table1[MAGN_SLAEGT_AFRUNAD])</f>
        <v>463291</v>
      </c>
      <c r="N3117" s="6">
        <f>Table1[[#This Row],[MAGN_SLAEGT_AFRUNAD]]/Table1[[#This Row],[heildarmagn]]</f>
        <v>2.8060117722986201E-5</v>
      </c>
      <c r="O3117" t="str">
        <f>IF(Table1[[#This Row],[Útgerð núna]]=Table1[[#This Row],[Útgerð við löndun]],"","Ný útgerð")</f>
        <v>Ný útgerð</v>
      </c>
    </row>
    <row r="3118" spans="1:15">
      <c r="A3118" t="s">
        <v>408</v>
      </c>
      <c r="B3118">
        <v>1920</v>
      </c>
      <c r="C3118" s="1">
        <v>1</v>
      </c>
      <c r="D3118" s="1">
        <v>1</v>
      </c>
      <c r="E3118" s="1">
        <v>2800</v>
      </c>
      <c r="F3118" t="s">
        <v>939</v>
      </c>
      <c r="G3118" t="s">
        <v>14</v>
      </c>
      <c r="H3118" t="s">
        <v>15</v>
      </c>
      <c r="I3118" s="3">
        <v>15</v>
      </c>
      <c r="J3118" t="s">
        <v>940</v>
      </c>
      <c r="K3118" t="s">
        <v>941</v>
      </c>
      <c r="L3118" t="s">
        <v>942</v>
      </c>
      <c r="M3118" s="2">
        <f>SUM(Table1[MAGN_SLAEGT_AFRUNAD])</f>
        <v>463291</v>
      </c>
      <c r="N3118" s="6">
        <f>Table1[[#This Row],[MAGN_SLAEGT_AFRUNAD]]/Table1[[#This Row],[heildarmagn]]</f>
        <v>3.2377058911137922E-5</v>
      </c>
      <c r="O3118" t="str">
        <f>IF(Table1[[#This Row],[Útgerð núna]]=Table1[[#This Row],[Útgerð við löndun]],"","Ný útgerð")</f>
        <v>Ný útgerð</v>
      </c>
    </row>
    <row r="3119" spans="1:15">
      <c r="A3119" t="s">
        <v>758</v>
      </c>
      <c r="B3119">
        <v>1920</v>
      </c>
      <c r="C3119" s="1">
        <v>1</v>
      </c>
      <c r="D3119" s="1">
        <v>1</v>
      </c>
      <c r="E3119" s="1">
        <v>2800</v>
      </c>
      <c r="F3119" t="s">
        <v>939</v>
      </c>
      <c r="G3119" t="s">
        <v>14</v>
      </c>
      <c r="H3119" t="s">
        <v>15</v>
      </c>
      <c r="I3119" s="3">
        <v>32</v>
      </c>
      <c r="J3119" t="s">
        <v>940</v>
      </c>
      <c r="K3119" t="s">
        <v>941</v>
      </c>
      <c r="L3119" t="s">
        <v>942</v>
      </c>
      <c r="M3119" s="2">
        <f>SUM(Table1[MAGN_SLAEGT_AFRUNAD])</f>
        <v>463291</v>
      </c>
      <c r="N3119" s="6">
        <f>Table1[[#This Row],[MAGN_SLAEGT_AFRUNAD]]/Table1[[#This Row],[heildarmagn]]</f>
        <v>6.907105901042757E-5</v>
      </c>
      <c r="O3119" t="str">
        <f>IF(Table1[[#This Row],[Útgerð núna]]=Table1[[#This Row],[Útgerð við löndun]],"","Ný útgerð")</f>
        <v>Ný útgerð</v>
      </c>
    </row>
    <row r="3120" spans="1:15">
      <c r="A3120" t="s">
        <v>153</v>
      </c>
      <c r="B3120">
        <v>1819</v>
      </c>
      <c r="C3120" s="1">
        <v>1</v>
      </c>
      <c r="D3120" s="1">
        <v>1</v>
      </c>
      <c r="E3120" s="1">
        <v>2820</v>
      </c>
      <c r="F3120" t="s">
        <v>951</v>
      </c>
      <c r="G3120" t="s">
        <v>14</v>
      </c>
      <c r="H3120" t="s">
        <v>15</v>
      </c>
      <c r="I3120" s="3">
        <v>48</v>
      </c>
      <c r="J3120" t="s">
        <v>952</v>
      </c>
      <c r="K3120" t="s">
        <v>953</v>
      </c>
      <c r="L3120" t="s">
        <v>942</v>
      </c>
      <c r="M3120" s="2">
        <f>SUM(Table1[MAGN_SLAEGT_AFRUNAD])</f>
        <v>463291</v>
      </c>
      <c r="N3120" s="6">
        <f>Table1[[#This Row],[MAGN_SLAEGT_AFRUNAD]]/Table1[[#This Row],[heildarmagn]]</f>
        <v>1.0360658851564135E-4</v>
      </c>
      <c r="O3120" t="str">
        <f>IF(Table1[[#This Row],[Útgerð núna]]=Table1[[#This Row],[Útgerð við löndun]],"","Ný útgerð")</f>
        <v>Ný útgerð</v>
      </c>
    </row>
    <row r="3121" spans="1:15">
      <c r="A3121" t="s">
        <v>154</v>
      </c>
      <c r="B3121">
        <v>1819</v>
      </c>
      <c r="C3121" s="1">
        <v>1</v>
      </c>
      <c r="D3121" s="1">
        <v>1</v>
      </c>
      <c r="E3121" s="1">
        <v>2820</v>
      </c>
      <c r="F3121" t="s">
        <v>951</v>
      </c>
      <c r="G3121" t="s">
        <v>14</v>
      </c>
      <c r="H3121" t="s">
        <v>15</v>
      </c>
      <c r="I3121" s="3">
        <v>5</v>
      </c>
      <c r="J3121" t="s">
        <v>952</v>
      </c>
      <c r="K3121" t="s">
        <v>953</v>
      </c>
      <c r="L3121" t="s">
        <v>942</v>
      </c>
      <c r="M3121" s="2">
        <f>SUM(Table1[MAGN_SLAEGT_AFRUNAD])</f>
        <v>463291</v>
      </c>
      <c r="N3121" s="6">
        <f>Table1[[#This Row],[MAGN_SLAEGT_AFRUNAD]]/Table1[[#This Row],[heildarmagn]]</f>
        <v>1.0792352970379309E-5</v>
      </c>
      <c r="O3121" t="str">
        <f>IF(Table1[[#This Row],[Útgerð núna]]=Table1[[#This Row],[Útgerð við löndun]],"","Ný útgerð")</f>
        <v>Ný útgerð</v>
      </c>
    </row>
    <row r="3122" spans="1:15">
      <c r="A3122" t="s">
        <v>954</v>
      </c>
      <c r="B3122">
        <v>1819</v>
      </c>
      <c r="C3122" s="1">
        <v>1</v>
      </c>
      <c r="D3122" s="1">
        <v>1</v>
      </c>
      <c r="E3122" s="1">
        <v>2820</v>
      </c>
      <c r="F3122" t="s">
        <v>951</v>
      </c>
      <c r="G3122" t="s">
        <v>14</v>
      </c>
      <c r="H3122" t="s">
        <v>15</v>
      </c>
      <c r="I3122" s="3">
        <v>9</v>
      </c>
      <c r="J3122" t="s">
        <v>952</v>
      </c>
      <c r="K3122" t="s">
        <v>953</v>
      </c>
      <c r="L3122" t="s">
        <v>942</v>
      </c>
      <c r="M3122" s="2">
        <f>SUM(Table1[MAGN_SLAEGT_AFRUNAD])</f>
        <v>463291</v>
      </c>
      <c r="N3122" s="6">
        <f>Table1[[#This Row],[MAGN_SLAEGT_AFRUNAD]]/Table1[[#This Row],[heildarmagn]]</f>
        <v>1.9426235346682755E-5</v>
      </c>
      <c r="O3122" t="str">
        <f>IF(Table1[[#This Row],[Útgerð núna]]=Table1[[#This Row],[Útgerð við löndun]],"","Ný útgerð")</f>
        <v>Ný útgerð</v>
      </c>
    </row>
    <row r="3123" spans="1:15">
      <c r="A3123" t="s">
        <v>156</v>
      </c>
      <c r="B3123">
        <v>1819</v>
      </c>
      <c r="C3123" s="1">
        <v>1</v>
      </c>
      <c r="D3123" s="1">
        <v>1</v>
      </c>
      <c r="E3123" s="1">
        <v>2820</v>
      </c>
      <c r="F3123" t="s">
        <v>951</v>
      </c>
      <c r="G3123" t="s">
        <v>14</v>
      </c>
      <c r="H3123" t="s">
        <v>15</v>
      </c>
      <c r="I3123" s="3">
        <v>25</v>
      </c>
      <c r="J3123" t="s">
        <v>952</v>
      </c>
      <c r="K3123" t="s">
        <v>953</v>
      </c>
      <c r="L3123" t="s">
        <v>942</v>
      </c>
      <c r="M3123" s="2">
        <f>SUM(Table1[MAGN_SLAEGT_AFRUNAD])</f>
        <v>463291</v>
      </c>
      <c r="N3123" s="6">
        <f>Table1[[#This Row],[MAGN_SLAEGT_AFRUNAD]]/Table1[[#This Row],[heildarmagn]]</f>
        <v>5.396176485189654E-5</v>
      </c>
      <c r="O3123" t="str">
        <f>IF(Table1[[#This Row],[Útgerð núna]]=Table1[[#This Row],[Útgerð við löndun]],"","Ný útgerð")</f>
        <v>Ný útgerð</v>
      </c>
    </row>
    <row r="3124" spans="1:15">
      <c r="A3124" t="s">
        <v>157</v>
      </c>
      <c r="B3124">
        <v>1819</v>
      </c>
      <c r="C3124" s="1">
        <v>1</v>
      </c>
      <c r="D3124" s="1">
        <v>1</v>
      </c>
      <c r="E3124" s="1">
        <v>2820</v>
      </c>
      <c r="F3124" t="s">
        <v>951</v>
      </c>
      <c r="G3124" t="s">
        <v>14</v>
      </c>
      <c r="H3124" t="s">
        <v>15</v>
      </c>
      <c r="I3124" s="3">
        <v>56</v>
      </c>
      <c r="J3124" t="s">
        <v>952</v>
      </c>
      <c r="K3124" t="s">
        <v>953</v>
      </c>
      <c r="L3124" t="s">
        <v>942</v>
      </c>
      <c r="M3124" s="2">
        <f>SUM(Table1[MAGN_SLAEGT_AFRUNAD])</f>
        <v>463291</v>
      </c>
      <c r="N3124" s="6">
        <f>Table1[[#This Row],[MAGN_SLAEGT_AFRUNAD]]/Table1[[#This Row],[heildarmagn]]</f>
        <v>1.2087435326824825E-4</v>
      </c>
      <c r="O3124" t="str">
        <f>IF(Table1[[#This Row],[Útgerð núna]]=Table1[[#This Row],[Útgerð við löndun]],"","Ný útgerð")</f>
        <v>Ný útgerð</v>
      </c>
    </row>
    <row r="3125" spans="1:15">
      <c r="A3125" t="s">
        <v>346</v>
      </c>
      <c r="B3125">
        <v>1819</v>
      </c>
      <c r="C3125" s="1">
        <v>1</v>
      </c>
      <c r="D3125" s="1">
        <v>1</v>
      </c>
      <c r="E3125" s="1">
        <v>2820</v>
      </c>
      <c r="F3125" t="s">
        <v>951</v>
      </c>
      <c r="G3125" t="s">
        <v>14</v>
      </c>
      <c r="H3125" t="s">
        <v>15</v>
      </c>
      <c r="I3125" s="3">
        <v>92</v>
      </c>
      <c r="J3125" t="s">
        <v>952</v>
      </c>
      <c r="K3125" t="s">
        <v>953</v>
      </c>
      <c r="L3125" t="s">
        <v>942</v>
      </c>
      <c r="M3125" s="2">
        <f>SUM(Table1[MAGN_SLAEGT_AFRUNAD])</f>
        <v>463291</v>
      </c>
      <c r="N3125" s="6">
        <f>Table1[[#This Row],[MAGN_SLAEGT_AFRUNAD]]/Table1[[#This Row],[heildarmagn]]</f>
        <v>1.9857929465497926E-4</v>
      </c>
      <c r="O3125" t="str">
        <f>IF(Table1[[#This Row],[Útgerð núna]]=Table1[[#This Row],[Útgerð við löndun]],"","Ný útgerð")</f>
        <v>Ný útgerð</v>
      </c>
    </row>
    <row r="3126" spans="1:15">
      <c r="A3126" t="s">
        <v>503</v>
      </c>
      <c r="B3126">
        <v>1819</v>
      </c>
      <c r="C3126" s="1">
        <v>1</v>
      </c>
      <c r="D3126" s="1">
        <v>1</v>
      </c>
      <c r="E3126" s="1">
        <v>2820</v>
      </c>
      <c r="F3126" t="s">
        <v>951</v>
      </c>
      <c r="G3126" t="s">
        <v>14</v>
      </c>
      <c r="H3126" t="s">
        <v>15</v>
      </c>
      <c r="I3126" s="3">
        <v>6</v>
      </c>
      <c r="J3126" t="s">
        <v>952</v>
      </c>
      <c r="K3126" t="s">
        <v>953</v>
      </c>
      <c r="L3126" t="s">
        <v>942</v>
      </c>
      <c r="M3126" s="2">
        <f>SUM(Table1[MAGN_SLAEGT_AFRUNAD])</f>
        <v>463291</v>
      </c>
      <c r="N3126" s="6">
        <f>Table1[[#This Row],[MAGN_SLAEGT_AFRUNAD]]/Table1[[#This Row],[heildarmagn]]</f>
        <v>1.2950823564455169E-5</v>
      </c>
      <c r="O3126" t="str">
        <f>IF(Table1[[#This Row],[Útgerð núna]]=Table1[[#This Row],[Útgerð við löndun]],"","Ný útgerð")</f>
        <v>Ný útgerð</v>
      </c>
    </row>
    <row r="3127" spans="1:15">
      <c r="A3127" t="s">
        <v>348</v>
      </c>
      <c r="B3127">
        <v>1819</v>
      </c>
      <c r="C3127" s="1">
        <v>1</v>
      </c>
      <c r="D3127" s="1">
        <v>1</v>
      </c>
      <c r="E3127" s="1">
        <v>2820</v>
      </c>
      <c r="F3127" t="s">
        <v>951</v>
      </c>
      <c r="G3127" t="s">
        <v>14</v>
      </c>
      <c r="H3127" t="s">
        <v>15</v>
      </c>
      <c r="I3127" s="3">
        <v>1</v>
      </c>
      <c r="J3127" t="s">
        <v>952</v>
      </c>
      <c r="K3127" t="s">
        <v>953</v>
      </c>
      <c r="L3127" t="s">
        <v>942</v>
      </c>
      <c r="M3127" s="2">
        <f>SUM(Table1[MAGN_SLAEGT_AFRUNAD])</f>
        <v>463291</v>
      </c>
      <c r="N3127" s="6">
        <f>Table1[[#This Row],[MAGN_SLAEGT_AFRUNAD]]/Table1[[#This Row],[heildarmagn]]</f>
        <v>2.1584705940758616E-6</v>
      </c>
      <c r="O3127" t="str">
        <f>IF(Table1[[#This Row],[Útgerð núna]]=Table1[[#This Row],[Útgerð við löndun]],"","Ný útgerð")</f>
        <v>Ný útgerð</v>
      </c>
    </row>
    <row r="3128" spans="1:15">
      <c r="A3128" t="s">
        <v>161</v>
      </c>
      <c r="B3128">
        <v>1819</v>
      </c>
      <c r="C3128" s="1">
        <v>1</v>
      </c>
      <c r="D3128" s="1">
        <v>1</v>
      </c>
      <c r="E3128" s="1">
        <v>2820</v>
      </c>
      <c r="F3128" t="s">
        <v>951</v>
      </c>
      <c r="G3128" t="s">
        <v>14</v>
      </c>
      <c r="H3128" t="s">
        <v>15</v>
      </c>
      <c r="I3128" s="3">
        <v>30</v>
      </c>
      <c r="J3128" t="s">
        <v>952</v>
      </c>
      <c r="K3128" t="s">
        <v>953</v>
      </c>
      <c r="L3128" t="s">
        <v>942</v>
      </c>
      <c r="M3128" s="2">
        <f>SUM(Table1[MAGN_SLAEGT_AFRUNAD])</f>
        <v>463291</v>
      </c>
      <c r="N3128" s="6">
        <f>Table1[[#This Row],[MAGN_SLAEGT_AFRUNAD]]/Table1[[#This Row],[heildarmagn]]</f>
        <v>6.4754117822275845E-5</v>
      </c>
      <c r="O3128" t="str">
        <f>IF(Table1[[#This Row],[Útgerð núna]]=Table1[[#This Row],[Útgerð við löndun]],"","Ný útgerð")</f>
        <v>Ný útgerð</v>
      </c>
    </row>
    <row r="3129" spans="1:15">
      <c r="A3129" t="s">
        <v>618</v>
      </c>
      <c r="B3129">
        <v>1819</v>
      </c>
      <c r="C3129" s="1">
        <v>1</v>
      </c>
      <c r="D3129" s="1">
        <v>1</v>
      </c>
      <c r="E3129" s="1">
        <v>2820</v>
      </c>
      <c r="F3129" t="s">
        <v>951</v>
      </c>
      <c r="G3129" t="s">
        <v>14</v>
      </c>
      <c r="H3129" t="s">
        <v>15</v>
      </c>
      <c r="I3129" s="3">
        <v>25</v>
      </c>
      <c r="J3129" t="s">
        <v>952</v>
      </c>
      <c r="K3129" t="s">
        <v>953</v>
      </c>
      <c r="L3129" t="s">
        <v>942</v>
      </c>
      <c r="M3129" s="2">
        <f>SUM(Table1[MAGN_SLAEGT_AFRUNAD])</f>
        <v>463291</v>
      </c>
      <c r="N3129" s="6">
        <f>Table1[[#This Row],[MAGN_SLAEGT_AFRUNAD]]/Table1[[#This Row],[heildarmagn]]</f>
        <v>5.396176485189654E-5</v>
      </c>
      <c r="O3129" t="str">
        <f>IF(Table1[[#This Row],[Útgerð núna]]=Table1[[#This Row],[Útgerð við löndun]],"","Ný útgerð")</f>
        <v>Ný útgerð</v>
      </c>
    </row>
    <row r="3130" spans="1:15">
      <c r="A3130" t="s">
        <v>955</v>
      </c>
      <c r="B3130">
        <v>1819</v>
      </c>
      <c r="C3130" s="1">
        <v>1</v>
      </c>
      <c r="D3130" s="1">
        <v>1</v>
      </c>
      <c r="E3130" s="1">
        <v>2820</v>
      </c>
      <c r="F3130" t="s">
        <v>951</v>
      </c>
      <c r="G3130" t="s">
        <v>14</v>
      </c>
      <c r="H3130" t="s">
        <v>15</v>
      </c>
      <c r="I3130" s="3">
        <v>11</v>
      </c>
      <c r="J3130" t="s">
        <v>952</v>
      </c>
      <c r="K3130" t="s">
        <v>953</v>
      </c>
      <c r="L3130" t="s">
        <v>942</v>
      </c>
      <c r="M3130" s="2">
        <f>SUM(Table1[MAGN_SLAEGT_AFRUNAD])</f>
        <v>463291</v>
      </c>
      <c r="N3130" s="6">
        <f>Table1[[#This Row],[MAGN_SLAEGT_AFRUNAD]]/Table1[[#This Row],[heildarmagn]]</f>
        <v>2.3743176534834476E-5</v>
      </c>
      <c r="O3130" t="str">
        <f>IF(Table1[[#This Row],[Útgerð núna]]=Table1[[#This Row],[Útgerð við löndun]],"","Ný útgerð")</f>
        <v>Ný útgerð</v>
      </c>
    </row>
    <row r="3131" spans="1:15">
      <c r="A3131" t="s">
        <v>956</v>
      </c>
      <c r="B3131">
        <v>1819</v>
      </c>
      <c r="C3131" s="1">
        <v>1</v>
      </c>
      <c r="D3131" s="1">
        <v>1</v>
      </c>
      <c r="E3131" s="1">
        <v>2822</v>
      </c>
      <c r="F3131" t="s">
        <v>957</v>
      </c>
      <c r="G3131" t="s">
        <v>14</v>
      </c>
      <c r="H3131" t="s">
        <v>15</v>
      </c>
      <c r="I3131" s="3">
        <v>2</v>
      </c>
      <c r="J3131" t="s">
        <v>958</v>
      </c>
      <c r="K3131" t="s">
        <v>959</v>
      </c>
      <c r="L3131" t="s">
        <v>960</v>
      </c>
      <c r="M3131" s="2">
        <f>SUM(Table1[MAGN_SLAEGT_AFRUNAD])</f>
        <v>463291</v>
      </c>
      <c r="N3131" s="6">
        <f>Table1[[#This Row],[MAGN_SLAEGT_AFRUNAD]]/Table1[[#This Row],[heildarmagn]]</f>
        <v>4.3169411881517231E-6</v>
      </c>
      <c r="O3131" t="str">
        <f>IF(Table1[[#This Row],[Útgerð núna]]=Table1[[#This Row],[Útgerð við löndun]],"","Ný útgerð")</f>
        <v>Ný útgerð</v>
      </c>
    </row>
    <row r="3132" spans="1:15">
      <c r="A3132" t="s">
        <v>71</v>
      </c>
      <c r="B3132">
        <v>1920</v>
      </c>
      <c r="C3132" s="1">
        <v>1</v>
      </c>
      <c r="D3132" s="1">
        <v>1</v>
      </c>
      <c r="E3132" s="1">
        <v>2822</v>
      </c>
      <c r="F3132" t="s">
        <v>957</v>
      </c>
      <c r="G3132" t="s">
        <v>14</v>
      </c>
      <c r="H3132" t="s">
        <v>15</v>
      </c>
      <c r="I3132" s="3">
        <v>4</v>
      </c>
      <c r="J3132" t="s">
        <v>958</v>
      </c>
      <c r="K3132" t="s">
        <v>959</v>
      </c>
      <c r="L3132" t="s">
        <v>960</v>
      </c>
      <c r="M3132" s="2">
        <f>SUM(Table1[MAGN_SLAEGT_AFRUNAD])</f>
        <v>463291</v>
      </c>
      <c r="N3132" s="6">
        <f>Table1[[#This Row],[MAGN_SLAEGT_AFRUNAD]]/Table1[[#This Row],[heildarmagn]]</f>
        <v>8.6338823763034462E-6</v>
      </c>
      <c r="O3132" t="str">
        <f>IF(Table1[[#This Row],[Útgerð núna]]=Table1[[#This Row],[Útgerð við löndun]],"","Ný útgerð")</f>
        <v>Ný útgerð</v>
      </c>
    </row>
    <row r="3133" spans="1:15">
      <c r="A3133" t="s">
        <v>39</v>
      </c>
      <c r="B3133">
        <v>1920</v>
      </c>
      <c r="C3133" s="1">
        <v>1</v>
      </c>
      <c r="D3133" s="1">
        <v>1</v>
      </c>
      <c r="E3133" s="1">
        <v>2822</v>
      </c>
      <c r="F3133" t="s">
        <v>957</v>
      </c>
      <c r="G3133" t="s">
        <v>14</v>
      </c>
      <c r="H3133" t="s">
        <v>15</v>
      </c>
      <c r="I3133" s="3">
        <v>3</v>
      </c>
      <c r="J3133" t="s">
        <v>958</v>
      </c>
      <c r="K3133" t="s">
        <v>959</v>
      </c>
      <c r="L3133" t="s">
        <v>960</v>
      </c>
      <c r="M3133" s="2">
        <f>SUM(Table1[MAGN_SLAEGT_AFRUNAD])</f>
        <v>463291</v>
      </c>
      <c r="N3133" s="6">
        <f>Table1[[#This Row],[MAGN_SLAEGT_AFRUNAD]]/Table1[[#This Row],[heildarmagn]]</f>
        <v>6.4754117822275847E-6</v>
      </c>
      <c r="O3133" t="str">
        <f>IF(Table1[[#This Row],[Útgerð núna]]=Table1[[#This Row],[Útgerð við löndun]],"","Ný útgerð")</f>
        <v>Ný útgerð</v>
      </c>
    </row>
    <row r="3134" spans="1:15">
      <c r="A3134" t="s">
        <v>112</v>
      </c>
      <c r="B3134">
        <v>1920</v>
      </c>
      <c r="C3134" s="1">
        <v>1</v>
      </c>
      <c r="D3134" s="1">
        <v>1</v>
      </c>
      <c r="E3134" s="1">
        <v>2822</v>
      </c>
      <c r="F3134" t="s">
        <v>957</v>
      </c>
      <c r="G3134" t="s">
        <v>14</v>
      </c>
      <c r="H3134" t="s">
        <v>15</v>
      </c>
      <c r="I3134" s="3">
        <v>3</v>
      </c>
      <c r="J3134" t="s">
        <v>958</v>
      </c>
      <c r="K3134" t="s">
        <v>959</v>
      </c>
      <c r="L3134" t="s">
        <v>960</v>
      </c>
      <c r="M3134" s="2">
        <f>SUM(Table1[MAGN_SLAEGT_AFRUNAD])</f>
        <v>463291</v>
      </c>
      <c r="N3134" s="6">
        <f>Table1[[#This Row],[MAGN_SLAEGT_AFRUNAD]]/Table1[[#This Row],[heildarmagn]]</f>
        <v>6.4754117822275847E-6</v>
      </c>
      <c r="O3134" t="str">
        <f>IF(Table1[[#This Row],[Útgerð núna]]=Table1[[#This Row],[Útgerð við löndun]],"","Ný útgerð")</f>
        <v>Ný útgerð</v>
      </c>
    </row>
    <row r="3135" spans="1:15">
      <c r="A3135" t="s">
        <v>379</v>
      </c>
      <c r="B3135">
        <v>1920</v>
      </c>
      <c r="C3135" s="1">
        <v>1</v>
      </c>
      <c r="D3135" s="1">
        <v>1</v>
      </c>
      <c r="E3135" s="1">
        <v>2822</v>
      </c>
      <c r="F3135" t="s">
        <v>957</v>
      </c>
      <c r="G3135" t="s">
        <v>14</v>
      </c>
      <c r="H3135" t="s">
        <v>15</v>
      </c>
      <c r="I3135" s="3">
        <v>3</v>
      </c>
      <c r="J3135" t="s">
        <v>958</v>
      </c>
      <c r="K3135" t="s">
        <v>959</v>
      </c>
      <c r="L3135" t="s">
        <v>960</v>
      </c>
      <c r="M3135" s="2">
        <f>SUM(Table1[MAGN_SLAEGT_AFRUNAD])</f>
        <v>463291</v>
      </c>
      <c r="N3135" s="6">
        <f>Table1[[#This Row],[MAGN_SLAEGT_AFRUNAD]]/Table1[[#This Row],[heildarmagn]]</f>
        <v>6.4754117822275847E-6</v>
      </c>
      <c r="O3135" t="str">
        <f>IF(Table1[[#This Row],[Útgerð núna]]=Table1[[#This Row],[Útgerð við löndun]],"","Ný útgerð")</f>
        <v>Ný útgerð</v>
      </c>
    </row>
    <row r="3136" spans="1:15">
      <c r="A3136" t="s">
        <v>714</v>
      </c>
      <c r="B3136">
        <v>1920</v>
      </c>
      <c r="C3136" s="1">
        <v>1</v>
      </c>
      <c r="D3136" s="1">
        <v>1</v>
      </c>
      <c r="E3136" s="1">
        <v>2822</v>
      </c>
      <c r="F3136" t="s">
        <v>957</v>
      </c>
      <c r="G3136" t="s">
        <v>14</v>
      </c>
      <c r="H3136" t="s">
        <v>15</v>
      </c>
      <c r="I3136" s="3">
        <v>6</v>
      </c>
      <c r="J3136" t="s">
        <v>958</v>
      </c>
      <c r="K3136" t="s">
        <v>959</v>
      </c>
      <c r="L3136" t="s">
        <v>960</v>
      </c>
      <c r="M3136" s="2">
        <f>SUM(Table1[MAGN_SLAEGT_AFRUNAD])</f>
        <v>463291</v>
      </c>
      <c r="N3136" s="6">
        <f>Table1[[#This Row],[MAGN_SLAEGT_AFRUNAD]]/Table1[[#This Row],[heildarmagn]]</f>
        <v>1.2950823564455169E-5</v>
      </c>
      <c r="O3136" t="str">
        <f>IF(Table1[[#This Row],[Útgerð núna]]=Table1[[#This Row],[Útgerð við löndun]],"","Ný útgerð")</f>
        <v>Ný útgerð</v>
      </c>
    </row>
    <row r="3137" spans="1:15">
      <c r="A3137" t="s">
        <v>961</v>
      </c>
      <c r="B3137">
        <v>1920</v>
      </c>
      <c r="C3137" s="1">
        <v>1</v>
      </c>
      <c r="D3137" s="1">
        <v>1</v>
      </c>
      <c r="E3137" s="1">
        <v>2822</v>
      </c>
      <c r="F3137" t="s">
        <v>957</v>
      </c>
      <c r="G3137" t="s">
        <v>14</v>
      </c>
      <c r="H3137" t="s">
        <v>15</v>
      </c>
      <c r="I3137" s="3">
        <v>5</v>
      </c>
      <c r="J3137" t="s">
        <v>958</v>
      </c>
      <c r="K3137" t="s">
        <v>959</v>
      </c>
      <c r="L3137" t="s">
        <v>960</v>
      </c>
      <c r="M3137" s="2">
        <f>SUM(Table1[MAGN_SLAEGT_AFRUNAD])</f>
        <v>463291</v>
      </c>
      <c r="N3137" s="6">
        <f>Table1[[#This Row],[MAGN_SLAEGT_AFRUNAD]]/Table1[[#This Row],[heildarmagn]]</f>
        <v>1.0792352970379309E-5</v>
      </c>
      <c r="O3137" t="str">
        <f>IF(Table1[[#This Row],[Útgerð núna]]=Table1[[#This Row],[Útgerð við löndun]],"","Ný útgerð")</f>
        <v>Ný útgerð</v>
      </c>
    </row>
    <row r="3138" spans="1:15">
      <c r="A3138" t="s">
        <v>230</v>
      </c>
      <c r="B3138">
        <v>1718</v>
      </c>
      <c r="C3138" s="1">
        <v>1</v>
      </c>
      <c r="D3138" s="1">
        <v>1</v>
      </c>
      <c r="E3138" s="1">
        <v>2822</v>
      </c>
      <c r="F3138" t="s">
        <v>957</v>
      </c>
      <c r="G3138" t="s">
        <v>14</v>
      </c>
      <c r="H3138" t="s">
        <v>15</v>
      </c>
      <c r="I3138" s="3">
        <v>3</v>
      </c>
      <c r="J3138" t="s">
        <v>958</v>
      </c>
      <c r="K3138" t="s">
        <v>959</v>
      </c>
      <c r="L3138" t="s">
        <v>960</v>
      </c>
      <c r="M3138" s="2">
        <f>SUM(Table1[MAGN_SLAEGT_AFRUNAD])</f>
        <v>463291</v>
      </c>
      <c r="N3138" s="6">
        <f>Table1[[#This Row],[MAGN_SLAEGT_AFRUNAD]]/Table1[[#This Row],[heildarmagn]]</f>
        <v>6.4754117822275847E-6</v>
      </c>
      <c r="O3138" t="str">
        <f>IF(Table1[[#This Row],[Útgerð núna]]=Table1[[#This Row],[Útgerð við löndun]],"","Ný útgerð")</f>
        <v>Ný útgerð</v>
      </c>
    </row>
    <row r="3139" spans="1:15">
      <c r="A3139" t="s">
        <v>387</v>
      </c>
      <c r="B3139">
        <v>1819</v>
      </c>
      <c r="C3139" s="1">
        <v>1</v>
      </c>
      <c r="D3139" s="1">
        <v>1</v>
      </c>
      <c r="E3139" s="1">
        <v>2822</v>
      </c>
      <c r="F3139" t="s">
        <v>957</v>
      </c>
      <c r="G3139" t="s">
        <v>14</v>
      </c>
      <c r="H3139" t="s">
        <v>15</v>
      </c>
      <c r="I3139" s="3">
        <v>1</v>
      </c>
      <c r="J3139" t="s">
        <v>958</v>
      </c>
      <c r="K3139" t="s">
        <v>959</v>
      </c>
      <c r="L3139" t="s">
        <v>960</v>
      </c>
      <c r="M3139" s="2">
        <f>SUM(Table1[MAGN_SLAEGT_AFRUNAD])</f>
        <v>463291</v>
      </c>
      <c r="N3139" s="6">
        <f>Table1[[#This Row],[MAGN_SLAEGT_AFRUNAD]]/Table1[[#This Row],[heildarmagn]]</f>
        <v>2.1584705940758616E-6</v>
      </c>
      <c r="O3139" t="str">
        <f>IF(Table1[[#This Row],[Útgerð núna]]=Table1[[#This Row],[Útgerð við löndun]],"","Ný útgerð")</f>
        <v>Ný útgerð</v>
      </c>
    </row>
    <row r="3140" spans="1:15">
      <c r="A3140" t="s">
        <v>390</v>
      </c>
      <c r="B3140">
        <v>1819</v>
      </c>
      <c r="C3140" s="1">
        <v>1</v>
      </c>
      <c r="D3140" s="1">
        <v>1</v>
      </c>
      <c r="E3140" s="1">
        <v>2822</v>
      </c>
      <c r="F3140" t="s">
        <v>957</v>
      </c>
      <c r="G3140" t="s">
        <v>14</v>
      </c>
      <c r="H3140" t="s">
        <v>15</v>
      </c>
      <c r="I3140" s="3">
        <v>10</v>
      </c>
      <c r="J3140" t="s">
        <v>958</v>
      </c>
      <c r="K3140" t="s">
        <v>959</v>
      </c>
      <c r="L3140" t="s">
        <v>960</v>
      </c>
      <c r="M3140" s="2">
        <f>SUM(Table1[MAGN_SLAEGT_AFRUNAD])</f>
        <v>463291</v>
      </c>
      <c r="N3140" s="6">
        <f>Table1[[#This Row],[MAGN_SLAEGT_AFRUNAD]]/Table1[[#This Row],[heildarmagn]]</f>
        <v>2.1584705940758617E-5</v>
      </c>
      <c r="O3140" t="str">
        <f>IF(Table1[[#This Row],[Útgerð núna]]=Table1[[#This Row],[Útgerð við löndun]],"","Ný útgerð")</f>
        <v>Ný útgerð</v>
      </c>
    </row>
    <row r="3141" spans="1:15">
      <c r="A3141" t="s">
        <v>856</v>
      </c>
      <c r="B3141">
        <v>1819</v>
      </c>
      <c r="C3141" s="1">
        <v>1</v>
      </c>
      <c r="D3141" s="1">
        <v>1</v>
      </c>
      <c r="E3141" s="1">
        <v>2822</v>
      </c>
      <c r="F3141" t="s">
        <v>957</v>
      </c>
      <c r="G3141" t="s">
        <v>14</v>
      </c>
      <c r="H3141" t="s">
        <v>15</v>
      </c>
      <c r="I3141" s="3">
        <v>1</v>
      </c>
      <c r="J3141" t="s">
        <v>958</v>
      </c>
      <c r="K3141" t="s">
        <v>959</v>
      </c>
      <c r="L3141" t="s">
        <v>960</v>
      </c>
      <c r="M3141" s="2">
        <f>SUM(Table1[MAGN_SLAEGT_AFRUNAD])</f>
        <v>463291</v>
      </c>
      <c r="N3141" s="6">
        <f>Table1[[#This Row],[MAGN_SLAEGT_AFRUNAD]]/Table1[[#This Row],[heildarmagn]]</f>
        <v>2.1584705940758616E-6</v>
      </c>
      <c r="O3141" t="str">
        <f>IF(Table1[[#This Row],[Útgerð núna]]=Table1[[#This Row],[Útgerð við löndun]],"","Ný útgerð")</f>
        <v>Ný útgerð</v>
      </c>
    </row>
    <row r="3142" spans="1:15">
      <c r="A3142" t="s">
        <v>628</v>
      </c>
      <c r="B3142">
        <v>1819</v>
      </c>
      <c r="C3142" s="1">
        <v>1</v>
      </c>
      <c r="D3142" s="1">
        <v>1</v>
      </c>
      <c r="E3142" s="1">
        <v>2822</v>
      </c>
      <c r="F3142" t="s">
        <v>957</v>
      </c>
      <c r="G3142" t="s">
        <v>14</v>
      </c>
      <c r="H3142" t="s">
        <v>15</v>
      </c>
      <c r="I3142" s="3">
        <v>3</v>
      </c>
      <c r="J3142" t="s">
        <v>958</v>
      </c>
      <c r="K3142" t="s">
        <v>959</v>
      </c>
      <c r="L3142" t="s">
        <v>960</v>
      </c>
      <c r="M3142" s="2">
        <f>SUM(Table1[MAGN_SLAEGT_AFRUNAD])</f>
        <v>463291</v>
      </c>
      <c r="N3142" s="6">
        <f>Table1[[#This Row],[MAGN_SLAEGT_AFRUNAD]]/Table1[[#This Row],[heildarmagn]]</f>
        <v>6.4754117822275847E-6</v>
      </c>
      <c r="O3142" t="str">
        <f>IF(Table1[[#This Row],[Útgerð núna]]=Table1[[#This Row],[Útgerð við löndun]],"","Ný útgerð")</f>
        <v>Ný útgerð</v>
      </c>
    </row>
    <row r="3143" spans="1:15">
      <c r="A3143" t="s">
        <v>12</v>
      </c>
      <c r="B3143">
        <v>1819</v>
      </c>
      <c r="C3143" s="1">
        <v>1</v>
      </c>
      <c r="D3143" s="1">
        <v>1</v>
      </c>
      <c r="E3143" s="1">
        <v>2822</v>
      </c>
      <c r="F3143" t="s">
        <v>957</v>
      </c>
      <c r="G3143" t="s">
        <v>14</v>
      </c>
      <c r="H3143" t="s">
        <v>15</v>
      </c>
      <c r="I3143" s="3">
        <v>1</v>
      </c>
      <c r="J3143" t="s">
        <v>958</v>
      </c>
      <c r="K3143" t="s">
        <v>959</v>
      </c>
      <c r="L3143" t="s">
        <v>960</v>
      </c>
      <c r="M3143" s="2">
        <f>SUM(Table1[MAGN_SLAEGT_AFRUNAD])</f>
        <v>463291</v>
      </c>
      <c r="N3143" s="6">
        <f>Table1[[#This Row],[MAGN_SLAEGT_AFRUNAD]]/Table1[[#This Row],[heildarmagn]]</f>
        <v>2.1584705940758616E-6</v>
      </c>
      <c r="O3143" t="str">
        <f>IF(Table1[[#This Row],[Útgerð núna]]=Table1[[#This Row],[Útgerð við löndun]],"","Ný útgerð")</f>
        <v>Ný útgerð</v>
      </c>
    </row>
    <row r="3144" spans="1:15">
      <c r="A3144" t="s">
        <v>169</v>
      </c>
      <c r="B3144">
        <v>1819</v>
      </c>
      <c r="C3144" s="1">
        <v>1</v>
      </c>
      <c r="D3144" s="1">
        <v>1</v>
      </c>
      <c r="E3144" s="1">
        <v>2822</v>
      </c>
      <c r="F3144" t="s">
        <v>957</v>
      </c>
      <c r="G3144" t="s">
        <v>14</v>
      </c>
      <c r="H3144" t="s">
        <v>15</v>
      </c>
      <c r="I3144" s="3">
        <v>19</v>
      </c>
      <c r="J3144" t="s">
        <v>958</v>
      </c>
      <c r="K3144" t="s">
        <v>959</v>
      </c>
      <c r="L3144" t="s">
        <v>960</v>
      </c>
      <c r="M3144" s="2">
        <f>SUM(Table1[MAGN_SLAEGT_AFRUNAD])</f>
        <v>463291</v>
      </c>
      <c r="N3144" s="6">
        <f>Table1[[#This Row],[MAGN_SLAEGT_AFRUNAD]]/Table1[[#This Row],[heildarmagn]]</f>
        <v>4.1010941287441372E-5</v>
      </c>
      <c r="O3144" t="str">
        <f>IF(Table1[[#This Row],[Útgerð núna]]=Table1[[#This Row],[Útgerð við löndun]],"","Ný útgerð")</f>
        <v>Ný útgerð</v>
      </c>
    </row>
    <row r="3145" spans="1:15">
      <c r="A3145" t="s">
        <v>358</v>
      </c>
      <c r="B3145">
        <v>1819</v>
      </c>
      <c r="C3145" s="1">
        <v>1</v>
      </c>
      <c r="D3145" s="1">
        <v>1</v>
      </c>
      <c r="E3145" s="1">
        <v>2822</v>
      </c>
      <c r="F3145" t="s">
        <v>957</v>
      </c>
      <c r="G3145" t="s">
        <v>14</v>
      </c>
      <c r="H3145" t="s">
        <v>15</v>
      </c>
      <c r="I3145" s="3">
        <v>8</v>
      </c>
      <c r="J3145" t="s">
        <v>958</v>
      </c>
      <c r="K3145" t="s">
        <v>959</v>
      </c>
      <c r="L3145" t="s">
        <v>960</v>
      </c>
      <c r="M3145" s="2">
        <f>SUM(Table1[MAGN_SLAEGT_AFRUNAD])</f>
        <v>463291</v>
      </c>
      <c r="N3145" s="6">
        <f>Table1[[#This Row],[MAGN_SLAEGT_AFRUNAD]]/Table1[[#This Row],[heildarmagn]]</f>
        <v>1.7267764752606892E-5</v>
      </c>
      <c r="O3145" t="str">
        <f>IF(Table1[[#This Row],[Útgerð núna]]=Table1[[#This Row],[Útgerð við löndun]],"","Ný útgerð")</f>
        <v>Ný útgerð</v>
      </c>
    </row>
    <row r="3146" spans="1:15">
      <c r="A3146" t="s">
        <v>391</v>
      </c>
      <c r="B3146">
        <v>1819</v>
      </c>
      <c r="C3146" s="1">
        <v>1</v>
      </c>
      <c r="D3146" s="1">
        <v>1</v>
      </c>
      <c r="E3146" s="1">
        <v>2822</v>
      </c>
      <c r="F3146" t="s">
        <v>957</v>
      </c>
      <c r="G3146" t="s">
        <v>14</v>
      </c>
      <c r="H3146" t="s">
        <v>15</v>
      </c>
      <c r="I3146" s="3">
        <v>2</v>
      </c>
      <c r="J3146" t="s">
        <v>958</v>
      </c>
      <c r="K3146" t="s">
        <v>959</v>
      </c>
      <c r="L3146" t="s">
        <v>960</v>
      </c>
      <c r="M3146" s="2">
        <f>SUM(Table1[MAGN_SLAEGT_AFRUNAD])</f>
        <v>463291</v>
      </c>
      <c r="N3146" s="6">
        <f>Table1[[#This Row],[MAGN_SLAEGT_AFRUNAD]]/Table1[[#This Row],[heildarmagn]]</f>
        <v>4.3169411881517231E-6</v>
      </c>
      <c r="O3146" t="str">
        <f>IF(Table1[[#This Row],[Útgerð núna]]=Table1[[#This Row],[Útgerð við löndun]],"","Ný útgerð")</f>
        <v>Ný útgerð</v>
      </c>
    </row>
    <row r="3147" spans="1:15">
      <c r="A3147" t="s">
        <v>912</v>
      </c>
      <c r="B3147">
        <v>1819</v>
      </c>
      <c r="C3147" s="1">
        <v>1</v>
      </c>
      <c r="D3147" s="1">
        <v>1</v>
      </c>
      <c r="E3147" s="1">
        <v>2822</v>
      </c>
      <c r="F3147" t="s">
        <v>957</v>
      </c>
      <c r="G3147" t="s">
        <v>14</v>
      </c>
      <c r="H3147" t="s">
        <v>15</v>
      </c>
      <c r="I3147" s="3">
        <v>5</v>
      </c>
      <c r="J3147" t="s">
        <v>958</v>
      </c>
      <c r="K3147" t="s">
        <v>959</v>
      </c>
      <c r="L3147" t="s">
        <v>960</v>
      </c>
      <c r="M3147" s="2">
        <f>SUM(Table1[MAGN_SLAEGT_AFRUNAD])</f>
        <v>463291</v>
      </c>
      <c r="N3147" s="6">
        <f>Table1[[#This Row],[MAGN_SLAEGT_AFRUNAD]]/Table1[[#This Row],[heildarmagn]]</f>
        <v>1.0792352970379309E-5</v>
      </c>
      <c r="O3147" t="str">
        <f>IF(Table1[[#This Row],[Útgerð núna]]=Table1[[#This Row],[Útgerð við löndun]],"","Ný útgerð")</f>
        <v>Ný útgerð</v>
      </c>
    </row>
    <row r="3148" spans="1:15">
      <c r="A3148" t="s">
        <v>238</v>
      </c>
      <c r="B3148">
        <v>1718</v>
      </c>
      <c r="C3148" s="1">
        <v>1</v>
      </c>
      <c r="D3148" s="1">
        <v>1</v>
      </c>
      <c r="E3148" s="1">
        <v>2822</v>
      </c>
      <c r="F3148" t="s">
        <v>957</v>
      </c>
      <c r="G3148" t="s">
        <v>14</v>
      </c>
      <c r="H3148" t="s">
        <v>15</v>
      </c>
      <c r="I3148" s="3">
        <v>1</v>
      </c>
      <c r="J3148" t="s">
        <v>958</v>
      </c>
      <c r="K3148" t="s">
        <v>959</v>
      </c>
      <c r="L3148" t="s">
        <v>960</v>
      </c>
      <c r="M3148" s="2">
        <f>SUM(Table1[MAGN_SLAEGT_AFRUNAD])</f>
        <v>463291</v>
      </c>
      <c r="N3148" s="6">
        <f>Table1[[#This Row],[MAGN_SLAEGT_AFRUNAD]]/Table1[[#This Row],[heildarmagn]]</f>
        <v>2.1584705940758616E-6</v>
      </c>
      <c r="O3148" t="str">
        <f>IF(Table1[[#This Row],[Útgerð núna]]=Table1[[#This Row],[Útgerð við löndun]],"","Ný útgerð")</f>
        <v>Ný útgerð</v>
      </c>
    </row>
    <row r="3149" spans="1:15">
      <c r="A3149" t="s">
        <v>634</v>
      </c>
      <c r="B3149">
        <v>1819</v>
      </c>
      <c r="C3149" s="1">
        <v>1</v>
      </c>
      <c r="D3149" s="1">
        <v>1</v>
      </c>
      <c r="E3149" s="1">
        <v>2822</v>
      </c>
      <c r="F3149" t="s">
        <v>957</v>
      </c>
      <c r="G3149" t="s">
        <v>14</v>
      </c>
      <c r="H3149" t="s">
        <v>15</v>
      </c>
      <c r="I3149" s="3">
        <v>5</v>
      </c>
      <c r="J3149" t="s">
        <v>958</v>
      </c>
      <c r="K3149" t="s">
        <v>959</v>
      </c>
      <c r="L3149" t="s">
        <v>960</v>
      </c>
      <c r="M3149" s="2">
        <f>SUM(Table1[MAGN_SLAEGT_AFRUNAD])</f>
        <v>463291</v>
      </c>
      <c r="N3149" s="6">
        <f>Table1[[#This Row],[MAGN_SLAEGT_AFRUNAD]]/Table1[[#This Row],[heildarmagn]]</f>
        <v>1.0792352970379309E-5</v>
      </c>
      <c r="O3149" t="str">
        <f>IF(Table1[[#This Row],[Útgerð núna]]=Table1[[#This Row],[Útgerð við löndun]],"","Ný útgerð")</f>
        <v>Ný útgerð</v>
      </c>
    </row>
    <row r="3150" spans="1:15">
      <c r="A3150" t="s">
        <v>962</v>
      </c>
      <c r="B3150">
        <v>1819</v>
      </c>
      <c r="C3150" s="1">
        <v>1</v>
      </c>
      <c r="D3150" s="1">
        <v>1</v>
      </c>
      <c r="E3150" s="1">
        <v>2822</v>
      </c>
      <c r="F3150" t="s">
        <v>957</v>
      </c>
      <c r="G3150" t="s">
        <v>14</v>
      </c>
      <c r="H3150" t="s">
        <v>15</v>
      </c>
      <c r="I3150" s="3">
        <v>2</v>
      </c>
      <c r="J3150" t="s">
        <v>958</v>
      </c>
      <c r="K3150" t="s">
        <v>959</v>
      </c>
      <c r="L3150" t="s">
        <v>960</v>
      </c>
      <c r="M3150" s="2">
        <f>SUM(Table1[MAGN_SLAEGT_AFRUNAD])</f>
        <v>463291</v>
      </c>
      <c r="N3150" s="6">
        <f>Table1[[#This Row],[MAGN_SLAEGT_AFRUNAD]]/Table1[[#This Row],[heildarmagn]]</f>
        <v>4.3169411881517231E-6</v>
      </c>
      <c r="O3150" t="str">
        <f>IF(Table1[[#This Row],[Útgerð núna]]=Table1[[#This Row],[Útgerð við löndun]],"","Ný útgerð")</f>
        <v>Ný útgerð</v>
      </c>
    </row>
    <row r="3151" spans="1:15">
      <c r="A3151" t="s">
        <v>392</v>
      </c>
      <c r="B3151">
        <v>1819</v>
      </c>
      <c r="C3151" s="1">
        <v>1</v>
      </c>
      <c r="D3151" s="1">
        <v>1</v>
      </c>
      <c r="E3151" s="1">
        <v>2822</v>
      </c>
      <c r="F3151" t="s">
        <v>957</v>
      </c>
      <c r="G3151" t="s">
        <v>14</v>
      </c>
      <c r="H3151" t="s">
        <v>15</v>
      </c>
      <c r="I3151" s="3">
        <v>12</v>
      </c>
      <c r="J3151" t="s">
        <v>958</v>
      </c>
      <c r="K3151" t="s">
        <v>959</v>
      </c>
      <c r="L3151" t="s">
        <v>960</v>
      </c>
      <c r="M3151" s="2">
        <f>SUM(Table1[MAGN_SLAEGT_AFRUNAD])</f>
        <v>463291</v>
      </c>
      <c r="N3151" s="6">
        <f>Table1[[#This Row],[MAGN_SLAEGT_AFRUNAD]]/Table1[[#This Row],[heildarmagn]]</f>
        <v>2.5901647128910339E-5</v>
      </c>
      <c r="O3151" t="str">
        <f>IF(Table1[[#This Row],[Útgerð núna]]=Table1[[#This Row],[Útgerð við löndun]],"","Ný útgerð")</f>
        <v>Ný útgerð</v>
      </c>
    </row>
    <row r="3152" spans="1:15">
      <c r="A3152" t="s">
        <v>357</v>
      </c>
      <c r="B3152">
        <v>1819</v>
      </c>
      <c r="C3152" s="1">
        <v>1</v>
      </c>
      <c r="D3152" s="1">
        <v>1</v>
      </c>
      <c r="E3152" s="1">
        <v>2822</v>
      </c>
      <c r="F3152" t="s">
        <v>957</v>
      </c>
      <c r="G3152" t="s">
        <v>14</v>
      </c>
      <c r="H3152" t="s">
        <v>15</v>
      </c>
      <c r="I3152" s="3">
        <v>1</v>
      </c>
      <c r="J3152" t="s">
        <v>958</v>
      </c>
      <c r="K3152" t="s">
        <v>959</v>
      </c>
      <c r="L3152" t="s">
        <v>960</v>
      </c>
      <c r="M3152" s="2">
        <f>SUM(Table1[MAGN_SLAEGT_AFRUNAD])</f>
        <v>463291</v>
      </c>
      <c r="N3152" s="6">
        <f>Table1[[#This Row],[MAGN_SLAEGT_AFRUNAD]]/Table1[[#This Row],[heildarmagn]]</f>
        <v>2.1584705940758616E-6</v>
      </c>
      <c r="O3152" t="str">
        <f>IF(Table1[[#This Row],[Útgerð núna]]=Table1[[#This Row],[Útgerð við löndun]],"","Ný útgerð")</f>
        <v>Ný útgerð</v>
      </c>
    </row>
    <row r="3153" spans="1:15">
      <c r="A3153" t="s">
        <v>932</v>
      </c>
      <c r="B3153">
        <v>1819</v>
      </c>
      <c r="C3153" s="1">
        <v>1</v>
      </c>
      <c r="D3153" s="1">
        <v>1</v>
      </c>
      <c r="E3153" s="1">
        <v>2830</v>
      </c>
      <c r="F3153" t="s">
        <v>963</v>
      </c>
      <c r="G3153" t="s">
        <v>14</v>
      </c>
      <c r="H3153" t="s">
        <v>15</v>
      </c>
      <c r="I3153" s="3">
        <v>37</v>
      </c>
      <c r="J3153" t="s">
        <v>964</v>
      </c>
      <c r="K3153" t="s">
        <v>965</v>
      </c>
      <c r="L3153" t="s">
        <v>966</v>
      </c>
      <c r="M3153" s="2">
        <f>SUM(Table1[MAGN_SLAEGT_AFRUNAD])</f>
        <v>463291</v>
      </c>
      <c r="N3153" s="6">
        <f>Table1[[#This Row],[MAGN_SLAEGT_AFRUNAD]]/Table1[[#This Row],[heildarmagn]]</f>
        <v>7.9863411980806882E-5</v>
      </c>
      <c r="O3153" t="str">
        <f>IF(Table1[[#This Row],[Útgerð núna]]=Table1[[#This Row],[Útgerð við löndun]],"","Ný útgerð")</f>
        <v>Ný útgerð</v>
      </c>
    </row>
    <row r="3154" spans="1:15">
      <c r="A3154" t="s">
        <v>341</v>
      </c>
      <c r="B3154">
        <v>1819</v>
      </c>
      <c r="C3154" s="1">
        <v>1</v>
      </c>
      <c r="D3154" s="1">
        <v>1</v>
      </c>
      <c r="E3154" s="1">
        <v>2830</v>
      </c>
      <c r="F3154" t="s">
        <v>963</v>
      </c>
      <c r="G3154" t="s">
        <v>14</v>
      </c>
      <c r="H3154" t="s">
        <v>15</v>
      </c>
      <c r="I3154" s="3">
        <v>66</v>
      </c>
      <c r="J3154" t="s">
        <v>964</v>
      </c>
      <c r="K3154" t="s">
        <v>965</v>
      </c>
      <c r="L3154" t="s">
        <v>966</v>
      </c>
      <c r="M3154" s="2">
        <f>SUM(Table1[MAGN_SLAEGT_AFRUNAD])</f>
        <v>463291</v>
      </c>
      <c r="N3154" s="6">
        <f>Table1[[#This Row],[MAGN_SLAEGT_AFRUNAD]]/Table1[[#This Row],[heildarmagn]]</f>
        <v>1.4245905920900686E-4</v>
      </c>
      <c r="O3154" t="str">
        <f>IF(Table1[[#This Row],[Útgerð núna]]=Table1[[#This Row],[Útgerð við löndun]],"","Ný útgerð")</f>
        <v>Ný útgerð</v>
      </c>
    </row>
    <row r="3155" spans="1:15">
      <c r="A3155" t="s">
        <v>340</v>
      </c>
      <c r="B3155">
        <v>1819</v>
      </c>
      <c r="C3155" s="1">
        <v>1</v>
      </c>
      <c r="D3155" s="1">
        <v>1</v>
      </c>
      <c r="E3155" s="1">
        <v>2830</v>
      </c>
      <c r="F3155" t="s">
        <v>963</v>
      </c>
      <c r="G3155" t="s">
        <v>14</v>
      </c>
      <c r="H3155" t="s">
        <v>15</v>
      </c>
      <c r="I3155" s="3">
        <v>42</v>
      </c>
      <c r="J3155" t="s">
        <v>964</v>
      </c>
      <c r="K3155" t="s">
        <v>965</v>
      </c>
      <c r="L3155" t="s">
        <v>966</v>
      </c>
      <c r="M3155" s="2">
        <f>SUM(Table1[MAGN_SLAEGT_AFRUNAD])</f>
        <v>463291</v>
      </c>
      <c r="N3155" s="6">
        <f>Table1[[#This Row],[MAGN_SLAEGT_AFRUNAD]]/Table1[[#This Row],[heildarmagn]]</f>
        <v>9.0655764951186194E-5</v>
      </c>
      <c r="O3155" t="str">
        <f>IF(Table1[[#This Row],[Útgerð núna]]=Table1[[#This Row],[Útgerð við löndun]],"","Ný útgerð")</f>
        <v>Ný útgerð</v>
      </c>
    </row>
    <row r="3156" spans="1:15">
      <c r="A3156" t="s">
        <v>339</v>
      </c>
      <c r="B3156">
        <v>1819</v>
      </c>
      <c r="C3156" s="1">
        <v>1</v>
      </c>
      <c r="D3156" s="1">
        <v>1</v>
      </c>
      <c r="E3156" s="1">
        <v>2830</v>
      </c>
      <c r="F3156" t="s">
        <v>963</v>
      </c>
      <c r="G3156" t="s">
        <v>14</v>
      </c>
      <c r="H3156" t="s">
        <v>15</v>
      </c>
      <c r="I3156" s="3">
        <v>32</v>
      </c>
      <c r="J3156" t="s">
        <v>964</v>
      </c>
      <c r="K3156" t="s">
        <v>965</v>
      </c>
      <c r="L3156" t="s">
        <v>966</v>
      </c>
      <c r="M3156" s="2">
        <f>SUM(Table1[MAGN_SLAEGT_AFRUNAD])</f>
        <v>463291</v>
      </c>
      <c r="N3156" s="6">
        <f>Table1[[#This Row],[MAGN_SLAEGT_AFRUNAD]]/Table1[[#This Row],[heildarmagn]]</f>
        <v>6.907105901042757E-5</v>
      </c>
      <c r="O3156" t="str">
        <f>IF(Table1[[#This Row],[Útgerð núna]]=Table1[[#This Row],[Útgerð við löndun]],"","Ný útgerð")</f>
        <v>Ný útgerð</v>
      </c>
    </row>
    <row r="3157" spans="1:15">
      <c r="A3157" t="s">
        <v>148</v>
      </c>
      <c r="B3157">
        <v>1819</v>
      </c>
      <c r="C3157" s="1">
        <v>1</v>
      </c>
      <c r="D3157" s="1">
        <v>1</v>
      </c>
      <c r="E3157" s="1">
        <v>2830</v>
      </c>
      <c r="F3157" t="s">
        <v>963</v>
      </c>
      <c r="G3157" t="s">
        <v>14</v>
      </c>
      <c r="H3157" t="s">
        <v>15</v>
      </c>
      <c r="I3157" s="3">
        <v>18</v>
      </c>
      <c r="J3157" t="s">
        <v>964</v>
      </c>
      <c r="K3157" t="s">
        <v>965</v>
      </c>
      <c r="L3157" t="s">
        <v>966</v>
      </c>
      <c r="M3157" s="2">
        <f>SUM(Table1[MAGN_SLAEGT_AFRUNAD])</f>
        <v>463291</v>
      </c>
      <c r="N3157" s="6">
        <f>Table1[[#This Row],[MAGN_SLAEGT_AFRUNAD]]/Table1[[#This Row],[heildarmagn]]</f>
        <v>3.885247069336551E-5</v>
      </c>
      <c r="O3157" t="str">
        <f>IF(Table1[[#This Row],[Útgerð núna]]=Table1[[#This Row],[Útgerð við löndun]],"","Ný útgerð")</f>
        <v>Ný útgerð</v>
      </c>
    </row>
    <row r="3158" spans="1:15">
      <c r="A3158" t="s">
        <v>967</v>
      </c>
      <c r="B3158">
        <v>1819</v>
      </c>
      <c r="C3158" s="1">
        <v>1</v>
      </c>
      <c r="D3158" s="1">
        <v>1</v>
      </c>
      <c r="E3158" s="1">
        <v>2830</v>
      </c>
      <c r="F3158" t="s">
        <v>963</v>
      </c>
      <c r="G3158" t="s">
        <v>14</v>
      </c>
      <c r="H3158" t="s">
        <v>15</v>
      </c>
      <c r="I3158" s="3">
        <v>28</v>
      </c>
      <c r="J3158" t="s">
        <v>964</v>
      </c>
      <c r="K3158" t="s">
        <v>965</v>
      </c>
      <c r="L3158" t="s">
        <v>966</v>
      </c>
      <c r="M3158" s="2">
        <f>SUM(Table1[MAGN_SLAEGT_AFRUNAD])</f>
        <v>463291</v>
      </c>
      <c r="N3158" s="6">
        <f>Table1[[#This Row],[MAGN_SLAEGT_AFRUNAD]]/Table1[[#This Row],[heildarmagn]]</f>
        <v>6.0437176634124127E-5</v>
      </c>
      <c r="O3158" t="str">
        <f>IF(Table1[[#This Row],[Útgerð núna]]=Table1[[#This Row],[Útgerð við löndun]],"","Ný útgerð")</f>
        <v>Ný útgerð</v>
      </c>
    </row>
    <row r="3159" spans="1:15">
      <c r="A3159" t="s">
        <v>338</v>
      </c>
      <c r="B3159">
        <v>1819</v>
      </c>
      <c r="C3159" s="1">
        <v>1</v>
      </c>
      <c r="D3159" s="1">
        <v>1</v>
      </c>
      <c r="E3159" s="1">
        <v>2830</v>
      </c>
      <c r="F3159" t="s">
        <v>963</v>
      </c>
      <c r="G3159" t="s">
        <v>14</v>
      </c>
      <c r="H3159" t="s">
        <v>15</v>
      </c>
      <c r="I3159" s="3">
        <v>38</v>
      </c>
      <c r="J3159" t="s">
        <v>964</v>
      </c>
      <c r="K3159" t="s">
        <v>965</v>
      </c>
      <c r="L3159" t="s">
        <v>966</v>
      </c>
      <c r="M3159" s="2">
        <f>SUM(Table1[MAGN_SLAEGT_AFRUNAD])</f>
        <v>463291</v>
      </c>
      <c r="N3159" s="6">
        <f>Table1[[#This Row],[MAGN_SLAEGT_AFRUNAD]]/Table1[[#This Row],[heildarmagn]]</f>
        <v>8.2021882574882744E-5</v>
      </c>
      <c r="O3159" t="str">
        <f>IF(Table1[[#This Row],[Útgerð núna]]=Table1[[#This Row],[Útgerð við löndun]],"","Ný útgerð")</f>
        <v>Ný útgerð</v>
      </c>
    </row>
    <row r="3160" spans="1:15">
      <c r="A3160" t="s">
        <v>337</v>
      </c>
      <c r="B3160">
        <v>1819</v>
      </c>
      <c r="C3160" s="1">
        <v>1</v>
      </c>
      <c r="D3160" s="1">
        <v>1</v>
      </c>
      <c r="E3160" s="1">
        <v>2830</v>
      </c>
      <c r="F3160" t="s">
        <v>963</v>
      </c>
      <c r="G3160" t="s">
        <v>14</v>
      </c>
      <c r="H3160" t="s">
        <v>15</v>
      </c>
      <c r="I3160" s="3">
        <v>59</v>
      </c>
      <c r="J3160" t="s">
        <v>964</v>
      </c>
      <c r="K3160" t="s">
        <v>965</v>
      </c>
      <c r="L3160" t="s">
        <v>966</v>
      </c>
      <c r="M3160" s="2">
        <f>SUM(Table1[MAGN_SLAEGT_AFRUNAD])</f>
        <v>463291</v>
      </c>
      <c r="N3160" s="6">
        <f>Table1[[#This Row],[MAGN_SLAEGT_AFRUNAD]]/Table1[[#This Row],[heildarmagn]]</f>
        <v>1.2734976505047584E-4</v>
      </c>
      <c r="O3160" t="str">
        <f>IF(Table1[[#This Row],[Útgerð núna]]=Table1[[#This Row],[Útgerð við löndun]],"","Ný útgerð")</f>
        <v>Ný útgerð</v>
      </c>
    </row>
    <row r="3161" spans="1:15">
      <c r="A3161" t="s">
        <v>136</v>
      </c>
      <c r="B3161">
        <v>1718</v>
      </c>
      <c r="C3161" s="1">
        <v>1</v>
      </c>
      <c r="D3161" s="1">
        <v>1</v>
      </c>
      <c r="E3161" s="1">
        <v>2830</v>
      </c>
      <c r="F3161" t="s">
        <v>963</v>
      </c>
      <c r="G3161" t="s">
        <v>14</v>
      </c>
      <c r="H3161" t="s">
        <v>15</v>
      </c>
      <c r="I3161" s="3">
        <v>67</v>
      </c>
      <c r="J3161" t="s">
        <v>964</v>
      </c>
      <c r="K3161" t="s">
        <v>965</v>
      </c>
      <c r="L3161" t="s">
        <v>966</v>
      </c>
      <c r="M3161" s="2">
        <f>SUM(Table1[MAGN_SLAEGT_AFRUNAD])</f>
        <v>463291</v>
      </c>
      <c r="N3161" s="6">
        <f>Table1[[#This Row],[MAGN_SLAEGT_AFRUNAD]]/Table1[[#This Row],[heildarmagn]]</f>
        <v>1.4461752980308274E-4</v>
      </c>
      <c r="O3161" t="str">
        <f>IF(Table1[[#This Row],[Útgerð núna]]=Table1[[#This Row],[Útgerð við löndun]],"","Ný útgerð")</f>
        <v>Ný útgerð</v>
      </c>
    </row>
    <row r="3162" spans="1:15">
      <c r="A3162" t="s">
        <v>145</v>
      </c>
      <c r="B3162">
        <v>1819</v>
      </c>
      <c r="C3162" s="1">
        <v>1</v>
      </c>
      <c r="D3162" s="1">
        <v>1</v>
      </c>
      <c r="E3162" s="1">
        <v>2830</v>
      </c>
      <c r="F3162" t="s">
        <v>963</v>
      </c>
      <c r="G3162" t="s">
        <v>14</v>
      </c>
      <c r="H3162" t="s">
        <v>15</v>
      </c>
      <c r="I3162" s="3">
        <v>2</v>
      </c>
      <c r="J3162" t="s">
        <v>964</v>
      </c>
      <c r="K3162" t="s">
        <v>965</v>
      </c>
      <c r="L3162" t="s">
        <v>966</v>
      </c>
      <c r="M3162" s="2">
        <f>SUM(Table1[MAGN_SLAEGT_AFRUNAD])</f>
        <v>463291</v>
      </c>
      <c r="N3162" s="6">
        <f>Table1[[#This Row],[MAGN_SLAEGT_AFRUNAD]]/Table1[[#This Row],[heildarmagn]]</f>
        <v>4.3169411881517231E-6</v>
      </c>
      <c r="O3162" t="str">
        <f>IF(Table1[[#This Row],[Útgerð núna]]=Table1[[#This Row],[Útgerð við löndun]],"","Ný útgerð")</f>
        <v>Ný útgerð</v>
      </c>
    </row>
    <row r="3163" spans="1:15">
      <c r="A3163" t="s">
        <v>142</v>
      </c>
      <c r="B3163">
        <v>1819</v>
      </c>
      <c r="C3163" s="1">
        <v>1</v>
      </c>
      <c r="D3163" s="1">
        <v>1</v>
      </c>
      <c r="E3163" s="1">
        <v>2830</v>
      </c>
      <c r="F3163" t="s">
        <v>963</v>
      </c>
      <c r="G3163" t="s">
        <v>14</v>
      </c>
      <c r="H3163" t="s">
        <v>15</v>
      </c>
      <c r="I3163" s="3">
        <v>36</v>
      </c>
      <c r="J3163" t="s">
        <v>964</v>
      </c>
      <c r="K3163" t="s">
        <v>965</v>
      </c>
      <c r="L3163" t="s">
        <v>966</v>
      </c>
      <c r="M3163" s="2">
        <f>SUM(Table1[MAGN_SLAEGT_AFRUNAD])</f>
        <v>463291</v>
      </c>
      <c r="N3163" s="6">
        <f>Table1[[#This Row],[MAGN_SLAEGT_AFRUNAD]]/Table1[[#This Row],[heildarmagn]]</f>
        <v>7.7704941386731019E-5</v>
      </c>
      <c r="O3163" t="str">
        <f>IF(Table1[[#This Row],[Útgerð núna]]=Table1[[#This Row],[Útgerð við löndun]],"","Ný útgerð")</f>
        <v>Ný útgerð</v>
      </c>
    </row>
    <row r="3164" spans="1:15">
      <c r="A3164" t="s">
        <v>393</v>
      </c>
      <c r="B3164">
        <v>1819</v>
      </c>
      <c r="C3164" s="1">
        <v>1</v>
      </c>
      <c r="D3164" s="1">
        <v>1</v>
      </c>
      <c r="E3164" s="1">
        <v>2830</v>
      </c>
      <c r="F3164" t="s">
        <v>963</v>
      </c>
      <c r="G3164" t="s">
        <v>14</v>
      </c>
      <c r="H3164" t="s">
        <v>15</v>
      </c>
      <c r="I3164" s="3">
        <v>10</v>
      </c>
      <c r="J3164" t="s">
        <v>964</v>
      </c>
      <c r="K3164" t="s">
        <v>965</v>
      </c>
      <c r="L3164" t="s">
        <v>966</v>
      </c>
      <c r="M3164" s="2">
        <f>SUM(Table1[MAGN_SLAEGT_AFRUNAD])</f>
        <v>463291</v>
      </c>
      <c r="N3164" s="6">
        <f>Table1[[#This Row],[MAGN_SLAEGT_AFRUNAD]]/Table1[[#This Row],[heildarmagn]]</f>
        <v>2.1584705940758617E-5</v>
      </c>
      <c r="O3164" t="str">
        <f>IF(Table1[[#This Row],[Útgerð núna]]=Table1[[#This Row],[Útgerð við löndun]],"","Ný útgerð")</f>
        <v>Ný útgerð</v>
      </c>
    </row>
    <row r="3165" spans="1:15">
      <c r="A3165" t="s">
        <v>52</v>
      </c>
      <c r="B3165">
        <v>1819</v>
      </c>
      <c r="C3165" s="1">
        <v>1</v>
      </c>
      <c r="D3165" s="1">
        <v>1</v>
      </c>
      <c r="E3165" s="1">
        <v>2830</v>
      </c>
      <c r="F3165" t="s">
        <v>963</v>
      </c>
      <c r="G3165" t="s">
        <v>14</v>
      </c>
      <c r="H3165" t="s">
        <v>15</v>
      </c>
      <c r="I3165" s="3">
        <v>18</v>
      </c>
      <c r="J3165" t="s">
        <v>964</v>
      </c>
      <c r="K3165" t="s">
        <v>965</v>
      </c>
      <c r="L3165" t="s">
        <v>966</v>
      </c>
      <c r="M3165" s="2">
        <f>SUM(Table1[MAGN_SLAEGT_AFRUNAD])</f>
        <v>463291</v>
      </c>
      <c r="N3165" s="6">
        <f>Table1[[#This Row],[MAGN_SLAEGT_AFRUNAD]]/Table1[[#This Row],[heildarmagn]]</f>
        <v>3.885247069336551E-5</v>
      </c>
      <c r="O3165" t="str">
        <f>IF(Table1[[#This Row],[Útgerð núna]]=Table1[[#This Row],[Útgerð við löndun]],"","Ný útgerð")</f>
        <v>Ný útgerð</v>
      </c>
    </row>
    <row r="3166" spans="1:15">
      <c r="A3166" t="s">
        <v>257</v>
      </c>
      <c r="B3166">
        <v>1718</v>
      </c>
      <c r="C3166" s="1">
        <v>1</v>
      </c>
      <c r="D3166" s="1">
        <v>1</v>
      </c>
      <c r="E3166" s="1">
        <v>2830</v>
      </c>
      <c r="F3166" t="s">
        <v>963</v>
      </c>
      <c r="G3166" t="s">
        <v>14</v>
      </c>
      <c r="H3166" t="s">
        <v>15</v>
      </c>
      <c r="I3166" s="3">
        <v>32</v>
      </c>
      <c r="J3166" t="s">
        <v>964</v>
      </c>
      <c r="K3166" t="s">
        <v>965</v>
      </c>
      <c r="L3166" t="s">
        <v>966</v>
      </c>
      <c r="M3166" s="2">
        <f>SUM(Table1[MAGN_SLAEGT_AFRUNAD])</f>
        <v>463291</v>
      </c>
      <c r="N3166" s="6">
        <f>Table1[[#This Row],[MAGN_SLAEGT_AFRUNAD]]/Table1[[#This Row],[heildarmagn]]</f>
        <v>6.907105901042757E-5</v>
      </c>
      <c r="O3166" t="str">
        <f>IF(Table1[[#This Row],[Útgerð núna]]=Table1[[#This Row],[Útgerð við löndun]],"","Ný útgerð")</f>
        <v>Ný útgerð</v>
      </c>
    </row>
    <row r="3167" spans="1:15">
      <c r="A3167" t="s">
        <v>256</v>
      </c>
      <c r="B3167">
        <v>1718</v>
      </c>
      <c r="C3167" s="1">
        <v>1</v>
      </c>
      <c r="D3167" s="1">
        <v>1</v>
      </c>
      <c r="E3167" s="1">
        <v>2830</v>
      </c>
      <c r="F3167" t="s">
        <v>963</v>
      </c>
      <c r="G3167" t="s">
        <v>14</v>
      </c>
      <c r="H3167" t="s">
        <v>15</v>
      </c>
      <c r="I3167" s="3">
        <v>24</v>
      </c>
      <c r="J3167" t="s">
        <v>964</v>
      </c>
      <c r="K3167" t="s">
        <v>965</v>
      </c>
      <c r="L3167" t="s">
        <v>966</v>
      </c>
      <c r="M3167" s="2">
        <f>SUM(Table1[MAGN_SLAEGT_AFRUNAD])</f>
        <v>463291</v>
      </c>
      <c r="N3167" s="6">
        <f>Table1[[#This Row],[MAGN_SLAEGT_AFRUNAD]]/Table1[[#This Row],[heildarmagn]]</f>
        <v>5.1803294257820677E-5</v>
      </c>
      <c r="O3167" t="str">
        <f>IF(Table1[[#This Row],[Útgerð núna]]=Table1[[#This Row],[Útgerð við löndun]],"","Ný útgerð")</f>
        <v>Ný útgerð</v>
      </c>
    </row>
    <row r="3168" spans="1:15">
      <c r="A3168" t="s">
        <v>253</v>
      </c>
      <c r="B3168">
        <v>1718</v>
      </c>
      <c r="C3168" s="1">
        <v>1</v>
      </c>
      <c r="D3168" s="1">
        <v>1</v>
      </c>
      <c r="E3168" s="1">
        <v>2830</v>
      </c>
      <c r="F3168" t="s">
        <v>963</v>
      </c>
      <c r="G3168" t="s">
        <v>14</v>
      </c>
      <c r="H3168" t="s">
        <v>15</v>
      </c>
      <c r="I3168" s="3">
        <v>4</v>
      </c>
      <c r="J3168" t="s">
        <v>964</v>
      </c>
      <c r="K3168" t="s">
        <v>965</v>
      </c>
      <c r="L3168" t="s">
        <v>966</v>
      </c>
      <c r="M3168" s="2">
        <f>SUM(Table1[MAGN_SLAEGT_AFRUNAD])</f>
        <v>463291</v>
      </c>
      <c r="N3168" s="6">
        <f>Table1[[#This Row],[MAGN_SLAEGT_AFRUNAD]]/Table1[[#This Row],[heildarmagn]]</f>
        <v>8.6338823763034462E-6</v>
      </c>
      <c r="O3168" t="str">
        <f>IF(Table1[[#This Row],[Útgerð núna]]=Table1[[#This Row],[Útgerð við löndun]],"","Ný útgerð")</f>
        <v>Ný útgerð</v>
      </c>
    </row>
    <row r="3169" spans="1:15">
      <c r="A3169" t="s">
        <v>328</v>
      </c>
      <c r="B3169">
        <v>1718</v>
      </c>
      <c r="C3169" s="1">
        <v>1</v>
      </c>
      <c r="D3169" s="1">
        <v>1</v>
      </c>
      <c r="E3169" s="1">
        <v>2860</v>
      </c>
      <c r="F3169" t="s">
        <v>968</v>
      </c>
      <c r="G3169" t="s">
        <v>14</v>
      </c>
      <c r="H3169" t="s">
        <v>15</v>
      </c>
      <c r="I3169" s="3">
        <v>7</v>
      </c>
      <c r="J3169" t="s">
        <v>969</v>
      </c>
      <c r="K3169" t="s">
        <v>970</v>
      </c>
      <c r="L3169" t="s">
        <v>970</v>
      </c>
      <c r="M3169" s="2">
        <f>SUM(Table1[MAGN_SLAEGT_AFRUNAD])</f>
        <v>463291</v>
      </c>
      <c r="N3169" s="6">
        <f>Table1[[#This Row],[MAGN_SLAEGT_AFRUNAD]]/Table1[[#This Row],[heildarmagn]]</f>
        <v>1.5109294158531032E-5</v>
      </c>
      <c r="O3169" t="str">
        <f>IF(Table1[[#This Row],[Útgerð núna]]=Table1[[#This Row],[Útgerð við löndun]],"","Ný útgerð")</f>
        <v/>
      </c>
    </row>
    <row r="3170" spans="1:15">
      <c r="A3170" t="s">
        <v>667</v>
      </c>
      <c r="B3170">
        <v>1920</v>
      </c>
      <c r="C3170" s="1">
        <v>1</v>
      </c>
      <c r="D3170" s="1">
        <v>1</v>
      </c>
      <c r="E3170" s="1">
        <v>2868</v>
      </c>
      <c r="F3170" t="s">
        <v>971</v>
      </c>
      <c r="G3170" t="s">
        <v>14</v>
      </c>
      <c r="H3170" t="s">
        <v>15</v>
      </c>
      <c r="I3170" s="3">
        <v>2</v>
      </c>
      <c r="J3170" t="s">
        <v>972</v>
      </c>
      <c r="K3170" t="s">
        <v>973</v>
      </c>
      <c r="L3170" t="s">
        <v>973</v>
      </c>
      <c r="M3170" s="2">
        <f>SUM(Table1[MAGN_SLAEGT_AFRUNAD])</f>
        <v>463291</v>
      </c>
      <c r="N3170" s="6">
        <f>Table1[[#This Row],[MAGN_SLAEGT_AFRUNAD]]/Table1[[#This Row],[heildarmagn]]</f>
        <v>4.3169411881517231E-6</v>
      </c>
      <c r="O3170" t="str">
        <f>IF(Table1[[#This Row],[Útgerð núna]]=Table1[[#This Row],[Útgerð við löndun]],"","Ný útgerð")</f>
        <v/>
      </c>
    </row>
    <row r="3171" spans="1:15">
      <c r="A3171" t="s">
        <v>974</v>
      </c>
      <c r="B3171">
        <v>1819</v>
      </c>
      <c r="C3171" s="1">
        <v>1</v>
      </c>
      <c r="D3171" s="1">
        <v>1</v>
      </c>
      <c r="E3171" s="1">
        <v>2868</v>
      </c>
      <c r="F3171" t="s">
        <v>971</v>
      </c>
      <c r="G3171" t="s">
        <v>14</v>
      </c>
      <c r="H3171" t="s">
        <v>15</v>
      </c>
      <c r="I3171" s="3">
        <v>1</v>
      </c>
      <c r="J3171" t="s">
        <v>972</v>
      </c>
      <c r="K3171" t="s">
        <v>973</v>
      </c>
      <c r="L3171" t="s">
        <v>973</v>
      </c>
      <c r="M3171" s="2">
        <f>SUM(Table1[MAGN_SLAEGT_AFRUNAD])</f>
        <v>463291</v>
      </c>
      <c r="N3171" s="6">
        <f>Table1[[#This Row],[MAGN_SLAEGT_AFRUNAD]]/Table1[[#This Row],[heildarmagn]]</f>
        <v>2.1584705940758616E-6</v>
      </c>
      <c r="O3171" t="str">
        <f>IF(Table1[[#This Row],[Útgerð núna]]=Table1[[#This Row],[Útgerð við löndun]],"","Ný útgerð")</f>
        <v/>
      </c>
    </row>
    <row r="3172" spans="1:15">
      <c r="A3172" t="s">
        <v>323</v>
      </c>
      <c r="B3172">
        <v>1718</v>
      </c>
      <c r="C3172" s="1">
        <v>1</v>
      </c>
      <c r="D3172" s="1">
        <v>1</v>
      </c>
      <c r="E3172" s="1">
        <v>2902</v>
      </c>
      <c r="F3172" t="s">
        <v>975</v>
      </c>
      <c r="G3172" t="s">
        <v>14</v>
      </c>
      <c r="H3172" t="s">
        <v>15</v>
      </c>
      <c r="I3172" s="3">
        <v>2</v>
      </c>
      <c r="J3172" t="s">
        <v>976</v>
      </c>
      <c r="K3172" t="s">
        <v>977</v>
      </c>
      <c r="L3172" t="s">
        <v>977</v>
      </c>
      <c r="M3172" s="2">
        <f>SUM(Table1[MAGN_SLAEGT_AFRUNAD])</f>
        <v>463291</v>
      </c>
      <c r="N3172" s="6">
        <f>Table1[[#This Row],[MAGN_SLAEGT_AFRUNAD]]/Table1[[#This Row],[heildarmagn]]</f>
        <v>4.3169411881517231E-6</v>
      </c>
      <c r="O3172" t="str">
        <f>IF(Table1[[#This Row],[Útgerð núna]]=Table1[[#This Row],[Útgerð við löndun]],"","Ný útgerð")</f>
        <v/>
      </c>
    </row>
    <row r="3173" spans="1:15">
      <c r="A3173" t="s">
        <v>242</v>
      </c>
      <c r="B3173">
        <v>1718</v>
      </c>
      <c r="C3173" s="1">
        <v>1</v>
      </c>
      <c r="D3173" s="1">
        <v>1</v>
      </c>
      <c r="E3173" s="1">
        <v>2902</v>
      </c>
      <c r="F3173" t="s">
        <v>975</v>
      </c>
      <c r="G3173" t="s">
        <v>14</v>
      </c>
      <c r="H3173" t="s">
        <v>15</v>
      </c>
      <c r="I3173" s="3">
        <v>1</v>
      </c>
      <c r="J3173" t="s">
        <v>976</v>
      </c>
      <c r="K3173" t="s">
        <v>977</v>
      </c>
      <c r="L3173" t="s">
        <v>977</v>
      </c>
      <c r="M3173" s="2">
        <f>SUM(Table1[MAGN_SLAEGT_AFRUNAD])</f>
        <v>463291</v>
      </c>
      <c r="N3173" s="6">
        <f>Table1[[#This Row],[MAGN_SLAEGT_AFRUNAD]]/Table1[[#This Row],[heildarmagn]]</f>
        <v>2.1584705940758616E-6</v>
      </c>
      <c r="O3173" t="str">
        <f>IF(Table1[[#This Row],[Útgerð núna]]=Table1[[#This Row],[Útgerð við löndun]],"","Ný útgerð")</f>
        <v/>
      </c>
    </row>
    <row r="3174" spans="1:15">
      <c r="A3174" t="s">
        <v>978</v>
      </c>
      <c r="B3174">
        <v>1920</v>
      </c>
      <c r="C3174" s="1">
        <v>1</v>
      </c>
      <c r="D3174" s="1">
        <v>1</v>
      </c>
      <c r="E3174" s="1">
        <v>2911</v>
      </c>
      <c r="F3174" t="s">
        <v>979</v>
      </c>
      <c r="G3174" t="s">
        <v>14</v>
      </c>
      <c r="H3174" t="s">
        <v>15</v>
      </c>
      <c r="I3174" s="3">
        <v>3</v>
      </c>
      <c r="J3174" t="s">
        <v>980</v>
      </c>
      <c r="K3174" t="s">
        <v>981</v>
      </c>
      <c r="L3174" t="s">
        <v>762</v>
      </c>
      <c r="M3174" s="2">
        <f>SUM(Table1[MAGN_SLAEGT_AFRUNAD])</f>
        <v>463291</v>
      </c>
      <c r="N3174" s="6">
        <f>Table1[[#This Row],[MAGN_SLAEGT_AFRUNAD]]/Table1[[#This Row],[heildarmagn]]</f>
        <v>6.4754117822275847E-6</v>
      </c>
      <c r="O3174" t="str">
        <f>IF(Table1[[#This Row],[Útgerð núna]]=Table1[[#This Row],[Útgerð við löndun]],"","Ný útgerð")</f>
        <v>Ný útgerð</v>
      </c>
    </row>
    <row r="3175" spans="1:15">
      <c r="A3175" t="s">
        <v>950</v>
      </c>
      <c r="B3175">
        <v>1920</v>
      </c>
      <c r="C3175" s="1">
        <v>1</v>
      </c>
      <c r="D3175" s="1">
        <v>1</v>
      </c>
      <c r="E3175" s="1">
        <v>2911</v>
      </c>
      <c r="F3175" t="s">
        <v>979</v>
      </c>
      <c r="G3175" t="s">
        <v>14</v>
      </c>
      <c r="H3175" t="s">
        <v>15</v>
      </c>
      <c r="I3175" s="3">
        <v>2</v>
      </c>
      <c r="J3175" t="s">
        <v>980</v>
      </c>
      <c r="K3175" t="s">
        <v>981</v>
      </c>
      <c r="L3175" t="s">
        <v>762</v>
      </c>
      <c r="M3175" s="2">
        <f>SUM(Table1[MAGN_SLAEGT_AFRUNAD])</f>
        <v>463291</v>
      </c>
      <c r="N3175" s="6">
        <f>Table1[[#This Row],[MAGN_SLAEGT_AFRUNAD]]/Table1[[#This Row],[heildarmagn]]</f>
        <v>4.3169411881517231E-6</v>
      </c>
      <c r="O3175" t="str">
        <f>IF(Table1[[#This Row],[Útgerð núna]]=Table1[[#This Row],[Útgerð við löndun]],"","Ný útgerð")</f>
        <v>Ný útgerð</v>
      </c>
    </row>
    <row r="3176" spans="1:15">
      <c r="A3176" t="s">
        <v>438</v>
      </c>
      <c r="B3176">
        <v>1920</v>
      </c>
      <c r="C3176" s="1">
        <v>1</v>
      </c>
      <c r="D3176" s="1">
        <v>1</v>
      </c>
      <c r="E3176" s="1">
        <v>2911</v>
      </c>
      <c r="F3176" t="s">
        <v>979</v>
      </c>
      <c r="G3176" t="s">
        <v>14</v>
      </c>
      <c r="H3176" t="s">
        <v>15</v>
      </c>
      <c r="I3176" s="3">
        <v>2</v>
      </c>
      <c r="J3176" t="s">
        <v>980</v>
      </c>
      <c r="K3176" t="s">
        <v>981</v>
      </c>
      <c r="L3176" t="s">
        <v>762</v>
      </c>
      <c r="M3176" s="2">
        <f>SUM(Table1[MAGN_SLAEGT_AFRUNAD])</f>
        <v>463291</v>
      </c>
      <c r="N3176" s="6">
        <f>Table1[[#This Row],[MAGN_SLAEGT_AFRUNAD]]/Table1[[#This Row],[heildarmagn]]</f>
        <v>4.3169411881517231E-6</v>
      </c>
      <c r="O3176" t="str">
        <f>IF(Table1[[#This Row],[Útgerð núna]]=Table1[[#This Row],[Útgerð við löndun]],"","Ný útgerð")</f>
        <v>Ný útgerð</v>
      </c>
    </row>
    <row r="3177" spans="1:15">
      <c r="A3177" t="s">
        <v>409</v>
      </c>
      <c r="B3177">
        <v>1920</v>
      </c>
      <c r="C3177" s="1">
        <v>1</v>
      </c>
      <c r="D3177" s="1">
        <v>1</v>
      </c>
      <c r="E3177" s="1">
        <v>2940</v>
      </c>
      <c r="F3177" t="s">
        <v>982</v>
      </c>
      <c r="G3177" t="s">
        <v>14</v>
      </c>
      <c r="H3177" t="s">
        <v>15</v>
      </c>
      <c r="I3177" s="3">
        <v>240</v>
      </c>
      <c r="J3177" t="s">
        <v>983</v>
      </c>
      <c r="K3177" t="s">
        <v>984</v>
      </c>
      <c r="L3177" t="s">
        <v>984</v>
      </c>
      <c r="M3177" s="2">
        <f>SUM(Table1[MAGN_SLAEGT_AFRUNAD])</f>
        <v>463291</v>
      </c>
      <c r="N3177" s="6">
        <f>Table1[[#This Row],[MAGN_SLAEGT_AFRUNAD]]/Table1[[#This Row],[heildarmagn]]</f>
        <v>5.1803294257820676E-4</v>
      </c>
      <c r="O3177" t="str">
        <f>IF(Table1[[#This Row],[Útgerð núna]]=Table1[[#This Row],[Útgerð við löndun]],"","Ný útgerð")</f>
        <v/>
      </c>
    </row>
    <row r="3178" spans="1:15">
      <c r="A3178" t="s">
        <v>556</v>
      </c>
      <c r="B3178">
        <v>1920</v>
      </c>
      <c r="C3178" s="1">
        <v>1</v>
      </c>
      <c r="D3178" s="1">
        <v>1</v>
      </c>
      <c r="E3178" s="1">
        <v>2940</v>
      </c>
      <c r="F3178" t="s">
        <v>982</v>
      </c>
      <c r="G3178" t="s">
        <v>14</v>
      </c>
      <c r="H3178" t="s">
        <v>15</v>
      </c>
      <c r="I3178" s="3">
        <v>399</v>
      </c>
      <c r="J3178" t="s">
        <v>983</v>
      </c>
      <c r="K3178" t="s">
        <v>984</v>
      </c>
      <c r="L3178" t="s">
        <v>984</v>
      </c>
      <c r="M3178" s="2">
        <f>SUM(Table1[MAGN_SLAEGT_AFRUNAD])</f>
        <v>463291</v>
      </c>
      <c r="N3178" s="6">
        <f>Table1[[#This Row],[MAGN_SLAEGT_AFRUNAD]]/Table1[[#This Row],[heildarmagn]]</f>
        <v>8.6122976703626873E-4</v>
      </c>
      <c r="O3178" t="str">
        <f>IF(Table1[[#This Row],[Útgerð núna]]=Table1[[#This Row],[Útgerð við löndun]],"","Ný útgerð")</f>
        <v/>
      </c>
    </row>
    <row r="3179" spans="1:15">
      <c r="A3179" t="s">
        <v>396</v>
      </c>
      <c r="B3179">
        <v>1819</v>
      </c>
      <c r="C3179" s="1">
        <v>1</v>
      </c>
      <c r="D3179" s="1">
        <v>1</v>
      </c>
      <c r="E3179" s="1">
        <v>2940</v>
      </c>
      <c r="F3179" t="s">
        <v>982</v>
      </c>
      <c r="G3179" t="s">
        <v>14</v>
      </c>
      <c r="H3179" t="s">
        <v>15</v>
      </c>
      <c r="I3179" s="3">
        <v>2</v>
      </c>
      <c r="J3179" t="s">
        <v>983</v>
      </c>
      <c r="K3179" t="s">
        <v>984</v>
      </c>
      <c r="L3179" t="s">
        <v>984</v>
      </c>
      <c r="M3179" s="2">
        <f>SUM(Table1[MAGN_SLAEGT_AFRUNAD])</f>
        <v>463291</v>
      </c>
      <c r="N3179" s="6">
        <f>Table1[[#This Row],[MAGN_SLAEGT_AFRUNAD]]/Table1[[#This Row],[heildarmagn]]</f>
        <v>4.3169411881517231E-6</v>
      </c>
      <c r="O3179" t="str">
        <f>IF(Table1[[#This Row],[Útgerð núna]]=Table1[[#This Row],[Útgerð við löndun]],"","Ný útgerð")</f>
        <v/>
      </c>
    </row>
    <row r="3180" spans="1:15">
      <c r="A3180" t="s">
        <v>985</v>
      </c>
      <c r="B3180">
        <v>1819</v>
      </c>
      <c r="C3180" s="1">
        <v>1</v>
      </c>
      <c r="D3180" s="1">
        <v>1</v>
      </c>
      <c r="E3180" s="1">
        <v>2940</v>
      </c>
      <c r="F3180" t="s">
        <v>982</v>
      </c>
      <c r="G3180" t="s">
        <v>14</v>
      </c>
      <c r="H3180" t="s">
        <v>15</v>
      </c>
      <c r="I3180" s="3">
        <v>58</v>
      </c>
      <c r="J3180" t="s">
        <v>983</v>
      </c>
      <c r="K3180" t="s">
        <v>984</v>
      </c>
      <c r="L3180" t="s">
        <v>984</v>
      </c>
      <c r="M3180" s="2">
        <f>SUM(Table1[MAGN_SLAEGT_AFRUNAD])</f>
        <v>463291</v>
      </c>
      <c r="N3180" s="6">
        <f>Table1[[#This Row],[MAGN_SLAEGT_AFRUNAD]]/Table1[[#This Row],[heildarmagn]]</f>
        <v>1.2519129445639997E-4</v>
      </c>
      <c r="O3180" t="str">
        <f>IF(Table1[[#This Row],[Útgerð núna]]=Table1[[#This Row],[Útgerð við löndun]],"","Ný útgerð")</f>
        <v/>
      </c>
    </row>
    <row r="3181" spans="1:15">
      <c r="A3181" t="s">
        <v>370</v>
      </c>
      <c r="B3181">
        <v>1819</v>
      </c>
      <c r="C3181" s="1">
        <v>1</v>
      </c>
      <c r="D3181" s="1">
        <v>1</v>
      </c>
      <c r="E3181" s="1">
        <v>2940</v>
      </c>
      <c r="F3181" t="s">
        <v>982</v>
      </c>
      <c r="G3181" t="s">
        <v>14</v>
      </c>
      <c r="H3181" t="s">
        <v>15</v>
      </c>
      <c r="I3181" s="3">
        <v>255</v>
      </c>
      <c r="J3181" t="s">
        <v>983</v>
      </c>
      <c r="K3181" t="s">
        <v>984</v>
      </c>
      <c r="L3181" t="s">
        <v>984</v>
      </c>
      <c r="M3181" s="2">
        <f>SUM(Table1[MAGN_SLAEGT_AFRUNAD])</f>
        <v>463291</v>
      </c>
      <c r="N3181" s="6">
        <f>Table1[[#This Row],[MAGN_SLAEGT_AFRUNAD]]/Table1[[#This Row],[heildarmagn]]</f>
        <v>5.5041000148934476E-4</v>
      </c>
      <c r="O3181" t="str">
        <f>IF(Table1[[#This Row],[Útgerð núna]]=Table1[[#This Row],[Útgerð við löndun]],"","Ný útgerð")</f>
        <v/>
      </c>
    </row>
    <row r="3182" spans="1:15">
      <c r="A3182" t="s">
        <v>108</v>
      </c>
      <c r="B3182">
        <v>1920</v>
      </c>
      <c r="C3182" s="1">
        <v>1</v>
      </c>
      <c r="D3182" s="1">
        <v>1</v>
      </c>
      <c r="E3182" s="1">
        <v>2940</v>
      </c>
      <c r="F3182" t="s">
        <v>982</v>
      </c>
      <c r="G3182" t="s">
        <v>14</v>
      </c>
      <c r="H3182" t="s">
        <v>15</v>
      </c>
      <c r="I3182" s="3">
        <v>250</v>
      </c>
      <c r="J3182" t="s">
        <v>983</v>
      </c>
      <c r="K3182" t="s">
        <v>984</v>
      </c>
      <c r="L3182" t="s">
        <v>984</v>
      </c>
      <c r="M3182" s="2">
        <f>SUM(Table1[MAGN_SLAEGT_AFRUNAD])</f>
        <v>463291</v>
      </c>
      <c r="N3182" s="6">
        <f>Table1[[#This Row],[MAGN_SLAEGT_AFRUNAD]]/Table1[[#This Row],[heildarmagn]]</f>
        <v>5.3961764851896536E-4</v>
      </c>
      <c r="O3182" t="str">
        <f>IF(Table1[[#This Row],[Útgerð núna]]=Table1[[#This Row],[Útgerð við löndun]],"","Ný útgerð")</f>
        <v/>
      </c>
    </row>
    <row r="3183" spans="1:15">
      <c r="A3183" t="s">
        <v>585</v>
      </c>
      <c r="B3183">
        <v>1920</v>
      </c>
      <c r="C3183" s="1">
        <v>1</v>
      </c>
      <c r="D3183" s="1">
        <v>1</v>
      </c>
      <c r="E3183" s="1">
        <v>2940</v>
      </c>
      <c r="F3183" t="s">
        <v>982</v>
      </c>
      <c r="G3183" t="s">
        <v>14</v>
      </c>
      <c r="H3183" t="s">
        <v>15</v>
      </c>
      <c r="I3183" s="3">
        <v>161</v>
      </c>
      <c r="J3183" t="s">
        <v>983</v>
      </c>
      <c r="K3183" t="s">
        <v>984</v>
      </c>
      <c r="L3183" t="s">
        <v>984</v>
      </c>
      <c r="M3183" s="2">
        <f>SUM(Table1[MAGN_SLAEGT_AFRUNAD])</f>
        <v>463291</v>
      </c>
      <c r="N3183" s="6">
        <f>Table1[[#This Row],[MAGN_SLAEGT_AFRUNAD]]/Table1[[#This Row],[heildarmagn]]</f>
        <v>3.4751376564621372E-4</v>
      </c>
      <c r="O3183" t="str">
        <f>IF(Table1[[#This Row],[Útgerð núna]]=Table1[[#This Row],[Útgerð við löndun]],"","Ný útgerð")</f>
        <v/>
      </c>
    </row>
    <row r="3184" spans="1:15">
      <c r="A3184" t="s">
        <v>56</v>
      </c>
      <c r="B3184">
        <v>1920</v>
      </c>
      <c r="C3184" s="1">
        <v>1</v>
      </c>
      <c r="D3184" s="1">
        <v>1</v>
      </c>
      <c r="E3184" s="1">
        <v>2940</v>
      </c>
      <c r="F3184" t="s">
        <v>982</v>
      </c>
      <c r="G3184" t="s">
        <v>14</v>
      </c>
      <c r="H3184" t="s">
        <v>15</v>
      </c>
      <c r="I3184" s="3">
        <v>270</v>
      </c>
      <c r="J3184" t="s">
        <v>983</v>
      </c>
      <c r="K3184" t="s">
        <v>984</v>
      </c>
      <c r="L3184" t="s">
        <v>984</v>
      </c>
      <c r="M3184" s="2">
        <f>SUM(Table1[MAGN_SLAEGT_AFRUNAD])</f>
        <v>463291</v>
      </c>
      <c r="N3184" s="6">
        <f>Table1[[#This Row],[MAGN_SLAEGT_AFRUNAD]]/Table1[[#This Row],[heildarmagn]]</f>
        <v>5.8278706040048266E-4</v>
      </c>
      <c r="O3184" t="str">
        <f>IF(Table1[[#This Row],[Útgerð núna]]=Table1[[#This Row],[Útgerð við löndun]],"","Ný útgerð")</f>
        <v/>
      </c>
    </row>
    <row r="3185" spans="1:15">
      <c r="A3185" t="s">
        <v>532</v>
      </c>
      <c r="B3185">
        <v>1920</v>
      </c>
      <c r="C3185" s="1">
        <v>1</v>
      </c>
      <c r="D3185" s="1">
        <v>1</v>
      </c>
      <c r="E3185" s="1">
        <v>2940</v>
      </c>
      <c r="F3185" t="s">
        <v>982</v>
      </c>
      <c r="G3185" t="s">
        <v>14</v>
      </c>
      <c r="H3185" t="s">
        <v>15</v>
      </c>
      <c r="I3185" s="3">
        <v>177</v>
      </c>
      <c r="J3185" t="s">
        <v>983</v>
      </c>
      <c r="K3185" t="s">
        <v>984</v>
      </c>
      <c r="L3185" t="s">
        <v>984</v>
      </c>
      <c r="M3185" s="2">
        <f>SUM(Table1[MAGN_SLAEGT_AFRUNAD])</f>
        <v>463291</v>
      </c>
      <c r="N3185" s="6">
        <f>Table1[[#This Row],[MAGN_SLAEGT_AFRUNAD]]/Table1[[#This Row],[heildarmagn]]</f>
        <v>3.8204929515142752E-4</v>
      </c>
      <c r="O3185" t="str">
        <f>IF(Table1[[#This Row],[Útgerð núna]]=Table1[[#This Row],[Útgerð við löndun]],"","Ný útgerð")</f>
        <v/>
      </c>
    </row>
    <row r="3186" spans="1:15">
      <c r="A3186" t="s">
        <v>124</v>
      </c>
      <c r="B3186">
        <v>1920</v>
      </c>
      <c r="C3186" s="1">
        <v>1</v>
      </c>
      <c r="D3186" s="1">
        <v>1</v>
      </c>
      <c r="E3186" s="1">
        <v>2940</v>
      </c>
      <c r="F3186" t="s">
        <v>982</v>
      </c>
      <c r="G3186" t="s">
        <v>14</v>
      </c>
      <c r="H3186" t="s">
        <v>15</v>
      </c>
      <c r="I3186" s="3">
        <v>109</v>
      </c>
      <c r="J3186" t="s">
        <v>983</v>
      </c>
      <c r="K3186" t="s">
        <v>984</v>
      </c>
      <c r="L3186" t="s">
        <v>984</v>
      </c>
      <c r="M3186" s="2">
        <f>SUM(Table1[MAGN_SLAEGT_AFRUNAD])</f>
        <v>463291</v>
      </c>
      <c r="N3186" s="6">
        <f>Table1[[#This Row],[MAGN_SLAEGT_AFRUNAD]]/Table1[[#This Row],[heildarmagn]]</f>
        <v>2.3527329475426891E-4</v>
      </c>
      <c r="O3186" t="str">
        <f>IF(Table1[[#This Row],[Útgerð núna]]=Table1[[#This Row],[Útgerð við löndun]],"","Ný útgerð")</f>
        <v/>
      </c>
    </row>
    <row r="3187" spans="1:15">
      <c r="A3187" t="s">
        <v>126</v>
      </c>
      <c r="B3187">
        <v>1920</v>
      </c>
      <c r="C3187" s="1">
        <v>1</v>
      </c>
      <c r="D3187" s="1">
        <v>1</v>
      </c>
      <c r="E3187" s="1">
        <v>2940</v>
      </c>
      <c r="F3187" t="s">
        <v>982</v>
      </c>
      <c r="G3187" t="s">
        <v>14</v>
      </c>
      <c r="H3187" t="s">
        <v>15</v>
      </c>
      <c r="I3187" s="3">
        <v>336</v>
      </c>
      <c r="J3187" t="s">
        <v>983</v>
      </c>
      <c r="K3187" t="s">
        <v>984</v>
      </c>
      <c r="L3187" t="s">
        <v>984</v>
      </c>
      <c r="M3187" s="2">
        <f>SUM(Table1[MAGN_SLAEGT_AFRUNAD])</f>
        <v>463291</v>
      </c>
      <c r="N3187" s="6">
        <f>Table1[[#This Row],[MAGN_SLAEGT_AFRUNAD]]/Table1[[#This Row],[heildarmagn]]</f>
        <v>7.2524611960948955E-4</v>
      </c>
      <c r="O3187" t="str">
        <f>IF(Table1[[#This Row],[Útgerð núna]]=Table1[[#This Row],[Útgerð við löndun]],"","Ný útgerð")</f>
        <v/>
      </c>
    </row>
    <row r="3188" spans="1:15">
      <c r="A3188" t="s">
        <v>423</v>
      </c>
      <c r="B3188">
        <v>1920</v>
      </c>
      <c r="C3188" s="1">
        <v>1</v>
      </c>
      <c r="D3188" s="1">
        <v>1</v>
      </c>
      <c r="E3188" s="1">
        <v>2940</v>
      </c>
      <c r="F3188" t="s">
        <v>982</v>
      </c>
      <c r="G3188" t="s">
        <v>14</v>
      </c>
      <c r="H3188" t="s">
        <v>15</v>
      </c>
      <c r="I3188" s="3">
        <v>258</v>
      </c>
      <c r="J3188" t="s">
        <v>983</v>
      </c>
      <c r="K3188" t="s">
        <v>984</v>
      </c>
      <c r="L3188" t="s">
        <v>984</v>
      </c>
      <c r="M3188" s="2">
        <f>SUM(Table1[MAGN_SLAEGT_AFRUNAD])</f>
        <v>463291</v>
      </c>
      <c r="N3188" s="6">
        <f>Table1[[#This Row],[MAGN_SLAEGT_AFRUNAD]]/Table1[[#This Row],[heildarmagn]]</f>
        <v>5.5688541327157226E-4</v>
      </c>
      <c r="O3188" t="str">
        <f>IF(Table1[[#This Row],[Útgerð núna]]=Table1[[#This Row],[Útgerð við löndun]],"","Ný útgerð")</f>
        <v/>
      </c>
    </row>
    <row r="3189" spans="1:15">
      <c r="A3189" t="s">
        <v>659</v>
      </c>
      <c r="B3189">
        <v>1920</v>
      </c>
      <c r="C3189" s="1">
        <v>1</v>
      </c>
      <c r="D3189" s="1">
        <v>1</v>
      </c>
      <c r="E3189" s="1">
        <v>2940</v>
      </c>
      <c r="F3189" t="s">
        <v>982</v>
      </c>
      <c r="G3189" t="s">
        <v>14</v>
      </c>
      <c r="H3189" t="s">
        <v>15</v>
      </c>
      <c r="I3189" s="3">
        <v>477</v>
      </c>
      <c r="J3189" t="s">
        <v>983</v>
      </c>
      <c r="K3189" t="s">
        <v>984</v>
      </c>
      <c r="L3189" t="s">
        <v>984</v>
      </c>
      <c r="M3189" s="2">
        <f>SUM(Table1[MAGN_SLAEGT_AFRUNAD])</f>
        <v>463291</v>
      </c>
      <c r="N3189" s="6">
        <f>Table1[[#This Row],[MAGN_SLAEGT_AFRUNAD]]/Table1[[#This Row],[heildarmagn]]</f>
        <v>1.0295904733741859E-3</v>
      </c>
      <c r="O3189" t="str">
        <f>IF(Table1[[#This Row],[Útgerð núna]]=Table1[[#This Row],[Útgerð við löndun]],"","Ný útgerð")</f>
        <v/>
      </c>
    </row>
    <row r="3190" spans="1:15">
      <c r="A3190" t="s">
        <v>424</v>
      </c>
      <c r="B3190">
        <v>1920</v>
      </c>
      <c r="C3190" s="1">
        <v>1</v>
      </c>
      <c r="D3190" s="1">
        <v>1</v>
      </c>
      <c r="E3190" s="1">
        <v>2940</v>
      </c>
      <c r="F3190" t="s">
        <v>982</v>
      </c>
      <c r="G3190" t="s">
        <v>14</v>
      </c>
      <c r="H3190" t="s">
        <v>15</v>
      </c>
      <c r="I3190" s="3">
        <v>700</v>
      </c>
      <c r="J3190" t="s">
        <v>983</v>
      </c>
      <c r="K3190" t="s">
        <v>984</v>
      </c>
      <c r="L3190" t="s">
        <v>984</v>
      </c>
      <c r="M3190" s="2">
        <f>SUM(Table1[MAGN_SLAEGT_AFRUNAD])</f>
        <v>463291</v>
      </c>
      <c r="N3190" s="6">
        <f>Table1[[#This Row],[MAGN_SLAEGT_AFRUNAD]]/Table1[[#This Row],[heildarmagn]]</f>
        <v>1.5109294158531031E-3</v>
      </c>
      <c r="O3190" t="str">
        <f>IF(Table1[[#This Row],[Útgerð núna]]=Table1[[#This Row],[Útgerð við löndun]],"","Ný útgerð")</f>
        <v/>
      </c>
    </row>
    <row r="3191" spans="1:15">
      <c r="A3191" t="s">
        <v>113</v>
      </c>
      <c r="B3191">
        <v>1920</v>
      </c>
      <c r="C3191" s="1">
        <v>1</v>
      </c>
      <c r="D3191" s="1">
        <v>1</v>
      </c>
      <c r="E3191" s="1">
        <v>2940</v>
      </c>
      <c r="F3191" t="s">
        <v>982</v>
      </c>
      <c r="G3191" t="s">
        <v>14</v>
      </c>
      <c r="H3191" t="s">
        <v>15</v>
      </c>
      <c r="I3191" s="3">
        <v>219</v>
      </c>
      <c r="J3191" t="s">
        <v>983</v>
      </c>
      <c r="K3191" t="s">
        <v>984</v>
      </c>
      <c r="L3191" t="s">
        <v>984</v>
      </c>
      <c r="M3191" s="2">
        <f>SUM(Table1[MAGN_SLAEGT_AFRUNAD])</f>
        <v>463291</v>
      </c>
      <c r="N3191" s="6">
        <f>Table1[[#This Row],[MAGN_SLAEGT_AFRUNAD]]/Table1[[#This Row],[heildarmagn]]</f>
        <v>4.7270506010261372E-4</v>
      </c>
      <c r="O3191" t="str">
        <f>IF(Table1[[#This Row],[Útgerð núna]]=Table1[[#This Row],[Útgerð við löndun]],"","Ný útgerð")</f>
        <v/>
      </c>
    </row>
    <row r="3192" spans="1:15">
      <c r="A3192" t="s">
        <v>408</v>
      </c>
      <c r="B3192">
        <v>1920</v>
      </c>
      <c r="C3192" s="1">
        <v>1</v>
      </c>
      <c r="D3192" s="1">
        <v>1</v>
      </c>
      <c r="E3192" s="1">
        <v>2940</v>
      </c>
      <c r="F3192" t="s">
        <v>982</v>
      </c>
      <c r="G3192" t="s">
        <v>14</v>
      </c>
      <c r="H3192" t="s">
        <v>15</v>
      </c>
      <c r="I3192" s="3">
        <v>202</v>
      </c>
      <c r="J3192" t="s">
        <v>983</v>
      </c>
      <c r="K3192" t="s">
        <v>984</v>
      </c>
      <c r="L3192" t="s">
        <v>984</v>
      </c>
      <c r="M3192" s="2">
        <f>SUM(Table1[MAGN_SLAEGT_AFRUNAD])</f>
        <v>463291</v>
      </c>
      <c r="N3192" s="6">
        <f>Table1[[#This Row],[MAGN_SLAEGT_AFRUNAD]]/Table1[[#This Row],[heildarmagn]]</f>
        <v>4.3601106000332407E-4</v>
      </c>
      <c r="O3192" t="str">
        <f>IF(Table1[[#This Row],[Útgerð núna]]=Table1[[#This Row],[Útgerð við löndun]],"","Ný útgerð")</f>
        <v/>
      </c>
    </row>
    <row r="3193" spans="1:15">
      <c r="A3193" t="s">
        <v>406</v>
      </c>
      <c r="B3193">
        <v>1920</v>
      </c>
      <c r="C3193" s="1">
        <v>1</v>
      </c>
      <c r="D3193" s="1">
        <v>1</v>
      </c>
      <c r="E3193" s="1">
        <v>2940</v>
      </c>
      <c r="F3193" t="s">
        <v>982</v>
      </c>
      <c r="G3193" t="s">
        <v>14</v>
      </c>
      <c r="H3193" t="s">
        <v>15</v>
      </c>
      <c r="I3193" s="3">
        <v>382</v>
      </c>
      <c r="J3193" t="s">
        <v>983</v>
      </c>
      <c r="K3193" t="s">
        <v>984</v>
      </c>
      <c r="L3193" t="s">
        <v>984</v>
      </c>
      <c r="M3193" s="2">
        <f>SUM(Table1[MAGN_SLAEGT_AFRUNAD])</f>
        <v>463291</v>
      </c>
      <c r="N3193" s="6">
        <f>Table1[[#This Row],[MAGN_SLAEGT_AFRUNAD]]/Table1[[#This Row],[heildarmagn]]</f>
        <v>8.2453576693697914E-4</v>
      </c>
      <c r="O3193" t="str">
        <f>IF(Table1[[#This Row],[Útgerð núna]]=Table1[[#This Row],[Útgerð við löndun]],"","Ný útgerð")</f>
        <v/>
      </c>
    </row>
    <row r="3194" spans="1:15">
      <c r="A3194" t="s">
        <v>662</v>
      </c>
      <c r="B3194">
        <v>1920</v>
      </c>
      <c r="C3194" s="1">
        <v>1</v>
      </c>
      <c r="D3194" s="1">
        <v>1</v>
      </c>
      <c r="E3194" s="1">
        <v>2940</v>
      </c>
      <c r="F3194" t="s">
        <v>982</v>
      </c>
      <c r="G3194" t="s">
        <v>14</v>
      </c>
      <c r="H3194" t="s">
        <v>15</v>
      </c>
      <c r="I3194" s="3">
        <v>541</v>
      </c>
      <c r="J3194" t="s">
        <v>983</v>
      </c>
      <c r="K3194" t="s">
        <v>984</v>
      </c>
      <c r="L3194" t="s">
        <v>984</v>
      </c>
      <c r="M3194" s="2">
        <f>SUM(Table1[MAGN_SLAEGT_AFRUNAD])</f>
        <v>463291</v>
      </c>
      <c r="N3194" s="6">
        <f>Table1[[#This Row],[MAGN_SLAEGT_AFRUNAD]]/Table1[[#This Row],[heildarmagn]]</f>
        <v>1.1677325913950411E-3</v>
      </c>
      <c r="O3194" t="str">
        <f>IF(Table1[[#This Row],[Útgerð núna]]=Table1[[#This Row],[Útgerð við löndun]],"","Ný útgerð")</f>
        <v/>
      </c>
    </row>
    <row r="3195" spans="1:15">
      <c r="A3195" t="s">
        <v>111</v>
      </c>
      <c r="B3195">
        <v>1920</v>
      </c>
      <c r="C3195" s="1">
        <v>1</v>
      </c>
      <c r="D3195" s="1">
        <v>1</v>
      </c>
      <c r="E3195" s="1">
        <v>2940</v>
      </c>
      <c r="F3195" t="s">
        <v>982</v>
      </c>
      <c r="G3195" t="s">
        <v>14</v>
      </c>
      <c r="H3195" t="s">
        <v>15</v>
      </c>
      <c r="I3195" s="3">
        <v>194</v>
      </c>
      <c r="J3195" t="s">
        <v>983</v>
      </c>
      <c r="K3195" t="s">
        <v>984</v>
      </c>
      <c r="L3195" t="s">
        <v>984</v>
      </c>
      <c r="M3195" s="2">
        <f>SUM(Table1[MAGN_SLAEGT_AFRUNAD])</f>
        <v>463291</v>
      </c>
      <c r="N3195" s="6">
        <f>Table1[[#This Row],[MAGN_SLAEGT_AFRUNAD]]/Table1[[#This Row],[heildarmagn]]</f>
        <v>4.1874329525071717E-4</v>
      </c>
      <c r="O3195" t="str">
        <f>IF(Table1[[#This Row],[Útgerð núna]]=Table1[[#This Row],[Útgerð við löndun]],"","Ný útgerð")</f>
        <v/>
      </c>
    </row>
    <row r="3196" spans="1:15">
      <c r="A3196" t="s">
        <v>403</v>
      </c>
      <c r="B3196">
        <v>1920</v>
      </c>
      <c r="C3196" s="1">
        <v>1</v>
      </c>
      <c r="D3196" s="1">
        <v>1</v>
      </c>
      <c r="E3196" s="1">
        <v>2940</v>
      </c>
      <c r="F3196" t="s">
        <v>982</v>
      </c>
      <c r="G3196" t="s">
        <v>14</v>
      </c>
      <c r="H3196" t="s">
        <v>15</v>
      </c>
      <c r="I3196" s="3">
        <v>1204</v>
      </c>
      <c r="J3196" t="s">
        <v>983</v>
      </c>
      <c r="K3196" t="s">
        <v>984</v>
      </c>
      <c r="L3196" t="s">
        <v>984</v>
      </c>
      <c r="M3196" s="2">
        <f>SUM(Table1[MAGN_SLAEGT_AFRUNAD])</f>
        <v>463291</v>
      </c>
      <c r="N3196" s="6">
        <f>Table1[[#This Row],[MAGN_SLAEGT_AFRUNAD]]/Table1[[#This Row],[heildarmagn]]</f>
        <v>2.5987985952673374E-3</v>
      </c>
      <c r="O3196" t="str">
        <f>IF(Table1[[#This Row],[Útgerð núna]]=Table1[[#This Row],[Útgerð við löndun]],"","Ný útgerð")</f>
        <v/>
      </c>
    </row>
    <row r="3197" spans="1:15">
      <c r="A3197" t="s">
        <v>438</v>
      </c>
      <c r="B3197">
        <v>1920</v>
      </c>
      <c r="C3197" s="1">
        <v>1</v>
      </c>
      <c r="D3197" s="1">
        <v>1</v>
      </c>
      <c r="E3197" s="1">
        <v>2965</v>
      </c>
      <c r="F3197" t="s">
        <v>830</v>
      </c>
      <c r="G3197" t="s">
        <v>14</v>
      </c>
      <c r="H3197" t="s">
        <v>15</v>
      </c>
      <c r="I3197" s="3">
        <v>5</v>
      </c>
      <c r="J3197" t="s">
        <v>986</v>
      </c>
      <c r="K3197" t="s">
        <v>832</v>
      </c>
      <c r="L3197" t="s">
        <v>832</v>
      </c>
      <c r="M3197" s="2">
        <f>SUM(Table1[MAGN_SLAEGT_AFRUNAD])</f>
        <v>463291</v>
      </c>
      <c r="N3197" s="6">
        <f>Table1[[#This Row],[MAGN_SLAEGT_AFRUNAD]]/Table1[[#This Row],[heildarmagn]]</f>
        <v>1.0792352970379309E-5</v>
      </c>
      <c r="O3197" t="str">
        <f>IF(Table1[[#This Row],[Útgerð núna]]=Table1[[#This Row],[Útgerð við löndun]],"","Ný útgerð")</f>
        <v/>
      </c>
    </row>
    <row r="3198" spans="1:15">
      <c r="A3198" t="s">
        <v>439</v>
      </c>
      <c r="B3198">
        <v>1920</v>
      </c>
      <c r="C3198" s="1">
        <v>1</v>
      </c>
      <c r="D3198" s="1">
        <v>1</v>
      </c>
      <c r="E3198" s="1">
        <v>2965</v>
      </c>
      <c r="F3198" t="s">
        <v>830</v>
      </c>
      <c r="G3198" t="s">
        <v>14</v>
      </c>
      <c r="H3198" t="s">
        <v>15</v>
      </c>
      <c r="I3198" s="3">
        <v>7</v>
      </c>
      <c r="J3198" t="s">
        <v>986</v>
      </c>
      <c r="K3198" t="s">
        <v>832</v>
      </c>
      <c r="L3198" t="s">
        <v>832</v>
      </c>
      <c r="M3198" s="2">
        <f>SUM(Table1[MAGN_SLAEGT_AFRUNAD])</f>
        <v>463291</v>
      </c>
      <c r="N3198" s="6">
        <f>Table1[[#This Row],[MAGN_SLAEGT_AFRUNAD]]/Table1[[#This Row],[heildarmagn]]</f>
        <v>1.5109294158531032E-5</v>
      </c>
      <c r="O3198" t="str">
        <f>IF(Table1[[#This Row],[Útgerð núna]]=Table1[[#This Row],[Útgerð við löndun]],"","Ný útgerð")</f>
        <v/>
      </c>
    </row>
    <row r="3199" spans="1:15">
      <c r="A3199" t="s">
        <v>440</v>
      </c>
      <c r="B3199">
        <v>1920</v>
      </c>
      <c r="C3199" s="1">
        <v>1</v>
      </c>
      <c r="D3199" s="1">
        <v>1</v>
      </c>
      <c r="E3199" s="1">
        <v>2965</v>
      </c>
      <c r="F3199" t="s">
        <v>830</v>
      </c>
      <c r="G3199" t="s">
        <v>14</v>
      </c>
      <c r="H3199" t="s">
        <v>15</v>
      </c>
      <c r="I3199" s="3">
        <v>10</v>
      </c>
      <c r="J3199" t="s">
        <v>986</v>
      </c>
      <c r="K3199" t="s">
        <v>832</v>
      </c>
      <c r="L3199" t="s">
        <v>832</v>
      </c>
      <c r="M3199" s="2">
        <f>SUM(Table1[MAGN_SLAEGT_AFRUNAD])</f>
        <v>463291</v>
      </c>
      <c r="N3199" s="6">
        <f>Table1[[#This Row],[MAGN_SLAEGT_AFRUNAD]]/Table1[[#This Row],[heildarmagn]]</f>
        <v>2.1584705940758617E-5</v>
      </c>
      <c r="O3199" t="str">
        <f>IF(Table1[[#This Row],[Útgerð núna]]=Table1[[#This Row],[Útgerð við löndun]],"","Ný útgerð")</f>
        <v/>
      </c>
    </row>
    <row r="3200" spans="1:15">
      <c r="A3200" t="s">
        <v>949</v>
      </c>
      <c r="B3200">
        <v>1920</v>
      </c>
      <c r="C3200" s="1">
        <v>1</v>
      </c>
      <c r="D3200" s="1">
        <v>1</v>
      </c>
      <c r="E3200" s="1">
        <v>2965</v>
      </c>
      <c r="F3200" t="s">
        <v>830</v>
      </c>
      <c r="G3200" t="s">
        <v>14</v>
      </c>
      <c r="H3200" t="s">
        <v>15</v>
      </c>
      <c r="I3200" s="3">
        <v>7</v>
      </c>
      <c r="J3200" t="s">
        <v>986</v>
      </c>
      <c r="K3200" t="s">
        <v>832</v>
      </c>
      <c r="L3200" t="s">
        <v>832</v>
      </c>
      <c r="M3200" s="2">
        <f>SUM(Table1[MAGN_SLAEGT_AFRUNAD])</f>
        <v>463291</v>
      </c>
      <c r="N3200" s="6">
        <f>Table1[[#This Row],[MAGN_SLAEGT_AFRUNAD]]/Table1[[#This Row],[heildarmagn]]</f>
        <v>1.5109294158531032E-5</v>
      </c>
      <c r="O3200" t="str">
        <f>IF(Table1[[#This Row],[Útgerð núna]]=Table1[[#This Row],[Útgerð við löndun]],"","Ný útgerð")</f>
        <v/>
      </c>
    </row>
    <row r="3201" spans="1:15">
      <c r="A3201" t="s">
        <v>782</v>
      </c>
      <c r="B3201">
        <v>1920</v>
      </c>
      <c r="C3201" s="1">
        <v>1</v>
      </c>
      <c r="D3201" s="1">
        <v>1</v>
      </c>
      <c r="E3201" s="1">
        <v>2965</v>
      </c>
      <c r="F3201" t="s">
        <v>830</v>
      </c>
      <c r="G3201" t="s">
        <v>14</v>
      </c>
      <c r="H3201" t="s">
        <v>15</v>
      </c>
      <c r="I3201" s="3">
        <v>22</v>
      </c>
      <c r="J3201" t="s">
        <v>986</v>
      </c>
      <c r="K3201" t="s">
        <v>832</v>
      </c>
      <c r="L3201" t="s">
        <v>832</v>
      </c>
      <c r="M3201" s="2">
        <f>SUM(Table1[MAGN_SLAEGT_AFRUNAD])</f>
        <v>463291</v>
      </c>
      <c r="N3201" s="6">
        <f>Table1[[#This Row],[MAGN_SLAEGT_AFRUNAD]]/Table1[[#This Row],[heildarmagn]]</f>
        <v>4.7486353069668953E-5</v>
      </c>
      <c r="O3201" t="str">
        <f>IF(Table1[[#This Row],[Útgerð núna]]=Table1[[#This Row],[Útgerð við löndun]],"","Ný útgerð")</f>
        <v/>
      </c>
    </row>
    <row r="3202" spans="1:15">
      <c r="A3202" t="s">
        <v>650</v>
      </c>
      <c r="B3202">
        <v>1920</v>
      </c>
      <c r="C3202" s="1">
        <v>1</v>
      </c>
      <c r="D3202" s="1">
        <v>1</v>
      </c>
      <c r="E3202" s="1">
        <v>2965</v>
      </c>
      <c r="F3202" t="s">
        <v>830</v>
      </c>
      <c r="G3202" t="s">
        <v>14</v>
      </c>
      <c r="H3202" t="s">
        <v>15</v>
      </c>
      <c r="I3202" s="3">
        <v>7</v>
      </c>
      <c r="J3202" t="s">
        <v>986</v>
      </c>
      <c r="K3202" t="s">
        <v>832</v>
      </c>
      <c r="L3202" t="s">
        <v>832</v>
      </c>
      <c r="M3202" s="2">
        <f>SUM(Table1[MAGN_SLAEGT_AFRUNAD])</f>
        <v>463291</v>
      </c>
      <c r="N3202" s="6">
        <f>Table1[[#This Row],[MAGN_SLAEGT_AFRUNAD]]/Table1[[#This Row],[heildarmagn]]</f>
        <v>1.5109294158531032E-5</v>
      </c>
      <c r="O3202" t="str">
        <f>IF(Table1[[#This Row],[Útgerð núna]]=Table1[[#This Row],[Útgerð við löndun]],"","Ný útgerð")</f>
        <v/>
      </c>
    </row>
    <row r="3203" spans="1:15">
      <c r="A3203" t="s">
        <v>536</v>
      </c>
      <c r="B3203">
        <v>1920</v>
      </c>
      <c r="C3203" s="1">
        <v>1</v>
      </c>
      <c r="D3203" s="1">
        <v>1</v>
      </c>
      <c r="E3203" s="1">
        <v>2965</v>
      </c>
      <c r="F3203" t="s">
        <v>830</v>
      </c>
      <c r="G3203" t="s">
        <v>14</v>
      </c>
      <c r="H3203" t="s">
        <v>15</v>
      </c>
      <c r="I3203" s="3">
        <v>1</v>
      </c>
      <c r="J3203" t="s">
        <v>986</v>
      </c>
      <c r="K3203" t="s">
        <v>832</v>
      </c>
      <c r="L3203" t="s">
        <v>832</v>
      </c>
      <c r="M3203" s="2">
        <f>SUM(Table1[MAGN_SLAEGT_AFRUNAD])</f>
        <v>463291</v>
      </c>
      <c r="N3203" s="6">
        <f>Table1[[#This Row],[MAGN_SLAEGT_AFRUNAD]]/Table1[[#This Row],[heildarmagn]]</f>
        <v>2.1584705940758616E-6</v>
      </c>
      <c r="O3203" t="str">
        <f>IF(Table1[[#This Row],[Útgerð núna]]=Table1[[#This Row],[Útgerð við löndun]],"","Ný útgerð")</f>
        <v/>
      </c>
    </row>
    <row r="3204" spans="1:15">
      <c r="A3204" t="s">
        <v>917</v>
      </c>
      <c r="B3204">
        <v>1920</v>
      </c>
      <c r="C3204" s="1">
        <v>1</v>
      </c>
      <c r="D3204" s="1">
        <v>1</v>
      </c>
      <c r="E3204" s="1">
        <v>2965</v>
      </c>
      <c r="F3204" t="s">
        <v>830</v>
      </c>
      <c r="G3204" t="s">
        <v>14</v>
      </c>
      <c r="H3204" t="s">
        <v>15</v>
      </c>
      <c r="I3204" s="3">
        <v>2</v>
      </c>
      <c r="J3204" t="s">
        <v>986</v>
      </c>
      <c r="K3204" t="s">
        <v>832</v>
      </c>
      <c r="L3204" t="s">
        <v>832</v>
      </c>
      <c r="M3204" s="2">
        <f>SUM(Table1[MAGN_SLAEGT_AFRUNAD])</f>
        <v>463291</v>
      </c>
      <c r="N3204" s="6">
        <f>Table1[[#This Row],[MAGN_SLAEGT_AFRUNAD]]/Table1[[#This Row],[heildarmagn]]</f>
        <v>4.3169411881517231E-6</v>
      </c>
      <c r="O3204" t="str">
        <f>IF(Table1[[#This Row],[Útgerð núna]]=Table1[[#This Row],[Útgerð við löndun]],"","Ný útgerð")</f>
        <v/>
      </c>
    </row>
    <row r="3205" spans="1:15">
      <c r="A3205" t="s">
        <v>583</v>
      </c>
      <c r="B3205">
        <v>1920</v>
      </c>
      <c r="C3205" s="1">
        <v>1</v>
      </c>
      <c r="D3205" s="1">
        <v>1</v>
      </c>
      <c r="E3205" s="1">
        <v>2965</v>
      </c>
      <c r="F3205" t="s">
        <v>830</v>
      </c>
      <c r="G3205" t="s">
        <v>14</v>
      </c>
      <c r="H3205" t="s">
        <v>15</v>
      </c>
      <c r="I3205" s="3">
        <v>3</v>
      </c>
      <c r="J3205" t="s">
        <v>986</v>
      </c>
      <c r="K3205" t="s">
        <v>832</v>
      </c>
      <c r="L3205" t="s">
        <v>832</v>
      </c>
      <c r="M3205" s="2">
        <f>SUM(Table1[MAGN_SLAEGT_AFRUNAD])</f>
        <v>463291</v>
      </c>
      <c r="N3205" s="6">
        <f>Table1[[#This Row],[MAGN_SLAEGT_AFRUNAD]]/Table1[[#This Row],[heildarmagn]]</f>
        <v>6.4754117822275847E-6</v>
      </c>
      <c r="O3205" t="str">
        <f>IF(Table1[[#This Row],[Útgerð núna]]=Table1[[#This Row],[Útgerð við löndun]],"","Ný útgerð")</f>
        <v/>
      </c>
    </row>
    <row r="3206" spans="1:15">
      <c r="A3206" t="s">
        <v>921</v>
      </c>
      <c r="B3206">
        <v>1920</v>
      </c>
      <c r="C3206" s="1">
        <v>1</v>
      </c>
      <c r="D3206" s="1">
        <v>1</v>
      </c>
      <c r="E3206" s="1">
        <v>2965</v>
      </c>
      <c r="F3206" t="s">
        <v>830</v>
      </c>
      <c r="G3206" t="s">
        <v>14</v>
      </c>
      <c r="H3206" t="s">
        <v>15</v>
      </c>
      <c r="I3206" s="3">
        <v>6</v>
      </c>
      <c r="J3206" t="s">
        <v>986</v>
      </c>
      <c r="K3206" t="s">
        <v>832</v>
      </c>
      <c r="L3206" t="s">
        <v>832</v>
      </c>
      <c r="M3206" s="2">
        <f>SUM(Table1[MAGN_SLAEGT_AFRUNAD])</f>
        <v>463291</v>
      </c>
      <c r="N3206" s="6">
        <f>Table1[[#This Row],[MAGN_SLAEGT_AFRUNAD]]/Table1[[#This Row],[heildarmagn]]</f>
        <v>1.2950823564455169E-5</v>
      </c>
      <c r="O3206" t="str">
        <f>IF(Table1[[#This Row],[Útgerð núna]]=Table1[[#This Row],[Útgerð við löndun]],"","Ný útgerð")</f>
        <v/>
      </c>
    </row>
    <row r="3207" spans="1:15">
      <c r="A3207" t="s">
        <v>987</v>
      </c>
      <c r="B3207">
        <v>1920</v>
      </c>
      <c r="C3207" s="1">
        <v>1</v>
      </c>
      <c r="D3207" s="1">
        <v>1</v>
      </c>
      <c r="E3207" s="1">
        <v>2965</v>
      </c>
      <c r="F3207" t="s">
        <v>830</v>
      </c>
      <c r="G3207" t="s">
        <v>14</v>
      </c>
      <c r="H3207" t="s">
        <v>15</v>
      </c>
      <c r="I3207" s="3">
        <v>11</v>
      </c>
      <c r="J3207" t="s">
        <v>986</v>
      </c>
      <c r="K3207" t="s">
        <v>832</v>
      </c>
      <c r="L3207" t="s">
        <v>832</v>
      </c>
      <c r="M3207" s="2">
        <f>SUM(Table1[MAGN_SLAEGT_AFRUNAD])</f>
        <v>463291</v>
      </c>
      <c r="N3207" s="6">
        <f>Table1[[#This Row],[MAGN_SLAEGT_AFRUNAD]]/Table1[[#This Row],[heildarmagn]]</f>
        <v>2.3743176534834476E-5</v>
      </c>
      <c r="O3207" t="str">
        <f>IF(Table1[[#This Row],[Útgerð núna]]=Table1[[#This Row],[Útgerð við löndun]],"","Ný útgerð")</f>
        <v/>
      </c>
    </row>
    <row r="3208" spans="1:15">
      <c r="A3208" t="s">
        <v>131</v>
      </c>
      <c r="B3208">
        <v>1920</v>
      </c>
      <c r="C3208" s="1">
        <v>1</v>
      </c>
      <c r="D3208" s="1">
        <v>1</v>
      </c>
      <c r="E3208" s="1">
        <v>2965</v>
      </c>
      <c r="F3208" t="s">
        <v>830</v>
      </c>
      <c r="G3208" t="s">
        <v>14</v>
      </c>
      <c r="H3208" t="s">
        <v>15</v>
      </c>
      <c r="I3208" s="3">
        <v>9</v>
      </c>
      <c r="J3208" t="s">
        <v>986</v>
      </c>
      <c r="K3208" t="s">
        <v>832</v>
      </c>
      <c r="L3208" t="s">
        <v>832</v>
      </c>
      <c r="M3208" s="2">
        <f>SUM(Table1[MAGN_SLAEGT_AFRUNAD])</f>
        <v>463291</v>
      </c>
      <c r="N3208" s="6">
        <f>Table1[[#This Row],[MAGN_SLAEGT_AFRUNAD]]/Table1[[#This Row],[heildarmagn]]</f>
        <v>1.9426235346682755E-5</v>
      </c>
      <c r="O3208" t="str">
        <f>IF(Table1[[#This Row],[Útgerð núna]]=Table1[[#This Row],[Útgerð við löndun]],"","Ný útgerð")</f>
        <v/>
      </c>
    </row>
    <row r="3209" spans="1:15">
      <c r="A3209" t="s">
        <v>537</v>
      </c>
      <c r="B3209">
        <v>1920</v>
      </c>
      <c r="C3209" s="1">
        <v>1</v>
      </c>
      <c r="D3209" s="1">
        <v>1</v>
      </c>
      <c r="E3209" s="1">
        <v>2965</v>
      </c>
      <c r="F3209" t="s">
        <v>830</v>
      </c>
      <c r="G3209" t="s">
        <v>14</v>
      </c>
      <c r="H3209" t="s">
        <v>15</v>
      </c>
      <c r="I3209" s="3">
        <v>7</v>
      </c>
      <c r="J3209" t="s">
        <v>986</v>
      </c>
      <c r="K3209" t="s">
        <v>832</v>
      </c>
      <c r="L3209" t="s">
        <v>832</v>
      </c>
      <c r="M3209" s="2">
        <f>SUM(Table1[MAGN_SLAEGT_AFRUNAD])</f>
        <v>463291</v>
      </c>
      <c r="N3209" s="6">
        <f>Table1[[#This Row],[MAGN_SLAEGT_AFRUNAD]]/Table1[[#This Row],[heildarmagn]]</f>
        <v>1.5109294158531032E-5</v>
      </c>
      <c r="O3209" t="str">
        <f>IF(Table1[[#This Row],[Útgerð núna]]=Table1[[#This Row],[Útgerð við löndun]],"","Ný útgerð")</f>
        <v/>
      </c>
    </row>
    <row r="3210" spans="1:15">
      <c r="A3210" t="s">
        <v>441</v>
      </c>
      <c r="B3210">
        <v>1920</v>
      </c>
      <c r="C3210" s="1">
        <v>1</v>
      </c>
      <c r="D3210" s="1">
        <v>1</v>
      </c>
      <c r="E3210" s="1">
        <v>2965</v>
      </c>
      <c r="F3210" t="s">
        <v>830</v>
      </c>
      <c r="G3210" t="s">
        <v>14</v>
      </c>
      <c r="H3210" t="s">
        <v>15</v>
      </c>
      <c r="I3210" s="3">
        <v>6</v>
      </c>
      <c r="J3210" t="s">
        <v>986</v>
      </c>
      <c r="K3210" t="s">
        <v>832</v>
      </c>
      <c r="L3210" t="s">
        <v>832</v>
      </c>
      <c r="M3210" s="2">
        <f>SUM(Table1[MAGN_SLAEGT_AFRUNAD])</f>
        <v>463291</v>
      </c>
      <c r="N3210" s="6">
        <f>Table1[[#This Row],[MAGN_SLAEGT_AFRUNAD]]/Table1[[#This Row],[heildarmagn]]</f>
        <v>1.2950823564455169E-5</v>
      </c>
      <c r="O3210" t="str">
        <f>IF(Table1[[#This Row],[Útgerð núna]]=Table1[[#This Row],[Útgerð við löndun]],"","Ný útgerð")</f>
        <v/>
      </c>
    </row>
    <row r="3211" spans="1:15">
      <c r="A3211" t="s">
        <v>132</v>
      </c>
      <c r="B3211">
        <v>1920</v>
      </c>
      <c r="C3211" s="1">
        <v>1</v>
      </c>
      <c r="D3211" s="1">
        <v>1</v>
      </c>
      <c r="E3211" s="1">
        <v>2965</v>
      </c>
      <c r="F3211" t="s">
        <v>830</v>
      </c>
      <c r="G3211" t="s">
        <v>14</v>
      </c>
      <c r="H3211" t="s">
        <v>15</v>
      </c>
      <c r="I3211" s="3">
        <v>16</v>
      </c>
      <c r="J3211" t="s">
        <v>986</v>
      </c>
      <c r="K3211" t="s">
        <v>832</v>
      </c>
      <c r="L3211" t="s">
        <v>832</v>
      </c>
      <c r="M3211" s="2">
        <f>SUM(Table1[MAGN_SLAEGT_AFRUNAD])</f>
        <v>463291</v>
      </c>
      <c r="N3211" s="6">
        <f>Table1[[#This Row],[MAGN_SLAEGT_AFRUNAD]]/Table1[[#This Row],[heildarmagn]]</f>
        <v>3.4535529505213785E-5</v>
      </c>
      <c r="O3211" t="str">
        <f>IF(Table1[[#This Row],[Útgerð núna]]=Table1[[#This Row],[Útgerð við löndun]],"","Ný útgerð")</f>
        <v/>
      </c>
    </row>
    <row r="3212" spans="1:15">
      <c r="A3212" t="s">
        <v>133</v>
      </c>
      <c r="B3212">
        <v>1920</v>
      </c>
      <c r="C3212" s="1">
        <v>1</v>
      </c>
      <c r="D3212" s="1">
        <v>1</v>
      </c>
      <c r="E3212" s="1">
        <v>2965</v>
      </c>
      <c r="F3212" t="s">
        <v>830</v>
      </c>
      <c r="G3212" t="s">
        <v>14</v>
      </c>
      <c r="H3212" t="s">
        <v>15</v>
      </c>
      <c r="I3212" s="3">
        <v>22</v>
      </c>
      <c r="J3212" t="s">
        <v>986</v>
      </c>
      <c r="K3212" t="s">
        <v>832</v>
      </c>
      <c r="L3212" t="s">
        <v>832</v>
      </c>
      <c r="M3212" s="2">
        <f>SUM(Table1[MAGN_SLAEGT_AFRUNAD])</f>
        <v>463291</v>
      </c>
      <c r="N3212" s="6">
        <f>Table1[[#This Row],[MAGN_SLAEGT_AFRUNAD]]/Table1[[#This Row],[heildarmagn]]</f>
        <v>4.7486353069668953E-5</v>
      </c>
      <c r="O3212" t="str">
        <f>IF(Table1[[#This Row],[Útgerð núna]]=Table1[[#This Row],[Útgerð við löndun]],"","Ný útgerð")</f>
        <v/>
      </c>
    </row>
    <row r="3213" spans="1:15">
      <c r="A3213" t="s">
        <v>134</v>
      </c>
      <c r="B3213">
        <v>1920</v>
      </c>
      <c r="C3213" s="1">
        <v>1</v>
      </c>
      <c r="D3213" s="1">
        <v>1</v>
      </c>
      <c r="E3213" s="1">
        <v>2965</v>
      </c>
      <c r="F3213" t="s">
        <v>830</v>
      </c>
      <c r="G3213" t="s">
        <v>14</v>
      </c>
      <c r="H3213" t="s">
        <v>15</v>
      </c>
      <c r="I3213" s="3">
        <v>10</v>
      </c>
      <c r="J3213" t="s">
        <v>986</v>
      </c>
      <c r="K3213" t="s">
        <v>832</v>
      </c>
      <c r="L3213" t="s">
        <v>832</v>
      </c>
      <c r="M3213" s="2">
        <f>SUM(Table1[MAGN_SLAEGT_AFRUNAD])</f>
        <v>463291</v>
      </c>
      <c r="N3213" s="6">
        <f>Table1[[#This Row],[MAGN_SLAEGT_AFRUNAD]]/Table1[[#This Row],[heildarmagn]]</f>
        <v>2.1584705940758617E-5</v>
      </c>
      <c r="O3213" t="str">
        <f>IF(Table1[[#This Row],[Útgerð núna]]=Table1[[#This Row],[Útgerð við löndun]],"","Ný útgerð")</f>
        <v/>
      </c>
    </row>
    <row r="3214" spans="1:15">
      <c r="A3214" t="s">
        <v>442</v>
      </c>
      <c r="B3214">
        <v>1920</v>
      </c>
      <c r="C3214" s="1">
        <v>1</v>
      </c>
      <c r="D3214" s="1">
        <v>1</v>
      </c>
      <c r="E3214" s="1">
        <v>2965</v>
      </c>
      <c r="F3214" t="s">
        <v>830</v>
      </c>
      <c r="G3214" t="s">
        <v>14</v>
      </c>
      <c r="H3214" t="s">
        <v>15</v>
      </c>
      <c r="I3214" s="3">
        <v>26</v>
      </c>
      <c r="J3214" t="s">
        <v>986</v>
      </c>
      <c r="K3214" t="s">
        <v>832</v>
      </c>
      <c r="L3214" t="s">
        <v>832</v>
      </c>
      <c r="M3214" s="2">
        <f>SUM(Table1[MAGN_SLAEGT_AFRUNAD])</f>
        <v>463291</v>
      </c>
      <c r="N3214" s="6">
        <f>Table1[[#This Row],[MAGN_SLAEGT_AFRUNAD]]/Table1[[#This Row],[heildarmagn]]</f>
        <v>5.6120235445972402E-5</v>
      </c>
      <c r="O3214" t="str">
        <f>IF(Table1[[#This Row],[Útgerð núna]]=Table1[[#This Row],[Útgerð við löndun]],"","Ný útgerð")</f>
        <v/>
      </c>
    </row>
    <row r="3215" spans="1:15">
      <c r="A3215" t="s">
        <v>538</v>
      </c>
      <c r="B3215">
        <v>1920</v>
      </c>
      <c r="C3215" s="1">
        <v>1</v>
      </c>
      <c r="D3215" s="1">
        <v>1</v>
      </c>
      <c r="E3215" s="1">
        <v>2965</v>
      </c>
      <c r="F3215" t="s">
        <v>830</v>
      </c>
      <c r="G3215" t="s">
        <v>14</v>
      </c>
      <c r="H3215" t="s">
        <v>15</v>
      </c>
      <c r="I3215" s="3">
        <v>5</v>
      </c>
      <c r="J3215" t="s">
        <v>986</v>
      </c>
      <c r="K3215" t="s">
        <v>832</v>
      </c>
      <c r="L3215" t="s">
        <v>832</v>
      </c>
      <c r="M3215" s="2">
        <f>SUM(Table1[MAGN_SLAEGT_AFRUNAD])</f>
        <v>463291</v>
      </c>
      <c r="N3215" s="6">
        <f>Table1[[#This Row],[MAGN_SLAEGT_AFRUNAD]]/Table1[[#This Row],[heildarmagn]]</f>
        <v>1.0792352970379309E-5</v>
      </c>
      <c r="O3215" t="str">
        <f>IF(Table1[[#This Row],[Útgerð núna]]=Table1[[#This Row],[Útgerð við löndun]],"","Ný útgerð")</f>
        <v/>
      </c>
    </row>
    <row r="3216" spans="1:15">
      <c r="A3216" t="s">
        <v>547</v>
      </c>
      <c r="B3216">
        <v>1920</v>
      </c>
      <c r="C3216" s="1">
        <v>1</v>
      </c>
      <c r="D3216" s="1">
        <v>1</v>
      </c>
      <c r="E3216" s="1">
        <v>2965</v>
      </c>
      <c r="F3216" t="s">
        <v>830</v>
      </c>
      <c r="G3216" t="s">
        <v>14</v>
      </c>
      <c r="H3216" t="s">
        <v>15</v>
      </c>
      <c r="I3216" s="3">
        <v>8</v>
      </c>
      <c r="J3216" t="s">
        <v>986</v>
      </c>
      <c r="K3216" t="s">
        <v>832</v>
      </c>
      <c r="L3216" t="s">
        <v>832</v>
      </c>
      <c r="M3216" s="2">
        <f>SUM(Table1[MAGN_SLAEGT_AFRUNAD])</f>
        <v>463291</v>
      </c>
      <c r="N3216" s="6">
        <f>Table1[[#This Row],[MAGN_SLAEGT_AFRUNAD]]/Table1[[#This Row],[heildarmagn]]</f>
        <v>1.7267764752606892E-5</v>
      </c>
      <c r="O3216" t="str">
        <f>IF(Table1[[#This Row],[Útgerð núna]]=Table1[[#This Row],[Útgerð við löndun]],"","Ný útgerð")</f>
        <v/>
      </c>
    </row>
    <row r="3217" spans="1:15">
      <c r="A3217" t="s">
        <v>135</v>
      </c>
      <c r="B3217">
        <v>1920</v>
      </c>
      <c r="C3217" s="1">
        <v>1</v>
      </c>
      <c r="D3217" s="1">
        <v>1</v>
      </c>
      <c r="E3217" s="1">
        <v>2965</v>
      </c>
      <c r="F3217" t="s">
        <v>830</v>
      </c>
      <c r="G3217" t="s">
        <v>14</v>
      </c>
      <c r="H3217" t="s">
        <v>15</v>
      </c>
      <c r="I3217" s="3">
        <v>4</v>
      </c>
      <c r="J3217" t="s">
        <v>986</v>
      </c>
      <c r="K3217" t="s">
        <v>832</v>
      </c>
      <c r="L3217" t="s">
        <v>832</v>
      </c>
      <c r="M3217" s="2">
        <f>SUM(Table1[MAGN_SLAEGT_AFRUNAD])</f>
        <v>463291</v>
      </c>
      <c r="N3217" s="6">
        <f>Table1[[#This Row],[MAGN_SLAEGT_AFRUNAD]]/Table1[[#This Row],[heildarmagn]]</f>
        <v>8.6338823763034462E-6</v>
      </c>
      <c r="O3217" t="str">
        <f>IF(Table1[[#This Row],[Útgerð núna]]=Table1[[#This Row],[Útgerð við löndun]],"","Ný útgerð")</f>
        <v/>
      </c>
    </row>
    <row r="3218" spans="1:15">
      <c r="A3218" t="s">
        <v>443</v>
      </c>
      <c r="B3218">
        <v>1920</v>
      </c>
      <c r="C3218" s="1">
        <v>1</v>
      </c>
      <c r="D3218" s="1">
        <v>1</v>
      </c>
      <c r="E3218" s="1">
        <v>2965</v>
      </c>
      <c r="F3218" t="s">
        <v>830</v>
      </c>
      <c r="G3218" t="s">
        <v>14</v>
      </c>
      <c r="H3218" t="s">
        <v>15</v>
      </c>
      <c r="I3218" s="3">
        <v>22</v>
      </c>
      <c r="J3218" t="s">
        <v>986</v>
      </c>
      <c r="K3218" t="s">
        <v>832</v>
      </c>
      <c r="L3218" t="s">
        <v>832</v>
      </c>
      <c r="M3218" s="2">
        <f>SUM(Table1[MAGN_SLAEGT_AFRUNAD])</f>
        <v>463291</v>
      </c>
      <c r="N3218" s="6">
        <f>Table1[[#This Row],[MAGN_SLAEGT_AFRUNAD]]/Table1[[#This Row],[heildarmagn]]</f>
        <v>4.7486353069668953E-5</v>
      </c>
      <c r="O3218" t="str">
        <f>IF(Table1[[#This Row],[Útgerð núna]]=Table1[[#This Row],[Útgerð við löndun]],"","Ný útgerð")</f>
        <v/>
      </c>
    </row>
    <row r="3219" spans="1:15">
      <c r="A3219" t="s">
        <v>988</v>
      </c>
      <c r="B3219">
        <v>1920</v>
      </c>
      <c r="C3219" s="1">
        <v>1</v>
      </c>
      <c r="D3219" s="1">
        <v>1</v>
      </c>
      <c r="E3219" s="1">
        <v>2965</v>
      </c>
      <c r="F3219" t="s">
        <v>830</v>
      </c>
      <c r="G3219" t="s">
        <v>14</v>
      </c>
      <c r="H3219" t="s">
        <v>15</v>
      </c>
      <c r="I3219" s="3">
        <v>3</v>
      </c>
      <c r="J3219" t="s">
        <v>986</v>
      </c>
      <c r="K3219" t="s">
        <v>832</v>
      </c>
      <c r="L3219" t="s">
        <v>832</v>
      </c>
      <c r="M3219" s="2">
        <f>SUM(Table1[MAGN_SLAEGT_AFRUNAD])</f>
        <v>463291</v>
      </c>
      <c r="N3219" s="6">
        <f>Table1[[#This Row],[MAGN_SLAEGT_AFRUNAD]]/Table1[[#This Row],[heildarmagn]]</f>
        <v>6.4754117822275847E-6</v>
      </c>
      <c r="O3219" t="str">
        <f>IF(Table1[[#This Row],[Útgerð núna]]=Table1[[#This Row],[Útgerð við löndun]],"","Ný útgerð")</f>
        <v/>
      </c>
    </row>
    <row r="3220" spans="1:15">
      <c r="A3220" t="s">
        <v>444</v>
      </c>
      <c r="B3220">
        <v>1920</v>
      </c>
      <c r="C3220" s="1">
        <v>1</v>
      </c>
      <c r="D3220" s="1">
        <v>1</v>
      </c>
      <c r="E3220" s="1">
        <v>2965</v>
      </c>
      <c r="F3220" t="s">
        <v>830</v>
      </c>
      <c r="G3220" t="s">
        <v>14</v>
      </c>
      <c r="H3220" t="s">
        <v>15</v>
      </c>
      <c r="I3220" s="3">
        <v>21</v>
      </c>
      <c r="J3220" t="s">
        <v>986</v>
      </c>
      <c r="K3220" t="s">
        <v>832</v>
      </c>
      <c r="L3220" t="s">
        <v>832</v>
      </c>
      <c r="M3220" s="2">
        <f>SUM(Table1[MAGN_SLAEGT_AFRUNAD])</f>
        <v>463291</v>
      </c>
      <c r="N3220" s="6">
        <f>Table1[[#This Row],[MAGN_SLAEGT_AFRUNAD]]/Table1[[#This Row],[heildarmagn]]</f>
        <v>4.5327882475593097E-5</v>
      </c>
      <c r="O3220" t="str">
        <f>IF(Table1[[#This Row],[Útgerð núna]]=Table1[[#This Row],[Útgerð við löndun]],"","Ný útgerð")</f>
        <v/>
      </c>
    </row>
    <row r="3221" spans="1:15">
      <c r="A3221" t="s">
        <v>447</v>
      </c>
      <c r="B3221">
        <v>1920</v>
      </c>
      <c r="C3221" s="1">
        <v>1</v>
      </c>
      <c r="D3221" s="1">
        <v>1</v>
      </c>
      <c r="E3221" s="1">
        <v>2965</v>
      </c>
      <c r="F3221" t="s">
        <v>830</v>
      </c>
      <c r="G3221" t="s">
        <v>14</v>
      </c>
      <c r="H3221" t="s">
        <v>15</v>
      </c>
      <c r="I3221" s="3">
        <v>6</v>
      </c>
      <c r="J3221" t="s">
        <v>986</v>
      </c>
      <c r="K3221" t="s">
        <v>832</v>
      </c>
      <c r="L3221" t="s">
        <v>832</v>
      </c>
      <c r="M3221" s="2">
        <f>SUM(Table1[MAGN_SLAEGT_AFRUNAD])</f>
        <v>463291</v>
      </c>
      <c r="N3221" s="6">
        <f>Table1[[#This Row],[MAGN_SLAEGT_AFRUNAD]]/Table1[[#This Row],[heildarmagn]]</f>
        <v>1.2950823564455169E-5</v>
      </c>
      <c r="O3221" t="str">
        <f>IF(Table1[[#This Row],[Útgerð núna]]=Table1[[#This Row],[Útgerð við löndun]],"","Ný útgerð")</f>
        <v/>
      </c>
    </row>
    <row r="3222" spans="1:15">
      <c r="A3222" t="s">
        <v>652</v>
      </c>
      <c r="B3222">
        <v>1920</v>
      </c>
      <c r="C3222" s="1">
        <v>1</v>
      </c>
      <c r="D3222" s="1">
        <v>1</v>
      </c>
      <c r="E3222" s="1">
        <v>2965</v>
      </c>
      <c r="F3222" t="s">
        <v>830</v>
      </c>
      <c r="G3222" t="s">
        <v>14</v>
      </c>
      <c r="H3222" t="s">
        <v>15</v>
      </c>
      <c r="I3222" s="3">
        <v>3</v>
      </c>
      <c r="J3222" t="s">
        <v>986</v>
      </c>
      <c r="K3222" t="s">
        <v>832</v>
      </c>
      <c r="L3222" t="s">
        <v>832</v>
      </c>
      <c r="M3222" s="2">
        <f>SUM(Table1[MAGN_SLAEGT_AFRUNAD])</f>
        <v>463291</v>
      </c>
      <c r="N3222" s="6">
        <f>Table1[[#This Row],[MAGN_SLAEGT_AFRUNAD]]/Table1[[#This Row],[heildarmagn]]</f>
        <v>6.4754117822275847E-6</v>
      </c>
      <c r="O3222" t="str">
        <f>IF(Table1[[#This Row],[Útgerð núna]]=Table1[[#This Row],[Útgerð við löndun]],"","Ný útgerð")</f>
        <v/>
      </c>
    </row>
    <row r="3223" spans="1:15">
      <c r="A3223" t="s">
        <v>67</v>
      </c>
      <c r="B3223">
        <v>1920</v>
      </c>
      <c r="C3223" s="1">
        <v>1</v>
      </c>
      <c r="D3223" s="1">
        <v>1</v>
      </c>
      <c r="E3223" s="1">
        <v>2965</v>
      </c>
      <c r="F3223" t="s">
        <v>830</v>
      </c>
      <c r="G3223" t="s">
        <v>14</v>
      </c>
      <c r="H3223" t="s">
        <v>15</v>
      </c>
      <c r="I3223" s="3">
        <v>60</v>
      </c>
      <c r="J3223" t="s">
        <v>986</v>
      </c>
      <c r="K3223" t="s">
        <v>832</v>
      </c>
      <c r="L3223" t="s">
        <v>832</v>
      </c>
      <c r="M3223" s="2">
        <f>SUM(Table1[MAGN_SLAEGT_AFRUNAD])</f>
        <v>463291</v>
      </c>
      <c r="N3223" s="6">
        <f>Table1[[#This Row],[MAGN_SLAEGT_AFRUNAD]]/Table1[[#This Row],[heildarmagn]]</f>
        <v>1.2950823564455169E-4</v>
      </c>
      <c r="O3223" t="str">
        <f>IF(Table1[[#This Row],[Útgerð núna]]=Table1[[#This Row],[Útgerð við löndun]],"","Ný útgerð")</f>
        <v/>
      </c>
    </row>
    <row r="3224" spans="1:15">
      <c r="A3224" t="s">
        <v>71</v>
      </c>
      <c r="B3224">
        <v>1920</v>
      </c>
      <c r="C3224" s="1">
        <v>1</v>
      </c>
      <c r="D3224" s="1">
        <v>1</v>
      </c>
      <c r="E3224" s="1">
        <v>2965</v>
      </c>
      <c r="F3224" t="s">
        <v>830</v>
      </c>
      <c r="G3224" t="s">
        <v>14</v>
      </c>
      <c r="H3224" t="s">
        <v>15</v>
      </c>
      <c r="I3224" s="3">
        <v>26</v>
      </c>
      <c r="J3224" t="s">
        <v>986</v>
      </c>
      <c r="K3224" t="s">
        <v>832</v>
      </c>
      <c r="L3224" t="s">
        <v>832</v>
      </c>
      <c r="M3224" s="2">
        <f>SUM(Table1[MAGN_SLAEGT_AFRUNAD])</f>
        <v>463291</v>
      </c>
      <c r="N3224" s="6">
        <f>Table1[[#This Row],[MAGN_SLAEGT_AFRUNAD]]/Table1[[#This Row],[heildarmagn]]</f>
        <v>5.6120235445972402E-5</v>
      </c>
      <c r="O3224" t="str">
        <f>IF(Table1[[#This Row],[Útgerð núna]]=Table1[[#This Row],[Útgerð við löndun]],"","Ný útgerð")</f>
        <v/>
      </c>
    </row>
    <row r="3225" spans="1:15">
      <c r="A3225" t="s">
        <v>72</v>
      </c>
      <c r="B3225">
        <v>1920</v>
      </c>
      <c r="C3225" s="1">
        <v>1</v>
      </c>
      <c r="D3225" s="1">
        <v>1</v>
      </c>
      <c r="E3225" s="1">
        <v>2965</v>
      </c>
      <c r="F3225" t="s">
        <v>830</v>
      </c>
      <c r="G3225" t="s">
        <v>14</v>
      </c>
      <c r="H3225" t="s">
        <v>15</v>
      </c>
      <c r="I3225" s="3">
        <v>18</v>
      </c>
      <c r="J3225" t="s">
        <v>986</v>
      </c>
      <c r="K3225" t="s">
        <v>832</v>
      </c>
      <c r="L3225" t="s">
        <v>832</v>
      </c>
      <c r="M3225" s="2">
        <f>SUM(Table1[MAGN_SLAEGT_AFRUNAD])</f>
        <v>463291</v>
      </c>
      <c r="N3225" s="6">
        <f>Table1[[#This Row],[MAGN_SLAEGT_AFRUNAD]]/Table1[[#This Row],[heildarmagn]]</f>
        <v>3.885247069336551E-5</v>
      </c>
      <c r="O3225" t="str">
        <f>IF(Table1[[#This Row],[Útgerð núna]]=Table1[[#This Row],[Útgerð við löndun]],"","Ný útgerð")</f>
        <v/>
      </c>
    </row>
    <row r="3226" spans="1:15">
      <c r="A3226" t="s">
        <v>445</v>
      </c>
      <c r="B3226">
        <v>1920</v>
      </c>
      <c r="C3226" s="1">
        <v>1</v>
      </c>
      <c r="D3226" s="1">
        <v>1</v>
      </c>
      <c r="E3226" s="1">
        <v>2965</v>
      </c>
      <c r="F3226" t="s">
        <v>830</v>
      </c>
      <c r="G3226" t="s">
        <v>14</v>
      </c>
      <c r="H3226" t="s">
        <v>15</v>
      </c>
      <c r="I3226" s="3">
        <v>22</v>
      </c>
      <c r="J3226" t="s">
        <v>986</v>
      </c>
      <c r="K3226" t="s">
        <v>832</v>
      </c>
      <c r="L3226" t="s">
        <v>832</v>
      </c>
      <c r="M3226" s="2">
        <f>SUM(Table1[MAGN_SLAEGT_AFRUNAD])</f>
        <v>463291</v>
      </c>
      <c r="N3226" s="6">
        <f>Table1[[#This Row],[MAGN_SLAEGT_AFRUNAD]]/Table1[[#This Row],[heildarmagn]]</f>
        <v>4.7486353069668953E-5</v>
      </c>
      <c r="O3226" t="str">
        <f>IF(Table1[[#This Row],[Útgerð núna]]=Table1[[#This Row],[Útgerð við löndun]],"","Ný útgerð")</f>
        <v/>
      </c>
    </row>
    <row r="3227" spans="1:15">
      <c r="A3227" t="s">
        <v>653</v>
      </c>
      <c r="B3227">
        <v>1920</v>
      </c>
      <c r="C3227" s="1">
        <v>1</v>
      </c>
      <c r="D3227" s="1">
        <v>1</v>
      </c>
      <c r="E3227" s="1">
        <v>2965</v>
      </c>
      <c r="F3227" t="s">
        <v>830</v>
      </c>
      <c r="G3227" t="s">
        <v>14</v>
      </c>
      <c r="H3227" t="s">
        <v>15</v>
      </c>
      <c r="I3227" s="3">
        <v>2</v>
      </c>
      <c r="J3227" t="s">
        <v>986</v>
      </c>
      <c r="K3227" t="s">
        <v>832</v>
      </c>
      <c r="L3227" t="s">
        <v>832</v>
      </c>
      <c r="M3227" s="2">
        <f>SUM(Table1[MAGN_SLAEGT_AFRUNAD])</f>
        <v>463291</v>
      </c>
      <c r="N3227" s="6">
        <f>Table1[[#This Row],[MAGN_SLAEGT_AFRUNAD]]/Table1[[#This Row],[heildarmagn]]</f>
        <v>4.3169411881517231E-6</v>
      </c>
      <c r="O3227" t="str">
        <f>IF(Table1[[#This Row],[Útgerð núna]]=Table1[[#This Row],[Útgerð við löndun]],"","Ný útgerð")</f>
        <v/>
      </c>
    </row>
    <row r="3228" spans="1:15">
      <c r="A3228" t="s">
        <v>73</v>
      </c>
      <c r="B3228">
        <v>1920</v>
      </c>
      <c r="C3228" s="1">
        <v>1</v>
      </c>
      <c r="D3228" s="1">
        <v>1</v>
      </c>
      <c r="E3228" s="1">
        <v>2965</v>
      </c>
      <c r="F3228" t="s">
        <v>830</v>
      </c>
      <c r="G3228" t="s">
        <v>14</v>
      </c>
      <c r="H3228" t="s">
        <v>15</v>
      </c>
      <c r="I3228" s="3">
        <v>22</v>
      </c>
      <c r="J3228" t="s">
        <v>986</v>
      </c>
      <c r="K3228" t="s">
        <v>832</v>
      </c>
      <c r="L3228" t="s">
        <v>832</v>
      </c>
      <c r="M3228" s="2">
        <f>SUM(Table1[MAGN_SLAEGT_AFRUNAD])</f>
        <v>463291</v>
      </c>
      <c r="N3228" s="6">
        <f>Table1[[#This Row],[MAGN_SLAEGT_AFRUNAD]]/Table1[[#This Row],[heildarmagn]]</f>
        <v>4.7486353069668953E-5</v>
      </c>
      <c r="O3228" t="str">
        <f>IF(Table1[[#This Row],[Útgerð núna]]=Table1[[#This Row],[Útgerð við löndun]],"","Ný útgerð")</f>
        <v/>
      </c>
    </row>
    <row r="3229" spans="1:15">
      <c r="A3229" t="s">
        <v>37</v>
      </c>
      <c r="B3229">
        <v>1920</v>
      </c>
      <c r="C3229" s="1">
        <v>1</v>
      </c>
      <c r="D3229" s="1">
        <v>1</v>
      </c>
      <c r="E3229" s="1">
        <v>2965</v>
      </c>
      <c r="F3229" t="s">
        <v>830</v>
      </c>
      <c r="G3229" t="s">
        <v>14</v>
      </c>
      <c r="H3229" t="s">
        <v>15</v>
      </c>
      <c r="I3229" s="3">
        <v>20</v>
      </c>
      <c r="J3229" t="s">
        <v>986</v>
      </c>
      <c r="K3229" t="s">
        <v>832</v>
      </c>
      <c r="L3229" t="s">
        <v>832</v>
      </c>
      <c r="M3229" s="2">
        <f>SUM(Table1[MAGN_SLAEGT_AFRUNAD])</f>
        <v>463291</v>
      </c>
      <c r="N3229" s="6">
        <f>Table1[[#This Row],[MAGN_SLAEGT_AFRUNAD]]/Table1[[#This Row],[heildarmagn]]</f>
        <v>4.3169411881517235E-5</v>
      </c>
      <c r="O3229" t="str">
        <f>IF(Table1[[#This Row],[Útgerð núna]]=Table1[[#This Row],[Útgerð við löndun]],"","Ný útgerð")</f>
        <v/>
      </c>
    </row>
    <row r="3230" spans="1:15">
      <c r="A3230" t="s">
        <v>74</v>
      </c>
      <c r="B3230">
        <v>1920</v>
      </c>
      <c r="C3230" s="1">
        <v>1</v>
      </c>
      <c r="D3230" s="1">
        <v>1</v>
      </c>
      <c r="E3230" s="1">
        <v>2965</v>
      </c>
      <c r="F3230" t="s">
        <v>830</v>
      </c>
      <c r="G3230" t="s">
        <v>14</v>
      </c>
      <c r="H3230" t="s">
        <v>15</v>
      </c>
      <c r="I3230" s="3">
        <v>17</v>
      </c>
      <c r="J3230" t="s">
        <v>986</v>
      </c>
      <c r="K3230" t="s">
        <v>832</v>
      </c>
      <c r="L3230" t="s">
        <v>832</v>
      </c>
      <c r="M3230" s="2">
        <f>SUM(Table1[MAGN_SLAEGT_AFRUNAD])</f>
        <v>463291</v>
      </c>
      <c r="N3230" s="6">
        <f>Table1[[#This Row],[MAGN_SLAEGT_AFRUNAD]]/Table1[[#This Row],[heildarmagn]]</f>
        <v>3.6694000099289647E-5</v>
      </c>
      <c r="O3230" t="str">
        <f>IF(Table1[[#This Row],[Útgerð núna]]=Table1[[#This Row],[Útgerð við löndun]],"","Ný útgerð")</f>
        <v/>
      </c>
    </row>
    <row r="3231" spans="1:15">
      <c r="A3231" t="s">
        <v>38</v>
      </c>
      <c r="B3231">
        <v>1920</v>
      </c>
      <c r="C3231" s="1">
        <v>1</v>
      </c>
      <c r="D3231" s="1">
        <v>1</v>
      </c>
      <c r="E3231" s="1">
        <v>2965</v>
      </c>
      <c r="F3231" t="s">
        <v>830</v>
      </c>
      <c r="G3231" t="s">
        <v>14</v>
      </c>
      <c r="H3231" t="s">
        <v>15</v>
      </c>
      <c r="I3231" s="3">
        <v>5</v>
      </c>
      <c r="J3231" t="s">
        <v>986</v>
      </c>
      <c r="K3231" t="s">
        <v>832</v>
      </c>
      <c r="L3231" t="s">
        <v>832</v>
      </c>
      <c r="M3231" s="2">
        <f>SUM(Table1[MAGN_SLAEGT_AFRUNAD])</f>
        <v>463291</v>
      </c>
      <c r="N3231" s="6">
        <f>Table1[[#This Row],[MAGN_SLAEGT_AFRUNAD]]/Table1[[#This Row],[heildarmagn]]</f>
        <v>1.0792352970379309E-5</v>
      </c>
      <c r="O3231" t="str">
        <f>IF(Table1[[#This Row],[Útgerð núna]]=Table1[[#This Row],[Útgerð við löndun]],"","Ný útgerð")</f>
        <v/>
      </c>
    </row>
    <row r="3232" spans="1:15">
      <c r="A3232" t="s">
        <v>654</v>
      </c>
      <c r="B3232">
        <v>1920</v>
      </c>
      <c r="C3232" s="1">
        <v>1</v>
      </c>
      <c r="D3232" s="1">
        <v>1</v>
      </c>
      <c r="E3232" s="1">
        <v>2965</v>
      </c>
      <c r="F3232" t="s">
        <v>830</v>
      </c>
      <c r="G3232" t="s">
        <v>14</v>
      </c>
      <c r="H3232" t="s">
        <v>15</v>
      </c>
      <c r="I3232" s="3">
        <v>22</v>
      </c>
      <c r="J3232" t="s">
        <v>986</v>
      </c>
      <c r="K3232" t="s">
        <v>832</v>
      </c>
      <c r="L3232" t="s">
        <v>832</v>
      </c>
      <c r="M3232" s="2">
        <f>SUM(Table1[MAGN_SLAEGT_AFRUNAD])</f>
        <v>463291</v>
      </c>
      <c r="N3232" s="6">
        <f>Table1[[#This Row],[MAGN_SLAEGT_AFRUNAD]]/Table1[[#This Row],[heildarmagn]]</f>
        <v>4.7486353069668953E-5</v>
      </c>
      <c r="O3232" t="str">
        <f>IF(Table1[[#This Row],[Útgerð núna]]=Table1[[#This Row],[Útgerð við löndun]],"","Ný útgerð")</f>
        <v/>
      </c>
    </row>
    <row r="3233" spans="1:15">
      <c r="A3233" t="s">
        <v>446</v>
      </c>
      <c r="B3233">
        <v>1920</v>
      </c>
      <c r="C3233" s="1">
        <v>1</v>
      </c>
      <c r="D3233" s="1">
        <v>1</v>
      </c>
      <c r="E3233" s="1">
        <v>2965</v>
      </c>
      <c r="F3233" t="s">
        <v>830</v>
      </c>
      <c r="G3233" t="s">
        <v>14</v>
      </c>
      <c r="H3233" t="s">
        <v>15</v>
      </c>
      <c r="I3233" s="3">
        <v>23</v>
      </c>
      <c r="J3233" t="s">
        <v>986</v>
      </c>
      <c r="K3233" t="s">
        <v>832</v>
      </c>
      <c r="L3233" t="s">
        <v>832</v>
      </c>
      <c r="M3233" s="2">
        <f>SUM(Table1[MAGN_SLAEGT_AFRUNAD])</f>
        <v>463291</v>
      </c>
      <c r="N3233" s="6">
        <f>Table1[[#This Row],[MAGN_SLAEGT_AFRUNAD]]/Table1[[#This Row],[heildarmagn]]</f>
        <v>4.9644823663744815E-5</v>
      </c>
      <c r="O3233" t="str">
        <f>IF(Table1[[#This Row],[Útgerð núna]]=Table1[[#This Row],[Útgerð við löndun]],"","Ný útgerð")</f>
        <v/>
      </c>
    </row>
    <row r="3234" spans="1:15">
      <c r="A3234" t="s">
        <v>548</v>
      </c>
      <c r="B3234">
        <v>1920</v>
      </c>
      <c r="C3234" s="1">
        <v>1</v>
      </c>
      <c r="D3234" s="1">
        <v>1</v>
      </c>
      <c r="E3234" s="1">
        <v>2965</v>
      </c>
      <c r="F3234" t="s">
        <v>830</v>
      </c>
      <c r="G3234" t="s">
        <v>14</v>
      </c>
      <c r="H3234" t="s">
        <v>15</v>
      </c>
      <c r="I3234" s="3">
        <v>24</v>
      </c>
      <c r="J3234" t="s">
        <v>986</v>
      </c>
      <c r="K3234" t="s">
        <v>832</v>
      </c>
      <c r="L3234" t="s">
        <v>832</v>
      </c>
      <c r="M3234" s="2">
        <f>SUM(Table1[MAGN_SLAEGT_AFRUNAD])</f>
        <v>463291</v>
      </c>
      <c r="N3234" s="6">
        <f>Table1[[#This Row],[MAGN_SLAEGT_AFRUNAD]]/Table1[[#This Row],[heildarmagn]]</f>
        <v>5.1803294257820677E-5</v>
      </c>
      <c r="O3234" t="str">
        <f>IF(Table1[[#This Row],[Útgerð núna]]=Table1[[#This Row],[Útgerð við löndun]],"","Ný útgerð")</f>
        <v/>
      </c>
    </row>
    <row r="3235" spans="1:15">
      <c r="A3235" t="s">
        <v>75</v>
      </c>
      <c r="B3235">
        <v>1920</v>
      </c>
      <c r="C3235" s="1">
        <v>1</v>
      </c>
      <c r="D3235" s="1">
        <v>1</v>
      </c>
      <c r="E3235" s="1">
        <v>2965</v>
      </c>
      <c r="F3235" t="s">
        <v>830</v>
      </c>
      <c r="G3235" t="s">
        <v>14</v>
      </c>
      <c r="H3235" t="s">
        <v>15</v>
      </c>
      <c r="I3235" s="3">
        <v>12</v>
      </c>
      <c r="J3235" t="s">
        <v>986</v>
      </c>
      <c r="K3235" t="s">
        <v>832</v>
      </c>
      <c r="L3235" t="s">
        <v>832</v>
      </c>
      <c r="M3235" s="2">
        <f>SUM(Table1[MAGN_SLAEGT_AFRUNAD])</f>
        <v>463291</v>
      </c>
      <c r="N3235" s="6">
        <f>Table1[[#This Row],[MAGN_SLAEGT_AFRUNAD]]/Table1[[#This Row],[heildarmagn]]</f>
        <v>2.5901647128910339E-5</v>
      </c>
      <c r="O3235" t="str">
        <f>IF(Table1[[#This Row],[Útgerð núna]]=Table1[[#This Row],[Útgerð við löndun]],"","Ný útgerð")</f>
        <v/>
      </c>
    </row>
    <row r="3236" spans="1:15">
      <c r="A3236" t="s">
        <v>76</v>
      </c>
      <c r="B3236">
        <v>1920</v>
      </c>
      <c r="C3236" s="1">
        <v>1</v>
      </c>
      <c r="D3236" s="1">
        <v>1</v>
      </c>
      <c r="E3236" s="1">
        <v>2965</v>
      </c>
      <c r="F3236" t="s">
        <v>830</v>
      </c>
      <c r="G3236" t="s">
        <v>14</v>
      </c>
      <c r="H3236" t="s">
        <v>15</v>
      </c>
      <c r="I3236" s="3">
        <v>23</v>
      </c>
      <c r="J3236" t="s">
        <v>986</v>
      </c>
      <c r="K3236" t="s">
        <v>832</v>
      </c>
      <c r="L3236" t="s">
        <v>832</v>
      </c>
      <c r="M3236" s="2">
        <f>SUM(Table1[MAGN_SLAEGT_AFRUNAD])</f>
        <v>463291</v>
      </c>
      <c r="N3236" s="6">
        <f>Table1[[#This Row],[MAGN_SLAEGT_AFRUNAD]]/Table1[[#This Row],[heildarmagn]]</f>
        <v>4.9644823663744815E-5</v>
      </c>
      <c r="O3236" t="str">
        <f>IF(Table1[[#This Row],[Útgerð núna]]=Table1[[#This Row],[Útgerð við löndun]],"","Ný útgerð")</f>
        <v/>
      </c>
    </row>
    <row r="3237" spans="1:15">
      <c r="A3237" t="s">
        <v>39</v>
      </c>
      <c r="B3237">
        <v>1920</v>
      </c>
      <c r="C3237" s="1">
        <v>1</v>
      </c>
      <c r="D3237" s="1">
        <v>1</v>
      </c>
      <c r="E3237" s="1">
        <v>2965</v>
      </c>
      <c r="F3237" t="s">
        <v>830</v>
      </c>
      <c r="G3237" t="s">
        <v>14</v>
      </c>
      <c r="H3237" t="s">
        <v>15</v>
      </c>
      <c r="I3237" s="3">
        <v>72</v>
      </c>
      <c r="J3237" t="s">
        <v>986</v>
      </c>
      <c r="K3237" t="s">
        <v>832</v>
      </c>
      <c r="L3237" t="s">
        <v>832</v>
      </c>
      <c r="M3237" s="2">
        <f>SUM(Table1[MAGN_SLAEGT_AFRUNAD])</f>
        <v>463291</v>
      </c>
      <c r="N3237" s="6">
        <f>Table1[[#This Row],[MAGN_SLAEGT_AFRUNAD]]/Table1[[#This Row],[heildarmagn]]</f>
        <v>1.5540988277346204E-4</v>
      </c>
      <c r="O3237" t="str">
        <f>IF(Table1[[#This Row],[Útgerð núna]]=Table1[[#This Row],[Útgerð við löndun]],"","Ný útgerð")</f>
        <v/>
      </c>
    </row>
    <row r="3238" spans="1:15">
      <c r="A3238" t="s">
        <v>96</v>
      </c>
      <c r="B3238">
        <v>1920</v>
      </c>
      <c r="C3238" s="1">
        <v>1</v>
      </c>
      <c r="D3238" s="1">
        <v>1</v>
      </c>
      <c r="E3238" s="1">
        <v>2965</v>
      </c>
      <c r="F3238" t="s">
        <v>830</v>
      </c>
      <c r="G3238" t="s">
        <v>14</v>
      </c>
      <c r="H3238" t="s">
        <v>15</v>
      </c>
      <c r="I3238" s="3">
        <v>15</v>
      </c>
      <c r="J3238" t="s">
        <v>986</v>
      </c>
      <c r="K3238" t="s">
        <v>832</v>
      </c>
      <c r="L3238" t="s">
        <v>832</v>
      </c>
      <c r="M3238" s="2">
        <f>SUM(Table1[MAGN_SLAEGT_AFRUNAD])</f>
        <v>463291</v>
      </c>
      <c r="N3238" s="6">
        <f>Table1[[#This Row],[MAGN_SLAEGT_AFRUNAD]]/Table1[[#This Row],[heildarmagn]]</f>
        <v>3.2377058911137922E-5</v>
      </c>
      <c r="O3238" t="str">
        <f>IF(Table1[[#This Row],[Útgerð núna]]=Table1[[#This Row],[Útgerð við löndun]],"","Ný útgerð")</f>
        <v/>
      </c>
    </row>
    <row r="3239" spans="1:15">
      <c r="A3239" t="s">
        <v>97</v>
      </c>
      <c r="B3239">
        <v>1920</v>
      </c>
      <c r="C3239" s="1">
        <v>1</v>
      </c>
      <c r="D3239" s="1">
        <v>1</v>
      </c>
      <c r="E3239" s="1">
        <v>2965</v>
      </c>
      <c r="F3239" t="s">
        <v>830</v>
      </c>
      <c r="G3239" t="s">
        <v>14</v>
      </c>
      <c r="H3239" t="s">
        <v>15</v>
      </c>
      <c r="I3239" s="3">
        <v>21</v>
      </c>
      <c r="J3239" t="s">
        <v>986</v>
      </c>
      <c r="K3239" t="s">
        <v>832</v>
      </c>
      <c r="L3239" t="s">
        <v>832</v>
      </c>
      <c r="M3239" s="2">
        <f>SUM(Table1[MAGN_SLAEGT_AFRUNAD])</f>
        <v>463291</v>
      </c>
      <c r="N3239" s="6">
        <f>Table1[[#This Row],[MAGN_SLAEGT_AFRUNAD]]/Table1[[#This Row],[heildarmagn]]</f>
        <v>4.5327882475593097E-5</v>
      </c>
      <c r="O3239" t="str">
        <f>IF(Table1[[#This Row],[Útgerð núna]]=Table1[[#This Row],[Útgerð við löndun]],"","Ný útgerð")</f>
        <v/>
      </c>
    </row>
    <row r="3240" spans="1:15">
      <c r="A3240" t="s">
        <v>98</v>
      </c>
      <c r="B3240">
        <v>1920</v>
      </c>
      <c r="C3240" s="1">
        <v>1</v>
      </c>
      <c r="D3240" s="1">
        <v>1</v>
      </c>
      <c r="E3240" s="1">
        <v>2965</v>
      </c>
      <c r="F3240" t="s">
        <v>830</v>
      </c>
      <c r="G3240" t="s">
        <v>14</v>
      </c>
      <c r="H3240" t="s">
        <v>15</v>
      </c>
      <c r="I3240" s="3">
        <v>43</v>
      </c>
      <c r="J3240" t="s">
        <v>986</v>
      </c>
      <c r="K3240" t="s">
        <v>832</v>
      </c>
      <c r="L3240" t="s">
        <v>832</v>
      </c>
      <c r="M3240" s="2">
        <f>SUM(Table1[MAGN_SLAEGT_AFRUNAD])</f>
        <v>463291</v>
      </c>
      <c r="N3240" s="6">
        <f>Table1[[#This Row],[MAGN_SLAEGT_AFRUNAD]]/Table1[[#This Row],[heildarmagn]]</f>
        <v>9.2814235545262043E-5</v>
      </c>
      <c r="O3240" t="str">
        <f>IF(Table1[[#This Row],[Útgerð núna]]=Table1[[#This Row],[Útgerð við löndun]],"","Ný útgerð")</f>
        <v/>
      </c>
    </row>
    <row r="3241" spans="1:15">
      <c r="A3241" t="s">
        <v>397</v>
      </c>
      <c r="B3241">
        <v>1920</v>
      </c>
      <c r="C3241" s="1">
        <v>1</v>
      </c>
      <c r="D3241" s="1">
        <v>1</v>
      </c>
      <c r="E3241" s="1">
        <v>2965</v>
      </c>
      <c r="F3241" t="s">
        <v>830</v>
      </c>
      <c r="G3241" t="s">
        <v>14</v>
      </c>
      <c r="H3241" t="s">
        <v>15</v>
      </c>
      <c r="I3241" s="3">
        <v>50</v>
      </c>
      <c r="J3241" t="s">
        <v>986</v>
      </c>
      <c r="K3241" t="s">
        <v>832</v>
      </c>
      <c r="L3241" t="s">
        <v>832</v>
      </c>
      <c r="M3241" s="2">
        <f>SUM(Table1[MAGN_SLAEGT_AFRUNAD])</f>
        <v>463291</v>
      </c>
      <c r="N3241" s="6">
        <f>Table1[[#This Row],[MAGN_SLAEGT_AFRUNAD]]/Table1[[#This Row],[heildarmagn]]</f>
        <v>1.0792352970379308E-4</v>
      </c>
      <c r="O3241" t="str">
        <f>IF(Table1[[#This Row],[Útgerð núna]]=Table1[[#This Row],[Útgerð við löndun]],"","Ný útgerð")</f>
        <v/>
      </c>
    </row>
    <row r="3242" spans="1:15">
      <c r="A3242" t="s">
        <v>99</v>
      </c>
      <c r="B3242">
        <v>1920</v>
      </c>
      <c r="C3242" s="1">
        <v>1</v>
      </c>
      <c r="D3242" s="1">
        <v>1</v>
      </c>
      <c r="E3242" s="1">
        <v>2965</v>
      </c>
      <c r="F3242" t="s">
        <v>830</v>
      </c>
      <c r="G3242" t="s">
        <v>14</v>
      </c>
      <c r="H3242" t="s">
        <v>15</v>
      </c>
      <c r="I3242" s="3">
        <v>55</v>
      </c>
      <c r="J3242" t="s">
        <v>986</v>
      </c>
      <c r="K3242" t="s">
        <v>832</v>
      </c>
      <c r="L3242" t="s">
        <v>832</v>
      </c>
      <c r="M3242" s="2">
        <f>SUM(Table1[MAGN_SLAEGT_AFRUNAD])</f>
        <v>463291</v>
      </c>
      <c r="N3242" s="6">
        <f>Table1[[#This Row],[MAGN_SLAEGT_AFRUNAD]]/Table1[[#This Row],[heildarmagn]]</f>
        <v>1.1871588267417239E-4</v>
      </c>
      <c r="O3242" t="str">
        <f>IF(Table1[[#This Row],[Útgerð núna]]=Table1[[#This Row],[Útgerð við löndun]],"","Ný útgerð")</f>
        <v/>
      </c>
    </row>
    <row r="3243" spans="1:15">
      <c r="A3243" t="s">
        <v>40</v>
      </c>
      <c r="B3243">
        <v>1920</v>
      </c>
      <c r="C3243" s="1">
        <v>1</v>
      </c>
      <c r="D3243" s="1">
        <v>1</v>
      </c>
      <c r="E3243" s="1">
        <v>2965</v>
      </c>
      <c r="F3243" t="s">
        <v>830</v>
      </c>
      <c r="G3243" t="s">
        <v>14</v>
      </c>
      <c r="H3243" t="s">
        <v>15</v>
      </c>
      <c r="I3243" s="3">
        <v>40</v>
      </c>
      <c r="J3243" t="s">
        <v>986</v>
      </c>
      <c r="K3243" t="s">
        <v>832</v>
      </c>
      <c r="L3243" t="s">
        <v>832</v>
      </c>
      <c r="M3243" s="2">
        <f>SUM(Table1[MAGN_SLAEGT_AFRUNAD])</f>
        <v>463291</v>
      </c>
      <c r="N3243" s="6">
        <f>Table1[[#This Row],[MAGN_SLAEGT_AFRUNAD]]/Table1[[#This Row],[heildarmagn]]</f>
        <v>8.6338823763034469E-5</v>
      </c>
      <c r="O3243" t="str">
        <f>IF(Table1[[#This Row],[Útgerð núna]]=Table1[[#This Row],[Útgerð við löndun]],"","Ný útgerð")</f>
        <v/>
      </c>
    </row>
    <row r="3244" spans="1:15">
      <c r="A3244" t="s">
        <v>41</v>
      </c>
      <c r="B3244">
        <v>1920</v>
      </c>
      <c r="C3244" s="1">
        <v>1</v>
      </c>
      <c r="D3244" s="1">
        <v>1</v>
      </c>
      <c r="E3244" s="1">
        <v>2965</v>
      </c>
      <c r="F3244" t="s">
        <v>830</v>
      </c>
      <c r="G3244" t="s">
        <v>14</v>
      </c>
      <c r="H3244" t="s">
        <v>15</v>
      </c>
      <c r="I3244" s="3">
        <v>53</v>
      </c>
      <c r="J3244" t="s">
        <v>986</v>
      </c>
      <c r="K3244" t="s">
        <v>832</v>
      </c>
      <c r="L3244" t="s">
        <v>832</v>
      </c>
      <c r="M3244" s="2">
        <f>SUM(Table1[MAGN_SLAEGT_AFRUNAD])</f>
        <v>463291</v>
      </c>
      <c r="N3244" s="6">
        <f>Table1[[#This Row],[MAGN_SLAEGT_AFRUNAD]]/Table1[[#This Row],[heildarmagn]]</f>
        <v>1.1439894148602067E-4</v>
      </c>
      <c r="O3244" t="str">
        <f>IF(Table1[[#This Row],[Útgerð núna]]=Table1[[#This Row],[Útgerð við löndun]],"","Ný útgerð")</f>
        <v/>
      </c>
    </row>
    <row r="3245" spans="1:15">
      <c r="A3245" t="s">
        <v>774</v>
      </c>
      <c r="B3245">
        <v>1920</v>
      </c>
      <c r="C3245" s="1">
        <v>1</v>
      </c>
      <c r="D3245" s="1">
        <v>1</v>
      </c>
      <c r="E3245" s="1">
        <v>2965</v>
      </c>
      <c r="F3245" t="s">
        <v>830</v>
      </c>
      <c r="G3245" t="s">
        <v>14</v>
      </c>
      <c r="H3245" t="s">
        <v>15</v>
      </c>
      <c r="I3245" s="3">
        <v>21</v>
      </c>
      <c r="J3245" t="s">
        <v>986</v>
      </c>
      <c r="K3245" t="s">
        <v>832</v>
      </c>
      <c r="L3245" t="s">
        <v>832</v>
      </c>
      <c r="M3245" s="2">
        <f>SUM(Table1[MAGN_SLAEGT_AFRUNAD])</f>
        <v>463291</v>
      </c>
      <c r="N3245" s="6">
        <f>Table1[[#This Row],[MAGN_SLAEGT_AFRUNAD]]/Table1[[#This Row],[heildarmagn]]</f>
        <v>4.5327882475593097E-5</v>
      </c>
      <c r="O3245" t="str">
        <f>IF(Table1[[#This Row],[Útgerð núna]]=Table1[[#This Row],[Útgerð við löndun]],"","Ný útgerð")</f>
        <v/>
      </c>
    </row>
    <row r="3246" spans="1:15">
      <c r="A3246" t="s">
        <v>989</v>
      </c>
      <c r="B3246">
        <v>1920</v>
      </c>
      <c r="C3246" s="1">
        <v>1</v>
      </c>
      <c r="D3246" s="1">
        <v>1</v>
      </c>
      <c r="E3246" s="1">
        <v>2965</v>
      </c>
      <c r="F3246" t="s">
        <v>830</v>
      </c>
      <c r="G3246" t="s">
        <v>14</v>
      </c>
      <c r="H3246" t="s">
        <v>15</v>
      </c>
      <c r="I3246" s="3">
        <v>51</v>
      </c>
      <c r="J3246" t="s">
        <v>986</v>
      </c>
      <c r="K3246" t="s">
        <v>832</v>
      </c>
      <c r="L3246" t="s">
        <v>832</v>
      </c>
      <c r="M3246" s="2">
        <f>SUM(Table1[MAGN_SLAEGT_AFRUNAD])</f>
        <v>463291</v>
      </c>
      <c r="N3246" s="6">
        <f>Table1[[#This Row],[MAGN_SLAEGT_AFRUNAD]]/Table1[[#This Row],[heildarmagn]]</f>
        <v>1.1008200029786894E-4</v>
      </c>
      <c r="O3246" t="str">
        <f>IF(Table1[[#This Row],[Útgerð núna]]=Table1[[#This Row],[Útgerð við löndun]],"","Ný útgerð")</f>
        <v/>
      </c>
    </row>
    <row r="3247" spans="1:15">
      <c r="A3247" t="s">
        <v>398</v>
      </c>
      <c r="B3247">
        <v>1920</v>
      </c>
      <c r="C3247" s="1">
        <v>1</v>
      </c>
      <c r="D3247" s="1">
        <v>1</v>
      </c>
      <c r="E3247" s="1">
        <v>2965</v>
      </c>
      <c r="F3247" t="s">
        <v>830</v>
      </c>
      <c r="G3247" t="s">
        <v>14</v>
      </c>
      <c r="H3247" t="s">
        <v>15</v>
      </c>
      <c r="I3247" s="3">
        <v>46</v>
      </c>
      <c r="J3247" t="s">
        <v>986</v>
      </c>
      <c r="K3247" t="s">
        <v>832</v>
      </c>
      <c r="L3247" t="s">
        <v>832</v>
      </c>
      <c r="M3247" s="2">
        <f>SUM(Table1[MAGN_SLAEGT_AFRUNAD])</f>
        <v>463291</v>
      </c>
      <c r="N3247" s="6">
        <f>Table1[[#This Row],[MAGN_SLAEGT_AFRUNAD]]/Table1[[#This Row],[heildarmagn]]</f>
        <v>9.928964732748963E-5</v>
      </c>
      <c r="O3247" t="str">
        <f>IF(Table1[[#This Row],[Útgerð núna]]=Table1[[#This Row],[Útgerð við löndun]],"","Ný útgerð")</f>
        <v/>
      </c>
    </row>
    <row r="3248" spans="1:15">
      <c r="A3248" t="s">
        <v>822</v>
      </c>
      <c r="B3248">
        <v>1920</v>
      </c>
      <c r="C3248" s="1">
        <v>1</v>
      </c>
      <c r="D3248" s="1">
        <v>1</v>
      </c>
      <c r="E3248" s="1">
        <v>2965</v>
      </c>
      <c r="F3248" t="s">
        <v>830</v>
      </c>
      <c r="G3248" t="s">
        <v>14</v>
      </c>
      <c r="H3248" t="s">
        <v>15</v>
      </c>
      <c r="I3248" s="3">
        <v>29</v>
      </c>
      <c r="J3248" t="s">
        <v>986</v>
      </c>
      <c r="K3248" t="s">
        <v>832</v>
      </c>
      <c r="L3248" t="s">
        <v>832</v>
      </c>
      <c r="M3248" s="2">
        <f>SUM(Table1[MAGN_SLAEGT_AFRUNAD])</f>
        <v>463291</v>
      </c>
      <c r="N3248" s="6">
        <f>Table1[[#This Row],[MAGN_SLAEGT_AFRUNAD]]/Table1[[#This Row],[heildarmagn]]</f>
        <v>6.2595647228199983E-5</v>
      </c>
      <c r="O3248" t="str">
        <f>IF(Table1[[#This Row],[Útgerð núna]]=Table1[[#This Row],[Útgerð við löndun]],"","Ný útgerð")</f>
        <v/>
      </c>
    </row>
    <row r="3249" spans="1:15">
      <c r="A3249" t="s">
        <v>42</v>
      </c>
      <c r="B3249">
        <v>1920</v>
      </c>
      <c r="C3249" s="1">
        <v>1</v>
      </c>
      <c r="D3249" s="1">
        <v>1</v>
      </c>
      <c r="E3249" s="1">
        <v>2965</v>
      </c>
      <c r="F3249" t="s">
        <v>830</v>
      </c>
      <c r="G3249" t="s">
        <v>14</v>
      </c>
      <c r="H3249" t="s">
        <v>15</v>
      </c>
      <c r="I3249" s="3">
        <v>29</v>
      </c>
      <c r="J3249" t="s">
        <v>986</v>
      </c>
      <c r="K3249" t="s">
        <v>832</v>
      </c>
      <c r="L3249" t="s">
        <v>832</v>
      </c>
      <c r="M3249" s="2">
        <f>SUM(Table1[MAGN_SLAEGT_AFRUNAD])</f>
        <v>463291</v>
      </c>
      <c r="N3249" s="6">
        <f>Table1[[#This Row],[MAGN_SLAEGT_AFRUNAD]]/Table1[[#This Row],[heildarmagn]]</f>
        <v>6.2595647228199983E-5</v>
      </c>
      <c r="O3249" t="str">
        <f>IF(Table1[[#This Row],[Útgerð núna]]=Table1[[#This Row],[Útgerð við löndun]],"","Ný útgerð")</f>
        <v/>
      </c>
    </row>
    <row r="3250" spans="1:15">
      <c r="A3250" t="s">
        <v>990</v>
      </c>
      <c r="B3250">
        <v>1920</v>
      </c>
      <c r="C3250" s="1">
        <v>1</v>
      </c>
      <c r="D3250" s="1">
        <v>1</v>
      </c>
      <c r="E3250" s="1">
        <v>2965</v>
      </c>
      <c r="F3250" t="s">
        <v>830</v>
      </c>
      <c r="G3250" t="s">
        <v>14</v>
      </c>
      <c r="H3250" t="s">
        <v>15</v>
      </c>
      <c r="I3250" s="3">
        <v>45</v>
      </c>
      <c r="J3250" t="s">
        <v>986</v>
      </c>
      <c r="K3250" t="s">
        <v>832</v>
      </c>
      <c r="L3250" t="s">
        <v>832</v>
      </c>
      <c r="M3250" s="2">
        <f>SUM(Table1[MAGN_SLAEGT_AFRUNAD])</f>
        <v>463291</v>
      </c>
      <c r="N3250" s="6">
        <f>Table1[[#This Row],[MAGN_SLAEGT_AFRUNAD]]/Table1[[#This Row],[heildarmagn]]</f>
        <v>9.7131176733413767E-5</v>
      </c>
      <c r="O3250" t="str">
        <f>IF(Table1[[#This Row],[Útgerð núna]]=Table1[[#This Row],[Útgerð við löndun]],"","Ný útgerð")</f>
        <v/>
      </c>
    </row>
    <row r="3251" spans="1:15">
      <c r="A3251" t="s">
        <v>399</v>
      </c>
      <c r="B3251">
        <v>1920</v>
      </c>
      <c r="C3251" s="1">
        <v>1</v>
      </c>
      <c r="D3251" s="1">
        <v>1</v>
      </c>
      <c r="E3251" s="1">
        <v>2965</v>
      </c>
      <c r="F3251" t="s">
        <v>830</v>
      </c>
      <c r="G3251" t="s">
        <v>14</v>
      </c>
      <c r="H3251" t="s">
        <v>15</v>
      </c>
      <c r="I3251" s="3">
        <v>26</v>
      </c>
      <c r="J3251" t="s">
        <v>986</v>
      </c>
      <c r="K3251" t="s">
        <v>832</v>
      </c>
      <c r="L3251" t="s">
        <v>832</v>
      </c>
      <c r="M3251" s="2">
        <f>SUM(Table1[MAGN_SLAEGT_AFRUNAD])</f>
        <v>463291</v>
      </c>
      <c r="N3251" s="6">
        <f>Table1[[#This Row],[MAGN_SLAEGT_AFRUNAD]]/Table1[[#This Row],[heildarmagn]]</f>
        <v>5.6120235445972402E-5</v>
      </c>
      <c r="O3251" t="str">
        <f>IF(Table1[[#This Row],[Útgerð núna]]=Table1[[#This Row],[Útgerð við löndun]],"","Ný útgerð")</f>
        <v/>
      </c>
    </row>
    <row r="3252" spans="1:15">
      <c r="A3252" t="s">
        <v>400</v>
      </c>
      <c r="B3252">
        <v>1920</v>
      </c>
      <c r="C3252" s="1">
        <v>1</v>
      </c>
      <c r="D3252" s="1">
        <v>1</v>
      </c>
      <c r="E3252" s="1">
        <v>2965</v>
      </c>
      <c r="F3252" t="s">
        <v>830</v>
      </c>
      <c r="G3252" t="s">
        <v>14</v>
      </c>
      <c r="H3252" t="s">
        <v>15</v>
      </c>
      <c r="I3252" s="3">
        <v>34</v>
      </c>
      <c r="J3252" t="s">
        <v>986</v>
      </c>
      <c r="K3252" t="s">
        <v>832</v>
      </c>
      <c r="L3252" t="s">
        <v>832</v>
      </c>
      <c r="M3252" s="2">
        <f>SUM(Table1[MAGN_SLAEGT_AFRUNAD])</f>
        <v>463291</v>
      </c>
      <c r="N3252" s="6">
        <f>Table1[[#This Row],[MAGN_SLAEGT_AFRUNAD]]/Table1[[#This Row],[heildarmagn]]</f>
        <v>7.3388000198579295E-5</v>
      </c>
      <c r="O3252" t="str">
        <f>IF(Table1[[#This Row],[Útgerð núna]]=Table1[[#This Row],[Útgerð við löndun]],"","Ný útgerð")</f>
        <v/>
      </c>
    </row>
    <row r="3253" spans="1:15">
      <c r="A3253" t="s">
        <v>43</v>
      </c>
      <c r="B3253">
        <v>1920</v>
      </c>
      <c r="C3253" s="1">
        <v>1</v>
      </c>
      <c r="D3253" s="1">
        <v>1</v>
      </c>
      <c r="E3253" s="1">
        <v>2965</v>
      </c>
      <c r="F3253" t="s">
        <v>830</v>
      </c>
      <c r="G3253" t="s">
        <v>14</v>
      </c>
      <c r="H3253" t="s">
        <v>15</v>
      </c>
      <c r="I3253" s="3">
        <v>10</v>
      </c>
      <c r="J3253" t="s">
        <v>986</v>
      </c>
      <c r="K3253" t="s">
        <v>832</v>
      </c>
      <c r="L3253" t="s">
        <v>832</v>
      </c>
      <c r="M3253" s="2">
        <f>SUM(Table1[MAGN_SLAEGT_AFRUNAD])</f>
        <v>463291</v>
      </c>
      <c r="N3253" s="6">
        <f>Table1[[#This Row],[MAGN_SLAEGT_AFRUNAD]]/Table1[[#This Row],[heildarmagn]]</f>
        <v>2.1584705940758617E-5</v>
      </c>
      <c r="O3253" t="str">
        <f>IF(Table1[[#This Row],[Útgerð núna]]=Table1[[#This Row],[Útgerð við löndun]],"","Ný útgerð")</f>
        <v/>
      </c>
    </row>
    <row r="3254" spans="1:15">
      <c r="A3254" t="s">
        <v>655</v>
      </c>
      <c r="B3254">
        <v>1920</v>
      </c>
      <c r="C3254" s="1">
        <v>1</v>
      </c>
      <c r="D3254" s="1">
        <v>1</v>
      </c>
      <c r="E3254" s="1">
        <v>2965</v>
      </c>
      <c r="F3254" t="s">
        <v>830</v>
      </c>
      <c r="G3254" t="s">
        <v>14</v>
      </c>
      <c r="H3254" t="s">
        <v>15</v>
      </c>
      <c r="I3254" s="3">
        <v>46</v>
      </c>
      <c r="J3254" t="s">
        <v>986</v>
      </c>
      <c r="K3254" t="s">
        <v>832</v>
      </c>
      <c r="L3254" t="s">
        <v>832</v>
      </c>
      <c r="M3254" s="2">
        <f>SUM(Table1[MAGN_SLAEGT_AFRUNAD])</f>
        <v>463291</v>
      </c>
      <c r="N3254" s="6">
        <f>Table1[[#This Row],[MAGN_SLAEGT_AFRUNAD]]/Table1[[#This Row],[heildarmagn]]</f>
        <v>9.928964732748963E-5</v>
      </c>
      <c r="O3254" t="str">
        <f>IF(Table1[[#This Row],[Útgerð núna]]=Table1[[#This Row],[Útgerð við löndun]],"","Ný útgerð")</f>
        <v/>
      </c>
    </row>
    <row r="3255" spans="1:15">
      <c r="A3255" t="s">
        <v>102</v>
      </c>
      <c r="B3255">
        <v>1920</v>
      </c>
      <c r="C3255" s="1">
        <v>1</v>
      </c>
      <c r="D3255" s="1">
        <v>1</v>
      </c>
      <c r="E3255" s="1">
        <v>2965</v>
      </c>
      <c r="F3255" t="s">
        <v>830</v>
      </c>
      <c r="G3255" t="s">
        <v>14</v>
      </c>
      <c r="H3255" t="s">
        <v>15</v>
      </c>
      <c r="I3255" s="3">
        <v>14</v>
      </c>
      <c r="J3255" t="s">
        <v>986</v>
      </c>
      <c r="K3255" t="s">
        <v>832</v>
      </c>
      <c r="L3255" t="s">
        <v>832</v>
      </c>
      <c r="M3255" s="2">
        <f>SUM(Table1[MAGN_SLAEGT_AFRUNAD])</f>
        <v>463291</v>
      </c>
      <c r="N3255" s="6">
        <f>Table1[[#This Row],[MAGN_SLAEGT_AFRUNAD]]/Table1[[#This Row],[heildarmagn]]</f>
        <v>3.0218588317062063E-5</v>
      </c>
      <c r="O3255" t="str">
        <f>IF(Table1[[#This Row],[Útgerð núna]]=Table1[[#This Row],[Útgerð við löndun]],"","Ný útgerð")</f>
        <v/>
      </c>
    </row>
    <row r="3256" spans="1:15">
      <c r="A3256" t="s">
        <v>103</v>
      </c>
      <c r="B3256">
        <v>1920</v>
      </c>
      <c r="C3256" s="1">
        <v>1</v>
      </c>
      <c r="D3256" s="1">
        <v>1</v>
      </c>
      <c r="E3256" s="1">
        <v>2965</v>
      </c>
      <c r="F3256" t="s">
        <v>830</v>
      </c>
      <c r="G3256" t="s">
        <v>14</v>
      </c>
      <c r="H3256" t="s">
        <v>15</v>
      </c>
      <c r="I3256" s="3">
        <v>46</v>
      </c>
      <c r="J3256" t="s">
        <v>986</v>
      </c>
      <c r="K3256" t="s">
        <v>832</v>
      </c>
      <c r="L3256" t="s">
        <v>832</v>
      </c>
      <c r="M3256" s="2">
        <f>SUM(Table1[MAGN_SLAEGT_AFRUNAD])</f>
        <v>463291</v>
      </c>
      <c r="N3256" s="6">
        <f>Table1[[#This Row],[MAGN_SLAEGT_AFRUNAD]]/Table1[[#This Row],[heildarmagn]]</f>
        <v>9.928964732748963E-5</v>
      </c>
      <c r="O3256" t="str">
        <f>IF(Table1[[#This Row],[Útgerð núna]]=Table1[[#This Row],[Útgerð við löndun]],"","Ný útgerð")</f>
        <v/>
      </c>
    </row>
    <row r="3257" spans="1:15">
      <c r="A3257" t="s">
        <v>991</v>
      </c>
      <c r="B3257">
        <v>1920</v>
      </c>
      <c r="C3257" s="1">
        <v>1</v>
      </c>
      <c r="D3257" s="1">
        <v>1</v>
      </c>
      <c r="E3257" s="1">
        <v>2965</v>
      </c>
      <c r="F3257" t="s">
        <v>830</v>
      </c>
      <c r="G3257" t="s">
        <v>14</v>
      </c>
      <c r="H3257" t="s">
        <v>15</v>
      </c>
      <c r="I3257" s="3">
        <v>30</v>
      </c>
      <c r="J3257" t="s">
        <v>986</v>
      </c>
      <c r="K3257" t="s">
        <v>832</v>
      </c>
      <c r="L3257" t="s">
        <v>832</v>
      </c>
      <c r="M3257" s="2">
        <f>SUM(Table1[MAGN_SLAEGT_AFRUNAD])</f>
        <v>463291</v>
      </c>
      <c r="N3257" s="6">
        <f>Table1[[#This Row],[MAGN_SLAEGT_AFRUNAD]]/Table1[[#This Row],[heildarmagn]]</f>
        <v>6.4754117822275845E-5</v>
      </c>
      <c r="O3257" t="str">
        <f>IF(Table1[[#This Row],[Útgerð núna]]=Table1[[#This Row],[Útgerð við löndun]],"","Ný útgerð")</f>
        <v/>
      </c>
    </row>
    <row r="3258" spans="1:15">
      <c r="A3258" t="s">
        <v>401</v>
      </c>
      <c r="B3258">
        <v>1920</v>
      </c>
      <c r="C3258" s="1">
        <v>1</v>
      </c>
      <c r="D3258" s="1">
        <v>1</v>
      </c>
      <c r="E3258" s="1">
        <v>2965</v>
      </c>
      <c r="F3258" t="s">
        <v>830</v>
      </c>
      <c r="G3258" t="s">
        <v>14</v>
      </c>
      <c r="H3258" t="s">
        <v>15</v>
      </c>
      <c r="I3258" s="3">
        <v>31</v>
      </c>
      <c r="J3258" t="s">
        <v>986</v>
      </c>
      <c r="K3258" t="s">
        <v>832</v>
      </c>
      <c r="L3258" t="s">
        <v>832</v>
      </c>
      <c r="M3258" s="2">
        <f>SUM(Table1[MAGN_SLAEGT_AFRUNAD])</f>
        <v>463291</v>
      </c>
      <c r="N3258" s="6">
        <f>Table1[[#This Row],[MAGN_SLAEGT_AFRUNAD]]/Table1[[#This Row],[heildarmagn]]</f>
        <v>6.6912588416351707E-5</v>
      </c>
      <c r="O3258" t="str">
        <f>IF(Table1[[#This Row],[Útgerð núna]]=Table1[[#This Row],[Útgerð við löndun]],"","Ný útgerð")</f>
        <v/>
      </c>
    </row>
    <row r="3259" spans="1:15">
      <c r="A3259" t="s">
        <v>474</v>
      </c>
      <c r="B3259">
        <v>1920</v>
      </c>
      <c r="C3259" s="1">
        <v>1</v>
      </c>
      <c r="D3259" s="1">
        <v>1</v>
      </c>
      <c r="E3259" s="1">
        <v>2965</v>
      </c>
      <c r="F3259" t="s">
        <v>830</v>
      </c>
      <c r="G3259" t="s">
        <v>14</v>
      </c>
      <c r="H3259" t="s">
        <v>15</v>
      </c>
      <c r="I3259" s="3">
        <v>179</v>
      </c>
      <c r="J3259" t="s">
        <v>986</v>
      </c>
      <c r="K3259" t="s">
        <v>832</v>
      </c>
      <c r="L3259" t="s">
        <v>832</v>
      </c>
      <c r="M3259" s="2">
        <f>SUM(Table1[MAGN_SLAEGT_AFRUNAD])</f>
        <v>463291</v>
      </c>
      <c r="N3259" s="6">
        <f>Table1[[#This Row],[MAGN_SLAEGT_AFRUNAD]]/Table1[[#This Row],[heildarmagn]]</f>
        <v>3.8636623633957922E-4</v>
      </c>
      <c r="O3259" t="str">
        <f>IF(Table1[[#This Row],[Útgerð núna]]=Table1[[#This Row],[Útgerð við löndun]],"","Ný útgerð")</f>
        <v/>
      </c>
    </row>
    <row r="3260" spans="1:15">
      <c r="A3260" t="s">
        <v>120</v>
      </c>
      <c r="B3260">
        <v>1920</v>
      </c>
      <c r="C3260" s="1">
        <v>1</v>
      </c>
      <c r="D3260" s="1">
        <v>1</v>
      </c>
      <c r="E3260" s="1">
        <v>2965</v>
      </c>
      <c r="F3260" t="s">
        <v>830</v>
      </c>
      <c r="G3260" t="s">
        <v>14</v>
      </c>
      <c r="H3260" t="s">
        <v>15</v>
      </c>
      <c r="I3260" s="3">
        <v>1078</v>
      </c>
      <c r="J3260" t="s">
        <v>986</v>
      </c>
      <c r="K3260" t="s">
        <v>832</v>
      </c>
      <c r="L3260" t="s">
        <v>832</v>
      </c>
      <c r="M3260" s="2">
        <f>SUM(Table1[MAGN_SLAEGT_AFRUNAD])</f>
        <v>463291</v>
      </c>
      <c r="N3260" s="6">
        <f>Table1[[#This Row],[MAGN_SLAEGT_AFRUNAD]]/Table1[[#This Row],[heildarmagn]]</f>
        <v>2.3268313004137786E-3</v>
      </c>
      <c r="O3260" t="str">
        <f>IF(Table1[[#This Row],[Útgerð núna]]=Table1[[#This Row],[Útgerð við löndun]],"","Ný útgerð")</f>
        <v/>
      </c>
    </row>
    <row r="3261" spans="1:15">
      <c r="A3261" t="s">
        <v>120</v>
      </c>
      <c r="B3261">
        <v>1920</v>
      </c>
      <c r="C3261" s="1">
        <v>1</v>
      </c>
      <c r="D3261" s="1">
        <v>1</v>
      </c>
      <c r="E3261" s="1">
        <v>2965</v>
      </c>
      <c r="F3261" t="s">
        <v>830</v>
      </c>
      <c r="G3261" t="s">
        <v>14</v>
      </c>
      <c r="H3261" t="s">
        <v>15</v>
      </c>
      <c r="I3261" s="3">
        <v>138</v>
      </c>
      <c r="J3261" t="s">
        <v>986</v>
      </c>
      <c r="K3261" t="s">
        <v>832</v>
      </c>
      <c r="L3261" t="s">
        <v>832</v>
      </c>
      <c r="M3261" s="2">
        <f>SUM(Table1[MAGN_SLAEGT_AFRUNAD])</f>
        <v>463291</v>
      </c>
      <c r="N3261" s="6">
        <f>Table1[[#This Row],[MAGN_SLAEGT_AFRUNAD]]/Table1[[#This Row],[heildarmagn]]</f>
        <v>2.9786894198246888E-4</v>
      </c>
      <c r="O3261" t="str">
        <f>IF(Table1[[#This Row],[Útgerð núna]]=Table1[[#This Row],[Útgerð við löndun]],"","Ný útgerð")</f>
        <v/>
      </c>
    </row>
    <row r="3262" spans="1:15">
      <c r="A3262" t="s">
        <v>476</v>
      </c>
      <c r="B3262">
        <v>1920</v>
      </c>
      <c r="C3262" s="1">
        <v>1</v>
      </c>
      <c r="D3262" s="1">
        <v>1</v>
      </c>
      <c r="E3262" s="1">
        <v>2965</v>
      </c>
      <c r="F3262" t="s">
        <v>830</v>
      </c>
      <c r="G3262" t="s">
        <v>14</v>
      </c>
      <c r="H3262" t="s">
        <v>15</v>
      </c>
      <c r="I3262" s="3">
        <v>360</v>
      </c>
      <c r="J3262" t="s">
        <v>986</v>
      </c>
      <c r="K3262" t="s">
        <v>832</v>
      </c>
      <c r="L3262" t="s">
        <v>832</v>
      </c>
      <c r="M3262" s="2">
        <f>SUM(Table1[MAGN_SLAEGT_AFRUNAD])</f>
        <v>463291</v>
      </c>
      <c r="N3262" s="6">
        <f>Table1[[#This Row],[MAGN_SLAEGT_AFRUNAD]]/Table1[[#This Row],[heildarmagn]]</f>
        <v>7.7704941386731014E-4</v>
      </c>
      <c r="O3262" t="str">
        <f>IF(Table1[[#This Row],[Útgerð núna]]=Table1[[#This Row],[Útgerð við löndun]],"","Ný útgerð")</f>
        <v/>
      </c>
    </row>
    <row r="3263" spans="1:15">
      <c r="A3263" t="s">
        <v>121</v>
      </c>
      <c r="B3263">
        <v>1920</v>
      </c>
      <c r="C3263" s="1">
        <v>1</v>
      </c>
      <c r="D3263" s="1">
        <v>1</v>
      </c>
      <c r="E3263" s="1">
        <v>2965</v>
      </c>
      <c r="F3263" t="s">
        <v>830</v>
      </c>
      <c r="G3263" t="s">
        <v>14</v>
      </c>
      <c r="H3263" t="s">
        <v>15</v>
      </c>
      <c r="I3263" s="3">
        <v>393</v>
      </c>
      <c r="J3263" t="s">
        <v>986</v>
      </c>
      <c r="K3263" t="s">
        <v>832</v>
      </c>
      <c r="L3263" t="s">
        <v>832</v>
      </c>
      <c r="M3263" s="2">
        <f>SUM(Table1[MAGN_SLAEGT_AFRUNAD])</f>
        <v>463291</v>
      </c>
      <c r="N3263" s="6">
        <f>Table1[[#This Row],[MAGN_SLAEGT_AFRUNAD]]/Table1[[#This Row],[heildarmagn]]</f>
        <v>8.4827894347181364E-4</v>
      </c>
      <c r="O3263" t="str">
        <f>IF(Table1[[#This Row],[Útgerð núna]]=Table1[[#This Row],[Útgerð við löndun]],"","Ný útgerð")</f>
        <v/>
      </c>
    </row>
    <row r="3264" spans="1:15">
      <c r="A3264" t="s">
        <v>585</v>
      </c>
      <c r="B3264">
        <v>1920</v>
      </c>
      <c r="C3264" s="1">
        <v>1</v>
      </c>
      <c r="D3264" s="1">
        <v>1</v>
      </c>
      <c r="E3264" s="1">
        <v>2965</v>
      </c>
      <c r="F3264" t="s">
        <v>830</v>
      </c>
      <c r="G3264" t="s">
        <v>14</v>
      </c>
      <c r="H3264" t="s">
        <v>15</v>
      </c>
      <c r="I3264" s="3">
        <v>446</v>
      </c>
      <c r="J3264" t="s">
        <v>986</v>
      </c>
      <c r="K3264" t="s">
        <v>832</v>
      </c>
      <c r="L3264" t="s">
        <v>832</v>
      </c>
      <c r="M3264" s="2">
        <f>SUM(Table1[MAGN_SLAEGT_AFRUNAD])</f>
        <v>463291</v>
      </c>
      <c r="N3264" s="6">
        <f>Table1[[#This Row],[MAGN_SLAEGT_AFRUNAD]]/Table1[[#This Row],[heildarmagn]]</f>
        <v>9.6267788495783423E-4</v>
      </c>
      <c r="O3264" t="str">
        <f>IF(Table1[[#This Row],[Útgerð núna]]=Table1[[#This Row],[Útgerð við löndun]],"","Ný útgerð")</f>
        <v/>
      </c>
    </row>
    <row r="3265" spans="1:15">
      <c r="A3265" t="s">
        <v>849</v>
      </c>
      <c r="B3265">
        <v>1920</v>
      </c>
      <c r="C3265" s="1">
        <v>1</v>
      </c>
      <c r="D3265" s="1">
        <v>1</v>
      </c>
      <c r="E3265" s="1">
        <v>2965</v>
      </c>
      <c r="F3265" t="s">
        <v>830</v>
      </c>
      <c r="G3265" t="s">
        <v>14</v>
      </c>
      <c r="H3265" t="s">
        <v>15</v>
      </c>
      <c r="I3265" s="3">
        <v>361</v>
      </c>
      <c r="J3265" t="s">
        <v>986</v>
      </c>
      <c r="K3265" t="s">
        <v>832</v>
      </c>
      <c r="L3265" t="s">
        <v>832</v>
      </c>
      <c r="M3265" s="2">
        <f>SUM(Table1[MAGN_SLAEGT_AFRUNAD])</f>
        <v>463291</v>
      </c>
      <c r="N3265" s="6">
        <f>Table1[[#This Row],[MAGN_SLAEGT_AFRUNAD]]/Table1[[#This Row],[heildarmagn]]</f>
        <v>7.7920788446138604E-4</v>
      </c>
      <c r="O3265" t="str">
        <f>IF(Table1[[#This Row],[Útgerð núna]]=Table1[[#This Row],[Útgerð við löndun]],"","Ný útgerð")</f>
        <v/>
      </c>
    </row>
    <row r="3266" spans="1:15">
      <c r="A3266" t="s">
        <v>24</v>
      </c>
      <c r="B3266">
        <v>1920</v>
      </c>
      <c r="C3266" s="1">
        <v>1</v>
      </c>
      <c r="D3266" s="1">
        <v>1</v>
      </c>
      <c r="E3266" s="1">
        <v>2965</v>
      </c>
      <c r="F3266" t="s">
        <v>830</v>
      </c>
      <c r="G3266" t="s">
        <v>14</v>
      </c>
      <c r="H3266" t="s">
        <v>15</v>
      </c>
      <c r="I3266" s="3">
        <v>2</v>
      </c>
      <c r="J3266" t="s">
        <v>986</v>
      </c>
      <c r="K3266" t="s">
        <v>832</v>
      </c>
      <c r="L3266" t="s">
        <v>832</v>
      </c>
      <c r="M3266" s="2">
        <f>SUM(Table1[MAGN_SLAEGT_AFRUNAD])</f>
        <v>463291</v>
      </c>
      <c r="N3266" s="6">
        <f>Table1[[#This Row],[MAGN_SLAEGT_AFRUNAD]]/Table1[[#This Row],[heildarmagn]]</f>
        <v>4.3169411881517231E-6</v>
      </c>
      <c r="O3266" t="str">
        <f>IF(Table1[[#This Row],[Útgerð núna]]=Table1[[#This Row],[Útgerð við löndun]],"","Ný útgerð")</f>
        <v/>
      </c>
    </row>
    <row r="3267" spans="1:15">
      <c r="A3267" t="s">
        <v>850</v>
      </c>
      <c r="B3267">
        <v>1920</v>
      </c>
      <c r="C3267" s="1">
        <v>1</v>
      </c>
      <c r="D3267" s="1">
        <v>1</v>
      </c>
      <c r="E3267" s="1">
        <v>2965</v>
      </c>
      <c r="F3267" t="s">
        <v>830</v>
      </c>
      <c r="G3267" t="s">
        <v>14</v>
      </c>
      <c r="H3267" t="s">
        <v>15</v>
      </c>
      <c r="I3267" s="3">
        <v>23</v>
      </c>
      <c r="J3267" t="s">
        <v>986</v>
      </c>
      <c r="K3267" t="s">
        <v>832</v>
      </c>
      <c r="L3267" t="s">
        <v>832</v>
      </c>
      <c r="M3267" s="2">
        <f>SUM(Table1[MAGN_SLAEGT_AFRUNAD])</f>
        <v>463291</v>
      </c>
      <c r="N3267" s="6">
        <f>Table1[[#This Row],[MAGN_SLAEGT_AFRUNAD]]/Table1[[#This Row],[heildarmagn]]</f>
        <v>4.9644823663744815E-5</v>
      </c>
      <c r="O3267" t="str">
        <f>IF(Table1[[#This Row],[Útgerð núna]]=Table1[[#This Row],[Útgerð við löndun]],"","Ný útgerð")</f>
        <v/>
      </c>
    </row>
    <row r="3268" spans="1:15">
      <c r="A3268" t="s">
        <v>992</v>
      </c>
      <c r="B3268">
        <v>1920</v>
      </c>
      <c r="C3268" s="1">
        <v>1</v>
      </c>
      <c r="D3268" s="1">
        <v>1</v>
      </c>
      <c r="E3268" s="1">
        <v>2965</v>
      </c>
      <c r="F3268" t="s">
        <v>830</v>
      </c>
      <c r="G3268" t="s">
        <v>14</v>
      </c>
      <c r="H3268" t="s">
        <v>15</v>
      </c>
      <c r="I3268" s="3">
        <v>4</v>
      </c>
      <c r="J3268" t="s">
        <v>986</v>
      </c>
      <c r="K3268" t="s">
        <v>832</v>
      </c>
      <c r="L3268" t="s">
        <v>832</v>
      </c>
      <c r="M3268" s="2">
        <f>SUM(Table1[MAGN_SLAEGT_AFRUNAD])</f>
        <v>463291</v>
      </c>
      <c r="N3268" s="6">
        <f>Table1[[#This Row],[MAGN_SLAEGT_AFRUNAD]]/Table1[[#This Row],[heildarmagn]]</f>
        <v>8.6338823763034462E-6</v>
      </c>
      <c r="O3268" t="str">
        <f>IF(Table1[[#This Row],[Útgerð núna]]=Table1[[#This Row],[Útgerð við löndun]],"","Ný útgerð")</f>
        <v/>
      </c>
    </row>
    <row r="3269" spans="1:15">
      <c r="A3269" t="s">
        <v>459</v>
      </c>
      <c r="B3269">
        <v>1920</v>
      </c>
      <c r="C3269" s="1">
        <v>1</v>
      </c>
      <c r="D3269" s="1">
        <v>1</v>
      </c>
      <c r="E3269" s="1">
        <v>2965</v>
      </c>
      <c r="F3269" t="s">
        <v>830</v>
      </c>
      <c r="G3269" t="s">
        <v>14</v>
      </c>
      <c r="H3269" t="s">
        <v>15</v>
      </c>
      <c r="I3269" s="3">
        <v>6</v>
      </c>
      <c r="J3269" t="s">
        <v>986</v>
      </c>
      <c r="K3269" t="s">
        <v>832</v>
      </c>
      <c r="L3269" t="s">
        <v>832</v>
      </c>
      <c r="M3269" s="2">
        <f>SUM(Table1[MAGN_SLAEGT_AFRUNAD])</f>
        <v>463291</v>
      </c>
      <c r="N3269" s="6">
        <f>Table1[[#This Row],[MAGN_SLAEGT_AFRUNAD]]/Table1[[#This Row],[heildarmagn]]</f>
        <v>1.2950823564455169E-5</v>
      </c>
      <c r="O3269" t="str">
        <f>IF(Table1[[#This Row],[Útgerð núna]]=Table1[[#This Row],[Útgerð við löndun]],"","Ný útgerð")</f>
        <v/>
      </c>
    </row>
    <row r="3270" spans="1:15">
      <c r="A3270" t="s">
        <v>56</v>
      </c>
      <c r="B3270">
        <v>1920</v>
      </c>
      <c r="C3270" s="1">
        <v>1</v>
      </c>
      <c r="D3270" s="1">
        <v>1</v>
      </c>
      <c r="E3270" s="1">
        <v>2965</v>
      </c>
      <c r="F3270" t="s">
        <v>830</v>
      </c>
      <c r="G3270" t="s">
        <v>14</v>
      </c>
      <c r="H3270" t="s">
        <v>15</v>
      </c>
      <c r="I3270" s="3">
        <v>123</v>
      </c>
      <c r="J3270" t="s">
        <v>986</v>
      </c>
      <c r="K3270" t="s">
        <v>832</v>
      </c>
      <c r="L3270" t="s">
        <v>832</v>
      </c>
      <c r="M3270" s="2">
        <f>SUM(Table1[MAGN_SLAEGT_AFRUNAD])</f>
        <v>463291</v>
      </c>
      <c r="N3270" s="6">
        <f>Table1[[#This Row],[MAGN_SLAEGT_AFRUNAD]]/Table1[[#This Row],[heildarmagn]]</f>
        <v>2.6549188307133098E-4</v>
      </c>
      <c r="O3270" t="str">
        <f>IF(Table1[[#This Row],[Útgerð núna]]=Table1[[#This Row],[Útgerð við löndun]],"","Ný útgerð")</f>
        <v/>
      </c>
    </row>
    <row r="3271" spans="1:15">
      <c r="A3271" t="s">
        <v>993</v>
      </c>
      <c r="B3271">
        <v>1920</v>
      </c>
      <c r="C3271" s="1">
        <v>1</v>
      </c>
      <c r="D3271" s="1">
        <v>1</v>
      </c>
      <c r="E3271" s="1">
        <v>2965</v>
      </c>
      <c r="F3271" t="s">
        <v>830</v>
      </c>
      <c r="G3271" t="s">
        <v>14</v>
      </c>
      <c r="H3271" t="s">
        <v>15</v>
      </c>
      <c r="I3271" s="3">
        <v>27</v>
      </c>
      <c r="J3271" t="s">
        <v>986</v>
      </c>
      <c r="K3271" t="s">
        <v>832</v>
      </c>
      <c r="L3271" t="s">
        <v>832</v>
      </c>
      <c r="M3271" s="2">
        <f>SUM(Table1[MAGN_SLAEGT_AFRUNAD])</f>
        <v>463291</v>
      </c>
      <c r="N3271" s="6">
        <f>Table1[[#This Row],[MAGN_SLAEGT_AFRUNAD]]/Table1[[#This Row],[heildarmagn]]</f>
        <v>5.8278706040048265E-5</v>
      </c>
      <c r="O3271" t="str">
        <f>IF(Table1[[#This Row],[Útgerð núna]]=Table1[[#This Row],[Útgerð við löndun]],"","Ný útgerð")</f>
        <v/>
      </c>
    </row>
    <row r="3272" spans="1:15">
      <c r="A3272" t="s">
        <v>29</v>
      </c>
      <c r="B3272">
        <v>1920</v>
      </c>
      <c r="C3272" s="1">
        <v>1</v>
      </c>
      <c r="D3272" s="1">
        <v>1</v>
      </c>
      <c r="E3272" s="1">
        <v>2965</v>
      </c>
      <c r="F3272" t="s">
        <v>830</v>
      </c>
      <c r="G3272" t="s">
        <v>14</v>
      </c>
      <c r="H3272" t="s">
        <v>15</v>
      </c>
      <c r="I3272" s="3">
        <v>59</v>
      </c>
      <c r="J3272" t="s">
        <v>986</v>
      </c>
      <c r="K3272" t="s">
        <v>832</v>
      </c>
      <c r="L3272" t="s">
        <v>832</v>
      </c>
      <c r="M3272" s="2">
        <f>SUM(Table1[MAGN_SLAEGT_AFRUNAD])</f>
        <v>463291</v>
      </c>
      <c r="N3272" s="6">
        <f>Table1[[#This Row],[MAGN_SLAEGT_AFRUNAD]]/Table1[[#This Row],[heildarmagn]]</f>
        <v>1.2734976505047584E-4</v>
      </c>
      <c r="O3272" t="str">
        <f>IF(Table1[[#This Row],[Útgerð núna]]=Table1[[#This Row],[Útgerð við löndun]],"","Ný útgerð")</f>
        <v/>
      </c>
    </row>
    <row r="3273" spans="1:15">
      <c r="A3273" t="s">
        <v>727</v>
      </c>
      <c r="B3273">
        <v>1920</v>
      </c>
      <c r="C3273" s="1">
        <v>1</v>
      </c>
      <c r="D3273" s="1">
        <v>1</v>
      </c>
      <c r="E3273" s="1">
        <v>2965</v>
      </c>
      <c r="F3273" t="s">
        <v>830</v>
      </c>
      <c r="G3273" t="s">
        <v>14</v>
      </c>
      <c r="H3273" t="s">
        <v>15</v>
      </c>
      <c r="I3273" s="3">
        <v>10</v>
      </c>
      <c r="J3273" t="s">
        <v>986</v>
      </c>
      <c r="K3273" t="s">
        <v>832</v>
      </c>
      <c r="L3273" t="s">
        <v>832</v>
      </c>
      <c r="M3273" s="2">
        <f>SUM(Table1[MAGN_SLAEGT_AFRUNAD])</f>
        <v>463291</v>
      </c>
      <c r="N3273" s="6">
        <f>Table1[[#This Row],[MAGN_SLAEGT_AFRUNAD]]/Table1[[#This Row],[heildarmagn]]</f>
        <v>2.1584705940758617E-5</v>
      </c>
      <c r="O3273" t="str">
        <f>IF(Table1[[#This Row],[Útgerð núna]]=Table1[[#This Row],[Útgerð við löndun]],"","Ný útgerð")</f>
        <v/>
      </c>
    </row>
    <row r="3274" spans="1:15">
      <c r="A3274" t="s">
        <v>994</v>
      </c>
      <c r="B3274">
        <v>1920</v>
      </c>
      <c r="C3274" s="1">
        <v>1</v>
      </c>
      <c r="D3274" s="1">
        <v>1</v>
      </c>
      <c r="E3274" s="1">
        <v>2965</v>
      </c>
      <c r="F3274" t="s">
        <v>830</v>
      </c>
      <c r="G3274" t="s">
        <v>14</v>
      </c>
      <c r="H3274" t="s">
        <v>15</v>
      </c>
      <c r="I3274" s="3">
        <v>45</v>
      </c>
      <c r="J3274" t="s">
        <v>986</v>
      </c>
      <c r="K3274" t="s">
        <v>832</v>
      </c>
      <c r="L3274" t="s">
        <v>832</v>
      </c>
      <c r="M3274" s="2">
        <f>SUM(Table1[MAGN_SLAEGT_AFRUNAD])</f>
        <v>463291</v>
      </c>
      <c r="N3274" s="6">
        <f>Table1[[#This Row],[MAGN_SLAEGT_AFRUNAD]]/Table1[[#This Row],[heildarmagn]]</f>
        <v>9.7131176733413767E-5</v>
      </c>
      <c r="O3274" t="str">
        <f>IF(Table1[[#This Row],[Útgerð núna]]=Table1[[#This Row],[Útgerð við löndun]],"","Ný útgerð")</f>
        <v/>
      </c>
    </row>
    <row r="3275" spans="1:15">
      <c r="A3275" t="s">
        <v>729</v>
      </c>
      <c r="B3275">
        <v>1920</v>
      </c>
      <c r="C3275" s="1">
        <v>1</v>
      </c>
      <c r="D3275" s="1">
        <v>1</v>
      </c>
      <c r="E3275" s="1">
        <v>2965</v>
      </c>
      <c r="F3275" t="s">
        <v>830</v>
      </c>
      <c r="G3275" t="s">
        <v>14</v>
      </c>
      <c r="H3275" t="s">
        <v>15</v>
      </c>
      <c r="I3275" s="3">
        <v>19</v>
      </c>
      <c r="J3275" t="s">
        <v>986</v>
      </c>
      <c r="K3275" t="s">
        <v>832</v>
      </c>
      <c r="L3275" t="s">
        <v>832</v>
      </c>
      <c r="M3275" s="2">
        <f>SUM(Table1[MAGN_SLAEGT_AFRUNAD])</f>
        <v>463291</v>
      </c>
      <c r="N3275" s="6">
        <f>Table1[[#This Row],[MAGN_SLAEGT_AFRUNAD]]/Table1[[#This Row],[heildarmagn]]</f>
        <v>4.1010941287441372E-5</v>
      </c>
      <c r="O3275" t="str">
        <f>IF(Table1[[#This Row],[Útgerð núna]]=Table1[[#This Row],[Útgerð við löndun]],"","Ný útgerð")</f>
        <v/>
      </c>
    </row>
    <row r="3276" spans="1:15">
      <c r="A3276" t="s">
        <v>525</v>
      </c>
      <c r="B3276">
        <v>1920</v>
      </c>
      <c r="C3276" s="1">
        <v>1</v>
      </c>
      <c r="D3276" s="1">
        <v>1</v>
      </c>
      <c r="E3276" s="1">
        <v>2965</v>
      </c>
      <c r="F3276" t="s">
        <v>830</v>
      </c>
      <c r="G3276" t="s">
        <v>14</v>
      </c>
      <c r="H3276" t="s">
        <v>15</v>
      </c>
      <c r="I3276" s="3">
        <v>17</v>
      </c>
      <c r="J3276" t="s">
        <v>986</v>
      </c>
      <c r="K3276" t="s">
        <v>832</v>
      </c>
      <c r="L3276" t="s">
        <v>832</v>
      </c>
      <c r="M3276" s="2">
        <f>SUM(Table1[MAGN_SLAEGT_AFRUNAD])</f>
        <v>463291</v>
      </c>
      <c r="N3276" s="6">
        <f>Table1[[#This Row],[MAGN_SLAEGT_AFRUNAD]]/Table1[[#This Row],[heildarmagn]]</f>
        <v>3.6694000099289647E-5</v>
      </c>
      <c r="O3276" t="str">
        <f>IF(Table1[[#This Row],[Útgerð núna]]=Table1[[#This Row],[Útgerð við löndun]],"","Ný útgerð")</f>
        <v/>
      </c>
    </row>
    <row r="3277" spans="1:15">
      <c r="A3277" t="s">
        <v>995</v>
      </c>
      <c r="B3277">
        <v>1920</v>
      </c>
      <c r="C3277" s="1">
        <v>1</v>
      </c>
      <c r="D3277" s="1">
        <v>1</v>
      </c>
      <c r="E3277" s="1">
        <v>2965</v>
      </c>
      <c r="F3277" t="s">
        <v>830</v>
      </c>
      <c r="G3277" t="s">
        <v>14</v>
      </c>
      <c r="H3277" t="s">
        <v>15</v>
      </c>
      <c r="I3277" s="3">
        <v>8</v>
      </c>
      <c r="J3277" t="s">
        <v>986</v>
      </c>
      <c r="K3277" t="s">
        <v>832</v>
      </c>
      <c r="L3277" t="s">
        <v>832</v>
      </c>
      <c r="M3277" s="2">
        <f>SUM(Table1[MAGN_SLAEGT_AFRUNAD])</f>
        <v>463291</v>
      </c>
      <c r="N3277" s="6">
        <f>Table1[[#This Row],[MAGN_SLAEGT_AFRUNAD]]/Table1[[#This Row],[heildarmagn]]</f>
        <v>1.7267764752606892E-5</v>
      </c>
      <c r="O3277" t="str">
        <f>IF(Table1[[#This Row],[Útgerð núna]]=Table1[[#This Row],[Útgerð við löndun]],"","Ný útgerð")</f>
        <v/>
      </c>
    </row>
    <row r="3278" spans="1:15">
      <c r="A3278" t="s">
        <v>996</v>
      </c>
      <c r="B3278">
        <v>1920</v>
      </c>
      <c r="C3278" s="1">
        <v>1</v>
      </c>
      <c r="D3278" s="1">
        <v>1</v>
      </c>
      <c r="E3278" s="1">
        <v>2965</v>
      </c>
      <c r="F3278" t="s">
        <v>830</v>
      </c>
      <c r="G3278" t="s">
        <v>14</v>
      </c>
      <c r="H3278" t="s">
        <v>15</v>
      </c>
      <c r="I3278" s="3">
        <v>1</v>
      </c>
      <c r="J3278" t="s">
        <v>986</v>
      </c>
      <c r="K3278" t="s">
        <v>832</v>
      </c>
      <c r="L3278" t="s">
        <v>832</v>
      </c>
      <c r="M3278" s="2">
        <f>SUM(Table1[MAGN_SLAEGT_AFRUNAD])</f>
        <v>463291</v>
      </c>
      <c r="N3278" s="6">
        <f>Table1[[#This Row],[MAGN_SLAEGT_AFRUNAD]]/Table1[[#This Row],[heildarmagn]]</f>
        <v>2.1584705940758616E-6</v>
      </c>
      <c r="O3278" t="str">
        <f>IF(Table1[[#This Row],[Útgerð núna]]=Table1[[#This Row],[Útgerð við löndun]],"","Ný útgerð")</f>
        <v/>
      </c>
    </row>
    <row r="3279" spans="1:15">
      <c r="A3279" t="s">
        <v>661</v>
      </c>
      <c r="B3279">
        <v>1920</v>
      </c>
      <c r="C3279" s="1">
        <v>1</v>
      </c>
      <c r="D3279" s="1">
        <v>1</v>
      </c>
      <c r="E3279" s="1">
        <v>2965</v>
      </c>
      <c r="F3279" t="s">
        <v>830</v>
      </c>
      <c r="G3279" t="s">
        <v>14</v>
      </c>
      <c r="H3279" t="s">
        <v>15</v>
      </c>
      <c r="I3279" s="3">
        <v>8</v>
      </c>
      <c r="J3279" t="s">
        <v>986</v>
      </c>
      <c r="K3279" t="s">
        <v>832</v>
      </c>
      <c r="L3279" t="s">
        <v>832</v>
      </c>
      <c r="M3279" s="2">
        <f>SUM(Table1[MAGN_SLAEGT_AFRUNAD])</f>
        <v>463291</v>
      </c>
      <c r="N3279" s="6">
        <f>Table1[[#This Row],[MAGN_SLAEGT_AFRUNAD]]/Table1[[#This Row],[heildarmagn]]</f>
        <v>1.7267764752606892E-5</v>
      </c>
      <c r="O3279" t="str">
        <f>IF(Table1[[#This Row],[Útgerð núna]]=Table1[[#This Row],[Útgerð við löndun]],"","Ný útgerð")</f>
        <v/>
      </c>
    </row>
    <row r="3280" spans="1:15">
      <c r="A3280" t="s">
        <v>424</v>
      </c>
      <c r="B3280">
        <v>1920</v>
      </c>
      <c r="C3280" s="1">
        <v>1</v>
      </c>
      <c r="D3280" s="1">
        <v>1</v>
      </c>
      <c r="E3280" s="1">
        <v>2965</v>
      </c>
      <c r="F3280" t="s">
        <v>830</v>
      </c>
      <c r="G3280" t="s">
        <v>14</v>
      </c>
      <c r="H3280" t="s">
        <v>15</v>
      </c>
      <c r="I3280" s="3">
        <v>3</v>
      </c>
      <c r="J3280" t="s">
        <v>986</v>
      </c>
      <c r="K3280" t="s">
        <v>832</v>
      </c>
      <c r="L3280" t="s">
        <v>832</v>
      </c>
      <c r="M3280" s="2">
        <f>SUM(Table1[MAGN_SLAEGT_AFRUNAD])</f>
        <v>463291</v>
      </c>
      <c r="N3280" s="6">
        <f>Table1[[#This Row],[MAGN_SLAEGT_AFRUNAD]]/Table1[[#This Row],[heildarmagn]]</f>
        <v>6.4754117822275847E-6</v>
      </c>
      <c r="O3280" t="str">
        <f>IF(Table1[[#This Row],[Útgerð núna]]=Table1[[#This Row],[Útgerð við löndun]],"","Ný útgerð")</f>
        <v/>
      </c>
    </row>
    <row r="3281" spans="1:15">
      <c r="A3281" t="s">
        <v>425</v>
      </c>
      <c r="B3281">
        <v>1920</v>
      </c>
      <c r="C3281" s="1">
        <v>1</v>
      </c>
      <c r="D3281" s="1">
        <v>1</v>
      </c>
      <c r="E3281" s="1">
        <v>2965</v>
      </c>
      <c r="F3281" t="s">
        <v>830</v>
      </c>
      <c r="G3281" t="s">
        <v>14</v>
      </c>
      <c r="H3281" t="s">
        <v>15</v>
      </c>
      <c r="I3281" s="3">
        <v>11</v>
      </c>
      <c r="J3281" t="s">
        <v>986</v>
      </c>
      <c r="K3281" t="s">
        <v>832</v>
      </c>
      <c r="L3281" t="s">
        <v>832</v>
      </c>
      <c r="M3281" s="2">
        <f>SUM(Table1[MAGN_SLAEGT_AFRUNAD])</f>
        <v>463291</v>
      </c>
      <c r="N3281" s="6">
        <f>Table1[[#This Row],[MAGN_SLAEGT_AFRUNAD]]/Table1[[#This Row],[heildarmagn]]</f>
        <v>2.3743176534834476E-5</v>
      </c>
      <c r="O3281" t="str">
        <f>IF(Table1[[#This Row],[Útgerð núna]]=Table1[[#This Row],[Útgerð við löndun]],"","Ný útgerð")</f>
        <v/>
      </c>
    </row>
    <row r="3282" spans="1:15">
      <c r="A3282" t="s">
        <v>426</v>
      </c>
      <c r="B3282">
        <v>1920</v>
      </c>
      <c r="C3282" s="1">
        <v>1</v>
      </c>
      <c r="D3282" s="1">
        <v>1</v>
      </c>
      <c r="E3282" s="1">
        <v>2965</v>
      </c>
      <c r="F3282" t="s">
        <v>830</v>
      </c>
      <c r="G3282" t="s">
        <v>14</v>
      </c>
      <c r="H3282" t="s">
        <v>15</v>
      </c>
      <c r="I3282" s="3">
        <v>6</v>
      </c>
      <c r="J3282" t="s">
        <v>986</v>
      </c>
      <c r="K3282" t="s">
        <v>832</v>
      </c>
      <c r="L3282" t="s">
        <v>832</v>
      </c>
      <c r="M3282" s="2">
        <f>SUM(Table1[MAGN_SLAEGT_AFRUNAD])</f>
        <v>463291</v>
      </c>
      <c r="N3282" s="6">
        <f>Table1[[#This Row],[MAGN_SLAEGT_AFRUNAD]]/Table1[[#This Row],[heildarmagn]]</f>
        <v>1.2950823564455169E-5</v>
      </c>
      <c r="O3282" t="str">
        <f>IF(Table1[[#This Row],[Útgerð núna]]=Table1[[#This Row],[Útgerð við löndun]],"","Ný útgerð")</f>
        <v/>
      </c>
    </row>
    <row r="3283" spans="1:15">
      <c r="A3283" t="s">
        <v>662</v>
      </c>
      <c r="B3283">
        <v>1920</v>
      </c>
      <c r="C3283" s="1">
        <v>1</v>
      </c>
      <c r="D3283" s="1">
        <v>1</v>
      </c>
      <c r="E3283" s="1">
        <v>2965</v>
      </c>
      <c r="F3283" t="s">
        <v>830</v>
      </c>
      <c r="G3283" t="s">
        <v>14</v>
      </c>
      <c r="H3283" t="s">
        <v>15</v>
      </c>
      <c r="I3283" s="3">
        <v>10</v>
      </c>
      <c r="J3283" t="s">
        <v>986</v>
      </c>
      <c r="K3283" t="s">
        <v>832</v>
      </c>
      <c r="L3283" t="s">
        <v>832</v>
      </c>
      <c r="M3283" s="2">
        <f>SUM(Table1[MAGN_SLAEGT_AFRUNAD])</f>
        <v>463291</v>
      </c>
      <c r="N3283" s="6">
        <f>Table1[[#This Row],[MAGN_SLAEGT_AFRUNAD]]/Table1[[#This Row],[heildarmagn]]</f>
        <v>2.1584705940758617E-5</v>
      </c>
      <c r="O3283" t="str">
        <f>IF(Table1[[#This Row],[Útgerð núna]]=Table1[[#This Row],[Útgerð við löndun]],"","Ný útgerð")</f>
        <v/>
      </c>
    </row>
    <row r="3284" spans="1:15">
      <c r="A3284" t="s">
        <v>997</v>
      </c>
      <c r="B3284">
        <v>1920</v>
      </c>
      <c r="C3284" s="1">
        <v>1</v>
      </c>
      <c r="D3284" s="1">
        <v>1</v>
      </c>
      <c r="E3284" s="1">
        <v>2965</v>
      </c>
      <c r="F3284" t="s">
        <v>830</v>
      </c>
      <c r="G3284" t="s">
        <v>14</v>
      </c>
      <c r="H3284" t="s">
        <v>15</v>
      </c>
      <c r="I3284" s="3">
        <v>11</v>
      </c>
      <c r="J3284" t="s">
        <v>986</v>
      </c>
      <c r="K3284" t="s">
        <v>832</v>
      </c>
      <c r="L3284" t="s">
        <v>832</v>
      </c>
      <c r="M3284" s="2">
        <f>SUM(Table1[MAGN_SLAEGT_AFRUNAD])</f>
        <v>463291</v>
      </c>
      <c r="N3284" s="6">
        <f>Table1[[#This Row],[MAGN_SLAEGT_AFRUNAD]]/Table1[[#This Row],[heildarmagn]]</f>
        <v>2.3743176534834476E-5</v>
      </c>
      <c r="O3284" t="str">
        <f>IF(Table1[[#This Row],[Útgerð núna]]=Table1[[#This Row],[Útgerð við löndun]],"","Ný útgerð")</f>
        <v/>
      </c>
    </row>
    <row r="3285" spans="1:15">
      <c r="A3285" t="s">
        <v>427</v>
      </c>
      <c r="B3285">
        <v>1920</v>
      </c>
      <c r="C3285" s="1">
        <v>1</v>
      </c>
      <c r="D3285" s="1">
        <v>1</v>
      </c>
      <c r="E3285" s="1">
        <v>2965</v>
      </c>
      <c r="F3285" t="s">
        <v>830</v>
      </c>
      <c r="G3285" t="s">
        <v>14</v>
      </c>
      <c r="H3285" t="s">
        <v>15</v>
      </c>
      <c r="I3285" s="3">
        <v>4</v>
      </c>
      <c r="J3285" t="s">
        <v>986</v>
      </c>
      <c r="K3285" t="s">
        <v>832</v>
      </c>
      <c r="L3285" t="s">
        <v>832</v>
      </c>
      <c r="M3285" s="2">
        <f>SUM(Table1[MAGN_SLAEGT_AFRUNAD])</f>
        <v>463291</v>
      </c>
      <c r="N3285" s="6">
        <f>Table1[[#This Row],[MAGN_SLAEGT_AFRUNAD]]/Table1[[#This Row],[heildarmagn]]</f>
        <v>8.6338823763034462E-6</v>
      </c>
      <c r="O3285" t="str">
        <f>IF(Table1[[#This Row],[Útgerð núna]]=Table1[[#This Row],[Útgerð við löndun]],"","Ný útgerð")</f>
        <v/>
      </c>
    </row>
    <row r="3286" spans="1:15">
      <c r="A3286" t="s">
        <v>428</v>
      </c>
      <c r="B3286">
        <v>1920</v>
      </c>
      <c r="C3286" s="1">
        <v>1</v>
      </c>
      <c r="D3286" s="1">
        <v>1</v>
      </c>
      <c r="E3286" s="1">
        <v>2965</v>
      </c>
      <c r="F3286" t="s">
        <v>830</v>
      </c>
      <c r="G3286" t="s">
        <v>14</v>
      </c>
      <c r="H3286" t="s">
        <v>15</v>
      </c>
      <c r="I3286" s="3">
        <v>13</v>
      </c>
      <c r="J3286" t="s">
        <v>986</v>
      </c>
      <c r="K3286" t="s">
        <v>832</v>
      </c>
      <c r="L3286" t="s">
        <v>832</v>
      </c>
      <c r="M3286" s="2">
        <f>SUM(Table1[MAGN_SLAEGT_AFRUNAD])</f>
        <v>463291</v>
      </c>
      <c r="N3286" s="6">
        <f>Table1[[#This Row],[MAGN_SLAEGT_AFRUNAD]]/Table1[[#This Row],[heildarmagn]]</f>
        <v>2.8060117722986201E-5</v>
      </c>
      <c r="O3286" t="str">
        <f>IF(Table1[[#This Row],[Útgerð núna]]=Table1[[#This Row],[Útgerð við löndun]],"","Ný útgerð")</f>
        <v/>
      </c>
    </row>
    <row r="3287" spans="1:15">
      <c r="A3287" t="s">
        <v>429</v>
      </c>
      <c r="B3287">
        <v>1920</v>
      </c>
      <c r="C3287" s="1">
        <v>1</v>
      </c>
      <c r="D3287" s="1">
        <v>1</v>
      </c>
      <c r="E3287" s="1">
        <v>2965</v>
      </c>
      <c r="F3287" t="s">
        <v>830</v>
      </c>
      <c r="G3287" t="s">
        <v>14</v>
      </c>
      <c r="H3287" t="s">
        <v>15</v>
      </c>
      <c r="I3287" s="3">
        <v>3</v>
      </c>
      <c r="J3287" t="s">
        <v>986</v>
      </c>
      <c r="K3287" t="s">
        <v>832</v>
      </c>
      <c r="L3287" t="s">
        <v>832</v>
      </c>
      <c r="M3287" s="2">
        <f>SUM(Table1[MAGN_SLAEGT_AFRUNAD])</f>
        <v>463291</v>
      </c>
      <c r="N3287" s="6">
        <f>Table1[[#This Row],[MAGN_SLAEGT_AFRUNAD]]/Table1[[#This Row],[heildarmagn]]</f>
        <v>6.4754117822275847E-6</v>
      </c>
      <c r="O3287" t="str">
        <f>IF(Table1[[#This Row],[Útgerð núna]]=Table1[[#This Row],[Útgerð við löndun]],"","Ný útgerð")</f>
        <v/>
      </c>
    </row>
    <row r="3288" spans="1:15">
      <c r="A3288" t="s">
        <v>534</v>
      </c>
      <c r="B3288">
        <v>1920</v>
      </c>
      <c r="C3288" s="1">
        <v>1</v>
      </c>
      <c r="D3288" s="1">
        <v>1</v>
      </c>
      <c r="E3288" s="1">
        <v>2965</v>
      </c>
      <c r="F3288" t="s">
        <v>830</v>
      </c>
      <c r="G3288" t="s">
        <v>14</v>
      </c>
      <c r="H3288" t="s">
        <v>15</v>
      </c>
      <c r="I3288" s="3">
        <v>5</v>
      </c>
      <c r="J3288" t="s">
        <v>986</v>
      </c>
      <c r="K3288" t="s">
        <v>832</v>
      </c>
      <c r="L3288" t="s">
        <v>832</v>
      </c>
      <c r="M3288" s="2">
        <f>SUM(Table1[MAGN_SLAEGT_AFRUNAD])</f>
        <v>463291</v>
      </c>
      <c r="N3288" s="6">
        <f>Table1[[#This Row],[MAGN_SLAEGT_AFRUNAD]]/Table1[[#This Row],[heildarmagn]]</f>
        <v>1.0792352970379309E-5</v>
      </c>
      <c r="O3288" t="str">
        <f>IF(Table1[[#This Row],[Útgerð núna]]=Table1[[#This Row],[Útgerð við löndun]],"","Ný útgerð")</f>
        <v/>
      </c>
    </row>
    <row r="3289" spans="1:15">
      <c r="A3289" t="s">
        <v>703</v>
      </c>
      <c r="B3289">
        <v>1920</v>
      </c>
      <c r="C3289" s="1">
        <v>1</v>
      </c>
      <c r="D3289" s="1">
        <v>1</v>
      </c>
      <c r="E3289" s="1">
        <v>2965</v>
      </c>
      <c r="F3289" t="s">
        <v>830</v>
      </c>
      <c r="G3289" t="s">
        <v>14</v>
      </c>
      <c r="H3289" t="s">
        <v>15</v>
      </c>
      <c r="I3289" s="3">
        <v>9</v>
      </c>
      <c r="J3289" t="s">
        <v>986</v>
      </c>
      <c r="K3289" t="s">
        <v>832</v>
      </c>
      <c r="L3289" t="s">
        <v>832</v>
      </c>
      <c r="M3289" s="2">
        <f>SUM(Table1[MAGN_SLAEGT_AFRUNAD])</f>
        <v>463291</v>
      </c>
      <c r="N3289" s="6">
        <f>Table1[[#This Row],[MAGN_SLAEGT_AFRUNAD]]/Table1[[#This Row],[heildarmagn]]</f>
        <v>1.9426235346682755E-5</v>
      </c>
      <c r="O3289" t="str">
        <f>IF(Table1[[#This Row],[Útgerð núna]]=Table1[[#This Row],[Útgerð við löndun]],"","Ný útgerð")</f>
        <v/>
      </c>
    </row>
    <row r="3290" spans="1:15">
      <c r="A3290" t="s">
        <v>833</v>
      </c>
      <c r="B3290">
        <v>1920</v>
      </c>
      <c r="C3290" s="1">
        <v>1</v>
      </c>
      <c r="D3290" s="1">
        <v>1</v>
      </c>
      <c r="E3290" s="1">
        <v>2965</v>
      </c>
      <c r="F3290" t="s">
        <v>830</v>
      </c>
      <c r="G3290" t="s">
        <v>14</v>
      </c>
      <c r="H3290" t="s">
        <v>15</v>
      </c>
      <c r="I3290" s="3">
        <v>44</v>
      </c>
      <c r="J3290" t="s">
        <v>986</v>
      </c>
      <c r="K3290" t="s">
        <v>832</v>
      </c>
      <c r="L3290" t="s">
        <v>832</v>
      </c>
      <c r="M3290" s="2">
        <f>SUM(Table1[MAGN_SLAEGT_AFRUNAD])</f>
        <v>463291</v>
      </c>
      <c r="N3290" s="6">
        <f>Table1[[#This Row],[MAGN_SLAEGT_AFRUNAD]]/Table1[[#This Row],[heildarmagn]]</f>
        <v>9.4972706139337905E-5</v>
      </c>
      <c r="O3290" t="str">
        <f>IF(Table1[[#This Row],[Útgerð núna]]=Table1[[#This Row],[Útgerð við löndun]],"","Ný útgerð")</f>
        <v/>
      </c>
    </row>
    <row r="3291" spans="1:15">
      <c r="A3291" t="s">
        <v>998</v>
      </c>
      <c r="B3291">
        <v>1920</v>
      </c>
      <c r="C3291" s="1">
        <v>1</v>
      </c>
      <c r="D3291" s="1">
        <v>1</v>
      </c>
      <c r="E3291" s="1">
        <v>2965</v>
      </c>
      <c r="F3291" t="s">
        <v>830</v>
      </c>
      <c r="G3291" t="s">
        <v>14</v>
      </c>
      <c r="H3291" t="s">
        <v>15</v>
      </c>
      <c r="I3291" s="3">
        <v>13</v>
      </c>
      <c r="J3291" t="s">
        <v>986</v>
      </c>
      <c r="K3291" t="s">
        <v>832</v>
      </c>
      <c r="L3291" t="s">
        <v>832</v>
      </c>
      <c r="M3291" s="2">
        <f>SUM(Table1[MAGN_SLAEGT_AFRUNAD])</f>
        <v>463291</v>
      </c>
      <c r="N3291" s="6">
        <f>Table1[[#This Row],[MAGN_SLAEGT_AFRUNAD]]/Table1[[#This Row],[heildarmagn]]</f>
        <v>2.8060117722986201E-5</v>
      </c>
      <c r="O3291" t="str">
        <f>IF(Table1[[#This Row],[Útgerð núna]]=Table1[[#This Row],[Útgerð við löndun]],"","Ný útgerð")</f>
        <v/>
      </c>
    </row>
    <row r="3292" spans="1:15">
      <c r="A3292" t="s">
        <v>535</v>
      </c>
      <c r="B3292">
        <v>1920</v>
      </c>
      <c r="C3292" s="1">
        <v>1</v>
      </c>
      <c r="D3292" s="1">
        <v>1</v>
      </c>
      <c r="E3292" s="1">
        <v>2965</v>
      </c>
      <c r="F3292" t="s">
        <v>830</v>
      </c>
      <c r="G3292" t="s">
        <v>14</v>
      </c>
      <c r="H3292" t="s">
        <v>15</v>
      </c>
      <c r="I3292" s="3">
        <v>26</v>
      </c>
      <c r="J3292" t="s">
        <v>986</v>
      </c>
      <c r="K3292" t="s">
        <v>832</v>
      </c>
      <c r="L3292" t="s">
        <v>832</v>
      </c>
      <c r="M3292" s="2">
        <f>SUM(Table1[MAGN_SLAEGT_AFRUNAD])</f>
        <v>463291</v>
      </c>
      <c r="N3292" s="6">
        <f>Table1[[#This Row],[MAGN_SLAEGT_AFRUNAD]]/Table1[[#This Row],[heildarmagn]]</f>
        <v>5.6120235445972402E-5</v>
      </c>
      <c r="O3292" t="str">
        <f>IF(Table1[[#This Row],[Útgerð núna]]=Table1[[#This Row],[Útgerð við löndun]],"","Ný útgerð")</f>
        <v/>
      </c>
    </row>
    <row r="3293" spans="1:15">
      <c r="A3293" t="s">
        <v>128</v>
      </c>
      <c r="B3293">
        <v>1920</v>
      </c>
      <c r="C3293" s="1">
        <v>1</v>
      </c>
      <c r="D3293" s="1">
        <v>1</v>
      </c>
      <c r="E3293" s="1">
        <v>2965</v>
      </c>
      <c r="F3293" t="s">
        <v>830</v>
      </c>
      <c r="G3293" t="s">
        <v>14</v>
      </c>
      <c r="H3293" t="s">
        <v>15</v>
      </c>
      <c r="I3293" s="3">
        <v>13</v>
      </c>
      <c r="J3293" t="s">
        <v>986</v>
      </c>
      <c r="K3293" t="s">
        <v>832</v>
      </c>
      <c r="L3293" t="s">
        <v>832</v>
      </c>
      <c r="M3293" s="2">
        <f>SUM(Table1[MAGN_SLAEGT_AFRUNAD])</f>
        <v>463291</v>
      </c>
      <c r="N3293" s="6">
        <f>Table1[[#This Row],[MAGN_SLAEGT_AFRUNAD]]/Table1[[#This Row],[heildarmagn]]</f>
        <v>2.8060117722986201E-5</v>
      </c>
      <c r="O3293" t="str">
        <f>IF(Table1[[#This Row],[Útgerð núna]]=Table1[[#This Row],[Útgerð við löndun]],"","Ný útgerð")</f>
        <v/>
      </c>
    </row>
    <row r="3294" spans="1:15">
      <c r="A3294" t="s">
        <v>129</v>
      </c>
      <c r="B3294">
        <v>1920</v>
      </c>
      <c r="C3294" s="1">
        <v>1</v>
      </c>
      <c r="D3294" s="1">
        <v>1</v>
      </c>
      <c r="E3294" s="1">
        <v>2965</v>
      </c>
      <c r="F3294" t="s">
        <v>830</v>
      </c>
      <c r="G3294" t="s">
        <v>14</v>
      </c>
      <c r="H3294" t="s">
        <v>15</v>
      </c>
      <c r="I3294" s="3">
        <v>18</v>
      </c>
      <c r="J3294" t="s">
        <v>986</v>
      </c>
      <c r="K3294" t="s">
        <v>832</v>
      </c>
      <c r="L3294" t="s">
        <v>832</v>
      </c>
      <c r="M3294" s="2">
        <f>SUM(Table1[MAGN_SLAEGT_AFRUNAD])</f>
        <v>463291</v>
      </c>
      <c r="N3294" s="6">
        <f>Table1[[#This Row],[MAGN_SLAEGT_AFRUNAD]]/Table1[[#This Row],[heildarmagn]]</f>
        <v>3.885247069336551E-5</v>
      </c>
      <c r="O3294" t="str">
        <f>IF(Table1[[#This Row],[Útgerð núna]]=Table1[[#This Row],[Útgerð við löndun]],"","Ný útgerð")</f>
        <v/>
      </c>
    </row>
    <row r="3295" spans="1:15">
      <c r="A3295" t="s">
        <v>664</v>
      </c>
      <c r="B3295">
        <v>1920</v>
      </c>
      <c r="C3295" s="1">
        <v>1</v>
      </c>
      <c r="D3295" s="1">
        <v>1</v>
      </c>
      <c r="E3295" s="1">
        <v>2965</v>
      </c>
      <c r="F3295" t="s">
        <v>830</v>
      </c>
      <c r="G3295" t="s">
        <v>14</v>
      </c>
      <c r="H3295" t="s">
        <v>15</v>
      </c>
      <c r="I3295" s="3">
        <v>19</v>
      </c>
      <c r="J3295" t="s">
        <v>986</v>
      </c>
      <c r="K3295" t="s">
        <v>832</v>
      </c>
      <c r="L3295" t="s">
        <v>832</v>
      </c>
      <c r="M3295" s="2">
        <f>SUM(Table1[MAGN_SLAEGT_AFRUNAD])</f>
        <v>463291</v>
      </c>
      <c r="N3295" s="6">
        <f>Table1[[#This Row],[MAGN_SLAEGT_AFRUNAD]]/Table1[[#This Row],[heildarmagn]]</f>
        <v>4.1010941287441372E-5</v>
      </c>
      <c r="O3295" t="str">
        <f>IF(Table1[[#This Row],[Útgerð núna]]=Table1[[#This Row],[Útgerð við löndun]],"","Ný útgerð")</f>
        <v/>
      </c>
    </row>
    <row r="3296" spans="1:15">
      <c r="A3296" t="s">
        <v>999</v>
      </c>
      <c r="B3296">
        <v>1920</v>
      </c>
      <c r="C3296" s="1">
        <v>1</v>
      </c>
      <c r="D3296" s="1">
        <v>1</v>
      </c>
      <c r="E3296" s="1">
        <v>2965</v>
      </c>
      <c r="F3296" t="s">
        <v>830</v>
      </c>
      <c r="G3296" t="s">
        <v>14</v>
      </c>
      <c r="H3296" t="s">
        <v>15</v>
      </c>
      <c r="I3296" s="3">
        <v>27</v>
      </c>
      <c r="J3296" t="s">
        <v>986</v>
      </c>
      <c r="K3296" t="s">
        <v>832</v>
      </c>
      <c r="L3296" t="s">
        <v>832</v>
      </c>
      <c r="M3296" s="2">
        <f>SUM(Table1[MAGN_SLAEGT_AFRUNAD])</f>
        <v>463291</v>
      </c>
      <c r="N3296" s="6">
        <f>Table1[[#This Row],[MAGN_SLAEGT_AFRUNAD]]/Table1[[#This Row],[heildarmagn]]</f>
        <v>5.8278706040048265E-5</v>
      </c>
      <c r="O3296" t="str">
        <f>IF(Table1[[#This Row],[Útgerð núna]]=Table1[[#This Row],[Útgerð við löndun]],"","Ný útgerð")</f>
        <v/>
      </c>
    </row>
    <row r="3297" spans="1:15">
      <c r="A3297" t="s">
        <v>430</v>
      </c>
      <c r="B3297">
        <v>1920</v>
      </c>
      <c r="C3297" s="1">
        <v>1</v>
      </c>
      <c r="D3297" s="1">
        <v>1</v>
      </c>
      <c r="E3297" s="1">
        <v>2965</v>
      </c>
      <c r="F3297" t="s">
        <v>830</v>
      </c>
      <c r="G3297" t="s">
        <v>14</v>
      </c>
      <c r="H3297" t="s">
        <v>15</v>
      </c>
      <c r="I3297" s="3">
        <v>6</v>
      </c>
      <c r="J3297" t="s">
        <v>986</v>
      </c>
      <c r="K3297" t="s">
        <v>832</v>
      </c>
      <c r="L3297" t="s">
        <v>832</v>
      </c>
      <c r="M3297" s="2">
        <f>SUM(Table1[MAGN_SLAEGT_AFRUNAD])</f>
        <v>463291</v>
      </c>
      <c r="N3297" s="6">
        <f>Table1[[#This Row],[MAGN_SLAEGT_AFRUNAD]]/Table1[[#This Row],[heildarmagn]]</f>
        <v>1.2950823564455169E-5</v>
      </c>
      <c r="O3297" t="str">
        <f>IF(Table1[[#This Row],[Útgerð núna]]=Table1[[#This Row],[Útgerð við löndun]],"","Ný útgerð")</f>
        <v/>
      </c>
    </row>
    <row r="3298" spans="1:15">
      <c r="A3298" t="s">
        <v>431</v>
      </c>
      <c r="B3298">
        <v>1920</v>
      </c>
      <c r="C3298" s="1">
        <v>1</v>
      </c>
      <c r="D3298" s="1">
        <v>1</v>
      </c>
      <c r="E3298" s="1">
        <v>2965</v>
      </c>
      <c r="F3298" t="s">
        <v>830</v>
      </c>
      <c r="G3298" t="s">
        <v>14</v>
      </c>
      <c r="H3298" t="s">
        <v>15</v>
      </c>
      <c r="I3298" s="3">
        <v>8</v>
      </c>
      <c r="J3298" t="s">
        <v>986</v>
      </c>
      <c r="K3298" t="s">
        <v>832</v>
      </c>
      <c r="L3298" t="s">
        <v>832</v>
      </c>
      <c r="M3298" s="2">
        <f>SUM(Table1[MAGN_SLAEGT_AFRUNAD])</f>
        <v>463291</v>
      </c>
      <c r="N3298" s="6">
        <f>Table1[[#This Row],[MAGN_SLAEGT_AFRUNAD]]/Table1[[#This Row],[heildarmagn]]</f>
        <v>1.7267764752606892E-5</v>
      </c>
      <c r="O3298" t="str">
        <f>IF(Table1[[#This Row],[Útgerð núna]]=Table1[[#This Row],[Útgerð við löndun]],"","Ný útgerð")</f>
        <v/>
      </c>
    </row>
    <row r="3299" spans="1:15">
      <c r="A3299" t="s">
        <v>130</v>
      </c>
      <c r="B3299">
        <v>1920</v>
      </c>
      <c r="C3299" s="1">
        <v>1</v>
      </c>
      <c r="D3299" s="1">
        <v>1</v>
      </c>
      <c r="E3299" s="1">
        <v>2965</v>
      </c>
      <c r="F3299" t="s">
        <v>830</v>
      </c>
      <c r="G3299" t="s">
        <v>14</v>
      </c>
      <c r="H3299" t="s">
        <v>15</v>
      </c>
      <c r="I3299" s="3">
        <v>2</v>
      </c>
      <c r="J3299" t="s">
        <v>986</v>
      </c>
      <c r="K3299" t="s">
        <v>832</v>
      </c>
      <c r="L3299" t="s">
        <v>832</v>
      </c>
      <c r="M3299" s="2">
        <f>SUM(Table1[MAGN_SLAEGT_AFRUNAD])</f>
        <v>463291</v>
      </c>
      <c r="N3299" s="6">
        <f>Table1[[#This Row],[MAGN_SLAEGT_AFRUNAD]]/Table1[[#This Row],[heildarmagn]]</f>
        <v>4.3169411881517231E-6</v>
      </c>
      <c r="O3299" t="str">
        <f>IF(Table1[[#This Row],[Útgerð núna]]=Table1[[#This Row],[Útgerð við löndun]],"","Ný útgerð")</f>
        <v/>
      </c>
    </row>
    <row r="3300" spans="1:15">
      <c r="A3300" t="s">
        <v>1000</v>
      </c>
      <c r="B3300">
        <v>1920</v>
      </c>
      <c r="C3300" s="1">
        <v>1</v>
      </c>
      <c r="D3300" s="1">
        <v>1</v>
      </c>
      <c r="E3300" s="1">
        <v>2965</v>
      </c>
      <c r="F3300" t="s">
        <v>830</v>
      </c>
      <c r="G3300" t="s">
        <v>14</v>
      </c>
      <c r="H3300" t="s">
        <v>15</v>
      </c>
      <c r="I3300" s="3">
        <v>5</v>
      </c>
      <c r="J3300" t="s">
        <v>986</v>
      </c>
      <c r="K3300" t="s">
        <v>832</v>
      </c>
      <c r="L3300" t="s">
        <v>832</v>
      </c>
      <c r="M3300" s="2">
        <f>SUM(Table1[MAGN_SLAEGT_AFRUNAD])</f>
        <v>463291</v>
      </c>
      <c r="N3300" s="6">
        <f>Table1[[#This Row],[MAGN_SLAEGT_AFRUNAD]]/Table1[[#This Row],[heildarmagn]]</f>
        <v>1.0792352970379309E-5</v>
      </c>
      <c r="O3300" t="str">
        <f>IF(Table1[[#This Row],[Útgerð núna]]=Table1[[#This Row],[Útgerð við löndun]],"","Ný útgerð")</f>
        <v/>
      </c>
    </row>
    <row r="3301" spans="1:15">
      <c r="A3301" t="s">
        <v>1001</v>
      </c>
      <c r="B3301">
        <v>1920</v>
      </c>
      <c r="C3301" s="1">
        <v>1</v>
      </c>
      <c r="D3301" s="1">
        <v>1</v>
      </c>
      <c r="E3301" s="1">
        <v>2965</v>
      </c>
      <c r="F3301" t="s">
        <v>830</v>
      </c>
      <c r="G3301" t="s">
        <v>14</v>
      </c>
      <c r="H3301" t="s">
        <v>15</v>
      </c>
      <c r="I3301" s="3">
        <v>16</v>
      </c>
      <c r="J3301" t="s">
        <v>986</v>
      </c>
      <c r="K3301" t="s">
        <v>832</v>
      </c>
      <c r="L3301" t="s">
        <v>832</v>
      </c>
      <c r="M3301" s="2">
        <f>SUM(Table1[MAGN_SLAEGT_AFRUNAD])</f>
        <v>463291</v>
      </c>
      <c r="N3301" s="6">
        <f>Table1[[#This Row],[MAGN_SLAEGT_AFRUNAD]]/Table1[[#This Row],[heildarmagn]]</f>
        <v>3.4535529505213785E-5</v>
      </c>
      <c r="O3301" t="str">
        <f>IF(Table1[[#This Row],[Útgerð núna]]=Table1[[#This Row],[Útgerð við löndun]],"","Ný útgerð")</f>
        <v/>
      </c>
    </row>
    <row r="3302" spans="1:15">
      <c r="A3302" t="s">
        <v>667</v>
      </c>
      <c r="B3302">
        <v>1920</v>
      </c>
      <c r="C3302" s="1">
        <v>1</v>
      </c>
      <c r="D3302" s="1">
        <v>1</v>
      </c>
      <c r="E3302" s="1">
        <v>2965</v>
      </c>
      <c r="F3302" t="s">
        <v>830</v>
      </c>
      <c r="G3302" t="s">
        <v>14</v>
      </c>
      <c r="H3302" t="s">
        <v>15</v>
      </c>
      <c r="I3302" s="3">
        <v>15</v>
      </c>
      <c r="J3302" t="s">
        <v>986</v>
      </c>
      <c r="K3302" t="s">
        <v>832</v>
      </c>
      <c r="L3302" t="s">
        <v>832</v>
      </c>
      <c r="M3302" s="2">
        <f>SUM(Table1[MAGN_SLAEGT_AFRUNAD])</f>
        <v>463291</v>
      </c>
      <c r="N3302" s="6">
        <f>Table1[[#This Row],[MAGN_SLAEGT_AFRUNAD]]/Table1[[#This Row],[heildarmagn]]</f>
        <v>3.2377058911137922E-5</v>
      </c>
      <c r="O3302" t="str">
        <f>IF(Table1[[#This Row],[Útgerð núna]]=Table1[[#This Row],[Útgerð við löndun]],"","Ný útgerð")</f>
        <v/>
      </c>
    </row>
    <row r="3303" spans="1:15">
      <c r="A3303" t="s">
        <v>672</v>
      </c>
      <c r="B3303">
        <v>1920</v>
      </c>
      <c r="C3303" s="1">
        <v>1</v>
      </c>
      <c r="D3303" s="1">
        <v>1</v>
      </c>
      <c r="E3303" s="1">
        <v>2965</v>
      </c>
      <c r="F3303" t="s">
        <v>830</v>
      </c>
      <c r="G3303" t="s">
        <v>14</v>
      </c>
      <c r="H3303" t="s">
        <v>15</v>
      </c>
      <c r="I3303" s="3">
        <v>2</v>
      </c>
      <c r="J3303" t="s">
        <v>986</v>
      </c>
      <c r="K3303" t="s">
        <v>832</v>
      </c>
      <c r="L3303" t="s">
        <v>832</v>
      </c>
      <c r="M3303" s="2">
        <f>SUM(Table1[MAGN_SLAEGT_AFRUNAD])</f>
        <v>463291</v>
      </c>
      <c r="N3303" s="6">
        <f>Table1[[#This Row],[MAGN_SLAEGT_AFRUNAD]]/Table1[[#This Row],[heildarmagn]]</f>
        <v>4.3169411881517231E-6</v>
      </c>
      <c r="O3303" t="str">
        <f>IF(Table1[[#This Row],[Útgerð núna]]=Table1[[#This Row],[Útgerð við löndun]],"","Ný útgerð")</f>
        <v/>
      </c>
    </row>
    <row r="3304" spans="1:15">
      <c r="A3304" t="s">
        <v>673</v>
      </c>
      <c r="B3304">
        <v>1920</v>
      </c>
      <c r="C3304" s="1">
        <v>1</v>
      </c>
      <c r="D3304" s="1">
        <v>1</v>
      </c>
      <c r="E3304" s="1">
        <v>2965</v>
      </c>
      <c r="F3304" t="s">
        <v>830</v>
      </c>
      <c r="G3304" t="s">
        <v>14</v>
      </c>
      <c r="H3304" t="s">
        <v>15</v>
      </c>
      <c r="I3304" s="3">
        <v>1</v>
      </c>
      <c r="J3304" t="s">
        <v>986</v>
      </c>
      <c r="K3304" t="s">
        <v>832</v>
      </c>
      <c r="L3304" t="s">
        <v>832</v>
      </c>
      <c r="M3304" s="2">
        <f>SUM(Table1[MAGN_SLAEGT_AFRUNAD])</f>
        <v>463291</v>
      </c>
      <c r="N3304" s="6">
        <f>Table1[[#This Row],[MAGN_SLAEGT_AFRUNAD]]/Table1[[#This Row],[heildarmagn]]</f>
        <v>2.1584705940758616E-6</v>
      </c>
      <c r="O3304" t="str">
        <f>IF(Table1[[#This Row],[Útgerð núna]]=Table1[[#This Row],[Útgerð við löndun]],"","Ný útgerð")</f>
        <v/>
      </c>
    </row>
    <row r="3305" spans="1:15">
      <c r="A3305" t="s">
        <v>674</v>
      </c>
      <c r="B3305">
        <v>1920</v>
      </c>
      <c r="C3305" s="1">
        <v>1</v>
      </c>
      <c r="D3305" s="1">
        <v>1</v>
      </c>
      <c r="E3305" s="1">
        <v>2965</v>
      </c>
      <c r="F3305" t="s">
        <v>830</v>
      </c>
      <c r="G3305" t="s">
        <v>14</v>
      </c>
      <c r="H3305" t="s">
        <v>15</v>
      </c>
      <c r="I3305" s="3">
        <v>3</v>
      </c>
      <c r="J3305" t="s">
        <v>986</v>
      </c>
      <c r="K3305" t="s">
        <v>832</v>
      </c>
      <c r="L3305" t="s">
        <v>832</v>
      </c>
      <c r="M3305" s="2">
        <f>SUM(Table1[MAGN_SLAEGT_AFRUNAD])</f>
        <v>463291</v>
      </c>
      <c r="N3305" s="6">
        <f>Table1[[#This Row],[MAGN_SLAEGT_AFRUNAD]]/Table1[[#This Row],[heildarmagn]]</f>
        <v>6.4754117822275847E-6</v>
      </c>
      <c r="O3305" t="str">
        <f>IF(Table1[[#This Row],[Útgerð núna]]=Table1[[#This Row],[Útgerð við löndun]],"","Ný útgerð")</f>
        <v/>
      </c>
    </row>
    <row r="3306" spans="1:15">
      <c r="A3306" t="s">
        <v>433</v>
      </c>
      <c r="B3306">
        <v>1920</v>
      </c>
      <c r="C3306" s="1">
        <v>1</v>
      </c>
      <c r="D3306" s="1">
        <v>1</v>
      </c>
      <c r="E3306" s="1">
        <v>2965</v>
      </c>
      <c r="F3306" t="s">
        <v>830</v>
      </c>
      <c r="G3306" t="s">
        <v>14</v>
      </c>
      <c r="H3306" t="s">
        <v>15</v>
      </c>
      <c r="I3306" s="3">
        <v>2</v>
      </c>
      <c r="J3306" t="s">
        <v>986</v>
      </c>
      <c r="K3306" t="s">
        <v>832</v>
      </c>
      <c r="L3306" t="s">
        <v>832</v>
      </c>
      <c r="M3306" s="2">
        <f>SUM(Table1[MAGN_SLAEGT_AFRUNAD])</f>
        <v>463291</v>
      </c>
      <c r="N3306" s="6">
        <f>Table1[[#This Row],[MAGN_SLAEGT_AFRUNAD]]/Table1[[#This Row],[heildarmagn]]</f>
        <v>4.3169411881517231E-6</v>
      </c>
      <c r="O3306" t="str">
        <f>IF(Table1[[#This Row],[Útgerð núna]]=Table1[[#This Row],[Útgerð við löndun]],"","Ný útgerð")</f>
        <v/>
      </c>
    </row>
    <row r="3307" spans="1:15">
      <c r="A3307" t="s">
        <v>737</v>
      </c>
      <c r="B3307">
        <v>1920</v>
      </c>
      <c r="C3307" s="1">
        <v>1</v>
      </c>
      <c r="D3307" s="1">
        <v>1</v>
      </c>
      <c r="E3307" s="1">
        <v>2965</v>
      </c>
      <c r="F3307" t="s">
        <v>830</v>
      </c>
      <c r="G3307" t="s">
        <v>14</v>
      </c>
      <c r="H3307" t="s">
        <v>15</v>
      </c>
      <c r="I3307" s="3">
        <v>5</v>
      </c>
      <c r="J3307" t="s">
        <v>986</v>
      </c>
      <c r="K3307" t="s">
        <v>832</v>
      </c>
      <c r="L3307" t="s">
        <v>832</v>
      </c>
      <c r="M3307" s="2">
        <f>SUM(Table1[MAGN_SLAEGT_AFRUNAD])</f>
        <v>463291</v>
      </c>
      <c r="N3307" s="6">
        <f>Table1[[#This Row],[MAGN_SLAEGT_AFRUNAD]]/Table1[[#This Row],[heildarmagn]]</f>
        <v>1.0792352970379309E-5</v>
      </c>
      <c r="O3307" t="str">
        <f>IF(Table1[[#This Row],[Útgerð núna]]=Table1[[#This Row],[Útgerð við löndun]],"","Ný útgerð")</f>
        <v/>
      </c>
    </row>
    <row r="3308" spans="1:15">
      <c r="A3308" t="s">
        <v>781</v>
      </c>
      <c r="B3308">
        <v>1920</v>
      </c>
      <c r="C3308" s="1">
        <v>1</v>
      </c>
      <c r="D3308" s="1">
        <v>1</v>
      </c>
      <c r="E3308" s="1">
        <v>2965</v>
      </c>
      <c r="F3308" t="s">
        <v>830</v>
      </c>
      <c r="G3308" t="s">
        <v>14</v>
      </c>
      <c r="H3308" t="s">
        <v>15</v>
      </c>
      <c r="I3308" s="3">
        <v>2</v>
      </c>
      <c r="J3308" t="s">
        <v>986</v>
      </c>
      <c r="K3308" t="s">
        <v>832</v>
      </c>
      <c r="L3308" t="s">
        <v>832</v>
      </c>
      <c r="M3308" s="2">
        <f>SUM(Table1[MAGN_SLAEGT_AFRUNAD])</f>
        <v>463291</v>
      </c>
      <c r="N3308" s="6">
        <f>Table1[[#This Row],[MAGN_SLAEGT_AFRUNAD]]/Table1[[#This Row],[heildarmagn]]</f>
        <v>4.3169411881517231E-6</v>
      </c>
      <c r="O3308" t="str">
        <f>IF(Table1[[#This Row],[Útgerð núna]]=Table1[[#This Row],[Útgerð við löndun]],"","Ný útgerð")</f>
        <v/>
      </c>
    </row>
    <row r="3309" spans="1:15">
      <c r="A3309" t="s">
        <v>434</v>
      </c>
      <c r="B3309">
        <v>1920</v>
      </c>
      <c r="C3309" s="1">
        <v>1</v>
      </c>
      <c r="D3309" s="1">
        <v>1</v>
      </c>
      <c r="E3309" s="1">
        <v>2965</v>
      </c>
      <c r="F3309" t="s">
        <v>830</v>
      </c>
      <c r="G3309" t="s">
        <v>14</v>
      </c>
      <c r="H3309" t="s">
        <v>15</v>
      </c>
      <c r="I3309" s="3">
        <v>8</v>
      </c>
      <c r="J3309" t="s">
        <v>986</v>
      </c>
      <c r="K3309" t="s">
        <v>832</v>
      </c>
      <c r="L3309" t="s">
        <v>832</v>
      </c>
      <c r="M3309" s="2">
        <f>SUM(Table1[MAGN_SLAEGT_AFRUNAD])</f>
        <v>463291</v>
      </c>
      <c r="N3309" s="6">
        <f>Table1[[#This Row],[MAGN_SLAEGT_AFRUNAD]]/Table1[[#This Row],[heildarmagn]]</f>
        <v>1.7267764752606892E-5</v>
      </c>
      <c r="O3309" t="str">
        <f>IF(Table1[[#This Row],[Útgerð núna]]=Table1[[#This Row],[Útgerð við löndun]],"","Ný útgerð")</f>
        <v/>
      </c>
    </row>
    <row r="3310" spans="1:15">
      <c r="A3310" t="s">
        <v>435</v>
      </c>
      <c r="B3310">
        <v>1920</v>
      </c>
      <c r="C3310" s="1">
        <v>1</v>
      </c>
      <c r="D3310" s="1">
        <v>1</v>
      </c>
      <c r="E3310" s="1">
        <v>2965</v>
      </c>
      <c r="F3310" t="s">
        <v>830</v>
      </c>
      <c r="G3310" t="s">
        <v>14</v>
      </c>
      <c r="H3310" t="s">
        <v>15</v>
      </c>
      <c r="I3310" s="3">
        <v>9</v>
      </c>
      <c r="J3310" t="s">
        <v>986</v>
      </c>
      <c r="K3310" t="s">
        <v>832</v>
      </c>
      <c r="L3310" t="s">
        <v>832</v>
      </c>
      <c r="M3310" s="2">
        <f>SUM(Table1[MAGN_SLAEGT_AFRUNAD])</f>
        <v>463291</v>
      </c>
      <c r="N3310" s="6">
        <f>Table1[[#This Row],[MAGN_SLAEGT_AFRUNAD]]/Table1[[#This Row],[heildarmagn]]</f>
        <v>1.9426235346682755E-5</v>
      </c>
      <c r="O3310" t="str">
        <f>IF(Table1[[#This Row],[Útgerð núna]]=Table1[[#This Row],[Útgerð við löndun]],"","Ný útgerð")</f>
        <v/>
      </c>
    </row>
    <row r="3311" spans="1:15">
      <c r="A3311" t="s">
        <v>436</v>
      </c>
      <c r="B3311">
        <v>1920</v>
      </c>
      <c r="C3311" s="1">
        <v>1</v>
      </c>
      <c r="D3311" s="1">
        <v>1</v>
      </c>
      <c r="E3311" s="1">
        <v>2965</v>
      </c>
      <c r="F3311" t="s">
        <v>830</v>
      </c>
      <c r="G3311" t="s">
        <v>14</v>
      </c>
      <c r="H3311" t="s">
        <v>15</v>
      </c>
      <c r="I3311" s="3">
        <v>7</v>
      </c>
      <c r="J3311" t="s">
        <v>986</v>
      </c>
      <c r="K3311" t="s">
        <v>832</v>
      </c>
      <c r="L3311" t="s">
        <v>832</v>
      </c>
      <c r="M3311" s="2">
        <f>SUM(Table1[MAGN_SLAEGT_AFRUNAD])</f>
        <v>463291</v>
      </c>
      <c r="N3311" s="6">
        <f>Table1[[#This Row],[MAGN_SLAEGT_AFRUNAD]]/Table1[[#This Row],[heildarmagn]]</f>
        <v>1.5109294158531032E-5</v>
      </c>
      <c r="O3311" t="str">
        <f>IF(Table1[[#This Row],[Útgerð núna]]=Table1[[#This Row],[Útgerð við löndun]],"","Ný útgerð")</f>
        <v/>
      </c>
    </row>
    <row r="3312" spans="1:15">
      <c r="A3312" t="s">
        <v>649</v>
      </c>
      <c r="B3312">
        <v>1920</v>
      </c>
      <c r="C3312" s="1">
        <v>1</v>
      </c>
      <c r="D3312" s="1">
        <v>1</v>
      </c>
      <c r="E3312" s="1">
        <v>2965</v>
      </c>
      <c r="F3312" t="s">
        <v>830</v>
      </c>
      <c r="G3312" t="s">
        <v>14</v>
      </c>
      <c r="H3312" t="s">
        <v>15</v>
      </c>
      <c r="I3312" s="3">
        <v>1</v>
      </c>
      <c r="J3312" t="s">
        <v>986</v>
      </c>
      <c r="K3312" t="s">
        <v>832</v>
      </c>
      <c r="L3312" t="s">
        <v>832</v>
      </c>
      <c r="M3312" s="2">
        <f>SUM(Table1[MAGN_SLAEGT_AFRUNAD])</f>
        <v>463291</v>
      </c>
      <c r="N3312" s="6">
        <f>Table1[[#This Row],[MAGN_SLAEGT_AFRUNAD]]/Table1[[#This Row],[heildarmagn]]</f>
        <v>2.1584705940758616E-6</v>
      </c>
      <c r="O3312" t="str">
        <f>IF(Table1[[#This Row],[Útgerð núna]]=Table1[[#This Row],[Útgerð við löndun]],"","Ný útgerð")</f>
        <v/>
      </c>
    </row>
    <row r="3313" spans="1:15">
      <c r="A3313" t="s">
        <v>738</v>
      </c>
      <c r="B3313">
        <v>1920</v>
      </c>
      <c r="C3313" s="1">
        <v>1</v>
      </c>
      <c r="D3313" s="1">
        <v>1</v>
      </c>
      <c r="E3313" s="1">
        <v>2965</v>
      </c>
      <c r="F3313" t="s">
        <v>830</v>
      </c>
      <c r="G3313" t="s">
        <v>14</v>
      </c>
      <c r="H3313" t="s">
        <v>15</v>
      </c>
      <c r="I3313" s="3">
        <v>14</v>
      </c>
      <c r="J3313" t="s">
        <v>986</v>
      </c>
      <c r="K3313" t="s">
        <v>832</v>
      </c>
      <c r="L3313" t="s">
        <v>832</v>
      </c>
      <c r="M3313" s="2">
        <f>SUM(Table1[MAGN_SLAEGT_AFRUNAD])</f>
        <v>463291</v>
      </c>
      <c r="N3313" s="6">
        <f>Table1[[#This Row],[MAGN_SLAEGT_AFRUNAD]]/Table1[[#This Row],[heildarmagn]]</f>
        <v>3.0218588317062063E-5</v>
      </c>
      <c r="O3313" t="str">
        <f>IF(Table1[[#This Row],[Útgerð núna]]=Table1[[#This Row],[Útgerð við löndun]],"","Ný útgerð")</f>
        <v/>
      </c>
    </row>
    <row r="3314" spans="1:15">
      <c r="A3314" t="s">
        <v>521</v>
      </c>
      <c r="B3314">
        <v>1819</v>
      </c>
      <c r="C3314" s="1">
        <v>1</v>
      </c>
      <c r="D3314" s="1">
        <v>1</v>
      </c>
      <c r="E3314" s="1">
        <v>7382</v>
      </c>
      <c r="F3314" t="s">
        <v>1002</v>
      </c>
      <c r="G3314" t="s">
        <v>14</v>
      </c>
      <c r="H3314" t="s">
        <v>15</v>
      </c>
      <c r="I3314" s="3">
        <v>4</v>
      </c>
      <c r="J3314" t="s">
        <v>1003</v>
      </c>
      <c r="K3314" t="s">
        <v>1004</v>
      </c>
      <c r="L3314" t="s">
        <v>1005</v>
      </c>
      <c r="M3314" s="2">
        <f>SUM(Table1[MAGN_SLAEGT_AFRUNAD])</f>
        <v>463291</v>
      </c>
      <c r="N3314" s="6">
        <f>Table1[[#This Row],[MAGN_SLAEGT_AFRUNAD]]/Table1[[#This Row],[heildarmagn]]</f>
        <v>8.6338823763034462E-6</v>
      </c>
      <c r="O3314" t="str">
        <f>IF(Table1[[#This Row],[Útgerð núna]]=Table1[[#This Row],[Útgerð við löndun]],"","Ný útgerð")</f>
        <v>Ný útgerð</v>
      </c>
    </row>
    <row r="3315" spans="1:15">
      <c r="A3315" t="s">
        <v>404</v>
      </c>
      <c r="B3315">
        <v>1920</v>
      </c>
      <c r="C3315" s="1">
        <v>1</v>
      </c>
      <c r="D3315" s="1">
        <v>1</v>
      </c>
      <c r="E3315" s="1">
        <v>7413</v>
      </c>
      <c r="F3315" t="s">
        <v>1006</v>
      </c>
      <c r="G3315" t="s">
        <v>14</v>
      </c>
      <c r="H3315" t="s">
        <v>15</v>
      </c>
      <c r="I3315" s="3">
        <v>35</v>
      </c>
      <c r="J3315" t="s">
        <v>1007</v>
      </c>
      <c r="K3315" t="s">
        <v>1008</v>
      </c>
      <c r="L3315" t="s">
        <v>1008</v>
      </c>
      <c r="M3315" s="2">
        <f>SUM(Table1[MAGN_SLAEGT_AFRUNAD])</f>
        <v>463291</v>
      </c>
      <c r="N3315" s="6">
        <f>Table1[[#This Row],[MAGN_SLAEGT_AFRUNAD]]/Table1[[#This Row],[heildarmagn]]</f>
        <v>7.5546470792655157E-5</v>
      </c>
      <c r="O3315" t="str">
        <f>IF(Table1[[#This Row],[Útgerð núna]]=Table1[[#This Row],[Útgerð við löndun]],"","Ný útgerð")</f>
        <v/>
      </c>
    </row>
    <row r="3316" spans="1:15">
      <c r="A3316" t="s">
        <v>1011</v>
      </c>
      <c r="C3316" s="1"/>
      <c r="D3316" s="1"/>
      <c r="E3316" s="1"/>
      <c r="I3316" s="3">
        <f>SUBTOTAL(109,Table1[MAGN_SLAEGT_AFRUNAD])</f>
        <v>463291</v>
      </c>
      <c r="M3316"/>
      <c r="N3316" s="6">
        <f>SUBTOTAL(109,Table1[Hlutfall af heildarmagni])</f>
        <v>0.99999999999999578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8509A-F9DF-4727-BA10-57D1D6CA84ED}">
  <dimension ref="A3:F68"/>
  <sheetViews>
    <sheetView workbookViewId="0"/>
  </sheetViews>
  <sheetFormatPr defaultRowHeight="14.5"/>
  <cols>
    <col min="1" max="1" width="11.26953125" bestFit="1" customWidth="1"/>
    <col min="2" max="2" width="31.7265625" bestFit="1" customWidth="1"/>
    <col min="3" max="3" width="30" bestFit="1" customWidth="1"/>
    <col min="4" max="4" width="14.453125" style="2" bestFit="1" customWidth="1"/>
    <col min="5" max="5" width="29.81640625" style="6" bestFit="1" customWidth="1"/>
    <col min="6" max="6" width="12.1796875" bestFit="1" customWidth="1"/>
  </cols>
  <sheetData>
    <row r="3" spans="1:6">
      <c r="A3" s="5" t="s">
        <v>1014</v>
      </c>
      <c r="B3" s="5" t="s">
        <v>9</v>
      </c>
      <c r="C3" s="5" t="s">
        <v>10</v>
      </c>
      <c r="D3" s="2" t="s">
        <v>1012</v>
      </c>
      <c r="E3" s="6" t="s">
        <v>1013</v>
      </c>
      <c r="F3" s="8">
        <v>0.15</v>
      </c>
    </row>
    <row r="4" spans="1:6">
      <c r="A4">
        <v>182</v>
      </c>
      <c r="B4" t="s">
        <v>16</v>
      </c>
      <c r="C4" t="s">
        <v>17</v>
      </c>
      <c r="D4" s="2">
        <v>71</v>
      </c>
      <c r="E4" s="6">
        <v>1.5325141217938616E-4</v>
      </c>
      <c r="F4" s="6">
        <f t="shared" ref="F4:F35" si="0">E4*$F$3</f>
        <v>2.2987711826907922E-5</v>
      </c>
    </row>
    <row r="5" spans="1:6">
      <c r="A5">
        <v>530</v>
      </c>
      <c r="B5" t="s">
        <v>20</v>
      </c>
      <c r="C5" t="s">
        <v>21</v>
      </c>
      <c r="D5" s="2">
        <v>29</v>
      </c>
      <c r="E5" s="6">
        <v>6.2595647228199996E-5</v>
      </c>
      <c r="F5" s="6">
        <f t="shared" si="0"/>
        <v>9.3893470842299984E-6</v>
      </c>
    </row>
    <row r="6" spans="1:6">
      <c r="A6">
        <v>741</v>
      </c>
      <c r="B6" t="s">
        <v>26</v>
      </c>
      <c r="C6" t="s">
        <v>27</v>
      </c>
      <c r="D6" s="2">
        <v>30657</v>
      </c>
      <c r="E6" s="6">
        <v>6.6172233002583694E-2</v>
      </c>
      <c r="F6" s="6">
        <f t="shared" si="0"/>
        <v>9.9258349503875531E-3</v>
      </c>
    </row>
    <row r="7" spans="1:6">
      <c r="A7">
        <v>1019</v>
      </c>
      <c r="B7" t="s">
        <v>59</v>
      </c>
      <c r="C7" t="s">
        <v>60</v>
      </c>
      <c r="D7" s="2">
        <v>1440</v>
      </c>
      <c r="E7" s="6">
        <v>3.1081976554692406E-3</v>
      </c>
      <c r="F7" s="6">
        <f t="shared" si="0"/>
        <v>4.6622964832038606E-4</v>
      </c>
    </row>
    <row r="8" spans="1:6">
      <c r="A8">
        <v>1028</v>
      </c>
      <c r="B8" t="s">
        <v>69</v>
      </c>
      <c r="C8" t="s">
        <v>70</v>
      </c>
      <c r="D8" s="2">
        <v>14072</v>
      </c>
      <c r="E8" s="6">
        <v>3.0373998199835526E-2</v>
      </c>
      <c r="F8" s="6">
        <f t="shared" si="0"/>
        <v>4.5560997299753285E-3</v>
      </c>
    </row>
    <row r="9" spans="1:6">
      <c r="A9">
        <v>1054</v>
      </c>
      <c r="B9" t="s">
        <v>260</v>
      </c>
      <c r="C9" t="s">
        <v>261</v>
      </c>
      <c r="D9" s="2">
        <v>45145</v>
      </c>
      <c r="E9" s="6">
        <v>9.7444154969554775E-2</v>
      </c>
      <c r="F9" s="6">
        <f t="shared" si="0"/>
        <v>1.4616623245433216E-2</v>
      </c>
    </row>
    <row r="10" spans="1:6">
      <c r="A10">
        <v>1062</v>
      </c>
      <c r="B10" t="s">
        <v>449</v>
      </c>
      <c r="C10" t="s">
        <v>450</v>
      </c>
      <c r="D10" s="2">
        <v>2</v>
      </c>
      <c r="E10" s="6">
        <v>4.3169411881517231E-6</v>
      </c>
      <c r="F10" s="6">
        <f t="shared" si="0"/>
        <v>6.4754117822275847E-7</v>
      </c>
    </row>
    <row r="11" spans="1:6">
      <c r="A11">
        <v>1126</v>
      </c>
      <c r="B11" t="s">
        <v>453</v>
      </c>
      <c r="C11" t="s">
        <v>454</v>
      </c>
      <c r="D11" s="2">
        <v>55723</v>
      </c>
      <c r="E11" s="6">
        <v>0.12027645691368925</v>
      </c>
      <c r="F11" s="6">
        <f t="shared" si="0"/>
        <v>1.8041468537053386E-2</v>
      </c>
    </row>
    <row r="12" spans="1:6">
      <c r="A12">
        <v>1134</v>
      </c>
      <c r="B12" t="s">
        <v>472</v>
      </c>
      <c r="C12" t="s">
        <v>473</v>
      </c>
      <c r="D12" s="2">
        <v>4559</v>
      </c>
      <c r="E12" s="6">
        <v>9.8404674383918526E-3</v>
      </c>
      <c r="F12" s="6">
        <f t="shared" si="0"/>
        <v>1.4760701157587779E-3</v>
      </c>
    </row>
    <row r="13" spans="1:6">
      <c r="A13">
        <v>1184</v>
      </c>
      <c r="B13" t="s">
        <v>478</v>
      </c>
      <c r="C13" t="s">
        <v>479</v>
      </c>
      <c r="D13" s="2">
        <v>17</v>
      </c>
      <c r="E13" s="6">
        <v>3.6694000099289647E-5</v>
      </c>
      <c r="F13" s="6">
        <f t="shared" si="0"/>
        <v>5.5041000148934468E-6</v>
      </c>
    </row>
    <row r="14" spans="1:6">
      <c r="A14">
        <v>1246</v>
      </c>
      <c r="B14" t="s">
        <v>482</v>
      </c>
      <c r="C14" t="s">
        <v>483</v>
      </c>
      <c r="D14" s="2">
        <v>61651</v>
      </c>
      <c r="E14" s="6">
        <v>0.1330718705953709</v>
      </c>
      <c r="F14" s="6">
        <f t="shared" si="0"/>
        <v>1.9960780589305633E-2</v>
      </c>
    </row>
    <row r="15" spans="1:6">
      <c r="A15">
        <v>1304</v>
      </c>
      <c r="B15" t="s">
        <v>544</v>
      </c>
      <c r="C15" t="s">
        <v>545</v>
      </c>
      <c r="D15" s="2">
        <v>21880</v>
      </c>
      <c r="E15" s="6">
        <v>4.7227336598379868E-2</v>
      </c>
      <c r="F15" s="6">
        <f t="shared" si="0"/>
        <v>7.0841004897569801E-3</v>
      </c>
    </row>
    <row r="16" spans="1:6">
      <c r="A16">
        <v>1318</v>
      </c>
      <c r="B16" t="s">
        <v>570</v>
      </c>
      <c r="C16" t="s">
        <v>571</v>
      </c>
      <c r="D16" s="2">
        <v>4729</v>
      </c>
      <c r="E16" s="6">
        <v>1.0207407439384749E-2</v>
      </c>
      <c r="F16" s="6">
        <f t="shared" si="0"/>
        <v>1.5311111159077124E-3</v>
      </c>
    </row>
    <row r="17" spans="1:6">
      <c r="A17">
        <v>1321</v>
      </c>
      <c r="B17" t="s">
        <v>581</v>
      </c>
      <c r="C17" t="s">
        <v>582</v>
      </c>
      <c r="D17" s="2">
        <v>8596</v>
      </c>
      <c r="E17" s="6">
        <v>1.8554213226676101E-2</v>
      </c>
      <c r="F17" s="6">
        <f t="shared" si="0"/>
        <v>2.783131984001415E-3</v>
      </c>
    </row>
    <row r="18" spans="1:6">
      <c r="A18">
        <v>1343</v>
      </c>
      <c r="B18" t="s">
        <v>600</v>
      </c>
      <c r="C18" t="s">
        <v>601</v>
      </c>
      <c r="D18" s="2">
        <v>57046</v>
      </c>
      <c r="E18" s="6">
        <v>0.12313211350965157</v>
      </c>
      <c r="F18" s="6">
        <f t="shared" si="0"/>
        <v>1.8469817026447736E-2</v>
      </c>
    </row>
    <row r="19" spans="1:6">
      <c r="A19">
        <v>1399</v>
      </c>
      <c r="B19" t="s">
        <v>676</v>
      </c>
      <c r="C19" t="s">
        <v>677</v>
      </c>
      <c r="D19" s="2">
        <v>5</v>
      </c>
      <c r="E19" s="6">
        <v>1.0792352970379309E-5</v>
      </c>
      <c r="F19" s="6">
        <f t="shared" si="0"/>
        <v>1.6188529455568962E-6</v>
      </c>
    </row>
    <row r="20" spans="1:6">
      <c r="A20">
        <v>1502</v>
      </c>
      <c r="B20" t="s">
        <v>680</v>
      </c>
      <c r="C20" t="s">
        <v>681</v>
      </c>
      <c r="D20" s="2">
        <v>2043</v>
      </c>
      <c r="E20" s="6">
        <v>4.4097554236969851E-3</v>
      </c>
      <c r="F20" s="6">
        <f t="shared" si="0"/>
        <v>6.6146331355454772E-4</v>
      </c>
    </row>
    <row r="21" spans="1:6">
      <c r="A21">
        <v>1575</v>
      </c>
      <c r="B21" t="s">
        <v>684</v>
      </c>
      <c r="C21" t="s">
        <v>685</v>
      </c>
      <c r="D21" s="2">
        <v>271</v>
      </c>
      <c r="E21" s="6">
        <v>5.8494553099455856E-4</v>
      </c>
      <c r="F21" s="6">
        <f t="shared" si="0"/>
        <v>8.7741829649183784E-5</v>
      </c>
    </row>
    <row r="22" spans="1:6">
      <c r="A22">
        <v>1611</v>
      </c>
      <c r="B22" t="s">
        <v>688</v>
      </c>
      <c r="C22" t="s">
        <v>689</v>
      </c>
      <c r="D22" s="2">
        <v>63</v>
      </c>
      <c r="E22" s="6">
        <v>1.3598364742677929E-4</v>
      </c>
      <c r="F22" s="6">
        <f t="shared" si="0"/>
        <v>2.0397547114016894E-5</v>
      </c>
    </row>
    <row r="23" spans="1:6">
      <c r="A23">
        <v>1629</v>
      </c>
      <c r="B23" t="s">
        <v>693</v>
      </c>
      <c r="C23" t="s">
        <v>60</v>
      </c>
      <c r="D23" s="2">
        <v>1081</v>
      </c>
      <c r="E23" s="6">
        <v>2.3333067121960064E-3</v>
      </c>
      <c r="F23" s="6">
        <f t="shared" si="0"/>
        <v>3.4999600682940096E-4</v>
      </c>
    </row>
    <row r="24" spans="1:6">
      <c r="A24">
        <v>1856</v>
      </c>
      <c r="B24" t="s">
        <v>700</v>
      </c>
      <c r="C24" t="s">
        <v>701</v>
      </c>
      <c r="D24" s="2">
        <v>8372</v>
      </c>
      <c r="E24" s="6">
        <v>1.8070715813603113E-2</v>
      </c>
      <c r="F24" s="6">
        <f t="shared" si="0"/>
        <v>2.7106073720404669E-3</v>
      </c>
    </row>
    <row r="25" spans="1:6">
      <c r="A25">
        <v>1862</v>
      </c>
      <c r="B25" t="s">
        <v>707</v>
      </c>
      <c r="C25" t="s">
        <v>708</v>
      </c>
      <c r="D25" s="2">
        <v>1110</v>
      </c>
      <c r="E25" s="6">
        <v>2.3959023594242058E-3</v>
      </c>
      <c r="F25" s="6">
        <f t="shared" si="0"/>
        <v>3.5938535391363087E-4</v>
      </c>
    </row>
    <row r="26" spans="1:6">
      <c r="A26">
        <v>1868</v>
      </c>
      <c r="B26" t="s">
        <v>716</v>
      </c>
      <c r="C26" t="s">
        <v>717</v>
      </c>
      <c r="D26" s="2">
        <v>238</v>
      </c>
      <c r="E26" s="6">
        <v>5.1371600139005506E-4</v>
      </c>
      <c r="F26" s="6">
        <f t="shared" si="0"/>
        <v>7.7057400208508251E-5</v>
      </c>
    </row>
    <row r="27" spans="1:6">
      <c r="A27">
        <v>1915</v>
      </c>
      <c r="B27" t="s">
        <v>719</v>
      </c>
      <c r="C27" t="s">
        <v>720</v>
      </c>
      <c r="D27" s="2">
        <v>18374</v>
      </c>
      <c r="E27" s="6">
        <v>3.9659738695549882E-2</v>
      </c>
      <c r="F27" s="6">
        <f t="shared" si="0"/>
        <v>5.9489608043324822E-3</v>
      </c>
    </row>
    <row r="28" spans="1:6">
      <c r="A28">
        <v>1979</v>
      </c>
      <c r="B28" t="s">
        <v>735</v>
      </c>
      <c r="C28" t="s">
        <v>736</v>
      </c>
      <c r="D28" s="2">
        <v>13705</v>
      </c>
      <c r="E28" s="6">
        <v>2.9581839491809685E-2</v>
      </c>
      <c r="F28" s="6">
        <f t="shared" si="0"/>
        <v>4.4372759237714526E-3</v>
      </c>
    </row>
    <row r="29" spans="1:6">
      <c r="A29">
        <v>2017</v>
      </c>
      <c r="B29" t="s">
        <v>741</v>
      </c>
      <c r="C29" t="s">
        <v>742</v>
      </c>
      <c r="D29" s="2">
        <v>5910</v>
      </c>
      <c r="E29" s="6">
        <v>1.2756561210988344E-2</v>
      </c>
      <c r="F29" s="6">
        <f t="shared" si="0"/>
        <v>1.9134841816482516E-3</v>
      </c>
    </row>
    <row r="30" spans="1:6">
      <c r="A30">
        <v>2158</v>
      </c>
      <c r="B30" t="s">
        <v>748</v>
      </c>
      <c r="C30" t="s">
        <v>749</v>
      </c>
      <c r="D30" s="2">
        <v>5</v>
      </c>
      <c r="E30" s="6">
        <v>1.0792352970379309E-5</v>
      </c>
      <c r="F30" s="6">
        <f t="shared" si="0"/>
        <v>1.6188529455568962E-6</v>
      </c>
    </row>
    <row r="31" spans="1:6">
      <c r="A31">
        <v>2159</v>
      </c>
      <c r="B31" t="s">
        <v>751</v>
      </c>
      <c r="C31" t="s">
        <v>752</v>
      </c>
      <c r="D31" s="2">
        <v>4</v>
      </c>
      <c r="E31" s="6">
        <v>8.6338823763034462E-6</v>
      </c>
      <c r="F31" s="6">
        <f t="shared" si="0"/>
        <v>1.2950823564455169E-6</v>
      </c>
    </row>
    <row r="32" spans="1:6">
      <c r="A32">
        <v>2243</v>
      </c>
      <c r="B32" t="s">
        <v>754</v>
      </c>
      <c r="C32" t="s">
        <v>755</v>
      </c>
      <c r="D32" s="2">
        <v>748</v>
      </c>
      <c r="E32" s="6">
        <v>1.6145360043687443E-3</v>
      </c>
      <c r="F32" s="6">
        <f t="shared" si="0"/>
        <v>2.4218040065531162E-4</v>
      </c>
    </row>
    <row r="33" spans="1:6">
      <c r="A33">
        <v>2325</v>
      </c>
      <c r="B33" t="s">
        <v>761</v>
      </c>
      <c r="C33" t="s">
        <v>762</v>
      </c>
      <c r="D33" s="2">
        <v>5184</v>
      </c>
      <c r="E33" s="6">
        <v>1.118951155968927E-2</v>
      </c>
      <c r="F33" s="6">
        <f t="shared" si="0"/>
        <v>1.6784267339533905E-3</v>
      </c>
    </row>
    <row r="34" spans="1:6">
      <c r="A34">
        <v>2330</v>
      </c>
      <c r="B34" t="s">
        <v>778</v>
      </c>
      <c r="C34" t="s">
        <v>779</v>
      </c>
      <c r="D34" s="2">
        <v>35739</v>
      </c>
      <c r="E34" s="6">
        <v>7.7141580561677178E-2</v>
      </c>
      <c r="F34" s="6">
        <f t="shared" si="0"/>
        <v>1.1571237084251576E-2</v>
      </c>
    </row>
    <row r="35" spans="1:6">
      <c r="A35">
        <v>2406</v>
      </c>
      <c r="B35" t="s">
        <v>795</v>
      </c>
      <c r="C35" t="s">
        <v>796</v>
      </c>
      <c r="D35" s="2">
        <v>88</v>
      </c>
      <c r="E35" s="6">
        <v>1.8994541227867584E-4</v>
      </c>
      <c r="F35" s="6">
        <f t="shared" si="0"/>
        <v>2.8491811841801374E-5</v>
      </c>
    </row>
    <row r="36" spans="1:6">
      <c r="A36">
        <v>2408</v>
      </c>
      <c r="B36" t="s">
        <v>799</v>
      </c>
      <c r="C36" t="s">
        <v>800</v>
      </c>
      <c r="D36" s="2">
        <v>2156</v>
      </c>
      <c r="E36" s="6">
        <v>4.6536626008275572E-3</v>
      </c>
      <c r="F36" s="6">
        <f t="shared" ref="F36:F67" si="1">E36*$F$3</f>
        <v>6.9804939012413358E-4</v>
      </c>
    </row>
    <row r="37" spans="1:6">
      <c r="A37">
        <v>2446</v>
      </c>
      <c r="B37" t="s">
        <v>808</v>
      </c>
      <c r="C37" t="s">
        <v>809</v>
      </c>
      <c r="D37" s="2">
        <v>110</v>
      </c>
      <c r="E37" s="6">
        <v>2.3743176534834478E-4</v>
      </c>
      <c r="F37" s="6">
        <f t="shared" si="1"/>
        <v>3.5614764802251716E-5</v>
      </c>
    </row>
    <row r="38" spans="1:6">
      <c r="A38">
        <v>2447</v>
      </c>
      <c r="B38" t="s">
        <v>812</v>
      </c>
      <c r="C38" t="s">
        <v>813</v>
      </c>
      <c r="D38" s="2">
        <v>46</v>
      </c>
      <c r="E38" s="6">
        <v>9.928964732748963E-5</v>
      </c>
      <c r="F38" s="6">
        <f t="shared" si="1"/>
        <v>1.4893447099123443E-5</v>
      </c>
    </row>
    <row r="39" spans="1:6">
      <c r="A39">
        <v>2449</v>
      </c>
      <c r="B39" t="s">
        <v>815</v>
      </c>
      <c r="C39" t="s">
        <v>816</v>
      </c>
      <c r="D39" s="2">
        <v>18</v>
      </c>
      <c r="E39" s="6">
        <v>3.885247069336551E-5</v>
      </c>
      <c r="F39" s="6">
        <f t="shared" si="1"/>
        <v>5.8278706040048266E-6</v>
      </c>
    </row>
    <row r="40" spans="1:6">
      <c r="A40">
        <v>2462</v>
      </c>
      <c r="B40" t="s">
        <v>819</v>
      </c>
      <c r="C40" t="s">
        <v>820</v>
      </c>
      <c r="D40" s="2">
        <v>14756</v>
      </c>
      <c r="E40" s="6">
        <v>3.1850392086183427E-2</v>
      </c>
      <c r="F40" s="6">
        <f t="shared" si="1"/>
        <v>4.7775588129275138E-3</v>
      </c>
    </row>
    <row r="41" spans="1:6">
      <c r="A41">
        <v>2463</v>
      </c>
      <c r="B41" t="s">
        <v>824</v>
      </c>
      <c r="C41" t="s">
        <v>825</v>
      </c>
      <c r="D41" s="2">
        <v>16914</v>
      </c>
      <c r="E41" s="6">
        <v>3.6508371628199102E-2</v>
      </c>
      <c r="F41" s="6">
        <f t="shared" si="1"/>
        <v>5.4762557442298654E-3</v>
      </c>
    </row>
    <row r="42" spans="1:6">
      <c r="A42">
        <v>2477</v>
      </c>
      <c r="B42" t="s">
        <v>828</v>
      </c>
      <c r="C42" t="s">
        <v>829</v>
      </c>
      <c r="D42" s="2">
        <v>2</v>
      </c>
      <c r="E42" s="6">
        <v>4.3169411881517231E-6</v>
      </c>
      <c r="F42" s="6">
        <f t="shared" si="1"/>
        <v>6.4754117822275847E-7</v>
      </c>
    </row>
    <row r="43" spans="1:6">
      <c r="A43">
        <v>2481</v>
      </c>
      <c r="B43" t="s">
        <v>831</v>
      </c>
      <c r="C43" t="s">
        <v>832</v>
      </c>
      <c r="D43" s="2">
        <v>4255</v>
      </c>
      <c r="E43" s="6">
        <v>9.1842923777927989E-3</v>
      </c>
      <c r="F43" s="6">
        <f t="shared" si="1"/>
        <v>1.3776438566689198E-3</v>
      </c>
    </row>
    <row r="44" spans="1:6">
      <c r="A44">
        <v>2500</v>
      </c>
      <c r="B44" t="s">
        <v>888</v>
      </c>
      <c r="C44" t="s">
        <v>889</v>
      </c>
      <c r="D44" s="2">
        <v>46</v>
      </c>
      <c r="E44" s="6">
        <v>9.928964732748963E-5</v>
      </c>
      <c r="F44" s="6">
        <f t="shared" si="1"/>
        <v>1.4893447099123443E-5</v>
      </c>
    </row>
    <row r="45" spans="1:6">
      <c r="A45">
        <v>2545</v>
      </c>
      <c r="B45" t="s">
        <v>891</v>
      </c>
      <c r="C45" t="s">
        <v>892</v>
      </c>
      <c r="D45" s="2">
        <v>3</v>
      </c>
      <c r="E45" s="6">
        <v>6.4754117822275847E-6</v>
      </c>
      <c r="F45" s="6">
        <f t="shared" si="1"/>
        <v>9.713117673341377E-7</v>
      </c>
    </row>
    <row r="46" spans="1:6">
      <c r="A46">
        <v>2589</v>
      </c>
      <c r="B46" t="s">
        <v>894</v>
      </c>
      <c r="C46" t="s">
        <v>895</v>
      </c>
      <c r="D46" s="2">
        <v>4</v>
      </c>
      <c r="E46" s="6">
        <v>8.6338823763034462E-6</v>
      </c>
      <c r="F46" s="6">
        <f t="shared" si="1"/>
        <v>1.2950823564455169E-6</v>
      </c>
    </row>
    <row r="47" spans="1:6">
      <c r="A47">
        <v>2599</v>
      </c>
      <c r="B47" t="s">
        <v>898</v>
      </c>
      <c r="C47" t="s">
        <v>899</v>
      </c>
      <c r="D47" s="2">
        <v>1</v>
      </c>
      <c r="E47" s="6">
        <v>2.1584705940758616E-6</v>
      </c>
      <c r="F47" s="6">
        <f t="shared" si="1"/>
        <v>3.2377058911137923E-7</v>
      </c>
    </row>
    <row r="48" spans="1:6">
      <c r="A48">
        <v>2630</v>
      </c>
      <c r="B48" t="s">
        <v>902</v>
      </c>
      <c r="C48" t="s">
        <v>903</v>
      </c>
      <c r="D48" s="2">
        <v>16</v>
      </c>
      <c r="E48" s="6">
        <v>3.4535529505213785E-5</v>
      </c>
      <c r="F48" s="6">
        <f t="shared" si="1"/>
        <v>5.1803294257820677E-6</v>
      </c>
    </row>
    <row r="49" spans="1:6">
      <c r="A49">
        <v>2652</v>
      </c>
      <c r="B49" t="s">
        <v>905</v>
      </c>
      <c r="C49" t="s">
        <v>906</v>
      </c>
      <c r="D49" s="2">
        <v>2</v>
      </c>
      <c r="E49" s="6">
        <v>4.3169411881517231E-6</v>
      </c>
      <c r="F49" s="6">
        <f t="shared" si="1"/>
        <v>6.4754117822275847E-7</v>
      </c>
    </row>
    <row r="50" spans="1:6">
      <c r="A50">
        <v>2660</v>
      </c>
      <c r="B50" t="s">
        <v>909</v>
      </c>
      <c r="C50" t="s">
        <v>910</v>
      </c>
      <c r="D50" s="2">
        <v>382</v>
      </c>
      <c r="E50" s="6">
        <v>8.2453576693697914E-4</v>
      </c>
      <c r="F50" s="6">
        <f t="shared" si="1"/>
        <v>1.2368036504054687E-4</v>
      </c>
    </row>
    <row r="51" spans="1:6">
      <c r="A51">
        <v>2685</v>
      </c>
      <c r="B51" t="s">
        <v>916</v>
      </c>
      <c r="C51" t="s">
        <v>743</v>
      </c>
      <c r="D51" s="2">
        <v>5918</v>
      </c>
      <c r="E51" s="6">
        <v>1.2773828975740947E-2</v>
      </c>
      <c r="F51" s="6">
        <f t="shared" si="1"/>
        <v>1.9160743463611421E-3</v>
      </c>
    </row>
    <row r="52" spans="1:6">
      <c r="A52">
        <v>2740</v>
      </c>
      <c r="B52" t="s">
        <v>919</v>
      </c>
      <c r="C52" t="s">
        <v>61</v>
      </c>
      <c r="D52" s="2">
        <v>3661</v>
      </c>
      <c r="E52" s="6">
        <v>7.9021608449117292E-3</v>
      </c>
      <c r="F52" s="6">
        <f t="shared" si="1"/>
        <v>1.1853241267367593E-3</v>
      </c>
    </row>
    <row r="53" spans="1:6">
      <c r="A53">
        <v>2744</v>
      </c>
      <c r="B53" t="s">
        <v>925</v>
      </c>
      <c r="C53" t="s">
        <v>743</v>
      </c>
      <c r="D53" s="2">
        <v>60</v>
      </c>
      <c r="E53" s="6">
        <v>1.2950823564455169E-4</v>
      </c>
      <c r="F53" s="6">
        <f t="shared" si="1"/>
        <v>1.9426235346682751E-5</v>
      </c>
    </row>
    <row r="54" spans="1:6">
      <c r="A54">
        <v>2749</v>
      </c>
      <c r="B54" t="s">
        <v>926</v>
      </c>
      <c r="C54" t="s">
        <v>694</v>
      </c>
      <c r="D54" s="2">
        <v>801</v>
      </c>
      <c r="E54" s="6">
        <v>1.7289349458547648E-3</v>
      </c>
      <c r="F54" s="6">
        <f t="shared" si="1"/>
        <v>2.5934024187821472E-4</v>
      </c>
    </row>
    <row r="55" spans="1:6">
      <c r="A55">
        <v>2763</v>
      </c>
      <c r="B55" t="s">
        <v>929</v>
      </c>
      <c r="C55" t="s">
        <v>930</v>
      </c>
      <c r="D55" s="2">
        <v>539</v>
      </c>
      <c r="E55" s="6">
        <v>1.1634156502068897E-3</v>
      </c>
      <c r="F55" s="6">
        <f t="shared" si="1"/>
        <v>1.7451234753103345E-4</v>
      </c>
    </row>
    <row r="56" spans="1:6">
      <c r="A56">
        <v>2800</v>
      </c>
      <c r="B56" t="s">
        <v>940</v>
      </c>
      <c r="C56" t="s">
        <v>941</v>
      </c>
      <c r="D56" s="2">
        <v>2630</v>
      </c>
      <c r="E56" s="6">
        <v>5.676777662419516E-3</v>
      </c>
      <c r="F56" s="6">
        <f t="shared" si="1"/>
        <v>8.5151664936292733E-4</v>
      </c>
    </row>
    <row r="57" spans="1:6">
      <c r="A57">
        <v>2820</v>
      </c>
      <c r="B57" t="s">
        <v>952</v>
      </c>
      <c r="C57" t="s">
        <v>953</v>
      </c>
      <c r="D57" s="2">
        <v>308</v>
      </c>
      <c r="E57" s="6">
        <v>6.6480894297536535E-4</v>
      </c>
      <c r="F57" s="6">
        <f t="shared" si="1"/>
        <v>9.97213414463048E-5</v>
      </c>
    </row>
    <row r="58" spans="1:6">
      <c r="A58">
        <v>2822</v>
      </c>
      <c r="B58" t="s">
        <v>958</v>
      </c>
      <c r="C58" t="s">
        <v>959</v>
      </c>
      <c r="D58" s="2">
        <v>100</v>
      </c>
      <c r="E58" s="6">
        <v>2.1584705940758613E-4</v>
      </c>
      <c r="F58" s="6">
        <f t="shared" si="1"/>
        <v>3.2377058911137916E-5</v>
      </c>
    </row>
    <row r="59" spans="1:6">
      <c r="A59">
        <v>2830</v>
      </c>
      <c r="B59" t="s">
        <v>964</v>
      </c>
      <c r="C59" t="s">
        <v>965</v>
      </c>
      <c r="D59" s="2">
        <v>513</v>
      </c>
      <c r="E59" s="6">
        <v>1.1072954147609169E-3</v>
      </c>
      <c r="F59" s="6">
        <f t="shared" si="1"/>
        <v>1.6609431221413753E-4</v>
      </c>
    </row>
    <row r="60" spans="1:6">
      <c r="A60">
        <v>2860</v>
      </c>
      <c r="B60" t="s">
        <v>969</v>
      </c>
      <c r="C60" t="s">
        <v>970</v>
      </c>
      <c r="D60" s="2">
        <v>7</v>
      </c>
      <c r="E60" s="6">
        <v>1.5109294158531032E-5</v>
      </c>
      <c r="F60" s="6">
        <f t="shared" si="1"/>
        <v>2.2663941237796548E-6</v>
      </c>
    </row>
    <row r="61" spans="1:6">
      <c r="A61">
        <v>2868</v>
      </c>
      <c r="B61" t="s">
        <v>972</v>
      </c>
      <c r="C61" t="s">
        <v>973</v>
      </c>
      <c r="D61" s="2">
        <v>3</v>
      </c>
      <c r="E61" s="6">
        <v>6.4754117822275847E-6</v>
      </c>
      <c r="F61" s="6">
        <f t="shared" si="1"/>
        <v>9.713117673341377E-7</v>
      </c>
    </row>
    <row r="62" spans="1:6">
      <c r="A62">
        <v>2902</v>
      </c>
      <c r="B62" t="s">
        <v>976</v>
      </c>
      <c r="C62" t="s">
        <v>977</v>
      </c>
      <c r="D62" s="2">
        <v>3</v>
      </c>
      <c r="E62" s="6">
        <v>6.4754117822275847E-6</v>
      </c>
      <c r="F62" s="6">
        <f t="shared" si="1"/>
        <v>9.713117673341377E-7</v>
      </c>
    </row>
    <row r="63" spans="1:6">
      <c r="A63">
        <v>2911</v>
      </c>
      <c r="B63" t="s">
        <v>980</v>
      </c>
      <c r="C63" t="s">
        <v>981</v>
      </c>
      <c r="D63" s="2">
        <v>7</v>
      </c>
      <c r="E63" s="6">
        <v>1.5109294158531032E-5</v>
      </c>
      <c r="F63" s="6">
        <f t="shared" si="1"/>
        <v>2.2663941237796548E-6</v>
      </c>
    </row>
    <row r="64" spans="1:6">
      <c r="A64">
        <v>2940</v>
      </c>
      <c r="B64" t="s">
        <v>983</v>
      </c>
      <c r="C64" t="s">
        <v>984</v>
      </c>
      <c r="D64" s="2">
        <v>6434</v>
      </c>
      <c r="E64" s="6">
        <v>1.3887599802284094E-2</v>
      </c>
      <c r="F64" s="6">
        <f t="shared" si="1"/>
        <v>2.0831399703426139E-3</v>
      </c>
    </row>
    <row r="65" spans="1:6">
      <c r="A65">
        <v>2965</v>
      </c>
      <c r="B65" t="s">
        <v>986</v>
      </c>
      <c r="C65" t="s">
        <v>832</v>
      </c>
      <c r="D65" s="2">
        <v>5000</v>
      </c>
      <c r="E65" s="6">
        <v>1.0792352970379311E-2</v>
      </c>
      <c r="F65" s="6">
        <f t="shared" si="1"/>
        <v>1.6188529455568967E-3</v>
      </c>
    </row>
    <row r="66" spans="1:6">
      <c r="A66">
        <v>7382</v>
      </c>
      <c r="B66" t="s">
        <v>1003</v>
      </c>
      <c r="C66" t="s">
        <v>1004</v>
      </c>
      <c r="D66" s="2">
        <v>4</v>
      </c>
      <c r="E66" s="6">
        <v>8.6338823763034462E-6</v>
      </c>
      <c r="F66" s="6">
        <f t="shared" si="1"/>
        <v>1.2950823564455169E-6</v>
      </c>
    </row>
    <row r="67" spans="1:6">
      <c r="A67">
        <v>7413</v>
      </c>
      <c r="B67" t="s">
        <v>1007</v>
      </c>
      <c r="C67" t="s">
        <v>1008</v>
      </c>
      <c r="D67" s="2">
        <v>35</v>
      </c>
      <c r="E67" s="6">
        <v>7.5546470792655157E-5</v>
      </c>
      <c r="F67" s="6">
        <f t="shared" si="1"/>
        <v>1.1331970618898273E-5</v>
      </c>
    </row>
    <row r="68" spans="1:6">
      <c r="A68" t="s">
        <v>1015</v>
      </c>
      <c r="D68" s="2">
        <v>463291</v>
      </c>
      <c r="E68" s="6">
        <v>0.99999999999999978</v>
      </c>
      <c r="F68" s="7">
        <f>SUM(F4:F67)</f>
        <v>0.14999999999999994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B079E053CF9B4182FE442D0D304872" ma:contentTypeVersion="10" ma:contentTypeDescription="Create a new document." ma:contentTypeScope="" ma:versionID="6625e1fd7617fe3bf2e6ba9adbf08a9d">
  <xsd:schema xmlns:xsd="http://www.w3.org/2001/XMLSchema" xmlns:xs="http://www.w3.org/2001/XMLSchema" xmlns:p="http://schemas.microsoft.com/office/2006/metadata/properties" xmlns:ns2="3ffc33fd-9be9-44d1-8435-1780fa9b8415" xmlns:ns3="abe1774c-2075-4708-aa3f-c310a74a81c2" targetNamespace="http://schemas.microsoft.com/office/2006/metadata/properties" ma:root="true" ma:fieldsID="fafde997f6dbf26a6614c6274f6401b2" ns2:_="" ns3:_="">
    <xsd:import namespace="3ffc33fd-9be9-44d1-8435-1780fa9b8415"/>
    <xsd:import namespace="abe1774c-2075-4708-aa3f-c310a74a81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c33fd-9be9-44d1-8435-1780fa9b84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774c-2075-4708-aa3f-c310a74a8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6EF928-2F64-4363-97D6-3B67BBC7D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fc33fd-9be9-44d1-8435-1780fa9b8415"/>
    <ds:schemaRef ds:uri="abe1774c-2075-4708-aa3f-c310a74a81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A7ECB1-94BF-42A6-AB50-FE35C14320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Landanir sandkoli norðursvæði</vt:lpstr>
      <vt:lpstr>Skip hlutfall af afla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Gísladóttir - FISK</cp:lastModifiedBy>
  <dcterms:created xsi:type="dcterms:W3CDTF">2022-06-21T09:23:52Z</dcterms:created>
  <dcterms:modified xsi:type="dcterms:W3CDTF">2023-01-12T11:35:27Z</dcterms:modified>
</cp:coreProperties>
</file>