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showInkAnnotation="0" autoCompressPictures="0" defaultThemeVersion="202300"/>
  <mc:AlternateContent xmlns:mc="http://schemas.openxmlformats.org/markup-compatibility/2006">
    <mc:Choice Requires="x15">
      <x15ac:absPath xmlns:x15ac="http://schemas.microsoft.com/office/spreadsheetml/2010/11/ac" url="https://elementfinancialcorporation-my.sharepoint.com/personal/czhu_elementcorp_com/Documents/Desktop/4Q25/"/>
    </mc:Choice>
  </mc:AlternateContent>
  <xr:revisionPtr revIDLastSave="419" documentId="8_{56232A29-522D-4081-B64F-7BCEB85CEA31}" xr6:coauthVersionLast="47" xr6:coauthVersionMax="47" xr10:uidLastSave="{60F90B6A-83ED-4BB8-9239-851CB09E11AC}"/>
  <bookViews>
    <workbookView xWindow="-80" yWindow="-80" windowWidth="19360" windowHeight="10240" tabRatio="857" firstSheet="1" activeTab="1" xr2:uid="{00000000-000D-0000-FFFF-FFFF00000000}"/>
  </bookViews>
  <sheets>
    <sheet name="Cover" sheetId="63" r:id="rId1"/>
    <sheet name="Table of Contents" sheetId="64" r:id="rId2"/>
    <sheet name="Pg 1 Income Statement" sheetId="65" r:id="rId3"/>
    <sheet name="Pg 2 Balance Sheet" sheetId="66" r:id="rId4"/>
    <sheet name="Pg 3 Revenue" sheetId="67" r:id="rId5"/>
    <sheet name="Pg 4 Capital Light Revenue" sheetId="68" r:id="rId6"/>
    <sheet name="Pg 5 Originations" sheetId="69" r:id="rId7"/>
    <sheet name="Pg 6 Return of Capital" sheetId="70" r:id="rId8"/>
    <sheet name="Pg 7 Adj Free Cash Flow" sheetId="71" r:id="rId9"/>
    <sheet name="Pg 8 Shareholders Equity" sheetId="72" r:id="rId10"/>
  </sheets>
  <definedNames>
    <definedName name="_xlnm.Print_Area" localSheetId="0">Cover!$A$1:$B$14</definedName>
    <definedName name="_xlnm.Print_Area" localSheetId="2">'Pg 1 Income Statement'!$A$1:$O$45</definedName>
    <definedName name="_xlnm.Print_Area" localSheetId="3">'Pg 2 Balance Sheet'!$1:$37</definedName>
    <definedName name="_xlnm.Print_Area" localSheetId="4">'Pg 3 Revenue'!$A$1:$O$15</definedName>
    <definedName name="_xlnm.Print_Area" localSheetId="5">'Pg 4 Capital Light Revenue'!$A$1:$O$23</definedName>
    <definedName name="_xlnm.Print_Area" localSheetId="6">'Pg 5 Originations'!$A$1:$O$44</definedName>
    <definedName name="_xlnm.Print_Area" localSheetId="7">'Pg 6 Return of Capital'!$A$1:$O$24</definedName>
    <definedName name="_xlnm.Print_Area" localSheetId="8">'Pg 7 Adj Free Cash Flow'!$A$1:$O$25</definedName>
    <definedName name="_xlnm.Print_Area" localSheetId="9">'Pg 8 Shareholders Equity'!$A$1:$O$18</definedName>
    <definedName name="_xlnm.Print_Area" localSheetId="1">'Table of Contents'!$A$1:$D$20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65" l="1"/>
  <c r="Z31" i="65"/>
  <c r="E33" i="66" l="1"/>
  <c r="D33" i="66"/>
  <c r="C33" i="66"/>
</calcChain>
</file>

<file path=xl/sharedStrings.xml><?xml version="1.0" encoding="utf-8"?>
<sst xmlns="http://schemas.openxmlformats.org/spreadsheetml/2006/main" count="405" uniqueCount="217">
  <si>
    <t>Q4 2025</t>
  </si>
  <si>
    <t>Balance Sheet</t>
  </si>
  <si>
    <t>ASSETS</t>
  </si>
  <si>
    <t>Cash</t>
  </si>
  <si>
    <t>Accounts receivable and other assets</t>
  </si>
  <si>
    <t>Deferred tax assets</t>
  </si>
  <si>
    <t>Goodwill</t>
  </si>
  <si>
    <t>LIABILITIES AND SHAREHOLDERS' EQUITY</t>
  </si>
  <si>
    <t>Liabilities</t>
  </si>
  <si>
    <t>Deferred tax liabilities</t>
  </si>
  <si>
    <t>Total debt</t>
  </si>
  <si>
    <t>Provision for credit losses</t>
  </si>
  <si>
    <t>Net financing revenue</t>
  </si>
  <si>
    <t>Syndication revenue, net</t>
  </si>
  <si>
    <t>Servicing income, net</t>
  </si>
  <si>
    <t>Salaries, wages and benefits</t>
  </si>
  <si>
    <t>General and administrative expenses</t>
  </si>
  <si>
    <t>Depreciation and amortization</t>
  </si>
  <si>
    <t>Income before income taxes</t>
  </si>
  <si>
    <t>Total expenses</t>
  </si>
  <si>
    <t>Syndication revenue</t>
  </si>
  <si>
    <t>Comprehensive income for the period</t>
  </si>
  <si>
    <t>Preferred shares</t>
  </si>
  <si>
    <t>Autofleet acquisition</t>
  </si>
  <si>
    <t>Compensation - escrowed shares</t>
  </si>
  <si>
    <t>Vesting of escrowed shares</t>
  </si>
  <si>
    <t>Shares repurchased for cancellation</t>
  </si>
  <si>
    <t>Amortization of deferred lease costs</t>
  </si>
  <si>
    <t>Accounts payable and accrued liabilities</t>
  </si>
  <si>
    <t>Shares repurchased</t>
  </si>
  <si>
    <t>Redemption of preferred shares</t>
  </si>
  <si>
    <t>Finance receivables</t>
  </si>
  <si>
    <t>Borrowings</t>
  </si>
  <si>
    <t>Revenue</t>
  </si>
  <si>
    <t>Syndication</t>
  </si>
  <si>
    <t>Australia &amp; New Zealand</t>
  </si>
  <si>
    <t>Mexico</t>
  </si>
  <si>
    <t>Low</t>
  </si>
  <si>
    <t>High</t>
  </si>
  <si>
    <t>Amortization</t>
  </si>
  <si>
    <t>Total Assets</t>
  </si>
  <si>
    <t>Common shares</t>
  </si>
  <si>
    <t>Share repurchases</t>
  </si>
  <si>
    <t>Total Liabilities</t>
  </si>
  <si>
    <t>Net revenue</t>
  </si>
  <si>
    <t>Equipment under operating leases</t>
  </si>
  <si>
    <t>Sustaining capital investments</t>
  </si>
  <si>
    <t>Preferred share dividends</t>
  </si>
  <si>
    <t>Net Earning Assets</t>
  </si>
  <si>
    <t>Adjusted net income</t>
  </si>
  <si>
    <t>Restricted funds</t>
  </si>
  <si>
    <t>Total net debt</t>
  </si>
  <si>
    <t>Originations</t>
  </si>
  <si>
    <t>Adjusted net revenue</t>
  </si>
  <si>
    <t>Reported results</t>
  </si>
  <si>
    <t>Operating expenses</t>
  </si>
  <si>
    <t>Operating income</t>
  </si>
  <si>
    <t xml:space="preserve">  Supplementary Financial Information</t>
  </si>
  <si>
    <t>For further information, please contact:</t>
  </si>
  <si>
    <t>Crystal Zhu, Manager, Investor Relations
czhu@elementcorp.com
(437) 341-3789</t>
  </si>
  <si>
    <t xml:space="preserve">Sumit Malhotra, SVP &amp; Head of Financial Performance
smalhotra@elementcorp.com
(437) 343-7723 </t>
  </si>
  <si>
    <t>TABLE OF CONTENTS</t>
  </si>
  <si>
    <t>Page</t>
  </si>
  <si>
    <t>Income Statement</t>
  </si>
  <si>
    <t>Revenue by Geography</t>
  </si>
  <si>
    <t>Capital Light Revenue</t>
  </si>
  <si>
    <t>Service Revenue by Nature</t>
  </si>
  <si>
    <t>VUM</t>
  </si>
  <si>
    <t>AUM (end of period)</t>
  </si>
  <si>
    <t>Return of Capital to Shareholders</t>
  </si>
  <si>
    <t>Adjusted Free Cash Flow Per Share</t>
  </si>
  <si>
    <t>Statement of Changes in Shareholders' Equity</t>
  </si>
  <si>
    <t>SELECTED FINANCIAL INFORMATION</t>
  </si>
  <si>
    <t>Q4/25</t>
  </si>
  <si>
    <t>Q3/25</t>
  </si>
  <si>
    <t>Q4/24</t>
  </si>
  <si>
    <t>US$ millions, except percentages and per share amount</t>
  </si>
  <si>
    <t>Q2/25</t>
  </si>
  <si>
    <t>Q1/25</t>
  </si>
  <si>
    <t>Q3/24</t>
  </si>
  <si>
    <t>Q2/24</t>
  </si>
  <si>
    <t>Q1/24</t>
  </si>
  <si>
    <t>Q4/23</t>
  </si>
  <si>
    <t>Operating margin</t>
  </si>
  <si>
    <t>Net Income</t>
  </si>
  <si>
    <t>Earnings per share (EPS) - diluted</t>
  </si>
  <si>
    <t>Earnings per share (EPS) - diluted ($CAD)</t>
  </si>
  <si>
    <t>Adjusted operating income (AOI)</t>
  </si>
  <si>
    <t>Adjusted EPS [diluted]</t>
  </si>
  <si>
    <t>Adjusted EPS [diluted] ($CAD)</t>
  </si>
  <si>
    <t>Other highlights</t>
  </si>
  <si>
    <t xml:space="preserve">Gain on Sale of Equipment Under Operating Leases </t>
  </si>
  <si>
    <t>Net Financing Revenue (excluding GOS)</t>
  </si>
  <si>
    <t>Net Financing Revenue Yield (excluding GOS)</t>
  </si>
  <si>
    <t>Weighted average common shares outstanding - basic</t>
  </si>
  <si>
    <t>Weighted average common shares outstanding - diluted</t>
  </si>
  <si>
    <t>Avg. Common Equity</t>
  </si>
  <si>
    <t>BALANCE SHEET</t>
  </si>
  <si>
    <t>US$ millions, as at period end</t>
  </si>
  <si>
    <t>Derivative financial instruments</t>
  </si>
  <si>
    <t>Property, equipment and leasehold improvements, net</t>
  </si>
  <si>
    <t>Intangible assets, net</t>
  </si>
  <si>
    <t>Convertible debenture</t>
  </si>
  <si>
    <t>Shareholders' equity (note 12)</t>
  </si>
  <si>
    <t>Total Liabilities and Shareholder's Equity</t>
  </si>
  <si>
    <r>
      <rPr>
        <sz val="8"/>
        <color rgb="FF000000"/>
        <rFont val="Poppins"/>
      </rPr>
      <t>Client pass through</t>
    </r>
    <r>
      <rPr>
        <vertAlign val="superscript"/>
        <sz val="8"/>
        <color rgb="FF000000"/>
        <rFont val="Poppins"/>
      </rPr>
      <t>1</t>
    </r>
  </si>
  <si>
    <t>Net working capital supporting services &amp; syndication business</t>
  </si>
  <si>
    <t>Client pass through debt as a percentage of total debt</t>
  </si>
  <si>
    <r>
      <rPr>
        <sz val="8"/>
        <color rgb="FF000000"/>
        <rFont val="Poppins"/>
      </rPr>
      <t>Debt-to-capital</t>
    </r>
    <r>
      <rPr>
        <vertAlign val="superscript"/>
        <sz val="8"/>
        <color rgb="FF000000"/>
        <rFont val="Poppins"/>
      </rPr>
      <t>2</t>
    </r>
  </si>
  <si>
    <t>Credit losses as a percentage of finance receivables</t>
  </si>
  <si>
    <t>Total debt tied to funding safe, client mission-critical assets with a track record of historically credit losses in the range of 1-2 basis points annually.</t>
  </si>
  <si>
    <t>Our debt-to-capital ratio serves as the primary measure for assessing the Company’s leverage.</t>
  </si>
  <si>
    <t>REVENUE MIX BY GEOGRAPHY (%)</t>
  </si>
  <si>
    <t>US &amp; Canada</t>
  </si>
  <si>
    <t>Service revenue</t>
  </si>
  <si>
    <t>US$ millions</t>
  </si>
  <si>
    <t>GAIN ON SALE OF EQUIPMENT UNDER OPERATING LEASES BY GEOGRAPHY</t>
  </si>
  <si>
    <t>Gain on Sale of Equipment under Operating Leases</t>
  </si>
  <si>
    <t>NET FINANCING REVENUE EXCLUDING GOS</t>
  </si>
  <si>
    <t>Average Net Earning Assets</t>
  </si>
  <si>
    <t>SERVICE REVENUE BY NATURE</t>
  </si>
  <si>
    <t>Usage based service revenue</t>
  </si>
  <si>
    <t>Recurring service revenue</t>
  </si>
  <si>
    <t>SHIFT TOWARD CAPITAL LIGHT REVENUE</t>
  </si>
  <si>
    <t>Service Revenue</t>
  </si>
  <si>
    <t>Total capital light revenue</t>
  </si>
  <si>
    <t>Total capital light revenue as a percentage of total net revenue</t>
  </si>
  <si>
    <t>Syndication volume</t>
  </si>
  <si>
    <t>ORIGINATIONS</t>
  </si>
  <si>
    <t>Originations (excluding Armada)</t>
  </si>
  <si>
    <t>US$ thousands</t>
  </si>
  <si>
    <r>
      <rPr>
        <sz val="8"/>
        <color rgb="FF000000"/>
        <rFont val="Poppins"/>
      </rPr>
      <t>VUM</t>
    </r>
    <r>
      <rPr>
        <vertAlign val="superscript"/>
        <sz val="8"/>
        <color rgb="FF000000"/>
        <rFont val="Poppins"/>
      </rPr>
      <t>1</t>
    </r>
  </si>
  <si>
    <t>Service only</t>
  </si>
  <si>
    <t>Serviced &amp; financed</t>
  </si>
  <si>
    <t>Financed only</t>
  </si>
  <si>
    <r>
      <rPr>
        <sz val="8"/>
        <color rgb="FF000000"/>
        <rFont val="Poppins"/>
      </rPr>
      <t>eVUM</t>
    </r>
    <r>
      <rPr>
        <vertAlign val="superscript"/>
        <sz val="8"/>
        <color rgb="FF000000"/>
        <rFont val="Poppins"/>
      </rPr>
      <t>2</t>
    </r>
  </si>
  <si>
    <t>Included in total VUM count, noted above. 
eVUM consists of battery electric vehicles (BEVs), plug-in hybrid electric vehicles (PHEVs), hybrid electric vehicles (HEVs) and hydrogen vehicles</t>
  </si>
  <si>
    <t>ASSETS UNDER MANAGEMENT</t>
  </si>
  <si>
    <t>US$ billions</t>
  </si>
  <si>
    <t>Asset Under Management</t>
  </si>
  <si>
    <t>Syndicated assets</t>
  </si>
  <si>
    <t>Interim funded assets</t>
  </si>
  <si>
    <t>Net earning assets (NEAs)</t>
  </si>
  <si>
    <t>NEA &amp; QoQ Changes</t>
  </si>
  <si>
    <t>Activations</t>
  </si>
  <si>
    <t>Amortizations</t>
  </si>
  <si>
    <t>Dispositions</t>
  </si>
  <si>
    <t>FX</t>
  </si>
  <si>
    <t>Syndicated Assets &amp; QoQ Changes</t>
  </si>
  <si>
    <t>END-OF-PERIOD NET EARNING ASSETS BY GEOGRAPHY</t>
  </si>
  <si>
    <t>RETURN OF CAPITAL</t>
  </si>
  <si>
    <t>US $ millions</t>
  </si>
  <si>
    <t>Common dividends (settled)</t>
  </si>
  <si>
    <t>Preferred share redemptions</t>
  </si>
  <si>
    <t>Total return of capital</t>
  </si>
  <si>
    <t>Total return of capital as a percentage of adjusted free cash flow</t>
  </si>
  <si>
    <t>COMMON DIVIDEND PER SHARE ($CAD)</t>
  </si>
  <si>
    <t>Common Dividends</t>
  </si>
  <si>
    <t>Common dividends per share (in $CAD)</t>
  </si>
  <si>
    <t>Annualized common dividend per share as a % of LTM FCF per share</t>
  </si>
  <si>
    <t>SHARE REPURCHASES UNDER NCIB</t>
  </si>
  <si>
    <t>$millions (except per share amounts)</t>
  </si>
  <si>
    <t>Weighted avg. repurchased share price  - $CAD</t>
  </si>
  <si>
    <t>Cost of repurchases - $CAD</t>
  </si>
  <si>
    <t>Shares issued in the period on exercise of options</t>
  </si>
  <si>
    <t>Shares issued in the period on exercise of convertible debentures</t>
  </si>
  <si>
    <t>Shares issued and outstanding at period end</t>
  </si>
  <si>
    <t>SHAREHOLDER INFORMATION</t>
  </si>
  <si>
    <t>Share Price ($CAD)</t>
  </si>
  <si>
    <t>Closing share price ($)</t>
  </si>
  <si>
    <t>Average</t>
  </si>
  <si>
    <t>GROWING ADJUSTED FREE CASH FLOW PER SHARE AND RETURNING CAPITAL TO SHAREHOLDER</t>
  </si>
  <si>
    <t>US$ millions (except per share amounts)</t>
  </si>
  <si>
    <t>Adjust for non-cash items in AOI:</t>
  </si>
  <si>
    <t>Depreciation and amortization, net of non-recurring items</t>
  </si>
  <si>
    <t>Amortization of debt issue costs</t>
  </si>
  <si>
    <t>X. Amortization of deferred revenue</t>
  </si>
  <si>
    <t>Adjust for cash items not included in AOI:</t>
  </si>
  <si>
    <t>Y. Cash revenue received in the period, recognition of which is deferred</t>
  </si>
  <si>
    <t>Z. Lease costs incurred in the period, recognition of which is deferred</t>
  </si>
  <si>
    <t>X. + Y. + Z. =</t>
  </si>
  <si>
    <t>Cash from operations</t>
  </si>
  <si>
    <t>Subtract required cash expenses:</t>
  </si>
  <si>
    <t>Cash Taxes</t>
  </si>
  <si>
    <t>Adjusted free cash flow</t>
  </si>
  <si>
    <t>Weighted avg. # of common shares outstanding - [diluted]</t>
  </si>
  <si>
    <t>Adjusted free cash flow per common share outstanding - [diluted]</t>
  </si>
  <si>
    <t>Australia cash tax payments</t>
  </si>
  <si>
    <t>Growth capital</t>
  </si>
  <si>
    <t>Free cash flow available after all capital investments</t>
  </si>
  <si>
    <t>STATEMENT OF CHANGES IN SHAREHOLDERS' EQUITY</t>
  </si>
  <si>
    <t>US $ Thousands</t>
  </si>
  <si>
    <t>Beginning Balance</t>
  </si>
  <si>
    <t>Dividends</t>
  </si>
  <si>
    <t>Conversion of convertible debentures</t>
  </si>
  <si>
    <t>Issuance of shares, net of share issue costs</t>
  </si>
  <si>
    <t>Options exercised</t>
  </si>
  <si>
    <t>Matured convertible debentures</t>
  </si>
  <si>
    <t>Ending Balance</t>
  </si>
  <si>
    <t>For the quarter ended December 31, 2025</t>
  </si>
  <si>
    <t>This supplementary information should be read in conjunction with the Company’s Management Discussion &amp; Analysis dated December 31, 2025.</t>
  </si>
  <si>
    <t>Gain on Sale under Operating Leases by Geography</t>
  </si>
  <si>
    <t>Net Financing Revenue Excluding GOS</t>
  </si>
  <si>
    <t>Net Earning Assets by Geography (End of Period)</t>
  </si>
  <si>
    <t>Shareholder Information</t>
  </si>
  <si>
    <t>Commencing Q4 2024, VUM includes units associated with Autofleet and commencing Q4 2025, VUM includes units associated with Car IQ</t>
  </si>
  <si>
    <t>Calculated as operating income divided by net revenue</t>
  </si>
  <si>
    <t>Adjusted operating expenses are calculated as operating expenses less one-time strategic initiatives costs, share-based compensation and amortization of convertible debenture discount, and other non-recurring items</t>
  </si>
  <si>
    <t>Adjusted results are non-GAAP or supplemental financial measures, which do not have any standard meaning prescribed by GAAP  under IFRS and are therefore unlikely to be comparable to similar measures presented by other issuers. For further information, please see the "IFRS to Non-GAAP Reconciliations" section in the Company's Management Discussion &amp; Analysis, as at and for the three-months ended December 31, 2025. The Company uses “Adjusted Results” because it believes that they provide useful information to investors regarding its performance and results of operations.</t>
  </si>
  <si>
    <r>
      <t>Adjusted results</t>
    </r>
    <r>
      <rPr>
        <b/>
        <vertAlign val="superscript"/>
        <sz val="8"/>
        <color rgb="FF000000"/>
        <rFont val="Poppins"/>
      </rPr>
      <t>1</t>
    </r>
  </si>
  <si>
    <r>
      <t>Adjusted operating expenses</t>
    </r>
    <r>
      <rPr>
        <vertAlign val="superscript"/>
        <sz val="8"/>
        <color rgb="FF000000"/>
        <rFont val="Poppins"/>
      </rPr>
      <t>2</t>
    </r>
  </si>
  <si>
    <r>
      <t>Adjusted operating margin</t>
    </r>
    <r>
      <rPr>
        <vertAlign val="superscript"/>
        <sz val="8"/>
        <color rgb="FF000000"/>
        <rFont val="Poppins"/>
      </rPr>
      <t>3</t>
    </r>
  </si>
  <si>
    <r>
      <t>Vehicles under management (VUM)</t>
    </r>
    <r>
      <rPr>
        <vertAlign val="superscript"/>
        <sz val="8"/>
        <color rgb="FF000000"/>
        <rFont val="Poppins"/>
      </rPr>
      <t>1,4</t>
    </r>
    <r>
      <rPr>
        <sz val="8"/>
        <color rgb="FF000000"/>
        <rFont val="Poppins"/>
      </rPr>
      <t xml:space="preserve"> - end of period</t>
    </r>
  </si>
  <si>
    <r>
      <t>Adjusted free cash flow per share</t>
    </r>
    <r>
      <rPr>
        <b/>
        <vertAlign val="superscript"/>
        <sz val="8"/>
        <color rgb="FF000000"/>
        <rFont val="Poppins"/>
      </rPr>
      <t>1</t>
    </r>
    <r>
      <rPr>
        <b/>
        <sz val="8"/>
        <color rgb="FF000000"/>
        <rFont val="Poppins"/>
      </rPr>
      <t xml:space="preserve"> - [diluted]</t>
    </r>
  </si>
  <si>
    <r>
      <t>Adjusted free cash flow per share</t>
    </r>
    <r>
      <rPr>
        <vertAlign val="superscript"/>
        <sz val="8"/>
        <color rgb="FF000000"/>
        <rFont val="Poppins"/>
      </rPr>
      <t>1</t>
    </r>
    <r>
      <rPr>
        <sz val="8"/>
        <color rgb="FF000000"/>
        <rFont val="Poppins"/>
      </rPr>
      <t xml:space="preserve"> - [diluted] ($CAD)</t>
    </r>
  </si>
  <si>
    <r>
      <t>Adjusted return on equity (ROE)</t>
    </r>
    <r>
      <rPr>
        <b/>
        <vertAlign val="superscript"/>
        <sz val="8"/>
        <color rgb="FF000000"/>
        <rFont val="Poppins"/>
      </rPr>
      <t>1</t>
    </r>
    <r>
      <rPr>
        <b/>
        <sz val="8"/>
        <color rgb="FF000000"/>
        <rFont val="Poppins"/>
      </rPr>
      <t xml:space="preserve"> - [diluted]</t>
    </r>
  </si>
  <si>
    <t>Every "VUM" is one unique vehicle (a) receiving or subscribed to one or more Element services, and/or (b) financed by Element, whether or not subsequently syndicated. Commencing Q4 2024 and Q4 2025 includes Autofleet and Car IQ, respectively. We released approximately 206,200 VUM between Q2 2023 and Q1 2024 in relation to our move to end the provision of certain white-label services to competitors. These VUM are not adjusted out of these figures.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</si>
</sst>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7" formatCode="&quot;$&quot;#,##0.00_);\(&quot;$&quot;#,##0.00\)"/>
    <numFmt numFmtId="43" formatCode="_(* #,##0.00_);_(* \(#,##0.00\);_(* &quot;-&quot;??_);_(@_)"/>
    <numFmt numFmtId="164" formatCode="#0;&quot;-&quot;#0;#0;_(@_)"/>
    <numFmt numFmtId="169" formatCode="#0_)%;\(#0\)%;#0_)%;_(@_)"/>
    <numFmt numFmtId="171" formatCode="#0.#######################;&quot;-&quot;#0.#######################;#0.#######################;_(@_)"/>
    <numFmt numFmtId="172" formatCode="#0,;&quot;-&quot;#0,;#0,;_(@_)"/>
    <numFmt numFmtId="175" formatCode="&quot;$&quot;#,##0.00;&quot;-&quot;&quot;$&quot;#,##0.00;&quot;$&quot;#,##0.00;_(@_)"/>
    <numFmt numFmtId="182" formatCode="#0.00_)%;\(#0.00\)%;#0.00_)%;_(@_)"/>
    <numFmt numFmtId="183" formatCode="#0.0_)%;\(#0.0\)%;#0.0_)%;_(@_)"/>
    <numFmt numFmtId="196" formatCode="#,##0,,;&quot;-&quot;#,##0,,;#,##0,,;_(@_)"/>
    <numFmt numFmtId="204" formatCode="_(* #,##0_);_(* \(#,##0\);_(* &quot;-&quot;??_);_(@_)"/>
    <numFmt numFmtId="206" formatCode="0.0%"/>
    <numFmt numFmtId="208" formatCode="#,##0.0_);\(#,##0.0\)"/>
    <numFmt numFmtId="213" formatCode="#,##0.000_);\(#,##0.000\)"/>
  </numFmts>
  <fonts count="27" x14ac:knownFonts="1">
    <font>
      <sz val="10"/>
      <name val="Arial"/>
    </font>
    <font>
      <sz val="10"/>
      <color rgb="FF000000"/>
      <name val="Times New Roman"/>
    </font>
    <font>
      <b/>
      <sz val="18"/>
      <color rgb="FF000000"/>
      <name val="Times New Roman"/>
    </font>
    <font>
      <b/>
      <sz val="16"/>
      <color rgb="FF000000"/>
      <name val="Times New Roman"/>
    </font>
    <font>
      <sz val="14"/>
      <color rgb="FF000000"/>
      <name val="Times New Roman"/>
    </font>
    <font>
      <b/>
      <sz val="10"/>
      <color rgb="FF000000"/>
      <name val="Times New Roman"/>
    </font>
    <font>
      <sz val="10"/>
      <color rgb="FF000000"/>
      <name val="Poppins"/>
    </font>
    <font>
      <sz val="8"/>
      <color rgb="FF000000"/>
      <name val="Times New Roman"/>
    </font>
    <font>
      <sz val="36"/>
      <color rgb="FF0A2299"/>
      <name val="Poppins"/>
    </font>
    <font>
      <b/>
      <sz val="72"/>
      <color rgb="FF0094FF"/>
      <name val="Poppins"/>
    </font>
    <font>
      <sz val="28"/>
      <color rgb="FF000000"/>
      <name val="Poppins"/>
    </font>
    <font>
      <u/>
      <sz val="12"/>
      <color rgb="FF0A2299"/>
      <name val="Poppins"/>
    </font>
    <font>
      <sz val="12"/>
      <color rgb="FF0A2299"/>
      <name val="Poppins"/>
    </font>
    <font>
      <sz val="72"/>
      <color rgb="FF000000"/>
      <name val="Poppins"/>
    </font>
    <font>
      <b/>
      <sz val="11"/>
      <color rgb="FFFFFFFF"/>
      <name val="Poppins"/>
    </font>
    <font>
      <sz val="8"/>
      <color rgb="FF000000"/>
      <name val="Poppins"/>
    </font>
    <font>
      <i/>
      <sz val="8"/>
      <color rgb="FF000000"/>
      <name val="Poppins"/>
    </font>
    <font>
      <b/>
      <sz val="8"/>
      <color rgb="FFFFFFFF"/>
      <name val="Poppins"/>
    </font>
    <font>
      <b/>
      <sz val="8"/>
      <color rgb="FF000000"/>
      <name val="Poppins"/>
    </font>
    <font>
      <sz val="8"/>
      <color rgb="FFFFFFFF"/>
      <name val="Poppins"/>
    </font>
    <font>
      <b/>
      <i/>
      <sz val="8"/>
      <color rgb="FF000000"/>
      <name val="Poppins"/>
    </font>
    <font>
      <b/>
      <vertAlign val="superscript"/>
      <sz val="8"/>
      <color rgb="FF000000"/>
      <name val="Poppins"/>
    </font>
    <font>
      <vertAlign val="superscript"/>
      <sz val="8"/>
      <color rgb="FF000000"/>
      <name val="Poppins"/>
    </font>
    <font>
      <sz val="10"/>
      <name val="Arial"/>
    </font>
    <font>
      <sz val="10"/>
      <name val="Poppins"/>
    </font>
    <font>
      <sz val="8"/>
      <name val="Poppins"/>
    </font>
    <font>
      <b/>
      <sz val="10"/>
      <name val="Arial"/>
      <family val="2"/>
    </font>
  </fonts>
  <fills count="6">
    <fill>
      <patternFill patternType="none"/>
    </fill>
    <fill>
      <patternFill patternType="gray125"/>
    </fill>
    <fill>
      <patternFill patternType="solid">
        <fgColor rgb="FFFFFFFF"/>
        <bgColor indexed="64"/>
      </patternFill>
    </fill>
    <fill>
      <patternFill patternType="solid">
        <fgColor rgb="FFDBDBDB"/>
        <bgColor indexed="64"/>
      </patternFill>
    </fill>
    <fill>
      <patternFill patternType="solid">
        <fgColor rgb="FF0A2299"/>
        <bgColor indexed="64"/>
      </patternFill>
    </fill>
    <fill>
      <patternFill patternType="solid">
        <fgColor theme="2"/>
        <bgColor indexed="64"/>
      </patternFill>
    </fill>
  </fills>
  <borders count="35">
    <border>
      <left/>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7">
    <xf numFmtId="0" fontId="0" fillId="0" borderId="0"/>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43" fontId="23" fillId="0" borderId="0" applyFont="0" applyFill="0" applyBorder="0" applyAlignment="0" applyProtection="0"/>
  </cellStyleXfs>
  <cellXfs count="345">
    <xf numFmtId="0" fontId="0" fillId="0" borderId="0" xfId="0"/>
    <xf numFmtId="0" fontId="1" fillId="0" borderId="0" xfId="1">
      <alignment wrapText="1"/>
    </xf>
    <xf numFmtId="0" fontId="1" fillId="0" borderId="0" xfId="0" applyFont="1" applyAlignment="1">
      <alignment horizontal="center" wrapText="1"/>
    </xf>
    <xf numFmtId="0" fontId="1" fillId="0" borderId="9" xfId="0" applyFont="1" applyBorder="1" applyAlignment="1">
      <alignment wrapText="1"/>
    </xf>
    <xf numFmtId="0" fontId="1" fillId="0" borderId="8" xfId="0" applyFont="1" applyBorder="1" applyAlignment="1">
      <alignment wrapText="1"/>
    </xf>
    <xf numFmtId="169" fontId="1" fillId="0" borderId="0" xfId="0" applyNumberFormat="1" applyFont="1" applyAlignment="1">
      <alignment horizontal="right" wrapText="1"/>
    </xf>
    <xf numFmtId="164" fontId="1" fillId="0" borderId="0" xfId="0" applyNumberFormat="1" applyFont="1" applyAlignment="1">
      <alignment wrapText="1"/>
    </xf>
    <xf numFmtId="171" fontId="1" fillId="0" borderId="0" xfId="0" applyNumberFormat="1" applyFont="1" applyAlignment="1">
      <alignment wrapText="1"/>
    </xf>
    <xf numFmtId="0" fontId="1" fillId="0" borderId="0" xfId="0" applyFont="1" applyAlignment="1">
      <alignment horizontal="right" wrapText="1"/>
    </xf>
    <xf numFmtId="172" fontId="1" fillId="0" borderId="0" xfId="0" applyNumberFormat="1" applyFont="1" applyAlignment="1">
      <alignment wrapText="1"/>
    </xf>
    <xf numFmtId="0" fontId="1" fillId="0" borderId="2" xfId="0" applyFont="1" applyBorder="1" applyAlignment="1">
      <alignment wrapText="1"/>
    </xf>
    <xf numFmtId="169" fontId="1" fillId="0" borderId="0" xfId="0" applyNumberFormat="1" applyFont="1" applyAlignment="1">
      <alignment wrapText="1"/>
    </xf>
    <xf numFmtId="0" fontId="7" fillId="0" borderId="9" xfId="0" applyFont="1" applyBorder="1" applyAlignment="1">
      <alignment wrapText="1"/>
    </xf>
    <xf numFmtId="183" fontId="1" fillId="0" borderId="0" xfId="0" applyNumberFormat="1" applyFont="1" applyAlignment="1">
      <alignment wrapText="1"/>
    </xf>
    <xf numFmtId="0" fontId="8" fillId="3" borderId="0" xfId="0" applyFont="1" applyFill="1" applyAlignment="1">
      <alignment vertical="top" wrapText="1"/>
    </xf>
    <xf numFmtId="0" fontId="9" fillId="3" borderId="0" xfId="0" applyFont="1" applyFill="1" applyAlignment="1">
      <alignment vertical="top" wrapText="1"/>
    </xf>
    <xf numFmtId="0" fontId="1" fillId="3" borderId="0" xfId="0" applyFont="1" applyFill="1" applyAlignment="1">
      <alignment wrapText="1"/>
    </xf>
    <xf numFmtId="0" fontId="13" fillId="3" borderId="0" xfId="0" applyFont="1" applyFill="1" applyAlignment="1">
      <alignment wrapText="1"/>
    </xf>
    <xf numFmtId="0" fontId="6" fillId="3" borderId="0" xfId="0" applyFont="1" applyFill="1" applyAlignment="1">
      <alignment wrapText="1"/>
    </xf>
    <xf numFmtId="0" fontId="12" fillId="3" borderId="0" xfId="0" applyFont="1" applyFill="1" applyAlignment="1">
      <alignment wrapText="1"/>
    </xf>
    <xf numFmtId="0" fontId="15" fillId="0" borderId="0" xfId="0" applyFont="1" applyAlignment="1">
      <alignment vertical="center" wrapText="1"/>
    </xf>
    <xf numFmtId="0" fontId="15" fillId="0" borderId="0" xfId="0" applyFont="1" applyAlignment="1">
      <alignment wrapText="1"/>
    </xf>
    <xf numFmtId="0" fontId="14" fillId="2" borderId="0" xfId="0" applyFont="1" applyFill="1" applyAlignment="1">
      <alignment horizontal="center" vertical="center" wrapText="1"/>
    </xf>
    <xf numFmtId="0" fontId="18" fillId="0" borderId="2" xfId="0" applyFont="1" applyBorder="1" applyAlignment="1">
      <alignment wrapText="1"/>
    </xf>
    <xf numFmtId="0" fontId="15" fillId="0" borderId="3" xfId="0" applyFont="1" applyBorder="1" applyAlignment="1">
      <alignment wrapText="1"/>
    </xf>
    <xf numFmtId="0" fontId="15" fillId="0" borderId="5" xfId="0" applyFont="1" applyBorder="1" applyAlignment="1">
      <alignment wrapText="1"/>
    </xf>
    <xf numFmtId="0" fontId="18" fillId="0" borderId="11" xfId="0" applyFont="1" applyBorder="1" applyAlignment="1">
      <alignment wrapText="1"/>
    </xf>
    <xf numFmtId="0" fontId="15" fillId="0" borderId="11" xfId="0" applyFont="1" applyBorder="1" applyAlignment="1">
      <alignment wrapText="1"/>
    </xf>
    <xf numFmtId="175" fontId="1" fillId="0" borderId="0" xfId="0" applyNumberFormat="1" applyFont="1" applyAlignment="1">
      <alignment wrapText="1"/>
    </xf>
    <xf numFmtId="0" fontId="15" fillId="0" borderId="2" xfId="0" applyFont="1" applyBorder="1" applyAlignment="1">
      <alignment wrapText="1"/>
    </xf>
    <xf numFmtId="0" fontId="15" fillId="0" borderId="9" xfId="0" applyFont="1" applyBorder="1" applyAlignment="1">
      <alignment wrapText="1"/>
    </xf>
    <xf numFmtId="0" fontId="18" fillId="0" borderId="12" xfId="0" applyFont="1" applyBorder="1" applyAlignment="1">
      <alignment horizontal="center" wrapText="1"/>
    </xf>
    <xf numFmtId="0" fontId="15" fillId="0" borderId="12" xfId="0" applyFont="1" applyBorder="1" applyAlignment="1">
      <alignment wrapText="1"/>
    </xf>
    <xf numFmtId="0" fontId="15" fillId="0" borderId="4" xfId="0" applyFont="1" applyBorder="1" applyAlignment="1">
      <alignment wrapText="1"/>
    </xf>
    <xf numFmtId="0" fontId="15" fillId="0" borderId="1" xfId="0" applyFont="1" applyBorder="1" applyAlignment="1">
      <alignment wrapText="1"/>
    </xf>
    <xf numFmtId="0" fontId="18" fillId="0" borderId="4" xfId="0" applyFont="1" applyBorder="1" applyAlignment="1">
      <alignment wrapText="1"/>
    </xf>
    <xf numFmtId="0" fontId="18" fillId="0" borderId="10" xfId="0" applyFont="1" applyBorder="1" applyAlignment="1">
      <alignment horizontal="center" wrapText="1"/>
    </xf>
    <xf numFmtId="0" fontId="18" fillId="0" borderId="5" xfId="0" applyFont="1" applyBorder="1" applyAlignment="1">
      <alignment horizontal="center" wrapText="1"/>
    </xf>
    <xf numFmtId="0" fontId="18" fillId="0" borderId="4" xfId="0" applyFont="1" applyBorder="1" applyAlignment="1">
      <alignment horizontal="center" wrapText="1"/>
    </xf>
    <xf numFmtId="0" fontId="18" fillId="0" borderId="1" xfId="0" applyFont="1" applyBorder="1" applyAlignment="1">
      <alignment wrapText="1"/>
    </xf>
    <xf numFmtId="0" fontId="18" fillId="0" borderId="6" xfId="0" applyFont="1" applyBorder="1" applyAlignment="1">
      <alignment wrapText="1"/>
    </xf>
    <xf numFmtId="0" fontId="15" fillId="0" borderId="8" xfId="0" applyFont="1" applyBorder="1" applyAlignment="1">
      <alignment wrapText="1"/>
    </xf>
    <xf numFmtId="164" fontId="18" fillId="0" borderId="9" xfId="0" applyNumberFormat="1" applyFont="1" applyBorder="1" applyAlignment="1">
      <alignment wrapText="1"/>
    </xf>
    <xf numFmtId="164" fontId="18" fillId="0" borderId="0" xfId="0" applyNumberFormat="1" applyFont="1" applyAlignment="1">
      <alignment wrapText="1"/>
    </xf>
    <xf numFmtId="0" fontId="5" fillId="0" borderId="2" xfId="0" applyFont="1" applyBorder="1" applyAlignment="1">
      <alignment wrapText="1"/>
    </xf>
    <xf numFmtId="0" fontId="18" fillId="0" borderId="7" xfId="0" applyFont="1" applyBorder="1" applyAlignment="1">
      <alignment wrapText="1"/>
    </xf>
    <xf numFmtId="0" fontId="15" fillId="0" borderId="6" xfId="0" applyFont="1" applyBorder="1" applyAlignment="1">
      <alignment wrapText="1"/>
    </xf>
    <xf numFmtId="0" fontId="15" fillId="0" borderId="7" xfId="0" applyFont="1" applyBorder="1" applyAlignment="1">
      <alignment wrapText="1"/>
    </xf>
    <xf numFmtId="164" fontId="18" fillId="0" borderId="4" xfId="0" applyNumberFormat="1" applyFont="1" applyBorder="1" applyAlignment="1">
      <alignment horizontal="center" wrapText="1"/>
    </xf>
    <xf numFmtId="164" fontId="18" fillId="0" borderId="10" xfId="0" applyNumberFormat="1" applyFont="1" applyBorder="1" applyAlignment="1">
      <alignment horizontal="center" wrapText="1"/>
    </xf>
    <xf numFmtId="164" fontId="18" fillId="0" borderId="5" xfId="0" applyNumberFormat="1" applyFont="1" applyBorder="1" applyAlignment="1">
      <alignment horizontal="center" wrapText="1"/>
    </xf>
    <xf numFmtId="169" fontId="15" fillId="0" borderId="2" xfId="0" applyNumberFormat="1" applyFont="1" applyBorder="1" applyAlignment="1">
      <alignment horizontal="center" wrapText="1"/>
    </xf>
    <xf numFmtId="169" fontId="15" fillId="0" borderId="0" xfId="0" applyNumberFormat="1" applyFont="1" applyAlignment="1">
      <alignment horizontal="center" wrapText="1"/>
    </xf>
    <xf numFmtId="169" fontId="15" fillId="0" borderId="3" xfId="0" applyNumberFormat="1" applyFont="1" applyBorder="1" applyAlignment="1">
      <alignment horizontal="center" wrapText="1"/>
    </xf>
    <xf numFmtId="169" fontId="15" fillId="0" borderId="4" xfId="0" applyNumberFormat="1" applyFont="1" applyBorder="1" applyAlignment="1">
      <alignment horizontal="center" wrapText="1"/>
    </xf>
    <xf numFmtId="169" fontId="15" fillId="0" borderId="10" xfId="0" applyNumberFormat="1" applyFont="1" applyBorder="1" applyAlignment="1">
      <alignment horizontal="center" wrapText="1"/>
    </xf>
    <xf numFmtId="169" fontId="15" fillId="0" borderId="5" xfId="0" applyNumberFormat="1" applyFont="1" applyBorder="1" applyAlignment="1">
      <alignment horizontal="center" wrapText="1"/>
    </xf>
    <xf numFmtId="0" fontId="15" fillId="0" borderId="9" xfId="0" applyFont="1" applyBorder="1" applyAlignment="1">
      <alignment horizontal="center" wrapText="1"/>
    </xf>
    <xf numFmtId="0" fontId="17" fillId="0" borderId="9" xfId="0" applyFont="1" applyBorder="1" applyAlignment="1">
      <alignment horizontal="center" wrapText="1"/>
    </xf>
    <xf numFmtId="0" fontId="15" fillId="0" borderId="10" xfId="0" applyFont="1" applyBorder="1" applyAlignment="1">
      <alignment wrapText="1"/>
    </xf>
    <xf numFmtId="0" fontId="15" fillId="0" borderId="13" xfId="0" applyFont="1" applyBorder="1" applyAlignment="1">
      <alignment wrapText="1"/>
    </xf>
    <xf numFmtId="0" fontId="15" fillId="0" borderId="12" xfId="0" applyFont="1" applyBorder="1" applyAlignment="1">
      <alignment horizontal="center" wrapText="1"/>
    </xf>
    <xf numFmtId="0" fontId="15" fillId="0" borderId="1" xfId="0" applyFont="1" applyBorder="1" applyAlignment="1">
      <alignment horizontal="center" wrapText="1"/>
    </xf>
    <xf numFmtId="0" fontId="15" fillId="0" borderId="11" xfId="0" applyFont="1" applyBorder="1" applyAlignment="1">
      <alignment horizontal="center" wrapText="1"/>
    </xf>
    <xf numFmtId="164" fontId="15" fillId="0" borderId="9" xfId="0" applyNumberFormat="1" applyFont="1" applyBorder="1" applyAlignment="1">
      <alignment vertical="top" wrapText="1"/>
    </xf>
    <xf numFmtId="164" fontId="15" fillId="0" borderId="0" xfId="0" applyNumberFormat="1" applyFont="1" applyAlignment="1">
      <alignment vertical="top" wrapText="1"/>
    </xf>
    <xf numFmtId="0" fontId="18" fillId="0" borderId="5" xfId="0" applyFont="1" applyBorder="1" applyAlignment="1">
      <alignment wrapText="1"/>
    </xf>
    <xf numFmtId="0" fontId="7" fillId="0" borderId="1" xfId="0" applyFont="1" applyBorder="1" applyAlignment="1">
      <alignment wrapText="1"/>
    </xf>
    <xf numFmtId="0" fontId="7" fillId="0" borderId="11" xfId="0" applyFont="1" applyBorder="1" applyAlignment="1">
      <alignment wrapText="1"/>
    </xf>
    <xf numFmtId="0" fontId="15" fillId="0" borderId="15" xfId="0" applyFont="1" applyBorder="1" applyAlignment="1">
      <alignment wrapText="1"/>
    </xf>
    <xf numFmtId="0" fontId="15" fillId="0" borderId="16" xfId="0" applyFont="1" applyBorder="1" applyAlignment="1">
      <alignment wrapText="1"/>
    </xf>
    <xf numFmtId="0" fontId="15" fillId="0" borderId="17" xfId="0" applyFont="1" applyBorder="1" applyAlignment="1">
      <alignment wrapText="1"/>
    </xf>
    <xf numFmtId="0" fontId="18" fillId="0" borderId="18" xfId="0" applyFont="1" applyBorder="1" applyAlignment="1">
      <alignment wrapText="1"/>
    </xf>
    <xf numFmtId="0" fontId="0" fillId="0" borderId="16" xfId="0" applyBorder="1"/>
    <xf numFmtId="0" fontId="15" fillId="0" borderId="18" xfId="0" applyFont="1" applyBorder="1" applyAlignment="1">
      <alignment wrapText="1"/>
    </xf>
    <xf numFmtId="0" fontId="24" fillId="0" borderId="0" xfId="0" applyFont="1"/>
    <xf numFmtId="164" fontId="15" fillId="0" borderId="0" xfId="0" applyNumberFormat="1" applyFont="1" applyAlignment="1">
      <alignment vertical="center" wrapText="1"/>
    </xf>
    <xf numFmtId="0" fontId="0" fillId="0" borderId="0" xfId="0" applyAlignment="1">
      <alignment vertical="center"/>
    </xf>
    <xf numFmtId="0" fontId="15" fillId="0" borderId="0" xfId="0" applyFont="1" applyAlignment="1">
      <alignment horizontal="right" vertical="center" wrapText="1"/>
    </xf>
    <xf numFmtId="0" fontId="15" fillId="0" borderId="0" xfId="0" applyFont="1" applyAlignment="1">
      <alignment vertical="center" wrapText="1"/>
    </xf>
    <xf numFmtId="0" fontId="0" fillId="0" borderId="0" xfId="0"/>
    <xf numFmtId="0" fontId="14" fillId="4" borderId="0" xfId="0" applyFont="1" applyFill="1" applyAlignment="1">
      <alignment horizontal="center" vertical="center" wrapText="1"/>
    </xf>
    <xf numFmtId="0" fontId="1" fillId="0" borderId="0" xfId="0" applyFont="1" applyAlignment="1">
      <alignment horizontal="center" wrapText="1"/>
    </xf>
    <xf numFmtId="0" fontId="15" fillId="0" borderId="9" xfId="0" applyFont="1" applyBorder="1" applyAlignment="1">
      <alignment wrapText="1"/>
    </xf>
    <xf numFmtId="0" fontId="15" fillId="0" borderId="0" xfId="0" applyFont="1" applyAlignment="1">
      <alignment wrapText="1"/>
    </xf>
    <xf numFmtId="0" fontId="18" fillId="0" borderId="2" xfId="0" applyFont="1" applyBorder="1" applyAlignment="1">
      <alignment wrapText="1"/>
    </xf>
    <xf numFmtId="0" fontId="17" fillId="4" borderId="1" xfId="0" applyFont="1" applyFill="1" applyBorder="1" applyAlignment="1">
      <alignment horizontal="center" wrapText="1"/>
    </xf>
    <xf numFmtId="0" fontId="17" fillId="4" borderId="9" xfId="0" applyFont="1" applyFill="1" applyBorder="1" applyAlignment="1">
      <alignment horizontal="center" wrapText="1"/>
    </xf>
    <xf numFmtId="0" fontId="17" fillId="4" borderId="8" xfId="0" applyFont="1" applyFill="1" applyBorder="1" applyAlignment="1">
      <alignment horizontal="center" wrapText="1"/>
    </xf>
    <xf numFmtId="0" fontId="18" fillId="0" borderId="6" xfId="0" applyFont="1" applyBorder="1" applyAlignment="1">
      <alignment wrapText="1"/>
    </xf>
    <xf numFmtId="0" fontId="18" fillId="0" borderId="7" xfId="0" applyFont="1" applyBorder="1" applyAlignment="1">
      <alignment wrapText="1"/>
    </xf>
    <xf numFmtId="0" fontId="18" fillId="0" borderId="4" xfId="0" applyFont="1" applyBorder="1" applyAlignment="1">
      <alignment wrapText="1"/>
    </xf>
    <xf numFmtId="0" fontId="18" fillId="0" borderId="1" xfId="0" applyFont="1" applyBorder="1" applyAlignment="1">
      <alignment wrapText="1"/>
    </xf>
    <xf numFmtId="0" fontId="18" fillId="0" borderId="11" xfId="0" applyFont="1" applyBorder="1" applyAlignment="1">
      <alignment wrapText="1"/>
    </xf>
    <xf numFmtId="0" fontId="15" fillId="0" borderId="1" xfId="0" applyFont="1" applyBorder="1" applyAlignment="1">
      <alignment wrapText="1"/>
    </xf>
    <xf numFmtId="0" fontId="15" fillId="0" borderId="11" xfId="0" applyFont="1" applyBorder="1" applyAlignment="1">
      <alignment wrapText="1"/>
    </xf>
    <xf numFmtId="0" fontId="15" fillId="0" borderId="2" xfId="0" applyFont="1" applyBorder="1" applyAlignment="1">
      <alignment wrapText="1"/>
    </xf>
    <xf numFmtId="0" fontId="15" fillId="0" borderId="4" xfId="0" applyFont="1" applyBorder="1" applyAlignment="1">
      <alignment wrapText="1"/>
    </xf>
    <xf numFmtId="0" fontId="17" fillId="4" borderId="2" xfId="0" applyFont="1" applyFill="1" applyBorder="1" applyAlignment="1">
      <alignment horizontal="center" wrapText="1"/>
    </xf>
    <xf numFmtId="0" fontId="17" fillId="4" borderId="0" xfId="0" applyFont="1" applyFill="1" applyAlignment="1">
      <alignment horizontal="center" wrapText="1"/>
    </xf>
    <xf numFmtId="0" fontId="15" fillId="0" borderId="6" xfId="0" applyFont="1" applyBorder="1" applyAlignment="1">
      <alignment wrapText="1"/>
    </xf>
    <xf numFmtId="0" fontId="15" fillId="0" borderId="7" xfId="0" applyFont="1" applyBorder="1" applyAlignment="1">
      <alignment wrapText="1"/>
    </xf>
    <xf numFmtId="0" fontId="17" fillId="4" borderId="6" xfId="0" applyFont="1" applyFill="1" applyBorder="1" applyAlignment="1">
      <alignment horizontal="center" wrapText="1"/>
    </xf>
    <xf numFmtId="0" fontId="18" fillId="0" borderId="18" xfId="0" applyFont="1" applyBorder="1" applyAlignment="1">
      <alignment wrapText="1"/>
    </xf>
    <xf numFmtId="0" fontId="0" fillId="0" borderId="19" xfId="0" applyBorder="1"/>
    <xf numFmtId="0" fontId="18" fillId="0" borderId="14" xfId="0" applyFont="1" applyBorder="1" applyAlignment="1">
      <alignment wrapText="1"/>
    </xf>
    <xf numFmtId="0" fontId="15" fillId="0" borderId="2" xfId="0" applyFont="1" applyBorder="1" applyAlignment="1">
      <alignment wrapText="1" indent="1"/>
    </xf>
    <xf numFmtId="0" fontId="15" fillId="0" borderId="4" xfId="0" applyFont="1" applyBorder="1" applyAlignment="1">
      <alignment wrapText="1" indent="1"/>
    </xf>
    <xf numFmtId="0" fontId="20" fillId="0" borderId="2" xfId="0" applyFont="1" applyBorder="1" applyAlignment="1">
      <alignment wrapText="1"/>
    </xf>
    <xf numFmtId="0" fontId="19" fillId="4" borderId="6" xfId="0" applyFont="1" applyFill="1" applyBorder="1" applyAlignment="1">
      <alignment horizontal="center" wrapText="1"/>
    </xf>
    <xf numFmtId="0" fontId="19" fillId="4" borderId="8" xfId="0" applyFont="1" applyFill="1" applyBorder="1" applyAlignment="1">
      <alignment horizontal="center" wrapText="1"/>
    </xf>
    <xf numFmtId="0" fontId="19" fillId="4" borderId="7" xfId="0" applyFont="1" applyFill="1" applyBorder="1" applyAlignment="1">
      <alignment horizontal="center" wrapText="1"/>
    </xf>
    <xf numFmtId="0" fontId="18" fillId="0" borderId="8" xfId="0" applyFont="1" applyBorder="1" applyAlignment="1">
      <alignment wrapText="1"/>
    </xf>
    <xf numFmtId="0" fontId="18" fillId="0" borderId="9" xfId="0" applyFont="1" applyBorder="1" applyAlignment="1">
      <alignment wrapText="1"/>
    </xf>
    <xf numFmtId="0" fontId="10" fillId="3" borderId="0" xfId="0" applyFont="1" applyFill="1" applyAlignment="1">
      <alignment horizontal="left" vertical="top" wrapText="1" indent="1"/>
    </xf>
    <xf numFmtId="0" fontId="11" fillId="3" borderId="0" xfId="0" applyFont="1" applyFill="1" applyAlignment="1">
      <alignment horizontal="left" vertical="top" wrapText="1" indent="1"/>
    </xf>
    <xf numFmtId="0" fontId="12" fillId="3" borderId="0" xfId="0" applyFont="1" applyFill="1" applyAlignment="1">
      <alignment horizontal="left" wrapText="1" indent="1"/>
    </xf>
    <xf numFmtId="0" fontId="12" fillId="3" borderId="0" xfId="0" applyFont="1" applyFill="1" applyAlignment="1">
      <alignment horizontal="left" vertical="top" wrapText="1" indent="1"/>
    </xf>
    <xf numFmtId="0" fontId="16" fillId="0" borderId="0" xfId="0" applyFont="1" applyAlignment="1">
      <alignment horizontal="left" vertical="center" wrapText="1" indent="1"/>
    </xf>
    <xf numFmtId="0" fontId="15" fillId="0" borderId="9" xfId="0" applyFont="1" applyBorder="1" applyAlignment="1">
      <alignment vertical="top" wrapText="1"/>
    </xf>
    <xf numFmtId="0" fontId="15" fillId="0" borderId="0" xfId="0" applyFont="1" applyAlignment="1">
      <alignment vertical="top" wrapText="1"/>
    </xf>
    <xf numFmtId="0" fontId="0" fillId="0" borderId="0" xfId="0" applyAlignment="1">
      <alignment vertical="top"/>
    </xf>
    <xf numFmtId="204" fontId="0" fillId="0" borderId="0" xfId="6" applyNumberFormat="1" applyFont="1"/>
    <xf numFmtId="204" fontId="1" fillId="0" borderId="0" xfId="6" applyNumberFormat="1" applyFont="1" applyAlignment="1">
      <alignment wrapText="1"/>
    </xf>
    <xf numFmtId="43" fontId="0" fillId="0" borderId="0" xfId="0" applyNumberFormat="1"/>
    <xf numFmtId="0" fontId="15" fillId="0" borderId="19" xfId="0" applyFont="1" applyBorder="1" applyAlignment="1">
      <alignment wrapText="1"/>
    </xf>
    <xf numFmtId="204" fontId="15" fillId="0" borderId="1" xfId="6" applyNumberFormat="1" applyFont="1" applyBorder="1" applyAlignment="1">
      <alignment horizontal="center" wrapText="1"/>
    </xf>
    <xf numFmtId="204" fontId="15" fillId="0" borderId="9" xfId="6" applyNumberFormat="1" applyFont="1" applyBorder="1" applyAlignment="1">
      <alignment horizontal="center" wrapText="1"/>
    </xf>
    <xf numFmtId="204" fontId="15" fillId="0" borderId="11" xfId="6" applyNumberFormat="1" applyFont="1" applyBorder="1" applyAlignment="1">
      <alignment horizontal="center" wrapText="1"/>
    </xf>
    <xf numFmtId="204" fontId="15" fillId="0" borderId="2" xfId="6" applyNumberFormat="1" applyFont="1" applyBorder="1" applyAlignment="1">
      <alignment horizontal="center" wrapText="1"/>
    </xf>
    <xf numFmtId="43" fontId="1" fillId="0" borderId="0" xfId="0" applyNumberFormat="1" applyFont="1" applyAlignment="1">
      <alignment horizontal="center" wrapText="1"/>
    </xf>
    <xf numFmtId="206" fontId="15" fillId="0" borderId="2" xfId="6" applyNumberFormat="1" applyFont="1" applyBorder="1" applyAlignment="1">
      <alignment horizontal="center" wrapText="1"/>
    </xf>
    <xf numFmtId="206" fontId="15" fillId="0" borderId="0" xfId="6" applyNumberFormat="1" applyFont="1" applyAlignment="1">
      <alignment horizontal="center" wrapText="1"/>
    </xf>
    <xf numFmtId="206" fontId="15" fillId="0" borderId="3" xfId="6" applyNumberFormat="1" applyFont="1" applyBorder="1" applyAlignment="1">
      <alignment horizontal="center" wrapText="1"/>
    </xf>
    <xf numFmtId="204" fontId="0" fillId="0" borderId="0" xfId="6" applyNumberFormat="1" applyFont="1" applyAlignment="1">
      <alignment horizontal="center"/>
    </xf>
    <xf numFmtId="204" fontId="15" fillId="0" borderId="2" xfId="6" applyNumberFormat="1" applyFont="1" applyBorder="1" applyAlignment="1">
      <alignment horizontal="center" vertical="center" wrapText="1"/>
    </xf>
    <xf numFmtId="204" fontId="15" fillId="0" borderId="0" xfId="6" applyNumberFormat="1" applyFont="1" applyAlignment="1">
      <alignment horizontal="center" vertical="center" wrapText="1"/>
    </xf>
    <xf numFmtId="204" fontId="15" fillId="0" borderId="12" xfId="6" applyNumberFormat="1" applyFont="1" applyBorder="1" applyAlignment="1">
      <alignment horizontal="center" vertical="center" wrapText="1"/>
    </xf>
    <xf numFmtId="206" fontId="15" fillId="0" borderId="2" xfId="6" applyNumberFormat="1" applyFont="1" applyBorder="1" applyAlignment="1">
      <alignment horizontal="center" vertical="center" wrapText="1"/>
    </xf>
    <xf numFmtId="206" fontId="15" fillId="0" borderId="0" xfId="6" applyNumberFormat="1" applyFont="1" applyAlignment="1">
      <alignment horizontal="center" vertical="center" wrapText="1"/>
    </xf>
    <xf numFmtId="206" fontId="15" fillId="0" borderId="3" xfId="6" applyNumberFormat="1" applyFont="1" applyBorder="1" applyAlignment="1">
      <alignment horizontal="center" vertical="center" wrapText="1"/>
    </xf>
    <xf numFmtId="206" fontId="15" fillId="0" borderId="12" xfId="6" applyNumberFormat="1" applyFont="1" applyBorder="1" applyAlignment="1">
      <alignment horizontal="center" vertical="center" wrapText="1"/>
    </xf>
    <xf numFmtId="7" fontId="15" fillId="0" borderId="2" xfId="6" applyNumberFormat="1" applyFont="1" applyBorder="1" applyAlignment="1">
      <alignment horizontal="center" vertical="center" wrapText="1"/>
    </xf>
    <xf numFmtId="7" fontId="15" fillId="0" borderId="0" xfId="6" applyNumberFormat="1" applyFont="1" applyAlignment="1">
      <alignment horizontal="center" vertical="center" wrapText="1"/>
    </xf>
    <xf numFmtId="7" fontId="15" fillId="0" borderId="3" xfId="6" applyNumberFormat="1" applyFont="1" applyBorder="1" applyAlignment="1">
      <alignment horizontal="center" vertical="center" wrapText="1"/>
    </xf>
    <xf numFmtId="7" fontId="15" fillId="0" borderId="12" xfId="6" applyNumberFormat="1" applyFont="1" applyBorder="1" applyAlignment="1">
      <alignment horizontal="center" vertical="center" wrapText="1"/>
    </xf>
    <xf numFmtId="0" fontId="24" fillId="0" borderId="0" xfId="0" applyFont="1"/>
    <xf numFmtId="0" fontId="24" fillId="0" borderId="0" xfId="0" applyFont="1" applyAlignment="1">
      <alignment vertical="top"/>
    </xf>
    <xf numFmtId="0" fontId="25" fillId="0" borderId="0" xfId="0" applyFont="1"/>
    <xf numFmtId="204" fontId="25" fillId="0" borderId="0" xfId="6" applyNumberFormat="1" applyFont="1" applyAlignment="1">
      <alignment horizontal="center" vertical="center"/>
    </xf>
    <xf numFmtId="0" fontId="18" fillId="0" borderId="3" xfId="0" applyFont="1" applyBorder="1" applyAlignment="1">
      <alignment wrapText="1"/>
    </xf>
    <xf numFmtId="0" fontId="0" fillId="0" borderId="17" xfId="0" applyBorder="1"/>
    <xf numFmtId="37" fontId="15" fillId="0" borderId="1" xfId="6" applyNumberFormat="1" applyFont="1" applyBorder="1" applyAlignment="1">
      <alignment horizontal="center" wrapText="1"/>
    </xf>
    <xf numFmtId="37" fontId="15" fillId="0" borderId="9" xfId="6" applyNumberFormat="1" applyFont="1" applyBorder="1" applyAlignment="1">
      <alignment horizontal="center" wrapText="1"/>
    </xf>
    <xf numFmtId="37" fontId="15" fillId="0" borderId="11" xfId="6" applyNumberFormat="1" applyFont="1" applyBorder="1" applyAlignment="1">
      <alignment horizontal="center" wrapText="1"/>
    </xf>
    <xf numFmtId="37" fontId="15" fillId="0" borderId="12" xfId="6" applyNumberFormat="1" applyFont="1" applyBorder="1" applyAlignment="1">
      <alignment horizontal="center" wrapText="1"/>
    </xf>
    <xf numFmtId="37" fontId="15" fillId="0" borderId="15" xfId="6" applyNumberFormat="1" applyFont="1" applyBorder="1" applyAlignment="1">
      <alignment horizontal="center" wrapText="1"/>
    </xf>
    <xf numFmtId="37" fontId="15" fillId="0" borderId="2" xfId="6" applyNumberFormat="1" applyFont="1" applyBorder="1" applyAlignment="1">
      <alignment horizontal="center" wrapText="1"/>
    </xf>
    <xf numFmtId="37" fontId="15" fillId="0" borderId="0" xfId="6" applyNumberFormat="1" applyFont="1" applyAlignment="1">
      <alignment horizontal="center" wrapText="1"/>
    </xf>
    <xf numFmtId="37" fontId="15" fillId="0" borderId="3" xfId="6" applyNumberFormat="1" applyFont="1" applyBorder="1" applyAlignment="1">
      <alignment horizontal="center" wrapText="1"/>
    </xf>
    <xf numFmtId="37" fontId="15" fillId="0" borderId="16" xfId="6" applyNumberFormat="1" applyFont="1" applyBorder="1" applyAlignment="1">
      <alignment horizontal="center" wrapText="1"/>
    </xf>
    <xf numFmtId="37" fontId="15" fillId="0" borderId="4" xfId="6" applyNumberFormat="1" applyFont="1" applyBorder="1" applyAlignment="1">
      <alignment horizontal="center" wrapText="1"/>
    </xf>
    <xf numFmtId="37" fontId="15" fillId="0" borderId="10" xfId="6" applyNumberFormat="1" applyFont="1" applyBorder="1" applyAlignment="1">
      <alignment horizontal="center" wrapText="1"/>
    </xf>
    <xf numFmtId="37" fontId="15" fillId="0" borderId="5" xfId="6" applyNumberFormat="1" applyFont="1" applyBorder="1" applyAlignment="1">
      <alignment horizontal="center" wrapText="1"/>
    </xf>
    <xf numFmtId="37" fontId="15" fillId="0" borderId="17" xfId="6" applyNumberFormat="1" applyFont="1" applyBorder="1" applyAlignment="1">
      <alignment horizontal="center" wrapText="1"/>
    </xf>
    <xf numFmtId="196" fontId="15" fillId="0" borderId="4" xfId="0" applyNumberFormat="1" applyFont="1" applyBorder="1" applyAlignment="1">
      <alignment wrapText="1"/>
    </xf>
    <xf numFmtId="196" fontId="15" fillId="0" borderId="10" xfId="0" applyNumberFormat="1" applyFont="1" applyBorder="1" applyAlignment="1">
      <alignment wrapText="1"/>
    </xf>
    <xf numFmtId="196" fontId="15" fillId="0" borderId="5" xfId="0" applyNumberFormat="1" applyFont="1" applyBorder="1" applyAlignment="1">
      <alignment wrapText="1"/>
    </xf>
    <xf numFmtId="37" fontId="15" fillId="0" borderId="0" xfId="6" applyNumberFormat="1" applyFont="1" applyBorder="1" applyAlignment="1">
      <alignment horizontal="center" wrapText="1"/>
    </xf>
    <xf numFmtId="37" fontId="15" fillId="0" borderId="20" xfId="6" applyNumberFormat="1" applyFont="1" applyBorder="1" applyAlignment="1">
      <alignment horizontal="center" wrapText="1"/>
    </xf>
    <xf numFmtId="37" fontId="15" fillId="0" borderId="21" xfId="6" applyNumberFormat="1" applyFont="1" applyBorder="1" applyAlignment="1">
      <alignment horizontal="center" wrapText="1"/>
    </xf>
    <xf numFmtId="37" fontId="15" fillId="0" borderId="22" xfId="6" applyNumberFormat="1" applyFont="1" applyBorder="1" applyAlignment="1">
      <alignment horizontal="center" wrapText="1"/>
    </xf>
    <xf numFmtId="37" fontId="15" fillId="0" borderId="24" xfId="6" applyNumberFormat="1" applyFont="1" applyBorder="1" applyAlignment="1">
      <alignment horizontal="center" wrapText="1"/>
    </xf>
    <xf numFmtId="37" fontId="15" fillId="0" borderId="25" xfId="6" applyNumberFormat="1" applyFont="1" applyBorder="1" applyAlignment="1">
      <alignment horizontal="center" wrapText="1"/>
    </xf>
    <xf numFmtId="37" fontId="15" fillId="0" borderId="26" xfId="6" applyNumberFormat="1" applyFont="1" applyBorder="1" applyAlignment="1">
      <alignment horizontal="center" wrapText="1"/>
    </xf>
    <xf numFmtId="39" fontId="15" fillId="0" borderId="2" xfId="6" applyNumberFormat="1" applyFont="1" applyBorder="1" applyAlignment="1">
      <alignment horizontal="center" wrapText="1"/>
    </xf>
    <xf numFmtId="39" fontId="15" fillId="0" borderId="3" xfId="6" applyNumberFormat="1" applyFont="1" applyBorder="1" applyAlignment="1">
      <alignment horizontal="center" wrapText="1"/>
    </xf>
    <xf numFmtId="39" fontId="15" fillId="0" borderId="12" xfId="6" applyNumberFormat="1" applyFont="1" applyBorder="1" applyAlignment="1">
      <alignment horizontal="center" wrapText="1"/>
    </xf>
    <xf numFmtId="39" fontId="15" fillId="0" borderId="4" xfId="6" applyNumberFormat="1" applyFont="1" applyBorder="1" applyAlignment="1">
      <alignment horizontal="center" wrapText="1"/>
    </xf>
    <xf numFmtId="39" fontId="15" fillId="0" borderId="10" xfId="6" applyNumberFormat="1" applyFont="1" applyBorder="1" applyAlignment="1">
      <alignment horizontal="center" wrapText="1"/>
    </xf>
    <xf numFmtId="39" fontId="15" fillId="0" borderId="5" xfId="6" applyNumberFormat="1" applyFont="1" applyBorder="1" applyAlignment="1">
      <alignment horizontal="center" wrapText="1"/>
    </xf>
    <xf numFmtId="39" fontId="15" fillId="0" borderId="17" xfId="6" applyNumberFormat="1" applyFont="1" applyBorder="1" applyAlignment="1">
      <alignment horizontal="center" wrapText="1"/>
    </xf>
    <xf numFmtId="39" fontId="15" fillId="0" borderId="1" xfId="6" applyNumberFormat="1" applyFont="1" applyBorder="1" applyAlignment="1">
      <alignment horizontal="center" wrapText="1"/>
    </xf>
    <xf numFmtId="39" fontId="15" fillId="0" borderId="9" xfId="6" applyNumberFormat="1" applyFont="1" applyBorder="1" applyAlignment="1">
      <alignment horizontal="center" wrapText="1"/>
    </xf>
    <xf numFmtId="39" fontId="15" fillId="0" borderId="11" xfId="6" applyNumberFormat="1" applyFont="1" applyBorder="1" applyAlignment="1">
      <alignment horizontal="center" wrapText="1"/>
    </xf>
    <xf numFmtId="208" fontId="15" fillId="0" borderId="2" xfId="6" applyNumberFormat="1" applyFont="1" applyBorder="1" applyAlignment="1">
      <alignment horizontal="center" wrapText="1"/>
    </xf>
    <xf numFmtId="208" fontId="15" fillId="0" borderId="3" xfId="6" applyNumberFormat="1" applyFont="1" applyBorder="1" applyAlignment="1">
      <alignment horizontal="center" wrapText="1"/>
    </xf>
    <xf numFmtId="208" fontId="15" fillId="0" borderId="12" xfId="6" applyNumberFormat="1" applyFont="1" applyBorder="1" applyAlignment="1">
      <alignment horizontal="center" wrapText="1"/>
    </xf>
    <xf numFmtId="37" fontId="15" fillId="0" borderId="6" xfId="6" applyNumberFormat="1" applyFont="1" applyBorder="1" applyAlignment="1">
      <alignment horizontal="center" wrapText="1"/>
    </xf>
    <xf numFmtId="37" fontId="15" fillId="0" borderId="8" xfId="6" applyNumberFormat="1" applyFont="1" applyBorder="1" applyAlignment="1">
      <alignment horizontal="center" wrapText="1"/>
    </xf>
    <xf numFmtId="37" fontId="15" fillId="0" borderId="7" xfId="6" applyNumberFormat="1" applyFont="1" applyBorder="1" applyAlignment="1">
      <alignment horizontal="center" wrapText="1"/>
    </xf>
    <xf numFmtId="37" fontId="15" fillId="0" borderId="14" xfId="6" applyNumberFormat="1" applyFont="1" applyBorder="1" applyAlignment="1">
      <alignment horizontal="center" wrapText="1"/>
    </xf>
    <xf numFmtId="206" fontId="15" fillId="0" borderId="3" xfId="0" applyNumberFormat="1" applyFont="1" applyBorder="1" applyAlignment="1">
      <alignment horizontal="center" wrapText="1"/>
    </xf>
    <xf numFmtId="9" fontId="15" fillId="0" borderId="2" xfId="0" applyNumberFormat="1" applyFont="1" applyBorder="1" applyAlignment="1">
      <alignment horizontal="center" wrapText="1"/>
    </xf>
    <xf numFmtId="9" fontId="15" fillId="0" borderId="0" xfId="0" applyNumberFormat="1" applyFont="1" applyAlignment="1">
      <alignment horizontal="center" wrapText="1"/>
    </xf>
    <xf numFmtId="9" fontId="15" fillId="0" borderId="3" xfId="0" applyNumberFormat="1" applyFont="1" applyBorder="1" applyAlignment="1">
      <alignment horizontal="center" wrapText="1"/>
    </xf>
    <xf numFmtId="9" fontId="15" fillId="0" borderId="12" xfId="0" applyNumberFormat="1" applyFont="1" applyBorder="1" applyAlignment="1">
      <alignment horizontal="center" wrapText="1"/>
    </xf>
    <xf numFmtId="9" fontId="15" fillId="0" borderId="16" xfId="0" applyNumberFormat="1" applyFont="1" applyBorder="1" applyAlignment="1">
      <alignment horizontal="center" wrapText="1"/>
    </xf>
    <xf numFmtId="37" fontId="15" fillId="0" borderId="2" xfId="6" applyNumberFormat="1" applyFont="1" applyFill="1" applyBorder="1" applyAlignment="1">
      <alignment horizontal="center" wrapText="1"/>
    </xf>
    <xf numFmtId="37" fontId="15" fillId="0" borderId="0" xfId="6" applyNumberFormat="1" applyFont="1" applyFill="1" applyAlignment="1">
      <alignment horizontal="center" wrapText="1"/>
    </xf>
    <xf numFmtId="37" fontId="15" fillId="0" borderId="3" xfId="6" applyNumberFormat="1" applyFont="1" applyFill="1" applyBorder="1" applyAlignment="1">
      <alignment horizontal="center" wrapText="1"/>
    </xf>
    <xf numFmtId="37" fontId="0" fillId="0" borderId="0" xfId="6" applyNumberFormat="1" applyFont="1" applyAlignment="1">
      <alignment horizontal="center"/>
    </xf>
    <xf numFmtId="37" fontId="15" fillId="0" borderId="4" xfId="6" applyNumberFormat="1" applyFont="1" applyFill="1" applyBorder="1" applyAlignment="1">
      <alignment horizontal="center" wrapText="1"/>
    </xf>
    <xf numFmtId="37" fontId="15" fillId="0" borderId="10" xfId="6" applyNumberFormat="1" applyFont="1" applyFill="1" applyBorder="1" applyAlignment="1">
      <alignment horizontal="center" wrapText="1"/>
    </xf>
    <xf numFmtId="37" fontId="15" fillId="0" borderId="5" xfId="6" applyNumberFormat="1" applyFont="1" applyFill="1" applyBorder="1" applyAlignment="1">
      <alignment horizontal="center" wrapText="1"/>
    </xf>
    <xf numFmtId="37" fontId="18" fillId="0" borderId="1" xfId="6" applyNumberFormat="1" applyFont="1" applyBorder="1" applyAlignment="1">
      <alignment horizontal="center" wrapText="1"/>
    </xf>
    <xf numFmtId="37" fontId="18" fillId="0" borderId="9" xfId="6" applyNumberFormat="1" applyFont="1" applyBorder="1" applyAlignment="1">
      <alignment horizontal="center" wrapText="1"/>
    </xf>
    <xf numFmtId="37" fontId="18" fillId="0" borderId="11" xfId="6" applyNumberFormat="1" applyFont="1" applyBorder="1" applyAlignment="1">
      <alignment horizontal="center" wrapText="1"/>
    </xf>
    <xf numFmtId="37" fontId="18" fillId="0" borderId="12" xfId="6" applyNumberFormat="1" applyFont="1" applyBorder="1" applyAlignment="1">
      <alignment horizontal="center" wrapText="1"/>
    </xf>
    <xf numFmtId="37" fontId="18" fillId="0" borderId="2" xfId="6" applyNumberFormat="1" applyFont="1" applyBorder="1" applyAlignment="1">
      <alignment horizontal="center" wrapText="1"/>
    </xf>
    <xf numFmtId="37" fontId="18" fillId="0" borderId="0" xfId="6" applyNumberFormat="1" applyFont="1" applyAlignment="1">
      <alignment horizontal="center" wrapText="1"/>
    </xf>
    <xf numFmtId="37" fontId="18" fillId="0" borderId="3" xfId="6" applyNumberFormat="1" applyFont="1" applyBorder="1" applyAlignment="1">
      <alignment horizontal="center" wrapText="1"/>
    </xf>
    <xf numFmtId="37" fontId="18" fillId="0" borderId="2" xfId="6" applyNumberFormat="1" applyFont="1" applyFill="1" applyBorder="1" applyAlignment="1">
      <alignment horizontal="center" wrapText="1"/>
    </xf>
    <xf numFmtId="37" fontId="18" fillId="0" borderId="0" xfId="6" applyNumberFormat="1" applyFont="1" applyFill="1" applyAlignment="1">
      <alignment horizontal="center" wrapText="1"/>
    </xf>
    <xf numFmtId="37" fontId="18" fillId="0" borderId="3" xfId="6" applyNumberFormat="1" applyFont="1" applyFill="1" applyBorder="1" applyAlignment="1">
      <alignment horizontal="center" wrapText="1"/>
    </xf>
    <xf numFmtId="37" fontId="26" fillId="0" borderId="0" xfId="6" applyNumberFormat="1" applyFont="1" applyAlignment="1">
      <alignment horizontal="center"/>
    </xf>
    <xf numFmtId="7" fontId="15" fillId="0" borderId="1" xfId="0" applyNumberFormat="1" applyFont="1" applyBorder="1" applyAlignment="1">
      <alignment horizontal="center" wrapText="1"/>
    </xf>
    <xf numFmtId="7" fontId="15" fillId="0" borderId="9" xfId="0" applyNumberFormat="1" applyFont="1" applyBorder="1" applyAlignment="1">
      <alignment horizontal="center" wrapText="1"/>
    </xf>
    <xf numFmtId="7" fontId="15" fillId="0" borderId="11" xfId="0" applyNumberFormat="1" applyFont="1" applyBorder="1" applyAlignment="1">
      <alignment horizontal="center" wrapText="1"/>
    </xf>
    <xf numFmtId="7" fontId="15" fillId="0" borderId="3" xfId="0" applyNumberFormat="1" applyFont="1" applyBorder="1" applyAlignment="1">
      <alignment horizontal="center" wrapText="1"/>
    </xf>
    <xf numFmtId="7" fontId="15" fillId="0" borderId="2" xfId="0" applyNumberFormat="1" applyFont="1" applyBorder="1" applyAlignment="1">
      <alignment horizontal="center" wrapText="1"/>
    </xf>
    <xf numFmtId="7" fontId="15" fillId="0" borderId="0" xfId="0" applyNumberFormat="1" applyFont="1" applyBorder="1" applyAlignment="1">
      <alignment horizontal="center" wrapText="1"/>
    </xf>
    <xf numFmtId="39" fontId="15" fillId="0" borderId="0" xfId="6" applyNumberFormat="1" applyFont="1" applyBorder="1" applyAlignment="1">
      <alignment horizontal="center" wrapText="1"/>
    </xf>
    <xf numFmtId="0" fontId="15" fillId="0" borderId="28" xfId="0" applyFont="1" applyBorder="1" applyAlignment="1">
      <alignment wrapText="1"/>
    </xf>
    <xf numFmtId="0" fontId="0" fillId="0" borderId="21" xfId="0" applyBorder="1"/>
    <xf numFmtId="39" fontId="15" fillId="0" borderId="28" xfId="6" applyNumberFormat="1" applyFont="1" applyBorder="1" applyAlignment="1">
      <alignment horizontal="center" wrapText="1"/>
    </xf>
    <xf numFmtId="39" fontId="15" fillId="0" borderId="21" xfId="6" applyNumberFormat="1" applyFont="1" applyBorder="1" applyAlignment="1">
      <alignment horizontal="center" wrapText="1"/>
    </xf>
    <xf numFmtId="39" fontId="15" fillId="0" borderId="29" xfId="6" applyNumberFormat="1" applyFont="1" applyBorder="1" applyAlignment="1">
      <alignment horizontal="center" wrapText="1"/>
    </xf>
    <xf numFmtId="39" fontId="15" fillId="0" borderId="27" xfId="6" applyNumberFormat="1" applyFont="1" applyBorder="1" applyAlignment="1">
      <alignment horizontal="center" wrapText="1"/>
    </xf>
    <xf numFmtId="206" fontId="15" fillId="0" borderId="4" xfId="0" applyNumberFormat="1" applyFont="1" applyBorder="1" applyAlignment="1">
      <alignment horizontal="center" wrapText="1"/>
    </xf>
    <xf numFmtId="206" fontId="15" fillId="0" borderId="10" xfId="0" applyNumberFormat="1" applyFont="1" applyBorder="1" applyAlignment="1">
      <alignment horizontal="center" wrapText="1"/>
    </xf>
    <xf numFmtId="206" fontId="15" fillId="0" borderId="5" xfId="0" applyNumberFormat="1" applyFont="1" applyBorder="1" applyAlignment="1">
      <alignment horizontal="center" wrapText="1"/>
    </xf>
    <xf numFmtId="7" fontId="0" fillId="0" borderId="0" xfId="0" applyNumberFormat="1" applyAlignment="1">
      <alignment horizontal="center"/>
    </xf>
    <xf numFmtId="7" fontId="15" fillId="0" borderId="0" xfId="0" applyNumberFormat="1" applyFont="1" applyAlignment="1">
      <alignment horizontal="center" wrapText="1"/>
    </xf>
    <xf numFmtId="7" fontId="15" fillId="0" borderId="4" xfId="0" applyNumberFormat="1" applyFont="1" applyBorder="1" applyAlignment="1">
      <alignment horizontal="center" wrapText="1"/>
    </xf>
    <xf numFmtId="7" fontId="15" fillId="0" borderId="10" xfId="0" applyNumberFormat="1" applyFont="1" applyBorder="1" applyAlignment="1">
      <alignment horizontal="center" wrapText="1"/>
    </xf>
    <xf numFmtId="7" fontId="15" fillId="0" borderId="5" xfId="0" applyNumberFormat="1" applyFont="1" applyBorder="1" applyAlignment="1">
      <alignment horizontal="center" wrapText="1"/>
    </xf>
    <xf numFmtId="7" fontId="18" fillId="0" borderId="9" xfId="6" applyNumberFormat="1" applyFont="1" applyBorder="1" applyAlignment="1">
      <alignment horizontal="center" wrapText="1"/>
    </xf>
    <xf numFmtId="7" fontId="18" fillId="0" borderId="11" xfId="6" applyNumberFormat="1" applyFont="1" applyBorder="1" applyAlignment="1">
      <alignment horizontal="center" wrapText="1"/>
    </xf>
    <xf numFmtId="37" fontId="18" fillId="0" borderId="6" xfId="6" applyNumberFormat="1" applyFont="1" applyBorder="1" applyAlignment="1">
      <alignment horizontal="center" wrapText="1"/>
    </xf>
    <xf numFmtId="37" fontId="18" fillId="0" borderId="8" xfId="6" applyNumberFormat="1" applyFont="1" applyBorder="1" applyAlignment="1">
      <alignment horizontal="center" wrapText="1"/>
    </xf>
    <xf numFmtId="37" fontId="18" fillId="0" borderId="7" xfId="6" applyNumberFormat="1" applyFont="1" applyBorder="1" applyAlignment="1">
      <alignment horizontal="center" wrapText="1"/>
    </xf>
    <xf numFmtId="0" fontId="15" fillId="0" borderId="0" xfId="0" applyFont="1" applyBorder="1" applyAlignment="1">
      <alignment wrapText="1"/>
    </xf>
    <xf numFmtId="37" fontId="15" fillId="0" borderId="23" xfId="6" applyNumberFormat="1" applyFont="1" applyBorder="1" applyAlignment="1">
      <alignment horizontal="center" wrapText="1"/>
    </xf>
    <xf numFmtId="37" fontId="0" fillId="0" borderId="0" xfId="6" applyNumberFormat="1" applyFont="1" applyBorder="1" applyAlignment="1">
      <alignment horizontal="center"/>
    </xf>
    <xf numFmtId="37" fontId="0" fillId="0" borderId="16" xfId="6" applyNumberFormat="1" applyFont="1" applyBorder="1" applyAlignment="1">
      <alignment horizontal="center"/>
    </xf>
    <xf numFmtId="37" fontId="15" fillId="0" borderId="30" xfId="6" applyNumberFormat="1" applyFont="1" applyBorder="1" applyAlignment="1">
      <alignment horizontal="center" wrapText="1"/>
    </xf>
    <xf numFmtId="37" fontId="15" fillId="0" borderId="31" xfId="6" applyNumberFormat="1" applyFont="1" applyBorder="1" applyAlignment="1">
      <alignment horizontal="center" wrapText="1"/>
    </xf>
    <xf numFmtId="39" fontId="15" fillId="0" borderId="30" xfId="6" applyNumberFormat="1" applyFont="1" applyBorder="1" applyAlignment="1">
      <alignment horizontal="center" wrapText="1"/>
    </xf>
    <xf numFmtId="7" fontId="18" fillId="0" borderId="31" xfId="6" applyNumberFormat="1" applyFont="1" applyBorder="1" applyAlignment="1">
      <alignment horizontal="center" vertical="center" wrapText="1"/>
    </xf>
    <xf numFmtId="7" fontId="18" fillId="0" borderId="15" xfId="6" applyNumberFormat="1" applyFont="1" applyBorder="1" applyAlignment="1">
      <alignment horizontal="center" wrapText="1"/>
    </xf>
    <xf numFmtId="37" fontId="18" fillId="0" borderId="32" xfId="6" applyNumberFormat="1" applyFont="1" applyBorder="1" applyAlignment="1">
      <alignment horizontal="center" wrapText="1"/>
    </xf>
    <xf numFmtId="37" fontId="18" fillId="0" borderId="33" xfId="6" applyNumberFormat="1" applyFont="1" applyBorder="1" applyAlignment="1">
      <alignment horizontal="center" wrapText="1"/>
    </xf>
    <xf numFmtId="37" fontId="18" fillId="0" borderId="34" xfId="6" applyNumberFormat="1" applyFont="1" applyBorder="1" applyAlignment="1">
      <alignment horizontal="center" wrapText="1"/>
    </xf>
    <xf numFmtId="7" fontId="18" fillId="0" borderId="1" xfId="6" applyNumberFormat="1" applyFont="1" applyBorder="1" applyAlignment="1">
      <alignment horizontal="center" wrapText="1"/>
    </xf>
    <xf numFmtId="7" fontId="18" fillId="0" borderId="2" xfId="6" applyNumberFormat="1" applyFont="1" applyBorder="1" applyAlignment="1">
      <alignment horizontal="center" wrapText="1"/>
    </xf>
    <xf numFmtId="37" fontId="15" fillId="5" borderId="2" xfId="6" applyNumberFormat="1" applyFont="1" applyFill="1" applyBorder="1" applyAlignment="1">
      <alignment horizontal="center" wrapText="1"/>
    </xf>
    <xf numFmtId="37" fontId="15" fillId="5" borderId="0" xfId="6" applyNumberFormat="1" applyFont="1" applyFill="1" applyAlignment="1">
      <alignment horizontal="center" wrapText="1"/>
    </xf>
    <xf numFmtId="37" fontId="0" fillId="5" borderId="0" xfId="6" applyNumberFormat="1" applyFont="1" applyFill="1" applyAlignment="1">
      <alignment horizontal="center"/>
    </xf>
    <xf numFmtId="37" fontId="15" fillId="5" borderId="23" xfId="6" applyNumberFormat="1" applyFont="1" applyFill="1" applyBorder="1" applyAlignment="1">
      <alignment horizontal="center" wrapText="1"/>
    </xf>
    <xf numFmtId="37" fontId="0" fillId="5" borderId="16" xfId="6" applyNumberFormat="1" applyFont="1" applyFill="1" applyBorder="1" applyAlignment="1">
      <alignment horizontal="center"/>
    </xf>
    <xf numFmtId="0" fontId="18"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2" xfId="0" applyFont="1" applyBorder="1" applyAlignment="1">
      <alignment horizontal="center" vertical="center" wrapText="1"/>
    </xf>
    <xf numFmtId="164" fontId="18" fillId="0" borderId="4"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5" xfId="0" applyNumberFormat="1" applyFont="1" applyBorder="1" applyAlignment="1">
      <alignment horizontal="center" vertical="center" wrapText="1"/>
    </xf>
    <xf numFmtId="0" fontId="15" fillId="0" borderId="12" xfId="0"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0"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5" fillId="0" borderId="3" xfId="0" applyFont="1" applyBorder="1" applyAlignment="1">
      <alignment vertical="center" wrapText="1"/>
    </xf>
    <xf numFmtId="208" fontId="15" fillId="0" borderId="0" xfId="6" applyNumberFormat="1" applyFont="1" applyBorder="1" applyAlignment="1">
      <alignment horizontal="center" wrapText="1"/>
    </xf>
    <xf numFmtId="0" fontId="18" fillId="0" borderId="15" xfId="0" applyFont="1" applyBorder="1" applyAlignment="1">
      <alignment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3" xfId="0" applyFont="1" applyBorder="1" applyAlignment="1">
      <alignment horizontal="center" vertical="center" wrapText="1"/>
    </xf>
    <xf numFmtId="164" fontId="18" fillId="0" borderId="6"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7" xfId="0" applyNumberFormat="1" applyFont="1" applyBorder="1" applyAlignment="1">
      <alignment horizontal="center" vertical="center" wrapText="1"/>
    </xf>
    <xf numFmtId="0" fontId="15" fillId="0" borderId="1" xfId="0" applyFont="1" applyBorder="1" applyAlignment="1">
      <alignment vertical="center" wrapText="1"/>
    </xf>
    <xf numFmtId="0" fontId="15" fillId="0" borderId="9" xfId="0" applyFont="1" applyBorder="1" applyAlignment="1">
      <alignment vertical="center" wrapText="1"/>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15" xfId="0" applyFont="1" applyBorder="1" applyAlignment="1">
      <alignment vertical="center" wrapText="1"/>
    </xf>
    <xf numFmtId="164" fontId="18" fillId="0" borderId="17" xfId="0" applyNumberFormat="1" applyFont="1" applyBorder="1" applyAlignment="1">
      <alignment horizontal="center" vertical="center" wrapText="1"/>
    </xf>
    <xf numFmtId="9" fontId="0" fillId="0" borderId="0" xfId="0" applyNumberFormat="1" applyAlignment="1">
      <alignment horizontal="center"/>
    </xf>
    <xf numFmtId="9" fontId="0" fillId="0" borderId="16" xfId="0" applyNumberFormat="1" applyBorder="1" applyAlignment="1">
      <alignment horizontal="center"/>
    </xf>
    <xf numFmtId="9" fontId="15" fillId="0" borderId="4" xfId="0" applyNumberFormat="1" applyFont="1" applyBorder="1" applyAlignment="1">
      <alignment horizontal="center" wrapText="1"/>
    </xf>
    <xf numFmtId="9" fontId="15" fillId="0" borderId="10" xfId="0" applyNumberFormat="1" applyFont="1" applyBorder="1" applyAlignment="1">
      <alignment horizontal="center" wrapText="1"/>
    </xf>
    <xf numFmtId="9" fontId="15" fillId="0" borderId="5" xfId="0" applyNumberFormat="1" applyFont="1" applyBorder="1" applyAlignment="1">
      <alignment horizontal="center" wrapText="1"/>
    </xf>
    <xf numFmtId="9" fontId="15" fillId="0" borderId="17" xfId="0" applyNumberFormat="1" applyFont="1" applyBorder="1" applyAlignment="1">
      <alignment horizontal="center" wrapText="1"/>
    </xf>
    <xf numFmtId="0" fontId="18" fillId="0" borderId="2" xfId="0" applyFont="1" applyBorder="1" applyAlignment="1">
      <alignment horizontal="center" vertical="center" wrapText="1"/>
    </xf>
    <xf numFmtId="0" fontId="18" fillId="0" borderId="0" xfId="0" applyFont="1" applyBorder="1" applyAlignment="1">
      <alignment horizontal="center" vertical="center" wrapText="1"/>
    </xf>
    <xf numFmtId="182" fontId="15" fillId="0" borderId="23" xfId="0" applyNumberFormat="1" applyFont="1" applyBorder="1" applyAlignment="1">
      <alignment horizontal="center" wrapText="1"/>
    </xf>
    <xf numFmtId="182" fontId="15" fillId="0" borderId="0" xfId="0" applyNumberFormat="1" applyFont="1" applyBorder="1" applyAlignment="1">
      <alignment horizontal="center" wrapText="1"/>
    </xf>
    <xf numFmtId="182" fontId="15" fillId="0" borderId="16" xfId="0" applyNumberFormat="1" applyFont="1" applyBorder="1" applyAlignment="1">
      <alignment horizontal="center" wrapText="1"/>
    </xf>
    <xf numFmtId="37" fontId="18" fillId="0" borderId="15" xfId="6" applyNumberFormat="1" applyFont="1" applyBorder="1" applyAlignment="1">
      <alignment horizontal="center" wrapText="1"/>
    </xf>
    <xf numFmtId="10" fontId="15" fillId="0" borderId="2" xfId="6" applyNumberFormat="1" applyFont="1" applyBorder="1" applyAlignment="1">
      <alignment horizontal="center" wrapText="1"/>
    </xf>
    <xf numFmtId="10" fontId="15" fillId="0" borderId="0" xfId="6" applyNumberFormat="1" applyFont="1" applyAlignment="1">
      <alignment horizontal="center" wrapText="1"/>
    </xf>
    <xf numFmtId="10" fontId="15" fillId="0" borderId="3" xfId="6" applyNumberFormat="1" applyFont="1" applyBorder="1" applyAlignment="1">
      <alignment horizontal="center" wrapText="1"/>
    </xf>
    <xf numFmtId="37" fontId="15" fillId="0" borderId="2" xfId="6" applyNumberFormat="1" applyFont="1" applyBorder="1" applyAlignment="1">
      <alignment horizontal="center" vertical="center" wrapText="1"/>
    </xf>
    <xf numFmtId="37" fontId="15" fillId="0" borderId="0" xfId="6" applyNumberFormat="1" applyFont="1" applyAlignment="1">
      <alignment horizontal="center" vertical="center" wrapText="1"/>
    </xf>
    <xf numFmtId="37" fontId="15" fillId="0" borderId="3" xfId="6" applyNumberFormat="1" applyFont="1" applyBorder="1" applyAlignment="1">
      <alignment horizontal="center" vertical="center" wrapText="1"/>
    </xf>
    <xf numFmtId="37" fontId="15" fillId="0" borderId="12" xfId="6" applyNumberFormat="1" applyFont="1" applyBorder="1" applyAlignment="1">
      <alignment horizontal="center" vertical="center" wrapText="1"/>
    </xf>
    <xf numFmtId="37" fontId="15" fillId="0" borderId="4" xfId="6" applyNumberFormat="1" applyFont="1" applyBorder="1" applyAlignment="1">
      <alignment horizontal="center" vertical="center" wrapText="1"/>
    </xf>
    <xf numFmtId="37" fontId="15" fillId="0" borderId="10" xfId="6" applyNumberFormat="1" applyFont="1" applyBorder="1" applyAlignment="1">
      <alignment horizontal="center" vertical="center" wrapText="1"/>
    </xf>
    <xf numFmtId="37" fontId="15" fillId="0" borderId="5" xfId="6" applyNumberFormat="1" applyFont="1" applyBorder="1" applyAlignment="1">
      <alignment horizontal="center" vertical="center" wrapText="1"/>
    </xf>
    <xf numFmtId="37" fontId="15" fillId="0" borderId="1" xfId="6" applyNumberFormat="1" applyFont="1" applyBorder="1" applyAlignment="1">
      <alignment horizontal="center" vertical="center" wrapText="1"/>
    </xf>
    <xf numFmtId="37" fontId="15" fillId="0" borderId="9" xfId="6" applyNumberFormat="1" applyFont="1" applyBorder="1" applyAlignment="1">
      <alignment horizontal="center" vertical="center" wrapText="1"/>
    </xf>
    <xf numFmtId="37" fontId="15" fillId="0" borderId="11" xfId="6" applyNumberFormat="1" applyFont="1" applyBorder="1" applyAlignment="1">
      <alignment horizontal="center" vertical="center" wrapText="1"/>
    </xf>
    <xf numFmtId="37" fontId="18" fillId="0" borderId="1" xfId="6" applyNumberFormat="1" applyFont="1" applyBorder="1" applyAlignment="1">
      <alignment horizontal="center" vertical="center" wrapText="1"/>
    </xf>
    <xf numFmtId="37" fontId="18" fillId="0" borderId="9" xfId="6" applyNumberFormat="1" applyFont="1" applyBorder="1" applyAlignment="1">
      <alignment horizontal="center" vertical="center" wrapText="1"/>
    </xf>
    <xf numFmtId="37" fontId="18" fillId="0" borderId="11" xfId="6" applyNumberFormat="1" applyFont="1" applyBorder="1" applyAlignment="1">
      <alignment horizontal="center" vertical="center" wrapText="1"/>
    </xf>
    <xf numFmtId="37" fontId="18" fillId="0" borderId="12" xfId="6" applyNumberFormat="1" applyFont="1" applyBorder="1" applyAlignment="1">
      <alignment horizontal="center" vertical="center" wrapText="1"/>
    </xf>
    <xf numFmtId="37" fontId="18" fillId="0" borderId="2" xfId="6" applyNumberFormat="1" applyFont="1" applyBorder="1" applyAlignment="1">
      <alignment horizontal="center" vertical="center" wrapText="1"/>
    </xf>
    <xf numFmtId="37" fontId="18" fillId="0" borderId="0" xfId="6" applyNumberFormat="1" applyFont="1" applyAlignment="1">
      <alignment horizontal="center" vertical="center" wrapText="1"/>
    </xf>
    <xf numFmtId="37" fontId="18" fillId="0" borderId="3" xfId="6" applyNumberFormat="1" applyFont="1" applyBorder="1" applyAlignment="1">
      <alignment horizontal="center" vertical="center" wrapText="1"/>
    </xf>
    <xf numFmtId="7" fontId="18" fillId="0" borderId="2" xfId="6" applyNumberFormat="1" applyFont="1" applyBorder="1" applyAlignment="1">
      <alignment horizontal="center" vertical="center" wrapText="1"/>
    </xf>
    <xf numFmtId="7" fontId="18" fillId="0" borderId="0" xfId="6" applyNumberFormat="1" applyFont="1" applyAlignment="1">
      <alignment horizontal="center" vertical="center" wrapText="1"/>
    </xf>
    <xf numFmtId="7" fontId="18" fillId="0" borderId="3" xfId="6" applyNumberFormat="1" applyFont="1" applyBorder="1" applyAlignment="1">
      <alignment horizontal="center" vertical="center" wrapText="1"/>
    </xf>
    <xf numFmtId="7" fontId="18" fillId="0" borderId="12" xfId="6" applyNumberFormat="1" applyFont="1" applyBorder="1" applyAlignment="1">
      <alignment horizontal="center" vertical="center" wrapText="1"/>
    </xf>
    <xf numFmtId="10" fontId="15" fillId="0" borderId="2" xfId="6" applyNumberFormat="1" applyFont="1" applyBorder="1" applyAlignment="1">
      <alignment horizontal="center" vertical="center" wrapText="1"/>
    </xf>
    <xf numFmtId="10" fontId="15" fillId="0" borderId="0" xfId="6" applyNumberFormat="1" applyFont="1" applyAlignment="1">
      <alignment horizontal="center" vertical="center" wrapText="1"/>
    </xf>
    <xf numFmtId="10" fontId="15" fillId="0" borderId="3" xfId="6" applyNumberFormat="1" applyFont="1" applyBorder="1" applyAlignment="1">
      <alignment horizontal="center" vertical="center" wrapText="1"/>
    </xf>
    <xf numFmtId="10" fontId="15" fillId="0" borderId="12" xfId="6" applyNumberFormat="1" applyFont="1" applyBorder="1" applyAlignment="1">
      <alignment horizontal="center" vertical="center" wrapText="1"/>
    </xf>
    <xf numFmtId="39" fontId="15" fillId="0" borderId="2" xfId="6" applyNumberFormat="1" applyFont="1" applyBorder="1" applyAlignment="1">
      <alignment horizontal="center" vertical="center" wrapText="1"/>
    </xf>
    <xf numFmtId="39" fontId="15" fillId="0" borderId="0" xfId="6" applyNumberFormat="1" applyFont="1" applyAlignment="1">
      <alignment horizontal="center" vertical="center" wrapText="1"/>
    </xf>
    <xf numFmtId="39" fontId="15" fillId="0" borderId="3" xfId="6" applyNumberFormat="1" applyFont="1" applyBorder="1" applyAlignment="1">
      <alignment horizontal="center" vertical="center" wrapText="1"/>
    </xf>
    <xf numFmtId="39" fontId="15" fillId="0" borderId="12" xfId="6" applyNumberFormat="1" applyFont="1" applyBorder="1" applyAlignment="1">
      <alignment horizontal="center" vertical="center" wrapText="1"/>
    </xf>
    <xf numFmtId="213" fontId="15" fillId="0" borderId="2" xfId="6" applyNumberFormat="1" applyFont="1" applyBorder="1" applyAlignment="1">
      <alignment horizontal="center" vertical="center" wrapText="1"/>
    </xf>
    <xf numFmtId="213" fontId="15" fillId="0" borderId="0" xfId="6" applyNumberFormat="1" applyFont="1" applyAlignment="1">
      <alignment horizontal="center" vertical="center" wrapText="1"/>
    </xf>
    <xf numFmtId="213" fontId="15" fillId="0" borderId="3" xfId="6" applyNumberFormat="1" applyFont="1" applyBorder="1" applyAlignment="1">
      <alignment horizontal="center" vertical="center" wrapText="1"/>
    </xf>
    <xf numFmtId="213" fontId="15" fillId="0" borderId="12" xfId="6" applyNumberFormat="1" applyFont="1" applyBorder="1" applyAlignment="1">
      <alignment horizontal="center" vertical="center" wrapText="1"/>
    </xf>
    <xf numFmtId="206" fontId="18" fillId="0" borderId="2" xfId="6" applyNumberFormat="1" applyFont="1" applyBorder="1" applyAlignment="1">
      <alignment horizontal="center" vertical="center" wrapText="1"/>
    </xf>
    <xf numFmtId="206" fontId="18" fillId="0" borderId="0" xfId="6" applyNumberFormat="1" applyFont="1" applyAlignment="1">
      <alignment horizontal="center" vertical="center" wrapText="1"/>
    </xf>
    <xf numFmtId="206" fontId="18" fillId="0" borderId="3" xfId="6" applyNumberFormat="1" applyFont="1" applyBorder="1" applyAlignment="1">
      <alignment horizontal="center" vertical="center" wrapText="1"/>
    </xf>
    <xf numFmtId="206" fontId="18" fillId="0" borderId="12" xfId="6"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164" fontId="18" fillId="0" borderId="1" xfId="0" applyNumberFormat="1" applyFont="1" applyBorder="1" applyAlignment="1">
      <alignment horizontal="center" vertical="center" wrapText="1"/>
    </xf>
    <xf numFmtId="164" fontId="18" fillId="0" borderId="9" xfId="0" applyNumberFormat="1" applyFont="1" applyBorder="1" applyAlignment="1">
      <alignment horizontal="center" vertical="center" wrapText="1"/>
    </xf>
    <xf numFmtId="164" fontId="18" fillId="0" borderId="11" xfId="0" applyNumberFormat="1" applyFont="1" applyBorder="1" applyAlignment="1">
      <alignment horizontal="center" vertical="center" wrapText="1"/>
    </xf>
  </cellXfs>
  <cellStyles count="7">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14"/>
  <sheetViews>
    <sheetView showGridLines="0" showRuler="0" zoomScale="55" zoomScaleNormal="55" workbookViewId="0">
      <selection activeCell="A13" sqref="A13"/>
    </sheetView>
  </sheetViews>
  <sheetFormatPr defaultColWidth="13.08984375" defaultRowHeight="12.5" x14ac:dyDescent="0.25"/>
  <cols>
    <col min="1" max="1" width="146" customWidth="1"/>
    <col min="2" max="2" width="53.81640625" customWidth="1"/>
    <col min="3" max="3" width="23.90625" customWidth="1"/>
  </cols>
  <sheetData>
    <row r="1" spans="1:2" ht="13" x14ac:dyDescent="0.3">
      <c r="A1" s="16"/>
      <c r="B1" s="16"/>
    </row>
    <row r="2" spans="1:2" ht="13" x14ac:dyDescent="0.3">
      <c r="A2" s="16"/>
      <c r="B2" s="16"/>
    </row>
    <row r="3" spans="1:2" ht="13" x14ac:dyDescent="0.3">
      <c r="A3" s="16"/>
      <c r="B3" s="16"/>
    </row>
    <row r="4" spans="1:2" ht="136.5" x14ac:dyDescent="5.5">
      <c r="A4" s="14" t="s">
        <v>57</v>
      </c>
      <c r="B4" s="17"/>
    </row>
    <row r="5" spans="1:2" ht="136.5" x14ac:dyDescent="0.3">
      <c r="A5" s="15" t="s">
        <v>0</v>
      </c>
      <c r="B5" s="16"/>
    </row>
    <row r="6" spans="1:2" ht="20" x14ac:dyDescent="0.85">
      <c r="A6" s="18"/>
      <c r="B6" s="16"/>
    </row>
    <row r="7" spans="1:2" ht="54" x14ac:dyDescent="0.3">
      <c r="A7" s="114" t="s">
        <v>199</v>
      </c>
      <c r="B7" s="16"/>
    </row>
    <row r="8" spans="1:2" ht="20" x14ac:dyDescent="0.85">
      <c r="A8" s="18"/>
      <c r="B8" s="16"/>
    </row>
    <row r="9" spans="1:2" ht="13" x14ac:dyDescent="0.3">
      <c r="A9" s="16"/>
      <c r="B9" s="16"/>
    </row>
    <row r="10" spans="1:2" ht="23" x14ac:dyDescent="0.95">
      <c r="A10" s="19"/>
      <c r="B10" s="16"/>
    </row>
    <row r="11" spans="1:2" ht="23" x14ac:dyDescent="0.3">
      <c r="A11" s="115" t="s">
        <v>58</v>
      </c>
      <c r="B11" s="16"/>
    </row>
    <row r="12" spans="1:2" ht="15.75" customHeight="1" x14ac:dyDescent="0.95">
      <c r="A12" s="116"/>
      <c r="B12" s="16"/>
    </row>
    <row r="13" spans="1:2" ht="89.15" customHeight="1" x14ac:dyDescent="0.25">
      <c r="A13" s="117" t="s">
        <v>60</v>
      </c>
      <c r="B13" s="117"/>
    </row>
    <row r="14" spans="1:2" ht="105.75" customHeight="1" x14ac:dyDescent="0.3">
      <c r="A14" s="117" t="s">
        <v>59</v>
      </c>
      <c r="B14" s="16"/>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P50"/>
  <sheetViews>
    <sheetView showGridLines="0" showRuler="0" workbookViewId="0">
      <selection activeCell="C3" sqref="C3:O3"/>
    </sheetView>
  </sheetViews>
  <sheetFormatPr defaultColWidth="13.08984375" defaultRowHeight="12.5" x14ac:dyDescent="0.25"/>
  <cols>
    <col min="1" max="1" width="3.81640625" customWidth="1"/>
    <col min="2" max="2" width="37.453125" customWidth="1"/>
    <col min="3" max="11" width="9.453125" customWidth="1"/>
    <col min="12" max="12" width="2.36328125" customWidth="1"/>
    <col min="13" max="15" width="9.453125" customWidth="1"/>
  </cols>
  <sheetData>
    <row r="1" spans="1:16" ht="15" customHeight="1" x14ac:dyDescent="0.65">
      <c r="A1" s="109" t="s">
        <v>190</v>
      </c>
      <c r="B1" s="110"/>
      <c r="C1" s="110"/>
      <c r="D1" s="110"/>
      <c r="E1" s="110"/>
      <c r="F1" s="110"/>
      <c r="G1" s="110"/>
      <c r="H1" s="110"/>
      <c r="I1" s="110"/>
      <c r="J1" s="110"/>
      <c r="K1" s="110"/>
      <c r="L1" s="110"/>
      <c r="M1" s="110"/>
      <c r="N1" s="110"/>
      <c r="O1" s="111"/>
      <c r="P1" s="10"/>
    </row>
    <row r="2" spans="1:16" ht="15" customHeight="1" x14ac:dyDescent="0.65">
      <c r="A2" s="34"/>
      <c r="B2" s="30"/>
      <c r="C2" s="30"/>
      <c r="D2" s="30"/>
      <c r="E2" s="30"/>
      <c r="F2" s="30"/>
      <c r="G2" s="30"/>
      <c r="H2" s="30"/>
      <c r="I2" s="30"/>
      <c r="J2" s="30"/>
      <c r="K2" s="27"/>
      <c r="L2" s="60"/>
      <c r="M2" s="67"/>
      <c r="N2" s="12"/>
      <c r="O2" s="68"/>
      <c r="P2" s="10"/>
    </row>
    <row r="3" spans="1:16" ht="15" customHeight="1" x14ac:dyDescent="0.65">
      <c r="A3" s="91" t="s">
        <v>191</v>
      </c>
      <c r="B3" s="80"/>
      <c r="C3" s="262" t="s">
        <v>73</v>
      </c>
      <c r="D3" s="262" t="s">
        <v>74</v>
      </c>
      <c r="E3" s="262" t="s">
        <v>77</v>
      </c>
      <c r="F3" s="262" t="s">
        <v>78</v>
      </c>
      <c r="G3" s="262" t="s">
        <v>75</v>
      </c>
      <c r="H3" s="262" t="s">
        <v>79</v>
      </c>
      <c r="I3" s="262" t="s">
        <v>80</v>
      </c>
      <c r="J3" s="262" t="s">
        <v>81</v>
      </c>
      <c r="K3" s="263" t="s">
        <v>82</v>
      </c>
      <c r="L3" s="264"/>
      <c r="M3" s="265">
        <v>2025</v>
      </c>
      <c r="N3" s="266">
        <v>2024</v>
      </c>
      <c r="O3" s="267">
        <v>2023</v>
      </c>
      <c r="P3" s="10"/>
    </row>
    <row r="4" spans="1:16" ht="15" customHeight="1" x14ac:dyDescent="0.65">
      <c r="A4" s="92" t="s">
        <v>192</v>
      </c>
      <c r="B4" s="113"/>
      <c r="C4" s="153">
        <v>2828.6350000000002</v>
      </c>
      <c r="D4" s="153">
        <v>2775.096</v>
      </c>
      <c r="E4" s="153">
        <v>2720.616</v>
      </c>
      <c r="F4" s="153">
        <v>2774.3150000000001</v>
      </c>
      <c r="G4" s="153">
        <v>2774.502</v>
      </c>
      <c r="H4" s="153">
        <v>2908.42</v>
      </c>
      <c r="I4" s="153">
        <v>2944.5880000000002</v>
      </c>
      <c r="J4" s="153">
        <v>2943.828</v>
      </c>
      <c r="K4" s="154">
        <v>2932.6619999999998</v>
      </c>
      <c r="L4" s="155"/>
      <c r="M4" s="152">
        <v>2774.3150000000001</v>
      </c>
      <c r="N4" s="153">
        <v>2943.828</v>
      </c>
      <c r="O4" s="154">
        <v>2717.605</v>
      </c>
      <c r="P4" s="10"/>
    </row>
    <row r="5" spans="1:16" ht="15" customHeight="1" x14ac:dyDescent="0.65">
      <c r="A5" s="96" t="s">
        <v>21</v>
      </c>
      <c r="B5" s="80"/>
      <c r="C5" s="158">
        <v>-37.162999999999997</v>
      </c>
      <c r="D5" s="158">
        <v>115.31100000000001</v>
      </c>
      <c r="E5" s="158">
        <v>112.173</v>
      </c>
      <c r="F5" s="158">
        <v>24.986000000000001</v>
      </c>
      <c r="G5" s="158">
        <v>17.591999999999999</v>
      </c>
      <c r="H5" s="158">
        <v>-2.0710000000000002</v>
      </c>
      <c r="I5" s="158">
        <v>-30.86</v>
      </c>
      <c r="J5" s="158">
        <v>42.328000000000003</v>
      </c>
      <c r="K5" s="159">
        <v>137.17099999999999</v>
      </c>
      <c r="L5" s="155"/>
      <c r="M5" s="157">
        <v>215.30699999999999</v>
      </c>
      <c r="N5" s="158">
        <v>26.989000000000001</v>
      </c>
      <c r="O5" s="159">
        <v>527.21199999999999</v>
      </c>
      <c r="P5" s="10"/>
    </row>
    <row r="6" spans="1:16" ht="15" customHeight="1" x14ac:dyDescent="0.65">
      <c r="A6" s="96" t="s">
        <v>193</v>
      </c>
      <c r="B6" s="80"/>
      <c r="C6" s="201">
        <v>0</v>
      </c>
      <c r="D6" s="158">
        <v>0</v>
      </c>
      <c r="E6" s="201">
        <v>0</v>
      </c>
      <c r="F6" s="201">
        <v>0</v>
      </c>
      <c r="G6" s="201">
        <v>0</v>
      </c>
      <c r="H6" s="201">
        <v>0</v>
      </c>
      <c r="I6" s="201">
        <v>0</v>
      </c>
      <c r="J6" s="201">
        <v>0</v>
      </c>
      <c r="K6" s="201">
        <v>0</v>
      </c>
      <c r="L6" s="155"/>
      <c r="M6" s="157">
        <v>0</v>
      </c>
      <c r="N6" s="201">
        <v>0</v>
      </c>
      <c r="O6" s="201">
        <v>0</v>
      </c>
      <c r="P6" s="10"/>
    </row>
    <row r="7" spans="1:16" ht="15" customHeight="1" x14ac:dyDescent="0.65">
      <c r="A7" s="29"/>
      <c r="B7" s="21" t="s">
        <v>22</v>
      </c>
      <c r="C7" s="158">
        <v>0</v>
      </c>
      <c r="D7" s="158">
        <v>0</v>
      </c>
      <c r="E7" s="158">
        <v>0</v>
      </c>
      <c r="F7" s="158">
        <v>0</v>
      </c>
      <c r="G7" s="158">
        <v>0</v>
      </c>
      <c r="H7" s="158">
        <v>-1.4339999999999999</v>
      </c>
      <c r="I7" s="158">
        <v>-2.8690000000000002</v>
      </c>
      <c r="J7" s="158">
        <v>-2.919</v>
      </c>
      <c r="K7" s="159">
        <v>-4.4189999999999996</v>
      </c>
      <c r="L7" s="155"/>
      <c r="M7" s="157">
        <v>0</v>
      </c>
      <c r="N7" s="158">
        <v>-7.2220000000000004</v>
      </c>
      <c r="O7" s="159">
        <v>-17.625</v>
      </c>
      <c r="P7" s="10"/>
    </row>
    <row r="8" spans="1:16" ht="15" customHeight="1" x14ac:dyDescent="0.65">
      <c r="A8" s="29"/>
      <c r="B8" s="21" t="s">
        <v>41</v>
      </c>
      <c r="C8" s="158">
        <v>-37.659999999999997</v>
      </c>
      <c r="D8" s="158">
        <v>-37.656999999999996</v>
      </c>
      <c r="E8" s="158">
        <v>-38.173000000000002</v>
      </c>
      <c r="F8" s="158">
        <v>-36.447000000000003</v>
      </c>
      <c r="G8" s="158">
        <v>-36.917000000000002</v>
      </c>
      <c r="H8" s="158">
        <v>-35.756999999999998</v>
      </c>
      <c r="I8" s="158">
        <v>-35.343000000000004</v>
      </c>
      <c r="J8" s="158">
        <v>-34.469000000000001</v>
      </c>
      <c r="K8" s="159">
        <v>-34.826999999999998</v>
      </c>
      <c r="L8" s="155"/>
      <c r="M8" s="157">
        <v>-149.93700000000001</v>
      </c>
      <c r="N8" s="158">
        <v>-142.48599999999999</v>
      </c>
      <c r="O8" s="159">
        <v>-121.48699999999999</v>
      </c>
      <c r="P8" s="10"/>
    </row>
    <row r="9" spans="1:16" ht="15" customHeight="1" x14ac:dyDescent="0.65">
      <c r="A9" s="96" t="s">
        <v>30</v>
      </c>
      <c r="B9" s="80"/>
      <c r="C9" s="158">
        <v>0</v>
      </c>
      <c r="D9" s="158">
        <v>0</v>
      </c>
      <c r="E9" s="158">
        <v>0</v>
      </c>
      <c r="F9" s="158">
        <v>0</v>
      </c>
      <c r="G9" s="158">
        <v>0</v>
      </c>
      <c r="H9" s="158">
        <v>-94.656000000000006</v>
      </c>
      <c r="I9" s="158">
        <v>-91.165999999999997</v>
      </c>
      <c r="J9" s="158">
        <v>0</v>
      </c>
      <c r="K9" s="159">
        <v>-85.751000000000005</v>
      </c>
      <c r="L9" s="155"/>
      <c r="M9" s="157">
        <v>0</v>
      </c>
      <c r="N9" s="158">
        <v>-185.822</v>
      </c>
      <c r="O9" s="159">
        <v>-85.751000000000005</v>
      </c>
      <c r="P9" s="10"/>
    </row>
    <row r="10" spans="1:16" ht="15" customHeight="1" x14ac:dyDescent="0.65">
      <c r="A10" s="96" t="s">
        <v>194</v>
      </c>
      <c r="B10" s="80"/>
      <c r="C10" s="158">
        <v>-3.8700000000000046E-4</v>
      </c>
      <c r="D10" s="158">
        <v>0</v>
      </c>
      <c r="E10" s="158">
        <v>4.2999999999999997E-2</v>
      </c>
      <c r="F10" s="158">
        <v>0</v>
      </c>
      <c r="G10" s="158">
        <v>0</v>
      </c>
      <c r="H10" s="158">
        <v>0</v>
      </c>
      <c r="I10" s="158">
        <v>125.27200000000001</v>
      </c>
      <c r="J10" s="158">
        <v>0</v>
      </c>
      <c r="K10" s="159">
        <v>0</v>
      </c>
      <c r="L10" s="155"/>
      <c r="M10" s="157">
        <v>4.2612999999999998E-2</v>
      </c>
      <c r="N10" s="158">
        <v>125.27200000000001</v>
      </c>
      <c r="O10" s="159">
        <v>0</v>
      </c>
      <c r="P10" s="10"/>
    </row>
    <row r="11" spans="1:16" ht="15" customHeight="1" x14ac:dyDescent="0.65">
      <c r="A11" s="96" t="s">
        <v>195</v>
      </c>
      <c r="B11" s="80"/>
      <c r="C11" s="158">
        <v>0</v>
      </c>
      <c r="D11" s="158">
        <v>0</v>
      </c>
      <c r="E11" s="158">
        <v>0</v>
      </c>
      <c r="F11" s="158">
        <v>0</v>
      </c>
      <c r="G11" s="158">
        <v>0</v>
      </c>
      <c r="H11" s="158">
        <v>0</v>
      </c>
      <c r="I11" s="158">
        <v>0</v>
      </c>
      <c r="J11" s="158">
        <v>0</v>
      </c>
      <c r="K11" s="159">
        <v>0</v>
      </c>
      <c r="L11" s="155"/>
      <c r="M11" s="157">
        <v>0</v>
      </c>
      <c r="N11" s="158">
        <v>0</v>
      </c>
      <c r="O11" s="159">
        <v>5.0000000000000001E-3</v>
      </c>
      <c r="P11" s="10"/>
    </row>
    <row r="12" spans="1:16" ht="15" customHeight="1" x14ac:dyDescent="0.65">
      <c r="A12" s="96" t="s">
        <v>196</v>
      </c>
      <c r="B12" s="80"/>
      <c r="C12" s="158">
        <v>-3.8700000000000046E-4</v>
      </c>
      <c r="D12" s="158">
        <v>0</v>
      </c>
      <c r="E12" s="158">
        <v>4.2999999999999997E-2</v>
      </c>
      <c r="F12" s="158">
        <v>0</v>
      </c>
      <c r="G12" s="158">
        <v>0.51800000000000002</v>
      </c>
      <c r="H12" s="158">
        <v>0</v>
      </c>
      <c r="I12" s="158">
        <v>1.589</v>
      </c>
      <c r="J12" s="158">
        <v>0.372</v>
      </c>
      <c r="K12" s="159">
        <v>0.94</v>
      </c>
      <c r="L12" s="155"/>
      <c r="M12" s="157">
        <v>4.2612999999999998E-2</v>
      </c>
      <c r="N12" s="158">
        <v>2.4790000000000001</v>
      </c>
      <c r="O12" s="159">
        <v>-22.15</v>
      </c>
      <c r="P12" s="10"/>
    </row>
    <row r="13" spans="1:16" ht="15" customHeight="1" x14ac:dyDescent="0.65">
      <c r="A13" s="96" t="s">
        <v>197</v>
      </c>
      <c r="B13" s="80"/>
      <c r="C13" s="158">
        <v>0</v>
      </c>
      <c r="D13" s="158">
        <v>0</v>
      </c>
      <c r="E13" s="158">
        <v>0</v>
      </c>
      <c r="F13" s="158">
        <v>0</v>
      </c>
      <c r="G13" s="158">
        <v>0</v>
      </c>
      <c r="H13" s="158">
        <v>0</v>
      </c>
      <c r="I13" s="158">
        <v>0</v>
      </c>
      <c r="J13" s="158">
        <v>0</v>
      </c>
      <c r="K13" s="159">
        <v>0</v>
      </c>
      <c r="L13" s="155"/>
      <c r="M13" s="157">
        <v>0</v>
      </c>
      <c r="N13" s="158">
        <v>0</v>
      </c>
      <c r="O13" s="159">
        <v>0</v>
      </c>
      <c r="P13" s="10"/>
    </row>
    <row r="14" spans="1:16" ht="15" customHeight="1" x14ac:dyDescent="0.65">
      <c r="A14" s="96" t="s">
        <v>23</v>
      </c>
      <c r="B14" s="80"/>
      <c r="C14" s="158">
        <v>0</v>
      </c>
      <c r="D14" s="158">
        <v>0</v>
      </c>
      <c r="E14" s="158">
        <v>0</v>
      </c>
      <c r="F14" s="158">
        <v>0</v>
      </c>
      <c r="G14" s="158">
        <v>20.515000000000001</v>
      </c>
      <c r="H14" s="158">
        <v>0</v>
      </c>
      <c r="I14" s="158">
        <v>0</v>
      </c>
      <c r="J14" s="158">
        <v>0</v>
      </c>
      <c r="K14" s="159">
        <v>0</v>
      </c>
      <c r="L14" s="155"/>
      <c r="M14" s="157">
        <v>0</v>
      </c>
      <c r="N14" s="158">
        <v>20.515000000000001</v>
      </c>
      <c r="O14" s="159">
        <v>0</v>
      </c>
      <c r="P14" s="10"/>
    </row>
    <row r="15" spans="1:16" ht="15" customHeight="1" x14ac:dyDescent="0.65">
      <c r="A15" s="96" t="s">
        <v>24</v>
      </c>
      <c r="B15" s="80"/>
      <c r="C15" s="158">
        <v>0.53200000000000003</v>
      </c>
      <c r="D15" s="158">
        <v>0.67100000000000004</v>
      </c>
      <c r="E15" s="158">
        <v>0.84399999999999997</v>
      </c>
      <c r="F15" s="158">
        <v>1.0660000000000001</v>
      </c>
      <c r="G15" s="158">
        <v>1.6120000000000001</v>
      </c>
      <c r="H15" s="158">
        <v>0</v>
      </c>
      <c r="I15" s="158">
        <v>0</v>
      </c>
      <c r="J15" s="158">
        <v>0</v>
      </c>
      <c r="K15" s="159">
        <v>0</v>
      </c>
      <c r="L15" s="155"/>
      <c r="M15" s="157">
        <v>3.113</v>
      </c>
      <c r="N15" s="158">
        <v>1.6120000000000001</v>
      </c>
      <c r="O15" s="159">
        <v>0</v>
      </c>
      <c r="P15" s="10"/>
    </row>
    <row r="16" spans="1:16" ht="15" customHeight="1" x14ac:dyDescent="0.65">
      <c r="A16" s="96" t="s">
        <v>25</v>
      </c>
      <c r="B16" s="80"/>
      <c r="C16" s="158">
        <v>-2.99E-4</v>
      </c>
      <c r="D16" s="158">
        <v>0</v>
      </c>
      <c r="E16" s="158">
        <v>0</v>
      </c>
      <c r="F16" s="158">
        <v>0</v>
      </c>
      <c r="G16" s="158">
        <v>0</v>
      </c>
      <c r="H16" s="158">
        <v>0</v>
      </c>
      <c r="I16" s="158">
        <v>0</v>
      </c>
      <c r="J16" s="158">
        <v>0</v>
      </c>
      <c r="K16" s="159">
        <v>0</v>
      </c>
      <c r="L16" s="155"/>
      <c r="M16" s="157">
        <v>-2.99E-4</v>
      </c>
      <c r="N16" s="158">
        <v>0</v>
      </c>
      <c r="O16" s="159">
        <v>0</v>
      </c>
      <c r="P16" s="10"/>
    </row>
    <row r="17" spans="1:16" ht="15" customHeight="1" x14ac:dyDescent="0.65">
      <c r="A17" s="97" t="s">
        <v>26</v>
      </c>
      <c r="B17" s="80"/>
      <c r="C17" s="162">
        <v>-34.034077000000003</v>
      </c>
      <c r="D17" s="162">
        <v>-24.786000000000001</v>
      </c>
      <c r="E17" s="162">
        <v>-20.45</v>
      </c>
      <c r="F17" s="162">
        <v>-43.304000000000002</v>
      </c>
      <c r="G17" s="162">
        <v>-3.5070000000000001</v>
      </c>
      <c r="H17" s="162">
        <v>0</v>
      </c>
      <c r="I17" s="162">
        <v>-2.7909999999999999</v>
      </c>
      <c r="J17" s="162">
        <v>-4.5519999999999996</v>
      </c>
      <c r="K17" s="163">
        <v>-1.948</v>
      </c>
      <c r="L17" s="155"/>
      <c r="M17" s="161">
        <v>-122.574077</v>
      </c>
      <c r="N17" s="162">
        <v>-10.85</v>
      </c>
      <c r="O17" s="163">
        <v>-53.981000000000002</v>
      </c>
      <c r="P17" s="10"/>
    </row>
    <row r="18" spans="1:16" ht="15" customHeight="1" x14ac:dyDescent="0.65">
      <c r="A18" s="89" t="s">
        <v>198</v>
      </c>
      <c r="B18" s="112"/>
      <c r="C18" s="240">
        <v>2720.3088499999994</v>
      </c>
      <c r="D18" s="240">
        <v>2828.6350000000002</v>
      </c>
      <c r="E18" s="240">
        <v>2775.096</v>
      </c>
      <c r="F18" s="240">
        <v>2720.616</v>
      </c>
      <c r="G18" s="240">
        <v>2774.3150000000001</v>
      </c>
      <c r="H18" s="240">
        <v>2774.502</v>
      </c>
      <c r="I18" s="240">
        <v>2908.42</v>
      </c>
      <c r="J18" s="240">
        <v>2944.5880000000002</v>
      </c>
      <c r="K18" s="241">
        <v>2943.828</v>
      </c>
      <c r="L18" s="208"/>
      <c r="M18" s="239">
        <v>2720.3088499999994</v>
      </c>
      <c r="N18" s="240">
        <v>2774.3150000000001</v>
      </c>
      <c r="O18" s="241">
        <v>2943.828</v>
      </c>
      <c r="P18" s="10"/>
    </row>
    <row r="19" spans="1:16" ht="15" customHeight="1" x14ac:dyDescent="0.65">
      <c r="A19" s="30"/>
      <c r="B19" s="30"/>
      <c r="C19" s="30"/>
      <c r="D19" s="30"/>
      <c r="E19" s="30"/>
      <c r="F19" s="30"/>
      <c r="G19" s="30"/>
      <c r="H19" s="30"/>
      <c r="I19" s="30"/>
      <c r="J19" s="30"/>
      <c r="K19" s="30"/>
      <c r="M19" s="3"/>
      <c r="N19" s="12"/>
      <c r="O19" s="12"/>
    </row>
    <row r="20" spans="1:16" ht="15" customHeight="1" x14ac:dyDescent="0.25">
      <c r="A20" s="80"/>
      <c r="B20" s="80"/>
      <c r="C20" s="124"/>
      <c r="D20" s="124"/>
      <c r="E20" s="124"/>
      <c r="F20" s="124"/>
      <c r="G20" s="124"/>
      <c r="H20" s="124"/>
      <c r="I20" s="124"/>
      <c r="J20" s="124"/>
      <c r="K20" s="124"/>
      <c r="L20" s="124"/>
      <c r="M20" s="124"/>
      <c r="N20" s="124"/>
      <c r="O20" s="124"/>
    </row>
    <row r="21" spans="1:16" ht="15" customHeight="1" x14ac:dyDescent="0.25">
      <c r="C21" s="124"/>
      <c r="D21" s="124"/>
      <c r="E21" s="124"/>
      <c r="F21" s="124"/>
      <c r="G21" s="124"/>
      <c r="H21" s="124"/>
      <c r="I21" s="124"/>
      <c r="J21" s="124"/>
      <c r="K21" s="124"/>
      <c r="L21" s="124"/>
      <c r="M21" s="124"/>
      <c r="N21" s="124"/>
      <c r="O21" s="124"/>
    </row>
    <row r="22" spans="1:16" ht="15" customHeight="1" x14ac:dyDescent="0.25">
      <c r="C22" s="124"/>
      <c r="D22" s="124"/>
      <c r="E22" s="124"/>
      <c r="F22" s="124"/>
      <c r="G22" s="124"/>
      <c r="H22" s="124"/>
      <c r="I22" s="124"/>
      <c r="J22" s="124"/>
      <c r="K22" s="124"/>
      <c r="L22" s="124"/>
      <c r="M22" s="124"/>
      <c r="N22" s="124"/>
      <c r="O22" s="124"/>
    </row>
    <row r="23" spans="1:16" ht="15" customHeight="1" x14ac:dyDescent="0.25">
      <c r="C23" s="124"/>
      <c r="D23" s="124"/>
      <c r="E23" s="124"/>
      <c r="F23" s="124"/>
      <c r="G23" s="124"/>
      <c r="H23" s="124"/>
      <c r="I23" s="124"/>
      <c r="J23" s="124"/>
      <c r="K23" s="124"/>
      <c r="L23" s="124"/>
      <c r="M23" s="124"/>
      <c r="N23" s="124"/>
      <c r="O23" s="124"/>
    </row>
    <row r="24" spans="1:16" ht="15" customHeight="1" x14ac:dyDescent="0.25">
      <c r="C24" s="124"/>
      <c r="D24" s="124"/>
      <c r="E24" s="124"/>
      <c r="F24" s="124"/>
      <c r="G24" s="124"/>
      <c r="H24" s="124"/>
      <c r="I24" s="124"/>
      <c r="J24" s="124"/>
      <c r="K24" s="124"/>
      <c r="L24" s="124"/>
      <c r="M24" s="124"/>
      <c r="N24" s="124"/>
      <c r="O24" s="124"/>
    </row>
    <row r="25" spans="1:16" ht="15" customHeight="1" x14ac:dyDescent="0.25">
      <c r="C25" s="124"/>
      <c r="D25" s="124"/>
      <c r="E25" s="124"/>
      <c r="F25" s="124"/>
      <c r="G25" s="124"/>
      <c r="H25" s="124"/>
      <c r="I25" s="124"/>
      <c r="J25" s="124"/>
      <c r="K25" s="124"/>
      <c r="L25" s="124"/>
      <c r="M25" s="124"/>
      <c r="N25" s="124"/>
      <c r="O25" s="124"/>
    </row>
    <row r="26" spans="1:16" ht="15" customHeight="1" x14ac:dyDescent="0.25">
      <c r="C26" s="124"/>
      <c r="D26" s="124"/>
      <c r="E26" s="124"/>
      <c r="F26" s="124"/>
      <c r="G26" s="124"/>
      <c r="H26" s="124"/>
      <c r="I26" s="124"/>
      <c r="J26" s="124"/>
      <c r="K26" s="124"/>
      <c r="L26" s="124"/>
      <c r="M26" s="124"/>
      <c r="N26" s="124"/>
      <c r="O26" s="124"/>
    </row>
    <row r="27" spans="1:16" ht="15" customHeight="1" x14ac:dyDescent="0.25">
      <c r="C27" s="124"/>
      <c r="D27" s="124"/>
      <c r="E27" s="124"/>
      <c r="F27" s="124"/>
      <c r="G27" s="124"/>
      <c r="H27" s="124"/>
      <c r="I27" s="124"/>
      <c r="J27" s="124"/>
      <c r="K27" s="124"/>
      <c r="L27" s="124"/>
      <c r="M27" s="124"/>
      <c r="N27" s="124"/>
      <c r="O27" s="124"/>
    </row>
    <row r="28" spans="1:16" ht="15" customHeight="1" x14ac:dyDescent="0.25">
      <c r="C28" s="124"/>
      <c r="D28" s="124"/>
      <c r="E28" s="124"/>
      <c r="F28" s="124"/>
      <c r="G28" s="124"/>
      <c r="H28" s="124"/>
      <c r="I28" s="124"/>
      <c r="J28" s="124"/>
      <c r="K28" s="124"/>
      <c r="L28" s="124"/>
      <c r="M28" s="124"/>
      <c r="N28" s="124"/>
      <c r="O28" s="124"/>
    </row>
    <row r="29" spans="1:16" ht="15" customHeight="1" x14ac:dyDescent="0.25">
      <c r="C29" s="124"/>
      <c r="D29" s="124"/>
      <c r="E29" s="124"/>
      <c r="F29" s="124"/>
      <c r="G29" s="124"/>
      <c r="H29" s="124"/>
      <c r="I29" s="124"/>
      <c r="J29" s="124"/>
      <c r="K29" s="124"/>
      <c r="L29" s="124"/>
      <c r="M29" s="124"/>
      <c r="N29" s="124"/>
      <c r="O29" s="124"/>
    </row>
    <row r="30" spans="1:16" ht="15" customHeight="1" x14ac:dyDescent="0.25">
      <c r="C30" s="124"/>
      <c r="D30" s="124"/>
      <c r="E30" s="124"/>
      <c r="F30" s="124"/>
      <c r="G30" s="124"/>
      <c r="H30" s="124"/>
      <c r="I30" s="124"/>
      <c r="J30" s="124"/>
      <c r="K30" s="124"/>
      <c r="L30" s="124"/>
      <c r="M30" s="124"/>
      <c r="N30" s="124"/>
      <c r="O30" s="124"/>
    </row>
    <row r="31" spans="1:16" ht="15" customHeight="1" x14ac:dyDescent="0.25">
      <c r="C31" s="124"/>
      <c r="D31" s="124"/>
      <c r="E31" s="124"/>
      <c r="F31" s="124"/>
      <c r="G31" s="124"/>
      <c r="H31" s="124"/>
      <c r="I31" s="124"/>
      <c r="J31" s="124"/>
      <c r="K31" s="124"/>
      <c r="L31" s="124"/>
      <c r="M31" s="124"/>
      <c r="N31" s="124"/>
      <c r="O31" s="124"/>
    </row>
    <row r="32" spans="1:16" ht="15" customHeight="1" x14ac:dyDescent="0.25">
      <c r="C32" s="124"/>
      <c r="D32" s="124"/>
      <c r="E32" s="124"/>
      <c r="F32" s="124"/>
      <c r="G32" s="124"/>
      <c r="H32" s="124"/>
      <c r="I32" s="124"/>
      <c r="J32" s="124"/>
      <c r="K32" s="124"/>
      <c r="L32" s="124"/>
      <c r="M32" s="124"/>
      <c r="N32" s="124"/>
      <c r="O32" s="124"/>
    </row>
    <row r="33" spans="3:15" ht="15" customHeight="1" x14ac:dyDescent="0.25">
      <c r="C33" s="124"/>
      <c r="D33" s="124"/>
      <c r="E33" s="124"/>
      <c r="F33" s="124"/>
      <c r="G33" s="124"/>
      <c r="H33" s="124"/>
      <c r="I33" s="124"/>
      <c r="J33" s="124"/>
      <c r="K33" s="124"/>
      <c r="L33" s="124"/>
      <c r="M33" s="124"/>
      <c r="N33" s="124"/>
      <c r="O33" s="124"/>
    </row>
    <row r="34" spans="3:15" ht="15" customHeight="1" x14ac:dyDescent="0.25">
      <c r="C34" s="124"/>
      <c r="D34" s="124"/>
      <c r="E34" s="124"/>
      <c r="F34" s="124"/>
      <c r="G34" s="124"/>
      <c r="H34" s="124"/>
      <c r="I34" s="124"/>
      <c r="J34" s="124"/>
      <c r="K34" s="124"/>
      <c r="L34" s="124"/>
      <c r="M34" s="124"/>
      <c r="N34" s="124"/>
      <c r="O34" s="124"/>
    </row>
    <row r="35" spans="3:15" ht="15" customHeight="1" x14ac:dyDescent="0.25"/>
    <row r="36" spans="3:15" ht="15" customHeight="1" x14ac:dyDescent="0.25"/>
    <row r="37" spans="3:15" ht="15" customHeight="1" x14ac:dyDescent="0.25"/>
    <row r="38" spans="3:15" ht="15" customHeight="1" x14ac:dyDescent="0.25"/>
    <row r="39" spans="3:15" ht="15" customHeight="1" x14ac:dyDescent="0.25"/>
    <row r="40" spans="3:15" ht="15" customHeight="1" x14ac:dyDescent="0.25"/>
    <row r="41" spans="3:15" ht="15" customHeight="1" x14ac:dyDescent="0.25"/>
    <row r="42" spans="3:15" ht="15" customHeight="1" x14ac:dyDescent="0.25"/>
    <row r="43" spans="3:15" ht="15" customHeight="1" x14ac:dyDescent="0.25"/>
    <row r="44" spans="3:15" ht="15" customHeight="1" x14ac:dyDescent="0.25"/>
    <row r="45" spans="3:15" ht="15" customHeight="1" x14ac:dyDescent="0.25"/>
    <row r="46" spans="3:15" ht="15" customHeight="1" x14ac:dyDescent="0.25"/>
    <row r="47" spans="3:15" ht="15" customHeight="1" x14ac:dyDescent="0.25"/>
    <row r="48" spans="3:15" ht="15" customHeight="1" x14ac:dyDescent="0.25"/>
    <row r="49" ht="15" customHeight="1" x14ac:dyDescent="0.25"/>
    <row r="50" ht="15" customHeight="1" x14ac:dyDescent="0.25"/>
  </sheetData>
  <mergeCells count="16">
    <mergeCell ref="A3:B3"/>
    <mergeCell ref="A4:B4"/>
    <mergeCell ref="A5:B5"/>
    <mergeCell ref="A6:B6"/>
    <mergeCell ref="A1:O1"/>
    <mergeCell ref="A9:B9"/>
    <mergeCell ref="A10:B10"/>
    <mergeCell ref="A11:B11"/>
    <mergeCell ref="A12:B12"/>
    <mergeCell ref="A13:B13"/>
    <mergeCell ref="A20:B20"/>
    <mergeCell ref="A14:B14"/>
    <mergeCell ref="A15:B15"/>
    <mergeCell ref="A16:B16"/>
    <mergeCell ref="A17:B17"/>
    <mergeCell ref="A18:B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1:D52"/>
  <sheetViews>
    <sheetView showGridLines="0" tabSelected="1" showRuler="0" zoomScale="115" zoomScaleNormal="115" workbookViewId="0">
      <selection activeCell="F2" sqref="F2"/>
    </sheetView>
  </sheetViews>
  <sheetFormatPr defaultColWidth="13.08984375" defaultRowHeight="12.5" x14ac:dyDescent="0.25"/>
  <cols>
    <col min="1" max="1" width="5.54296875" customWidth="1"/>
    <col min="2" max="2" width="62.36328125" customWidth="1"/>
    <col min="4" max="4" width="4.36328125" customWidth="1"/>
  </cols>
  <sheetData>
    <row r="1" spans="2:4" ht="30" customHeight="1" x14ac:dyDescent="0.25">
      <c r="B1" s="81" t="s">
        <v>61</v>
      </c>
      <c r="C1" s="81"/>
      <c r="D1" s="22"/>
    </row>
    <row r="2" spans="2:4" ht="27.5" customHeight="1" x14ac:dyDescent="0.25">
      <c r="B2" s="79" t="s">
        <v>200</v>
      </c>
      <c r="C2" s="80"/>
    </row>
    <row r="3" spans="2:4" ht="15" customHeight="1" x14ac:dyDescent="0.85">
      <c r="C3" s="78" t="s">
        <v>62</v>
      </c>
      <c r="D3" s="75"/>
    </row>
    <row r="4" spans="2:4" ht="15" customHeight="1" x14ac:dyDescent="0.85">
      <c r="B4" s="20" t="s">
        <v>63</v>
      </c>
      <c r="C4" s="76">
        <v>1</v>
      </c>
      <c r="D4" s="75"/>
    </row>
    <row r="5" spans="2:4" ht="15" customHeight="1" x14ac:dyDescent="0.85">
      <c r="B5" s="20" t="s">
        <v>1</v>
      </c>
      <c r="C5" s="76">
        <v>2</v>
      </c>
      <c r="D5" s="75"/>
    </row>
    <row r="6" spans="2:4" ht="15" customHeight="1" x14ac:dyDescent="0.85">
      <c r="B6" s="20" t="s">
        <v>33</v>
      </c>
      <c r="C6" s="76">
        <v>3</v>
      </c>
      <c r="D6" s="75"/>
    </row>
    <row r="7" spans="2:4" ht="15" customHeight="1" x14ac:dyDescent="0.85">
      <c r="B7" s="118" t="s">
        <v>64</v>
      </c>
      <c r="C7" s="76">
        <v>3</v>
      </c>
      <c r="D7" s="75"/>
    </row>
    <row r="8" spans="2:4" ht="15" customHeight="1" x14ac:dyDescent="0.85">
      <c r="B8" s="118" t="s">
        <v>201</v>
      </c>
      <c r="C8" s="76">
        <v>3</v>
      </c>
      <c r="D8" s="75"/>
    </row>
    <row r="9" spans="2:4" ht="15" customHeight="1" x14ac:dyDescent="0.85">
      <c r="B9" s="118" t="s">
        <v>202</v>
      </c>
      <c r="C9" s="76">
        <v>3</v>
      </c>
      <c r="D9" s="75"/>
    </row>
    <row r="10" spans="2:4" ht="15" customHeight="1" x14ac:dyDescent="0.85">
      <c r="B10" s="20" t="s">
        <v>65</v>
      </c>
      <c r="C10" s="76">
        <v>4</v>
      </c>
      <c r="D10" s="75"/>
    </row>
    <row r="11" spans="2:4" ht="15" customHeight="1" x14ac:dyDescent="0.85">
      <c r="B11" s="118" t="s">
        <v>66</v>
      </c>
      <c r="C11" s="76">
        <v>4</v>
      </c>
      <c r="D11" s="75"/>
    </row>
    <row r="12" spans="2:4" ht="15" customHeight="1" x14ac:dyDescent="0.85">
      <c r="B12" s="118" t="s">
        <v>65</v>
      </c>
      <c r="C12" s="76">
        <v>4</v>
      </c>
      <c r="D12" s="75"/>
    </row>
    <row r="13" spans="2:4" ht="15" customHeight="1" x14ac:dyDescent="0.25">
      <c r="B13" s="20" t="s">
        <v>52</v>
      </c>
      <c r="C13" s="76">
        <v>5</v>
      </c>
    </row>
    <row r="14" spans="2:4" ht="15" customHeight="1" x14ac:dyDescent="0.25">
      <c r="B14" s="20" t="s">
        <v>67</v>
      </c>
      <c r="C14" s="76">
        <v>5</v>
      </c>
    </row>
    <row r="15" spans="2:4" ht="15" customHeight="1" x14ac:dyDescent="0.25">
      <c r="B15" s="20" t="s">
        <v>68</v>
      </c>
      <c r="C15" s="76">
        <v>5</v>
      </c>
    </row>
    <row r="16" spans="2:4" ht="15" customHeight="1" x14ac:dyDescent="0.25">
      <c r="B16" s="20" t="s">
        <v>203</v>
      </c>
      <c r="C16" s="76">
        <v>5</v>
      </c>
    </row>
    <row r="17" spans="2:3" ht="15" customHeight="1" x14ac:dyDescent="0.25">
      <c r="B17" s="20" t="s">
        <v>69</v>
      </c>
      <c r="C17" s="76">
        <v>6</v>
      </c>
    </row>
    <row r="18" spans="2:3" ht="15" customHeight="1" x14ac:dyDescent="0.25">
      <c r="B18" s="20" t="s">
        <v>204</v>
      </c>
      <c r="C18" s="76">
        <v>6</v>
      </c>
    </row>
    <row r="19" spans="2:3" ht="15" customHeight="1" x14ac:dyDescent="0.25">
      <c r="B19" s="20" t="s">
        <v>70</v>
      </c>
      <c r="C19" s="76">
        <v>7</v>
      </c>
    </row>
    <row r="20" spans="2:3" ht="15" customHeight="1" x14ac:dyDescent="0.25">
      <c r="B20" s="20" t="s">
        <v>71</v>
      </c>
      <c r="C20" s="76">
        <v>8</v>
      </c>
    </row>
    <row r="21" spans="2:3" ht="15" customHeight="1" x14ac:dyDescent="0.25">
      <c r="B21" s="77"/>
      <c r="C21" s="77"/>
    </row>
    <row r="22" spans="2:3" ht="15" customHeight="1" x14ac:dyDescent="0.25"/>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2">
    <mergeCell ref="B2:C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A56"/>
  <sheetViews>
    <sheetView showGridLines="0" zoomScale="85" zoomScaleNormal="85" workbookViewId="0">
      <pane xSplit="2" ySplit="2" topLeftCell="C18" activePane="bottomRight" state="frozen"/>
      <selection activeCell="I20" sqref="I20"/>
      <selection pane="topRight" activeCell="I20" sqref="I20"/>
      <selection pane="bottomLeft" activeCell="I20" sqref="I20"/>
      <selection pane="bottomRight" activeCell="G22" sqref="G22"/>
    </sheetView>
  </sheetViews>
  <sheetFormatPr defaultColWidth="13.08984375" defaultRowHeight="12.5" x14ac:dyDescent="0.25"/>
  <cols>
    <col min="1" max="1" width="3.81640625" customWidth="1"/>
    <col min="2" max="2" width="45.6328125" customWidth="1"/>
    <col min="3" max="11" width="9.26953125" customWidth="1"/>
    <col min="12" max="12" width="2.36328125" customWidth="1"/>
    <col min="13" max="15" width="9.26953125" customWidth="1"/>
  </cols>
  <sheetData>
    <row r="1" spans="1:27" ht="23.25" customHeight="1" x14ac:dyDescent="0.65">
      <c r="A1" s="86" t="s">
        <v>72</v>
      </c>
      <c r="B1" s="87"/>
      <c r="C1" s="88"/>
      <c r="D1" s="88"/>
      <c r="E1" s="88"/>
      <c r="F1" s="88"/>
      <c r="G1" s="88"/>
      <c r="H1" s="88"/>
      <c r="I1" s="88"/>
      <c r="J1" s="88"/>
      <c r="K1" s="88"/>
      <c r="L1" s="87"/>
      <c r="M1" s="88"/>
      <c r="N1" s="88"/>
      <c r="O1" s="88"/>
      <c r="P1" s="10"/>
      <c r="R1" s="2"/>
      <c r="S1" s="2"/>
      <c r="T1" s="2"/>
      <c r="U1" s="2"/>
      <c r="V1" s="2"/>
    </row>
    <row r="2" spans="1:27" ht="23.25" customHeight="1" x14ac:dyDescent="0.85">
      <c r="A2" s="85" t="s">
        <v>76</v>
      </c>
      <c r="B2" s="146"/>
      <c r="C2" s="339" t="s">
        <v>73</v>
      </c>
      <c r="D2" s="340" t="s">
        <v>74</v>
      </c>
      <c r="E2" s="340" t="s">
        <v>77</v>
      </c>
      <c r="F2" s="340" t="s">
        <v>78</v>
      </c>
      <c r="G2" s="340" t="s">
        <v>75</v>
      </c>
      <c r="H2" s="340" t="s">
        <v>79</v>
      </c>
      <c r="I2" s="340" t="s">
        <v>80</v>
      </c>
      <c r="J2" s="340" t="s">
        <v>81</v>
      </c>
      <c r="K2" s="341" t="s">
        <v>82</v>
      </c>
      <c r="L2" s="264"/>
      <c r="M2" s="342">
        <v>2025</v>
      </c>
      <c r="N2" s="343">
        <v>2024</v>
      </c>
      <c r="O2" s="344">
        <v>2023</v>
      </c>
      <c r="P2" s="10"/>
      <c r="R2" s="2"/>
      <c r="S2" s="2"/>
      <c r="T2" s="2"/>
      <c r="U2" s="2"/>
      <c r="V2" s="2"/>
      <c r="W2" s="82"/>
      <c r="X2" s="80"/>
      <c r="Y2" s="80"/>
      <c r="Z2" s="80"/>
      <c r="AA2" s="80"/>
    </row>
    <row r="3" spans="1:27" ht="23.25" customHeight="1" x14ac:dyDescent="0.85">
      <c r="A3" s="85" t="s">
        <v>54</v>
      </c>
      <c r="B3" s="146"/>
      <c r="C3" s="29"/>
      <c r="D3" s="75"/>
      <c r="E3" s="75"/>
      <c r="F3" s="75"/>
      <c r="G3" s="75"/>
      <c r="H3" s="75"/>
      <c r="I3" s="75"/>
      <c r="J3" s="75"/>
      <c r="K3" s="75"/>
      <c r="L3" s="32"/>
      <c r="M3" s="29"/>
      <c r="N3" s="75"/>
      <c r="O3" s="75"/>
      <c r="P3" s="10"/>
      <c r="W3" s="1"/>
      <c r="X3" s="1"/>
      <c r="Y3" s="1"/>
      <c r="Z3" s="1"/>
      <c r="AA3" s="1"/>
    </row>
    <row r="4" spans="1:27" ht="23.25" customHeight="1" x14ac:dyDescent="0.65">
      <c r="A4" s="29"/>
      <c r="B4" s="24" t="s">
        <v>14</v>
      </c>
      <c r="C4" s="302">
        <v>162.864</v>
      </c>
      <c r="D4" s="303">
        <v>156.16999999999999</v>
      </c>
      <c r="E4" s="303">
        <v>151.33600000000001</v>
      </c>
      <c r="F4" s="303">
        <v>152.48191600000001</v>
      </c>
      <c r="G4" s="303">
        <v>161.461139</v>
      </c>
      <c r="H4" s="303">
        <v>146.90219099999999</v>
      </c>
      <c r="I4" s="303">
        <v>140.12236100000001</v>
      </c>
      <c r="J4" s="303">
        <v>147.05349799999999</v>
      </c>
      <c r="K4" s="304">
        <v>129.65622099999999</v>
      </c>
      <c r="L4" s="305"/>
      <c r="M4" s="302">
        <v>622.85199999999998</v>
      </c>
      <c r="N4" s="303">
        <v>595.53918899999996</v>
      </c>
      <c r="O4" s="304">
        <v>502.65796</v>
      </c>
      <c r="P4" s="10"/>
      <c r="Q4" s="123"/>
      <c r="R4" s="123"/>
      <c r="S4" s="123"/>
      <c r="Y4" s="7"/>
    </row>
    <row r="5" spans="1:27" ht="23.25" customHeight="1" x14ac:dyDescent="0.65">
      <c r="A5" s="29"/>
      <c r="B5" s="24" t="s">
        <v>12</v>
      </c>
      <c r="C5" s="302">
        <v>129.471</v>
      </c>
      <c r="D5" s="303">
        <v>130.208</v>
      </c>
      <c r="E5" s="303">
        <v>127.08199999999999</v>
      </c>
      <c r="F5" s="303">
        <v>111.55646</v>
      </c>
      <c r="G5" s="303">
        <v>103.45273</v>
      </c>
      <c r="H5" s="303">
        <v>116.091114</v>
      </c>
      <c r="I5" s="303">
        <v>122.408461</v>
      </c>
      <c r="J5" s="303">
        <v>107.17791699999999</v>
      </c>
      <c r="K5" s="304">
        <v>102.21060199999999</v>
      </c>
      <c r="L5" s="305"/>
      <c r="M5" s="302">
        <v>498.31700000000001</v>
      </c>
      <c r="N5" s="303">
        <v>449.13022100000001</v>
      </c>
      <c r="O5" s="304">
        <v>410.851699</v>
      </c>
      <c r="P5" s="10"/>
      <c r="Q5" s="123"/>
      <c r="R5" s="123"/>
      <c r="S5" s="123"/>
      <c r="Y5" s="7"/>
    </row>
    <row r="6" spans="1:27" ht="23.25" customHeight="1" x14ac:dyDescent="0.65">
      <c r="A6" s="33"/>
      <c r="B6" s="25" t="s">
        <v>13</v>
      </c>
      <c r="C6" s="306">
        <v>21.088000000000001</v>
      </c>
      <c r="D6" s="307">
        <v>20.012</v>
      </c>
      <c r="E6" s="307">
        <v>11.608000000000001</v>
      </c>
      <c r="F6" s="307">
        <v>11.633179</v>
      </c>
      <c r="G6" s="307">
        <v>5.9752609999999997</v>
      </c>
      <c r="H6" s="307">
        <v>16.643567000000001</v>
      </c>
      <c r="I6" s="307">
        <v>12.044521</v>
      </c>
      <c r="J6" s="307">
        <v>8.2262550000000001</v>
      </c>
      <c r="K6" s="308">
        <v>13.26136</v>
      </c>
      <c r="L6" s="305"/>
      <c r="M6" s="306">
        <v>64.340999999999994</v>
      </c>
      <c r="N6" s="307">
        <v>42.889603000000001</v>
      </c>
      <c r="O6" s="308">
        <v>45.587600999999999</v>
      </c>
      <c r="P6" s="10"/>
      <c r="Q6" s="123"/>
      <c r="R6" s="123"/>
      <c r="S6" s="123"/>
      <c r="Y6" s="7"/>
    </row>
    <row r="7" spans="1:27" ht="23.25" customHeight="1" x14ac:dyDescent="0.65">
      <c r="A7" s="34"/>
      <c r="B7" s="26" t="s">
        <v>44</v>
      </c>
      <c r="C7" s="309">
        <v>313.423</v>
      </c>
      <c r="D7" s="310">
        <v>306.39</v>
      </c>
      <c r="E7" s="310">
        <v>290.02600000000001</v>
      </c>
      <c r="F7" s="310">
        <v>275.67155500000001</v>
      </c>
      <c r="G7" s="310">
        <v>270.88912999999997</v>
      </c>
      <c r="H7" s="310">
        <v>279.63687199999998</v>
      </c>
      <c r="I7" s="310">
        <v>274.57534299999998</v>
      </c>
      <c r="J7" s="310">
        <v>262.45766999999995</v>
      </c>
      <c r="K7" s="311">
        <v>245.12818299999998</v>
      </c>
      <c r="L7" s="305"/>
      <c r="M7" s="309">
        <v>1185.51</v>
      </c>
      <c r="N7" s="310">
        <v>1088</v>
      </c>
      <c r="O7" s="311">
        <v>959</v>
      </c>
      <c r="P7" s="10"/>
      <c r="Q7" s="123"/>
      <c r="R7" s="123"/>
      <c r="S7" s="123"/>
      <c r="Y7" s="7"/>
    </row>
    <row r="8" spans="1:27" ht="23.25" customHeight="1" x14ac:dyDescent="0.65">
      <c r="A8" s="33"/>
      <c r="B8" s="25" t="s">
        <v>55</v>
      </c>
      <c r="C8" s="306">
        <v>216.19200000000001</v>
      </c>
      <c r="D8" s="307">
        <v>138.982</v>
      </c>
      <c r="E8" s="307">
        <v>138.50899999999999</v>
      </c>
      <c r="F8" s="307">
        <v>135.00756000000001</v>
      </c>
      <c r="G8" s="307">
        <v>141.232821</v>
      </c>
      <c r="H8" s="307">
        <v>139.367268</v>
      </c>
      <c r="I8" s="307">
        <v>131.58031700000001</v>
      </c>
      <c r="J8" s="307">
        <v>132.49936</v>
      </c>
      <c r="K8" s="308">
        <v>134.085531</v>
      </c>
      <c r="L8" s="305"/>
      <c r="M8" s="306">
        <v>628.69000000000005</v>
      </c>
      <c r="N8" s="307">
        <v>544.67976699999997</v>
      </c>
      <c r="O8" s="308">
        <v>481.74914100000001</v>
      </c>
      <c r="P8" s="10"/>
      <c r="Q8" s="123"/>
      <c r="R8" s="123"/>
      <c r="S8" s="123"/>
      <c r="Y8" s="7"/>
    </row>
    <row r="9" spans="1:27" ht="23.25" customHeight="1" x14ac:dyDescent="0.65">
      <c r="A9" s="34"/>
      <c r="B9" s="27" t="s">
        <v>56</v>
      </c>
      <c r="C9" s="309">
        <v>97.230999999999995</v>
      </c>
      <c r="D9" s="310">
        <v>167.40799999999999</v>
      </c>
      <c r="E9" s="310">
        <v>151.517</v>
      </c>
      <c r="F9" s="310">
        <v>140.663995</v>
      </c>
      <c r="G9" s="310">
        <v>129.65630899999996</v>
      </c>
      <c r="H9" s="310">
        <v>140.26960399999999</v>
      </c>
      <c r="I9" s="310">
        <v>142.99502599999997</v>
      </c>
      <c r="J9" s="310">
        <v>129.95830999999995</v>
      </c>
      <c r="K9" s="311">
        <v>111.04265199999998</v>
      </c>
      <c r="L9" s="305"/>
      <c r="M9" s="309">
        <v>556.82000000000005</v>
      </c>
      <c r="N9" s="310">
        <v>543.32023300000003</v>
      </c>
      <c r="O9" s="311">
        <v>477.25085899999999</v>
      </c>
      <c r="P9" s="10"/>
      <c r="Q9" s="123"/>
      <c r="R9" s="123"/>
      <c r="S9" s="123"/>
      <c r="Y9" s="7"/>
    </row>
    <row r="10" spans="1:27" ht="23.25" customHeight="1" x14ac:dyDescent="0.65">
      <c r="A10" s="29"/>
      <c r="B10" s="24" t="s">
        <v>83</v>
      </c>
      <c r="C10" s="138">
        <v>0.310222925567045</v>
      </c>
      <c r="D10" s="139">
        <v>0.54638858970592996</v>
      </c>
      <c r="E10" s="139">
        <v>0.52242557563804604</v>
      </c>
      <c r="F10" s="139">
        <v>0.51025937369562846</v>
      </c>
      <c r="G10" s="139">
        <v>0.47863237997035901</v>
      </c>
      <c r="H10" s="139">
        <v>0.50161340668980159</v>
      </c>
      <c r="I10" s="139">
        <v>0.52078611443271505</v>
      </c>
      <c r="J10" s="139">
        <v>0.49515912413609392</v>
      </c>
      <c r="K10" s="140">
        <v>0.45299830742024466</v>
      </c>
      <c r="L10" s="141"/>
      <c r="M10" s="138">
        <v>0.46968815109109158</v>
      </c>
      <c r="N10" s="139">
        <v>0.49937521415441177</v>
      </c>
      <c r="O10" s="140">
        <v>0.49765470177267984</v>
      </c>
      <c r="P10" s="10"/>
      <c r="Q10" s="13"/>
      <c r="Y10" s="11"/>
    </row>
    <row r="11" spans="1:27" ht="23.25" customHeight="1" x14ac:dyDescent="0.65">
      <c r="A11" s="29"/>
      <c r="B11" s="24" t="s">
        <v>19</v>
      </c>
      <c r="C11" s="302">
        <v>223.68899999999999</v>
      </c>
      <c r="D11" s="303">
        <v>146.726</v>
      </c>
      <c r="E11" s="303">
        <v>146.57599999999999</v>
      </c>
      <c r="F11" s="303">
        <v>139.20132699999999</v>
      </c>
      <c r="G11" s="303">
        <v>149.46255400000001</v>
      </c>
      <c r="H11" s="303">
        <v>145.66789</v>
      </c>
      <c r="I11" s="303">
        <v>139.39353199999999</v>
      </c>
      <c r="J11" s="303">
        <v>139.477982</v>
      </c>
      <c r="K11" s="304">
        <v>141.716632</v>
      </c>
      <c r="L11" s="305"/>
      <c r="M11" s="302">
        <v>656.19100000000003</v>
      </c>
      <c r="N11" s="303">
        <v>574.00195799999995</v>
      </c>
      <c r="O11" s="304">
        <v>510.15337199999999</v>
      </c>
      <c r="P11" s="10"/>
      <c r="Q11" s="123"/>
      <c r="R11" s="123"/>
      <c r="S11" s="123"/>
      <c r="Y11" s="7"/>
    </row>
    <row r="12" spans="1:27" ht="23.25" customHeight="1" x14ac:dyDescent="0.65">
      <c r="A12" s="33"/>
      <c r="B12" s="25" t="s">
        <v>18</v>
      </c>
      <c r="C12" s="306">
        <v>89.733999999999995</v>
      </c>
      <c r="D12" s="307">
        <v>159.66399999999999</v>
      </c>
      <c r="E12" s="307">
        <v>143.44999999999999</v>
      </c>
      <c r="F12" s="307">
        <v>136.47022799999999</v>
      </c>
      <c r="G12" s="307">
        <v>121.426576</v>
      </c>
      <c r="H12" s="307">
        <v>133.96898100000001</v>
      </c>
      <c r="I12" s="307">
        <v>135.18181000000001</v>
      </c>
      <c r="J12" s="307">
        <v>122.979688</v>
      </c>
      <c r="K12" s="308">
        <v>103.411551</v>
      </c>
      <c r="L12" s="305"/>
      <c r="M12" s="306">
        <v>529.31899999999996</v>
      </c>
      <c r="N12" s="307">
        <v>513.55705499999999</v>
      </c>
      <c r="O12" s="308">
        <v>448.94388900000001</v>
      </c>
      <c r="P12" s="10"/>
      <c r="Q12" s="123"/>
      <c r="R12" s="123"/>
      <c r="S12" s="123"/>
      <c r="Y12" s="7"/>
    </row>
    <row r="13" spans="1:27" ht="23.25" customHeight="1" x14ac:dyDescent="0.65">
      <c r="A13" s="34"/>
      <c r="B13" s="26" t="s">
        <v>84</v>
      </c>
      <c r="C13" s="309">
        <v>-60.719000000000001</v>
      </c>
      <c r="D13" s="310">
        <v>125.232</v>
      </c>
      <c r="E13" s="310">
        <v>112.366</v>
      </c>
      <c r="F13" s="310">
        <v>102</v>
      </c>
      <c r="G13" s="310">
        <v>92</v>
      </c>
      <c r="H13" s="310">
        <v>99</v>
      </c>
      <c r="I13" s="310">
        <v>103</v>
      </c>
      <c r="J13" s="310">
        <v>94</v>
      </c>
      <c r="K13" s="311">
        <v>82</v>
      </c>
      <c r="L13" s="305"/>
      <c r="M13" s="309">
        <v>279.12900000000002</v>
      </c>
      <c r="N13" s="310">
        <v>387</v>
      </c>
      <c r="O13" s="311">
        <v>346</v>
      </c>
      <c r="P13" s="10"/>
      <c r="Q13" s="123"/>
      <c r="R13" s="123"/>
      <c r="S13" s="123"/>
      <c r="Y13" s="7"/>
    </row>
    <row r="14" spans="1:27" ht="23.25" customHeight="1" x14ac:dyDescent="0.65">
      <c r="A14" s="29"/>
      <c r="B14" s="24" t="s">
        <v>85</v>
      </c>
      <c r="C14" s="142">
        <v>-0.15184199957560601</v>
      </c>
      <c r="D14" s="143">
        <v>0.31209144333119099</v>
      </c>
      <c r="E14" s="143">
        <v>0.27960010640559901</v>
      </c>
      <c r="F14" s="143">
        <v>0.25</v>
      </c>
      <c r="G14" s="143">
        <v>0.22745499999999999</v>
      </c>
      <c r="H14" s="143">
        <v>0.24</v>
      </c>
      <c r="I14" s="143">
        <v>0.25030999999999998</v>
      </c>
      <c r="J14" s="143">
        <v>0.22795299999999999</v>
      </c>
      <c r="K14" s="144">
        <v>0.19</v>
      </c>
      <c r="L14" s="145"/>
      <c r="M14" s="142">
        <v>0.69488572184590602</v>
      </c>
      <c r="N14" s="143">
        <v>0.94597100000000001</v>
      </c>
      <c r="O14" s="144">
        <v>0.82131900000000002</v>
      </c>
      <c r="P14" s="10"/>
      <c r="Q14" s="123"/>
      <c r="R14" s="122"/>
      <c r="S14" s="122"/>
      <c r="Y14" s="28"/>
    </row>
    <row r="15" spans="1:27" ht="23.25" customHeight="1" x14ac:dyDescent="0.65">
      <c r="A15" s="23"/>
      <c r="B15" s="24" t="s">
        <v>86</v>
      </c>
      <c r="C15" s="142">
        <v>-0.21</v>
      </c>
      <c r="D15" s="143">
        <v>0.43</v>
      </c>
      <c r="E15" s="143">
        <v>0.39</v>
      </c>
      <c r="F15" s="143">
        <v>0.36</v>
      </c>
      <c r="G15" s="143">
        <v>0.32</v>
      </c>
      <c r="H15" s="143">
        <v>0.33</v>
      </c>
      <c r="I15" s="143">
        <v>0.34</v>
      </c>
      <c r="J15" s="143">
        <v>0.31</v>
      </c>
      <c r="K15" s="144">
        <v>0.26</v>
      </c>
      <c r="L15" s="145"/>
      <c r="M15" s="142">
        <v>0.98</v>
      </c>
      <c r="N15" s="143">
        <v>1.3</v>
      </c>
      <c r="O15" s="144">
        <v>1.1100000000000001</v>
      </c>
      <c r="P15" s="10"/>
      <c r="Q15" s="123"/>
      <c r="R15" s="122"/>
      <c r="S15" s="122"/>
      <c r="Y15" s="28"/>
    </row>
    <row r="16" spans="1:27" ht="23.25" customHeight="1" x14ac:dyDescent="0.65">
      <c r="A16" s="85" t="s">
        <v>209</v>
      </c>
      <c r="B16" s="148"/>
      <c r="C16" s="135"/>
      <c r="D16" s="136"/>
      <c r="E16" s="149"/>
      <c r="F16" s="149"/>
      <c r="G16" s="149"/>
      <c r="H16" s="149"/>
      <c r="I16" s="149"/>
      <c r="J16" s="149"/>
      <c r="K16" s="149"/>
      <c r="L16" s="137"/>
      <c r="M16" s="135"/>
      <c r="N16" s="149"/>
      <c r="O16" s="149"/>
      <c r="P16" s="10"/>
      <c r="Q16" s="122"/>
      <c r="R16" s="122"/>
      <c r="S16" s="122"/>
    </row>
    <row r="17" spans="1:26" ht="23.25" customHeight="1" x14ac:dyDescent="0.65">
      <c r="A17" s="29"/>
      <c r="B17" s="24" t="s">
        <v>14</v>
      </c>
      <c r="C17" s="302">
        <v>162.864</v>
      </c>
      <c r="D17" s="303">
        <v>156.16999999999999</v>
      </c>
      <c r="E17" s="303">
        <v>151.33600000000001</v>
      </c>
      <c r="F17" s="303">
        <v>152.48191600000001</v>
      </c>
      <c r="G17" s="303">
        <v>161.461139</v>
      </c>
      <c r="H17" s="303">
        <v>146.90219099999999</v>
      </c>
      <c r="I17" s="303">
        <v>140.12236100000001</v>
      </c>
      <c r="J17" s="303">
        <v>147.05349799999999</v>
      </c>
      <c r="K17" s="304">
        <v>129.65622099999999</v>
      </c>
      <c r="L17" s="305"/>
      <c r="M17" s="302">
        <v>622.85199999999998</v>
      </c>
      <c r="N17" s="303">
        <v>595.53918899999996</v>
      </c>
      <c r="O17" s="304">
        <v>502.65796</v>
      </c>
      <c r="P17" s="10"/>
      <c r="Q17" s="123"/>
      <c r="R17" s="123"/>
      <c r="S17" s="123"/>
      <c r="Y17" s="7"/>
    </row>
    <row r="18" spans="1:26" ht="23.25" customHeight="1" x14ac:dyDescent="0.65">
      <c r="A18" s="29"/>
      <c r="B18" s="24" t="s">
        <v>12</v>
      </c>
      <c r="C18" s="302">
        <v>129.471</v>
      </c>
      <c r="D18" s="303">
        <v>130.208</v>
      </c>
      <c r="E18" s="303">
        <v>127.08199999999999</v>
      </c>
      <c r="F18" s="303">
        <v>111.55646</v>
      </c>
      <c r="G18" s="303">
        <v>103.45273</v>
      </c>
      <c r="H18" s="303">
        <v>116.091114</v>
      </c>
      <c r="I18" s="303">
        <v>122.408461</v>
      </c>
      <c r="J18" s="303">
        <v>107.17791699999999</v>
      </c>
      <c r="K18" s="304">
        <v>102.21060199999999</v>
      </c>
      <c r="L18" s="305"/>
      <c r="M18" s="302">
        <v>498.31700000000001</v>
      </c>
      <c r="N18" s="303">
        <v>449.13022100000001</v>
      </c>
      <c r="O18" s="304">
        <v>410.851699</v>
      </c>
      <c r="P18" s="10"/>
      <c r="Q18" s="123"/>
      <c r="R18" s="123"/>
      <c r="S18" s="123"/>
      <c r="Y18" s="7"/>
    </row>
    <row r="19" spans="1:26" ht="23.25" customHeight="1" x14ac:dyDescent="0.65">
      <c r="A19" s="33"/>
      <c r="B19" s="25" t="s">
        <v>13</v>
      </c>
      <c r="C19" s="306">
        <v>21.088000000000001</v>
      </c>
      <c r="D19" s="307">
        <v>20.012</v>
      </c>
      <c r="E19" s="307">
        <v>11.608000000000001</v>
      </c>
      <c r="F19" s="307">
        <v>11.633179</v>
      </c>
      <c r="G19" s="307">
        <v>5.9752609999999997</v>
      </c>
      <c r="H19" s="307">
        <v>16.643567000000001</v>
      </c>
      <c r="I19" s="307">
        <v>12.044521</v>
      </c>
      <c r="J19" s="307">
        <v>8.2262550000000001</v>
      </c>
      <c r="K19" s="308">
        <v>13.26136</v>
      </c>
      <c r="L19" s="305"/>
      <c r="M19" s="306">
        <v>64.340999999999994</v>
      </c>
      <c r="N19" s="307">
        <v>42.889603000000001</v>
      </c>
      <c r="O19" s="308">
        <v>45.587600999999999</v>
      </c>
      <c r="P19" s="10"/>
      <c r="Q19" s="123"/>
      <c r="R19" s="123"/>
      <c r="S19" s="123"/>
      <c r="Y19" s="7"/>
    </row>
    <row r="20" spans="1:26" ht="23.25" customHeight="1" x14ac:dyDescent="0.65">
      <c r="A20" s="34"/>
      <c r="B20" s="26" t="s">
        <v>53</v>
      </c>
      <c r="C20" s="312">
        <v>313.423</v>
      </c>
      <c r="D20" s="313">
        <v>306.39</v>
      </c>
      <c r="E20" s="313">
        <v>290.02600000000001</v>
      </c>
      <c r="F20" s="313">
        <v>275.67155500000001</v>
      </c>
      <c r="G20" s="313">
        <v>270.88912999999997</v>
      </c>
      <c r="H20" s="313">
        <v>279.63687199999998</v>
      </c>
      <c r="I20" s="313">
        <v>274.57534299999998</v>
      </c>
      <c r="J20" s="313">
        <v>262.45766999999995</v>
      </c>
      <c r="K20" s="314">
        <v>245.12818299999998</v>
      </c>
      <c r="L20" s="315"/>
      <c r="M20" s="312">
        <v>1185.51</v>
      </c>
      <c r="N20" s="313">
        <v>1088</v>
      </c>
      <c r="O20" s="314">
        <v>959</v>
      </c>
      <c r="P20" s="10"/>
      <c r="Q20" s="123"/>
      <c r="R20" s="123"/>
      <c r="S20" s="123"/>
      <c r="Y20" s="7"/>
    </row>
    <row r="21" spans="1:26" ht="23.25" customHeight="1" x14ac:dyDescent="0.65">
      <c r="A21" s="29"/>
      <c r="B21" s="24" t="s">
        <v>15</v>
      </c>
      <c r="C21" s="302">
        <v>83.210999999999999</v>
      </c>
      <c r="D21" s="303">
        <v>78.385999999999996</v>
      </c>
      <c r="E21" s="303">
        <v>73.94</v>
      </c>
      <c r="F21" s="303">
        <v>74.884176999999994</v>
      </c>
      <c r="G21" s="303">
        <v>76.400339000000002</v>
      </c>
      <c r="H21" s="303">
        <v>73.432903999999994</v>
      </c>
      <c r="I21" s="303">
        <v>74.098138000000006</v>
      </c>
      <c r="J21" s="303">
        <v>74.077042000000006</v>
      </c>
      <c r="K21" s="304">
        <v>66.388266000000002</v>
      </c>
      <c r="L21" s="305"/>
      <c r="M21" s="302">
        <v>310.42099999999999</v>
      </c>
      <c r="N21" s="303">
        <v>298.00842599999999</v>
      </c>
      <c r="O21" s="304">
        <v>266.50481500000001</v>
      </c>
      <c r="P21" s="10"/>
      <c r="Q21" s="123"/>
      <c r="R21" s="123"/>
      <c r="S21" s="123"/>
      <c r="Y21" s="7"/>
    </row>
    <row r="22" spans="1:26" ht="23.25" customHeight="1" x14ac:dyDescent="0.65">
      <c r="A22" s="29"/>
      <c r="B22" s="24" t="s">
        <v>16</v>
      </c>
      <c r="C22" s="302">
        <v>37.515999999999998</v>
      </c>
      <c r="D22" s="303">
        <v>33.590000000000003</v>
      </c>
      <c r="E22" s="303">
        <v>37.920999999999999</v>
      </c>
      <c r="F22" s="303">
        <v>34.167248000000001</v>
      </c>
      <c r="G22" s="303">
        <v>35.389927999999998</v>
      </c>
      <c r="H22" s="303">
        <v>29.810451</v>
      </c>
      <c r="I22" s="303">
        <v>33.203991000000002</v>
      </c>
      <c r="J22" s="303">
        <v>30.495774999999998</v>
      </c>
      <c r="K22" s="304">
        <v>30.24061</v>
      </c>
      <c r="L22" s="305"/>
      <c r="M22" s="302">
        <v>143.19399999999999</v>
      </c>
      <c r="N22" s="303">
        <v>128.90016499999999</v>
      </c>
      <c r="O22" s="304">
        <v>110.765109</v>
      </c>
      <c r="P22" s="10"/>
      <c r="Q22" s="123"/>
      <c r="R22" s="123"/>
      <c r="S22" s="123"/>
      <c r="Y22" s="7"/>
    </row>
    <row r="23" spans="1:26" ht="23.25" customHeight="1" x14ac:dyDescent="0.65">
      <c r="A23" s="33"/>
      <c r="B23" s="25" t="s">
        <v>17</v>
      </c>
      <c r="C23" s="306">
        <v>17.177</v>
      </c>
      <c r="D23" s="307">
        <v>16.75</v>
      </c>
      <c r="E23" s="307">
        <v>16.315000000000001</v>
      </c>
      <c r="F23" s="307">
        <v>15.772973</v>
      </c>
      <c r="G23" s="307">
        <v>15.755922</v>
      </c>
      <c r="H23" s="307">
        <v>14.966568000000001</v>
      </c>
      <c r="I23" s="307">
        <v>14.420258</v>
      </c>
      <c r="J23" s="307">
        <v>14.277873</v>
      </c>
      <c r="K23" s="308">
        <v>13.572381</v>
      </c>
      <c r="L23" s="305"/>
      <c r="M23" s="306">
        <v>66.015000000000001</v>
      </c>
      <c r="N23" s="307">
        <v>59.420620999999997</v>
      </c>
      <c r="O23" s="308">
        <v>51.341555</v>
      </c>
      <c r="P23" s="10"/>
      <c r="Q23" s="123"/>
      <c r="R23" s="123"/>
      <c r="S23" s="123"/>
      <c r="Y23" s="7"/>
    </row>
    <row r="24" spans="1:26" ht="23.25" customHeight="1" x14ac:dyDescent="0.65">
      <c r="A24" s="34"/>
      <c r="B24" s="27" t="s">
        <v>210</v>
      </c>
      <c r="C24" s="309">
        <v>137.904</v>
      </c>
      <c r="D24" s="310">
        <v>128.726</v>
      </c>
      <c r="E24" s="310">
        <v>128.17599999999999</v>
      </c>
      <c r="F24" s="310">
        <v>124.824398</v>
      </c>
      <c r="G24" s="310">
        <v>127.546189</v>
      </c>
      <c r="H24" s="310">
        <v>118.20992299999999</v>
      </c>
      <c r="I24" s="310">
        <v>121.72238700000001</v>
      </c>
      <c r="J24" s="310">
        <v>118.85069</v>
      </c>
      <c r="K24" s="311">
        <v>110.201257</v>
      </c>
      <c r="L24" s="305"/>
      <c r="M24" s="309">
        <v>519.63</v>
      </c>
      <c r="N24" s="310">
        <v>486.32921199999998</v>
      </c>
      <c r="O24" s="311">
        <v>428.61147900000003</v>
      </c>
      <c r="P24" s="10"/>
      <c r="Q24" s="123"/>
      <c r="R24" s="123"/>
      <c r="S24" s="123"/>
      <c r="Y24" s="7"/>
    </row>
    <row r="25" spans="1:26" ht="23.25" customHeight="1" x14ac:dyDescent="0.65">
      <c r="A25" s="29"/>
      <c r="B25" s="150" t="s">
        <v>87</v>
      </c>
      <c r="C25" s="316">
        <v>175.51900000000001</v>
      </c>
      <c r="D25" s="317">
        <v>177.66399999999999</v>
      </c>
      <c r="E25" s="317">
        <v>161.85</v>
      </c>
      <c r="F25" s="317">
        <v>150.84715700000001</v>
      </c>
      <c r="G25" s="317">
        <v>143.34294</v>
      </c>
      <c r="H25" s="317">
        <v>161.42694900000001</v>
      </c>
      <c r="I25" s="317">
        <v>152.85295500000001</v>
      </c>
      <c r="J25" s="317">
        <v>143.606979</v>
      </c>
      <c r="K25" s="318">
        <v>134.92692700000001</v>
      </c>
      <c r="L25" s="315"/>
      <c r="M25" s="316">
        <v>665.88</v>
      </c>
      <c r="N25" s="317">
        <v>601.22979999999995</v>
      </c>
      <c r="O25" s="318">
        <v>530.48578099999997</v>
      </c>
      <c r="P25" s="10"/>
      <c r="Q25" s="123"/>
      <c r="R25" s="123"/>
      <c r="S25" s="123"/>
      <c r="Y25" s="7"/>
    </row>
    <row r="26" spans="1:26" ht="23.25" customHeight="1" x14ac:dyDescent="0.65">
      <c r="A26" s="29"/>
      <c r="B26" s="24" t="s">
        <v>211</v>
      </c>
      <c r="C26" s="138">
        <v>0.56000676402178495</v>
      </c>
      <c r="D26" s="139">
        <v>0.579862267045269</v>
      </c>
      <c r="E26" s="139">
        <v>0.55805341590064295</v>
      </c>
      <c r="F26" s="139">
        <v>0.54719899999999999</v>
      </c>
      <c r="G26" s="139">
        <v>0.52915699999999999</v>
      </c>
      <c r="H26" s="139">
        <v>0.57727300000000004</v>
      </c>
      <c r="I26" s="139">
        <v>0.55668899999999999</v>
      </c>
      <c r="J26" s="139">
        <v>0.54716200000000004</v>
      </c>
      <c r="K26" s="140">
        <v>0.55043399999999998</v>
      </c>
      <c r="L26" s="141"/>
      <c r="M26" s="138">
        <v>0.56168231394083601</v>
      </c>
      <c r="N26" s="139">
        <v>0.55282500000000001</v>
      </c>
      <c r="O26" s="140">
        <v>0.55310899999999996</v>
      </c>
      <c r="P26" s="10"/>
      <c r="Q26" s="13"/>
      <c r="Y26" s="7"/>
    </row>
    <row r="27" spans="1:26" ht="23.25" customHeight="1" x14ac:dyDescent="0.65">
      <c r="A27" s="29"/>
      <c r="B27" s="24" t="s">
        <v>49</v>
      </c>
      <c r="C27" s="302">
        <v>132.078</v>
      </c>
      <c r="D27" s="303">
        <v>133.684</v>
      </c>
      <c r="E27" s="303">
        <v>120.983</v>
      </c>
      <c r="F27" s="303">
        <v>112.75849100000001</v>
      </c>
      <c r="G27" s="303">
        <v>107.507205</v>
      </c>
      <c r="H27" s="303">
        <v>119.536655</v>
      </c>
      <c r="I27" s="303">
        <v>115.403981</v>
      </c>
      <c r="J27" s="303">
        <v>108.423269</v>
      </c>
      <c r="K27" s="304">
        <v>99.805447999999998</v>
      </c>
      <c r="L27" s="305"/>
      <c r="M27" s="302">
        <v>499.50299999999999</v>
      </c>
      <c r="N27" s="303">
        <v>450.92234999999999</v>
      </c>
      <c r="O27" s="304">
        <v>400.51676500000002</v>
      </c>
      <c r="P27" s="10"/>
      <c r="Q27" s="123"/>
      <c r="R27" s="123"/>
      <c r="S27" s="123"/>
      <c r="Y27" s="7"/>
    </row>
    <row r="28" spans="1:26" ht="23.25" customHeight="1" x14ac:dyDescent="0.65">
      <c r="A28" s="29"/>
      <c r="B28" s="150" t="s">
        <v>88</v>
      </c>
      <c r="C28" s="319">
        <v>0.33029191575028899</v>
      </c>
      <c r="D28" s="320">
        <v>0.33315460510036599</v>
      </c>
      <c r="E28" s="320">
        <v>0.30104210462683501</v>
      </c>
      <c r="F28" s="320">
        <v>0.27932200000000001</v>
      </c>
      <c r="G28" s="320">
        <v>0.265629</v>
      </c>
      <c r="H28" s="320">
        <v>0.28999999999999998</v>
      </c>
      <c r="I28" s="320">
        <v>0.28178660262257399</v>
      </c>
      <c r="J28" s="320">
        <v>0.264096</v>
      </c>
      <c r="K28" s="321">
        <v>0.24</v>
      </c>
      <c r="L28" s="322"/>
      <c r="M28" s="319">
        <v>1.2435021180858901</v>
      </c>
      <c r="N28" s="320">
        <v>1.10379</v>
      </c>
      <c r="O28" s="321">
        <v>0.95684199999999997</v>
      </c>
      <c r="P28" s="10"/>
      <c r="Q28" s="28"/>
      <c r="Y28" s="7"/>
    </row>
    <row r="29" spans="1:26" ht="23.25" customHeight="1" x14ac:dyDescent="0.65">
      <c r="A29" s="23"/>
      <c r="B29" s="24" t="s">
        <v>89</v>
      </c>
      <c r="C29" s="142">
        <v>0.46</v>
      </c>
      <c r="D29" s="143">
        <v>0.46</v>
      </c>
      <c r="E29" s="143">
        <v>0.42</v>
      </c>
      <c r="F29" s="143">
        <v>0.4</v>
      </c>
      <c r="G29" s="143">
        <v>0.37</v>
      </c>
      <c r="H29" s="143">
        <v>0.4</v>
      </c>
      <c r="I29" s="143">
        <v>0.39</v>
      </c>
      <c r="J29" s="143">
        <v>0.35</v>
      </c>
      <c r="K29" s="144">
        <v>0.33</v>
      </c>
      <c r="L29" s="145"/>
      <c r="M29" s="142">
        <v>1.74</v>
      </c>
      <c r="N29" s="143">
        <v>1.51</v>
      </c>
      <c r="O29" s="144">
        <v>1.29</v>
      </c>
      <c r="P29" s="10"/>
      <c r="Q29" s="28"/>
      <c r="Y29" s="7"/>
    </row>
    <row r="30" spans="1:26" ht="23.25" customHeight="1" x14ac:dyDescent="0.65">
      <c r="A30" s="85" t="s">
        <v>90</v>
      </c>
      <c r="B30" s="148"/>
      <c r="C30" s="135"/>
      <c r="D30" s="149"/>
      <c r="E30" s="149"/>
      <c r="F30" s="149"/>
      <c r="G30" s="149"/>
      <c r="H30" s="149"/>
      <c r="I30" s="149"/>
      <c r="J30" s="149"/>
      <c r="K30" s="149"/>
      <c r="L30" s="137"/>
      <c r="M30" s="135"/>
      <c r="N30" s="149"/>
      <c r="O30" s="149"/>
      <c r="P30" s="10"/>
    </row>
    <row r="31" spans="1:26" ht="23.25" customHeight="1" x14ac:dyDescent="0.65">
      <c r="A31" s="29"/>
      <c r="B31" s="24" t="s">
        <v>91</v>
      </c>
      <c r="C31" s="302">
        <v>24.245000000000001</v>
      </c>
      <c r="D31" s="303">
        <v>26.995999999999999</v>
      </c>
      <c r="E31" s="303">
        <v>32.171999999999997</v>
      </c>
      <c r="F31" s="303">
        <v>25.577000000000002</v>
      </c>
      <c r="G31" s="303">
        <v>21.202000000000002</v>
      </c>
      <c r="H31" s="303">
        <v>26.788</v>
      </c>
      <c r="I31" s="303">
        <v>24.513999999999999</v>
      </c>
      <c r="J31" s="303">
        <v>26.975000000000001</v>
      </c>
      <c r="K31" s="304">
        <v>22.382000000000001</v>
      </c>
      <c r="L31" s="305"/>
      <c r="M31" s="302">
        <v>108.989</v>
      </c>
      <c r="N31" s="303">
        <v>99.478999999999999</v>
      </c>
      <c r="O31" s="304">
        <v>99.021000000000001</v>
      </c>
      <c r="P31" s="10"/>
      <c r="Q31" s="123"/>
      <c r="R31" s="123"/>
      <c r="S31" s="123"/>
      <c r="T31" s="123"/>
      <c r="U31" s="123"/>
      <c r="V31" s="123"/>
      <c r="W31" s="123"/>
      <c r="X31" s="123"/>
      <c r="Y31" s="123"/>
      <c r="Z31" s="123">
        <f t="shared" ref="R31:Z32" si="0">O31/1000000</f>
        <v>9.9020999999999999E-5</v>
      </c>
    </row>
    <row r="32" spans="1:26" ht="23.25" customHeight="1" x14ac:dyDescent="0.65">
      <c r="A32" s="29"/>
      <c r="B32" s="24" t="s">
        <v>92</v>
      </c>
      <c r="C32" s="302">
        <v>105.226</v>
      </c>
      <c r="D32" s="303">
        <v>103.212</v>
      </c>
      <c r="E32" s="303">
        <v>94.91</v>
      </c>
      <c r="F32" s="303">
        <v>85.979460000000003</v>
      </c>
      <c r="G32" s="303">
        <v>82.250730000000004</v>
      </c>
      <c r="H32" s="303">
        <v>89.303113999999994</v>
      </c>
      <c r="I32" s="303">
        <v>97.894461000000007</v>
      </c>
      <c r="J32" s="303">
        <v>80.202916999999999</v>
      </c>
      <c r="K32" s="304">
        <v>79.828602000000004</v>
      </c>
      <c r="L32" s="305"/>
      <c r="M32" s="302">
        <v>389.32799999999997</v>
      </c>
      <c r="N32" s="303">
        <v>349.65122100000002</v>
      </c>
      <c r="O32" s="304">
        <v>311.83069899999998</v>
      </c>
      <c r="P32" s="10"/>
      <c r="Q32" s="123"/>
      <c r="R32" s="123"/>
      <c r="S32" s="123"/>
      <c r="T32" s="123"/>
      <c r="U32" s="123"/>
      <c r="V32" s="123"/>
      <c r="W32" s="123"/>
      <c r="X32" s="123"/>
      <c r="Y32" s="123"/>
      <c r="Z32" s="123">
        <f t="shared" si="0"/>
        <v>3.11830699E-4</v>
      </c>
    </row>
    <row r="33" spans="1:22" ht="23.25" customHeight="1" x14ac:dyDescent="0.65">
      <c r="A33" s="29"/>
      <c r="B33" s="24" t="s">
        <v>93</v>
      </c>
      <c r="C33" s="323">
        <v>4.8517116942319603E-2</v>
      </c>
      <c r="D33" s="324">
        <v>4.8517116942319603E-2</v>
      </c>
      <c r="E33" s="324">
        <v>4.76583417576446E-2</v>
      </c>
      <c r="F33" s="324">
        <v>4.5770096032751298E-2</v>
      </c>
      <c r="G33" s="324">
        <v>4.1694059100312097E-2</v>
      </c>
      <c r="H33" s="324">
        <v>4.4077792158343697E-2</v>
      </c>
      <c r="I33" s="324">
        <v>4.8097977940901801E-2</v>
      </c>
      <c r="J33" s="324">
        <v>4.1222787701547497E-2</v>
      </c>
      <c r="K33" s="325">
        <v>4.2259030306749497E-2</v>
      </c>
      <c r="L33" s="326"/>
      <c r="M33" s="323">
        <v>6.3224433255817697E-2</v>
      </c>
      <c r="N33" s="324">
        <v>4.3815124138110798E-2</v>
      </c>
      <c r="O33" s="325">
        <v>4.4492416875991203E-2</v>
      </c>
      <c r="P33" s="10"/>
    </row>
    <row r="34" spans="1:22" ht="23.25" customHeight="1" x14ac:dyDescent="0.65">
      <c r="A34" s="29"/>
      <c r="B34" s="24" t="s">
        <v>52</v>
      </c>
      <c r="C34" s="302">
        <v>1351.297</v>
      </c>
      <c r="D34" s="303">
        <v>1722.2919999999999</v>
      </c>
      <c r="E34" s="303">
        <v>1894.38</v>
      </c>
      <c r="F34" s="303">
        <v>1509</v>
      </c>
      <c r="G34" s="303">
        <v>1498</v>
      </c>
      <c r="H34" s="303">
        <v>1716</v>
      </c>
      <c r="I34" s="303">
        <v>1976</v>
      </c>
      <c r="J34" s="303">
        <v>1542</v>
      </c>
      <c r="K34" s="304">
        <v>1490</v>
      </c>
      <c r="L34" s="305"/>
      <c r="M34" s="302">
        <v>6476.8379999999997</v>
      </c>
      <c r="N34" s="303">
        <v>6732</v>
      </c>
      <c r="O34" s="304">
        <v>6340</v>
      </c>
      <c r="P34" s="10"/>
      <c r="Q34" s="123"/>
      <c r="R34" s="123"/>
      <c r="S34" s="123"/>
    </row>
    <row r="35" spans="1:22" ht="23.25" customHeight="1" x14ac:dyDescent="0.65">
      <c r="A35" s="29"/>
      <c r="B35" s="24" t="s">
        <v>212</v>
      </c>
      <c r="C35" s="331">
        <v>1.5552440000000001</v>
      </c>
      <c r="D35" s="332">
        <v>1.529968</v>
      </c>
      <c r="E35" s="332">
        <v>1.5121039999999999</v>
      </c>
      <c r="F35" s="332">
        <v>1.514</v>
      </c>
      <c r="G35" s="332">
        <v>1.5169999999999999</v>
      </c>
      <c r="H35" s="332">
        <v>1.4970000000000001</v>
      </c>
      <c r="I35" s="332">
        <v>1.4990000000000001</v>
      </c>
      <c r="J35" s="332">
        <v>1.49</v>
      </c>
      <c r="K35" s="333">
        <v>1.4850000000000001</v>
      </c>
      <c r="L35" s="334"/>
      <c r="M35" s="331">
        <v>1.5552440000000001</v>
      </c>
      <c r="N35" s="332">
        <v>1.5169999999999999</v>
      </c>
      <c r="O35" s="333">
        <v>1.4850000000000001</v>
      </c>
      <c r="P35" s="10"/>
      <c r="Q35" s="123"/>
      <c r="R35" s="123"/>
      <c r="S35" s="123"/>
    </row>
    <row r="36" spans="1:22" ht="23.25" customHeight="1" x14ac:dyDescent="0.65">
      <c r="A36" s="29"/>
      <c r="B36" s="150" t="s">
        <v>213</v>
      </c>
      <c r="C36" s="319">
        <v>0.39</v>
      </c>
      <c r="D36" s="320">
        <v>0.42</v>
      </c>
      <c r="E36" s="320">
        <v>0.4</v>
      </c>
      <c r="F36" s="320">
        <v>0.36</v>
      </c>
      <c r="G36" s="320">
        <v>0.3</v>
      </c>
      <c r="H36" s="320">
        <v>0.36</v>
      </c>
      <c r="I36" s="320">
        <v>0.37</v>
      </c>
      <c r="J36" s="320">
        <v>0.33</v>
      </c>
      <c r="K36" s="321">
        <v>0.28000000000000003</v>
      </c>
      <c r="L36" s="322"/>
      <c r="M36" s="319">
        <v>1.57</v>
      </c>
      <c r="N36" s="320">
        <v>1.35</v>
      </c>
      <c r="O36" s="321">
        <v>1.19</v>
      </c>
      <c r="P36" s="10"/>
      <c r="Q36" s="28"/>
    </row>
    <row r="37" spans="1:22" ht="23.25" customHeight="1" x14ac:dyDescent="0.65">
      <c r="A37" s="29"/>
      <c r="B37" s="24" t="s">
        <v>214</v>
      </c>
      <c r="C37" s="142">
        <v>0.53</v>
      </c>
      <c r="D37" s="143">
        <v>0.57999999999999996</v>
      </c>
      <c r="E37" s="143">
        <v>0.56000000000000005</v>
      </c>
      <c r="F37" s="143">
        <v>0.52</v>
      </c>
      <c r="G37" s="143">
        <v>0.41</v>
      </c>
      <c r="H37" s="143">
        <v>0.49</v>
      </c>
      <c r="I37" s="143">
        <v>0.5</v>
      </c>
      <c r="J37" s="143">
        <v>0.45</v>
      </c>
      <c r="K37" s="144">
        <v>0.38</v>
      </c>
      <c r="L37" s="145"/>
      <c r="M37" s="142">
        <v>2.1800000000000002</v>
      </c>
      <c r="N37" s="143">
        <v>1.85</v>
      </c>
      <c r="O37" s="144">
        <v>1.61</v>
      </c>
      <c r="P37" s="10"/>
      <c r="Q37" s="28"/>
    </row>
    <row r="38" spans="1:22" ht="23.25" customHeight="1" x14ac:dyDescent="0.65">
      <c r="A38" s="29"/>
      <c r="B38" s="24" t="s">
        <v>94</v>
      </c>
      <c r="C38" s="327">
        <v>399.88277399999998</v>
      </c>
      <c r="D38" s="328">
        <v>401.02910100000003</v>
      </c>
      <c r="E38" s="328">
        <v>401.66793699999999</v>
      </c>
      <c r="F38" s="328">
        <v>403.5</v>
      </c>
      <c r="G38" s="328">
        <v>404.6</v>
      </c>
      <c r="H38" s="328">
        <v>403.6</v>
      </c>
      <c r="I38" s="328">
        <v>390</v>
      </c>
      <c r="J38" s="328">
        <v>389.2</v>
      </c>
      <c r="K38" s="329">
        <v>389.1</v>
      </c>
      <c r="L38" s="330"/>
      <c r="M38" s="327">
        <v>401.509276</v>
      </c>
      <c r="N38" s="328">
        <v>396.9</v>
      </c>
      <c r="O38" s="329">
        <v>390.3</v>
      </c>
      <c r="P38" s="10"/>
      <c r="Q38" s="123"/>
      <c r="R38" s="123"/>
      <c r="S38" s="123"/>
    </row>
    <row r="39" spans="1:22" ht="23.25" customHeight="1" x14ac:dyDescent="0.65">
      <c r="A39" s="29"/>
      <c r="B39" s="24" t="s">
        <v>95</v>
      </c>
      <c r="C39" s="327">
        <v>399.88277399999998</v>
      </c>
      <c r="D39" s="328">
        <v>401.26700899999997</v>
      </c>
      <c r="E39" s="328">
        <v>401.88110599999999</v>
      </c>
      <c r="F39" s="328">
        <v>403.7</v>
      </c>
      <c r="G39" s="328">
        <v>404.7</v>
      </c>
      <c r="H39" s="328">
        <v>403.8</v>
      </c>
      <c r="I39" s="328">
        <v>403.8</v>
      </c>
      <c r="J39" s="328">
        <v>404.1</v>
      </c>
      <c r="K39" s="329">
        <v>404.1</v>
      </c>
      <c r="L39" s="330"/>
      <c r="M39" s="327">
        <v>401.69051000000002</v>
      </c>
      <c r="N39" s="328">
        <v>404.2</v>
      </c>
      <c r="O39" s="329">
        <v>405.2</v>
      </c>
      <c r="P39" s="10"/>
      <c r="Q39" s="123"/>
      <c r="R39" s="123"/>
      <c r="S39" s="123"/>
    </row>
    <row r="40" spans="1:22" ht="23.25" customHeight="1" x14ac:dyDescent="0.65">
      <c r="A40" s="29"/>
      <c r="B40" s="24" t="s">
        <v>96</v>
      </c>
      <c r="C40" s="302">
        <v>2823.2190000000001</v>
      </c>
      <c r="D40" s="303">
        <v>2826.5120000000002</v>
      </c>
      <c r="E40" s="303">
        <v>2776.4349999999999</v>
      </c>
      <c r="F40" s="303">
        <v>2731</v>
      </c>
      <c r="G40" s="303">
        <v>2769</v>
      </c>
      <c r="H40" s="303">
        <v>2781</v>
      </c>
      <c r="I40" s="303">
        <v>2783</v>
      </c>
      <c r="J40" s="303">
        <v>2748</v>
      </c>
      <c r="K40" s="304">
        <v>2714</v>
      </c>
      <c r="L40" s="305"/>
      <c r="M40" s="302">
        <v>2789.288</v>
      </c>
      <c r="N40" s="303">
        <v>2770</v>
      </c>
      <c r="O40" s="304">
        <v>2665</v>
      </c>
      <c r="P40" s="10"/>
      <c r="Q40" s="123"/>
      <c r="R40" s="123"/>
      <c r="S40" s="123"/>
    </row>
    <row r="41" spans="1:22" ht="23.25" customHeight="1" x14ac:dyDescent="0.65">
      <c r="A41" s="33"/>
      <c r="B41" s="66" t="s">
        <v>215</v>
      </c>
      <c r="C41" s="335">
        <v>0.186</v>
      </c>
      <c r="D41" s="336">
        <v>0.188</v>
      </c>
      <c r="E41" s="336">
        <v>0.17499999999999999</v>
      </c>
      <c r="F41" s="336">
        <v>0.16700000000000001</v>
      </c>
      <c r="G41" s="336">
        <v>0.154</v>
      </c>
      <c r="H41" s="336">
        <v>0.16900000000000001</v>
      </c>
      <c r="I41" s="336">
        <v>0.16300000000000001</v>
      </c>
      <c r="J41" s="336">
        <v>0.154</v>
      </c>
      <c r="K41" s="337">
        <v>0.13900000000000001</v>
      </c>
      <c r="L41" s="338"/>
      <c r="M41" s="335">
        <v>0.17899999999999999</v>
      </c>
      <c r="N41" s="336">
        <v>0.16</v>
      </c>
      <c r="O41" s="337">
        <v>0.14399999999999999</v>
      </c>
      <c r="P41" s="10"/>
      <c r="Q41" s="8"/>
      <c r="R41" s="13"/>
      <c r="S41" s="13"/>
      <c r="T41" s="13"/>
      <c r="U41" s="13"/>
      <c r="V41" s="13"/>
    </row>
    <row r="42" spans="1:22" ht="47.5" customHeight="1" x14ac:dyDescent="0.85">
      <c r="A42" s="64">
        <v>1</v>
      </c>
      <c r="B42" s="119" t="s">
        <v>208</v>
      </c>
      <c r="C42" s="119"/>
      <c r="D42" s="119"/>
      <c r="E42" s="119"/>
      <c r="F42" s="119"/>
      <c r="G42" s="119"/>
      <c r="H42" s="119"/>
      <c r="I42" s="119"/>
      <c r="J42" s="119"/>
      <c r="K42" s="119"/>
      <c r="L42" s="75"/>
      <c r="M42" s="30"/>
      <c r="N42" s="30"/>
      <c r="O42" s="30"/>
      <c r="S42" s="6"/>
      <c r="T42" s="6"/>
      <c r="V42" s="6"/>
    </row>
    <row r="43" spans="1:22" ht="29" customHeight="1" x14ac:dyDescent="0.85">
      <c r="A43" s="65">
        <v>2</v>
      </c>
      <c r="B43" s="120" t="s">
        <v>207</v>
      </c>
      <c r="C43" s="147"/>
      <c r="D43" s="147"/>
      <c r="E43" s="147"/>
      <c r="F43" s="147"/>
      <c r="G43" s="147"/>
      <c r="H43" s="147"/>
      <c r="I43" s="147"/>
      <c r="J43" s="147"/>
      <c r="K43" s="147"/>
      <c r="L43" s="75"/>
      <c r="M43" s="75"/>
      <c r="N43" s="75"/>
      <c r="O43" s="75"/>
    </row>
    <row r="44" spans="1:22" ht="23.25" customHeight="1" x14ac:dyDescent="0.85">
      <c r="A44" s="65">
        <v>3</v>
      </c>
      <c r="B44" s="120" t="s">
        <v>206</v>
      </c>
      <c r="C44" s="147"/>
      <c r="D44" s="147"/>
      <c r="E44" s="147"/>
      <c r="F44" s="147"/>
      <c r="G44" s="147"/>
      <c r="H44" s="147"/>
      <c r="I44" s="147"/>
      <c r="J44" s="147"/>
      <c r="K44" s="147"/>
      <c r="L44" s="75"/>
      <c r="M44" s="75"/>
      <c r="N44" s="75"/>
      <c r="O44" s="75"/>
    </row>
    <row r="45" spans="1:22" ht="23.25" customHeight="1" x14ac:dyDescent="0.85">
      <c r="A45" s="65">
        <v>4</v>
      </c>
      <c r="B45" s="120" t="s">
        <v>205</v>
      </c>
      <c r="C45" s="147"/>
      <c r="D45" s="147"/>
      <c r="E45" s="147"/>
      <c r="F45" s="147"/>
      <c r="G45" s="147"/>
      <c r="H45" s="147"/>
      <c r="I45" s="147"/>
      <c r="J45" s="147"/>
      <c r="K45" s="147"/>
      <c r="L45" s="75"/>
      <c r="M45" s="75"/>
      <c r="N45" s="75"/>
      <c r="O45" s="75"/>
    </row>
    <row r="46" spans="1:22" ht="23.25" customHeight="1" x14ac:dyDescent="0.25"/>
    <row r="47" spans="1:22" ht="23.25" customHeight="1" x14ac:dyDescent="0.25"/>
    <row r="48" spans="1:22" ht="23.25" customHeight="1" x14ac:dyDescent="0.25"/>
    <row r="49" ht="23.2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sheetData>
  <mergeCells count="10">
    <mergeCell ref="A1:O1"/>
    <mergeCell ref="A16:B16"/>
    <mergeCell ref="A30:B30"/>
    <mergeCell ref="W2:AA2"/>
    <mergeCell ref="B42:K42"/>
    <mergeCell ref="B43:K43"/>
    <mergeCell ref="B44:K44"/>
    <mergeCell ref="B45:K45"/>
    <mergeCell ref="A2:B2"/>
    <mergeCell ref="A3:B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49"/>
  <sheetViews>
    <sheetView showGridLines="0" showRuler="0" topLeftCell="A16" zoomScale="77" zoomScaleNormal="100" workbookViewId="0">
      <selection activeCell="K3" sqref="K3"/>
    </sheetView>
  </sheetViews>
  <sheetFormatPr defaultColWidth="13.08984375" defaultRowHeight="12.5" x14ac:dyDescent="0.25"/>
  <cols>
    <col min="1" max="1" width="3.81640625" customWidth="1"/>
    <col min="2" max="2" width="55.453125" customWidth="1"/>
    <col min="3" max="11" width="9.26953125" customWidth="1"/>
  </cols>
  <sheetData>
    <row r="1" spans="1:15" ht="15" customHeight="1" x14ac:dyDescent="0.65">
      <c r="A1" s="86" t="s">
        <v>97</v>
      </c>
      <c r="B1" s="87"/>
      <c r="C1" s="87"/>
      <c r="D1" s="87"/>
      <c r="E1" s="87"/>
      <c r="F1" s="87"/>
      <c r="G1" s="87"/>
      <c r="H1" s="87"/>
      <c r="I1" s="87"/>
      <c r="J1" s="87"/>
      <c r="K1" s="87"/>
      <c r="L1" s="10"/>
    </row>
    <row r="2" spans="1:15" ht="15" customHeight="1" x14ac:dyDescent="0.3">
      <c r="A2" s="44"/>
      <c r="B2" s="73"/>
      <c r="L2" s="10"/>
    </row>
    <row r="3" spans="1:15" ht="15" customHeight="1" x14ac:dyDescent="0.65">
      <c r="A3" s="91" t="s">
        <v>98</v>
      </c>
      <c r="B3" s="151"/>
      <c r="C3" s="262" t="s">
        <v>73</v>
      </c>
      <c r="D3" s="262" t="s">
        <v>74</v>
      </c>
      <c r="E3" s="262" t="s">
        <v>77</v>
      </c>
      <c r="F3" s="262" t="s">
        <v>78</v>
      </c>
      <c r="G3" s="262" t="s">
        <v>75</v>
      </c>
      <c r="H3" s="262" t="s">
        <v>79</v>
      </c>
      <c r="I3" s="262" t="s">
        <v>80</v>
      </c>
      <c r="J3" s="262" t="s">
        <v>81</v>
      </c>
      <c r="K3" s="263" t="s">
        <v>82</v>
      </c>
      <c r="L3" s="10"/>
    </row>
    <row r="4" spans="1:15" ht="15" customHeight="1" x14ac:dyDescent="0.65">
      <c r="A4" s="92" t="s">
        <v>2</v>
      </c>
      <c r="B4" s="93"/>
      <c r="C4" s="62"/>
      <c r="D4" s="57"/>
      <c r="E4" s="57"/>
      <c r="F4" s="57"/>
      <c r="G4" s="57"/>
      <c r="H4" s="57"/>
      <c r="I4" s="57"/>
      <c r="J4" s="57"/>
      <c r="K4" s="63"/>
      <c r="L4" s="10"/>
    </row>
    <row r="5" spans="1:15" ht="15" customHeight="1" x14ac:dyDescent="0.65">
      <c r="A5" s="23"/>
      <c r="B5" s="24" t="s">
        <v>3</v>
      </c>
      <c r="C5" s="157">
        <v>159.21899999999999</v>
      </c>
      <c r="D5" s="158">
        <v>168.73699999999999</v>
      </c>
      <c r="E5" s="158">
        <v>143.779</v>
      </c>
      <c r="F5" s="158">
        <v>497.95635600000003</v>
      </c>
      <c r="G5" s="158">
        <v>128.84500600000001</v>
      </c>
      <c r="H5" s="158">
        <v>65.029876999999999</v>
      </c>
      <c r="I5" s="158">
        <v>83.227537999999996</v>
      </c>
      <c r="J5" s="158">
        <v>696.04292399999997</v>
      </c>
      <c r="K5" s="159">
        <v>96.418968000000007</v>
      </c>
      <c r="L5" s="10"/>
      <c r="M5" s="124"/>
      <c r="N5" s="124"/>
      <c r="O5" s="124"/>
    </row>
    <row r="6" spans="1:15" ht="15" customHeight="1" x14ac:dyDescent="0.65">
      <c r="A6" s="23"/>
      <c r="B6" s="24" t="s">
        <v>50</v>
      </c>
      <c r="C6" s="157">
        <v>344.84300000000002</v>
      </c>
      <c r="D6" s="158">
        <v>358.875</v>
      </c>
      <c r="E6" s="158">
        <v>326.59300000000002</v>
      </c>
      <c r="F6" s="158">
        <v>282.574658</v>
      </c>
      <c r="G6" s="158">
        <v>279.776208</v>
      </c>
      <c r="H6" s="158">
        <v>272.21649500000001</v>
      </c>
      <c r="I6" s="158">
        <v>268.20853699999998</v>
      </c>
      <c r="J6" s="158">
        <v>335.90755200000001</v>
      </c>
      <c r="K6" s="159">
        <v>254.21820700000001</v>
      </c>
      <c r="L6" s="10"/>
      <c r="M6" s="124"/>
      <c r="N6" s="124"/>
      <c r="O6" s="124"/>
    </row>
    <row r="7" spans="1:15" ht="15" customHeight="1" x14ac:dyDescent="0.65">
      <c r="A7" s="23"/>
      <c r="B7" s="24" t="s">
        <v>31</v>
      </c>
      <c r="C7" s="157">
        <v>8316.3469999999998</v>
      </c>
      <c r="D7" s="158">
        <v>8545.402</v>
      </c>
      <c r="E7" s="158">
        <v>8445.6180000000004</v>
      </c>
      <c r="F7" s="158">
        <v>7691.9718970000004</v>
      </c>
      <c r="G7" s="158">
        <v>7570.2175969999998</v>
      </c>
      <c r="H7" s="158">
        <v>7606.8118910000003</v>
      </c>
      <c r="I7" s="158">
        <v>7769.684448</v>
      </c>
      <c r="J7" s="158">
        <v>7473.1801699999996</v>
      </c>
      <c r="K7" s="159">
        <v>7219.553543</v>
      </c>
      <c r="L7" s="10"/>
      <c r="M7" s="124"/>
      <c r="N7" s="124"/>
      <c r="O7" s="124"/>
    </row>
    <row r="8" spans="1:15" ht="15" customHeight="1" x14ac:dyDescent="0.65">
      <c r="A8" s="23"/>
      <c r="B8" s="24" t="s">
        <v>45</v>
      </c>
      <c r="C8" s="157">
        <v>2836.154</v>
      </c>
      <c r="D8" s="158">
        <v>2736.904</v>
      </c>
      <c r="E8" s="158">
        <v>2644.7220000000002</v>
      </c>
      <c r="F8" s="158">
        <v>2428.012843</v>
      </c>
      <c r="G8" s="158">
        <v>2435.4300720000001</v>
      </c>
      <c r="H8" s="158">
        <v>2537.3692350000001</v>
      </c>
      <c r="I8" s="158">
        <v>2589.4113400000001</v>
      </c>
      <c r="J8" s="158">
        <v>2685.0146329999998</v>
      </c>
      <c r="K8" s="159">
        <v>2646.1583270000001</v>
      </c>
      <c r="L8" s="10"/>
      <c r="M8" s="124"/>
      <c r="N8" s="124"/>
      <c r="O8" s="124"/>
    </row>
    <row r="9" spans="1:15" ht="15" customHeight="1" x14ac:dyDescent="0.65">
      <c r="A9" s="23"/>
      <c r="B9" s="24" t="s">
        <v>4</v>
      </c>
      <c r="C9" s="157">
        <v>245.09</v>
      </c>
      <c r="D9" s="158">
        <v>213.511</v>
      </c>
      <c r="E9" s="158">
        <v>248.404</v>
      </c>
      <c r="F9" s="158">
        <v>185.13201799999999</v>
      </c>
      <c r="G9" s="158">
        <v>202.168691</v>
      </c>
      <c r="H9" s="158">
        <v>177.761629</v>
      </c>
      <c r="I9" s="158">
        <v>214.50632400000001</v>
      </c>
      <c r="J9" s="158">
        <v>197.55349899999999</v>
      </c>
      <c r="K9" s="159">
        <v>202.898143</v>
      </c>
      <c r="L9" s="10"/>
      <c r="M9" s="124"/>
      <c r="N9" s="124"/>
      <c r="O9" s="124"/>
    </row>
    <row r="10" spans="1:15" ht="15" customHeight="1" x14ac:dyDescent="0.65">
      <c r="A10" s="23"/>
      <c r="B10" s="24" t="s">
        <v>99</v>
      </c>
      <c r="C10" s="157">
        <v>70.194000000000003</v>
      </c>
      <c r="D10" s="158">
        <v>92.388000000000005</v>
      </c>
      <c r="E10" s="158">
        <v>71.061999999999998</v>
      </c>
      <c r="F10" s="158">
        <v>96.594280999999995</v>
      </c>
      <c r="G10" s="158">
        <v>97.922347000000002</v>
      </c>
      <c r="H10" s="158">
        <v>70.896550000000005</v>
      </c>
      <c r="I10" s="158">
        <v>54.917833999999999</v>
      </c>
      <c r="J10" s="158">
        <v>62.163820000000001</v>
      </c>
      <c r="K10" s="159">
        <v>85.459173000000007</v>
      </c>
      <c r="L10" s="10"/>
      <c r="M10" s="124"/>
      <c r="N10" s="124"/>
      <c r="O10" s="124"/>
    </row>
    <row r="11" spans="1:15" ht="15" customHeight="1" x14ac:dyDescent="0.65">
      <c r="A11" s="23"/>
      <c r="B11" s="24" t="s">
        <v>100</v>
      </c>
      <c r="C11" s="157">
        <v>119.09699999999999</v>
      </c>
      <c r="D11" s="158">
        <v>105.327</v>
      </c>
      <c r="E11" s="158">
        <v>105.104</v>
      </c>
      <c r="F11" s="158">
        <v>109.12861599999999</v>
      </c>
      <c r="G11" s="158">
        <v>112.54011199999999</v>
      </c>
      <c r="H11" s="158">
        <v>115.423896</v>
      </c>
      <c r="I11" s="158">
        <v>110.942745</v>
      </c>
      <c r="J11" s="158">
        <v>114.466229</v>
      </c>
      <c r="K11" s="159">
        <v>102.732759</v>
      </c>
      <c r="L11" s="10"/>
      <c r="M11" s="124"/>
      <c r="N11" s="124"/>
      <c r="O11" s="124"/>
    </row>
    <row r="12" spans="1:15" ht="15" customHeight="1" x14ac:dyDescent="0.65">
      <c r="A12" s="23"/>
      <c r="B12" s="24" t="s">
        <v>101</v>
      </c>
      <c r="C12" s="157">
        <v>615.17499999999995</v>
      </c>
      <c r="D12" s="158">
        <v>617.827</v>
      </c>
      <c r="E12" s="158">
        <v>626.21900000000005</v>
      </c>
      <c r="F12" s="158">
        <v>629.42996900000003</v>
      </c>
      <c r="G12" s="158">
        <v>642.47145999999998</v>
      </c>
      <c r="H12" s="158">
        <v>625.23834999999997</v>
      </c>
      <c r="I12" s="158">
        <v>628.25156600000003</v>
      </c>
      <c r="J12" s="158">
        <v>631.28791799999999</v>
      </c>
      <c r="K12" s="159">
        <v>638.41135199999997</v>
      </c>
      <c r="L12" s="10"/>
      <c r="M12" s="124"/>
      <c r="N12" s="124"/>
      <c r="O12" s="124"/>
    </row>
    <row r="13" spans="1:15" ht="15" customHeight="1" x14ac:dyDescent="0.65">
      <c r="A13" s="23"/>
      <c r="B13" s="24" t="s">
        <v>5</v>
      </c>
      <c r="C13" s="157">
        <v>111.786</v>
      </c>
      <c r="D13" s="158">
        <v>211.36099999999999</v>
      </c>
      <c r="E13" s="158">
        <v>215.68700000000001</v>
      </c>
      <c r="F13" s="158">
        <v>201.25209799999999</v>
      </c>
      <c r="G13" s="158">
        <v>201.113991</v>
      </c>
      <c r="H13" s="158">
        <v>211.471384</v>
      </c>
      <c r="I13" s="158">
        <v>199.99093400000001</v>
      </c>
      <c r="J13" s="158">
        <v>184.22434100000001</v>
      </c>
      <c r="K13" s="159">
        <v>226.77409599999999</v>
      </c>
      <c r="L13" s="10"/>
      <c r="M13" s="124"/>
      <c r="N13" s="124"/>
      <c r="O13" s="124"/>
    </row>
    <row r="14" spans="1:15" ht="15" customHeight="1" x14ac:dyDescent="0.65">
      <c r="A14" s="35"/>
      <c r="B14" s="25" t="s">
        <v>6</v>
      </c>
      <c r="C14" s="161">
        <v>1066.164</v>
      </c>
      <c r="D14" s="162">
        <v>1032.9770000000001</v>
      </c>
      <c r="E14" s="162">
        <v>1034.319</v>
      </c>
      <c r="F14" s="162">
        <v>1030.578626</v>
      </c>
      <c r="G14" s="162">
        <v>1030.2303429999999</v>
      </c>
      <c r="H14" s="162">
        <v>956.321549</v>
      </c>
      <c r="I14" s="162">
        <v>955.38221599999997</v>
      </c>
      <c r="J14" s="162">
        <v>956.17729299999996</v>
      </c>
      <c r="K14" s="163">
        <v>957.91211599999997</v>
      </c>
      <c r="L14" s="10"/>
      <c r="M14" s="124"/>
      <c r="N14" s="124"/>
      <c r="O14" s="124"/>
    </row>
    <row r="15" spans="1:15" ht="15" customHeight="1" x14ac:dyDescent="0.65">
      <c r="A15" s="89" t="s">
        <v>40</v>
      </c>
      <c r="B15" s="90"/>
      <c r="C15" s="239">
        <v>13884.069</v>
      </c>
      <c r="D15" s="240">
        <v>14083.308999999999</v>
      </c>
      <c r="E15" s="240">
        <v>13861.507</v>
      </c>
      <c r="F15" s="240">
        <v>13152.631362000002</v>
      </c>
      <c r="G15" s="240">
        <v>12700.715827000002</v>
      </c>
      <c r="H15" s="240">
        <v>12638.540856000001</v>
      </c>
      <c r="I15" s="240">
        <v>12874.523482000001</v>
      </c>
      <c r="J15" s="240">
        <v>13336.018378999999</v>
      </c>
      <c r="K15" s="241">
        <v>12430.536683999997</v>
      </c>
      <c r="L15" s="10"/>
      <c r="M15" s="124"/>
      <c r="N15" s="124"/>
      <c r="O15" s="124"/>
    </row>
    <row r="16" spans="1:15" ht="15" customHeight="1" x14ac:dyDescent="0.65">
      <c r="A16" s="92" t="s">
        <v>7</v>
      </c>
      <c r="B16" s="93"/>
      <c r="C16" s="152"/>
      <c r="D16" s="153"/>
      <c r="E16" s="153"/>
      <c r="F16" s="153"/>
      <c r="G16" s="153"/>
      <c r="H16" s="153"/>
      <c r="I16" s="153"/>
      <c r="J16" s="153"/>
      <c r="K16" s="154"/>
      <c r="L16" s="10"/>
      <c r="M16" s="124"/>
      <c r="N16" s="124"/>
      <c r="O16" s="124"/>
    </row>
    <row r="17" spans="1:15" ht="15" customHeight="1" x14ac:dyDescent="0.65">
      <c r="A17" s="85" t="s">
        <v>8</v>
      </c>
      <c r="B17" s="80"/>
      <c r="C17" s="157"/>
      <c r="D17" s="158"/>
      <c r="E17" s="201"/>
      <c r="F17" s="201"/>
      <c r="G17" s="201"/>
      <c r="H17" s="201"/>
      <c r="I17" s="201"/>
      <c r="J17" s="201"/>
      <c r="K17" s="201"/>
      <c r="L17" s="10"/>
      <c r="M17" s="124"/>
      <c r="N17" s="124"/>
      <c r="O17" s="124"/>
    </row>
    <row r="18" spans="1:15" ht="15" customHeight="1" x14ac:dyDescent="0.65">
      <c r="A18" s="23"/>
      <c r="B18" s="24" t="s">
        <v>28</v>
      </c>
      <c r="C18" s="157">
        <v>1249.173</v>
      </c>
      <c r="D18" s="158">
        <v>1476.9490000000001</v>
      </c>
      <c r="E18" s="158">
        <v>1362.461</v>
      </c>
      <c r="F18" s="158">
        <v>1228.331353</v>
      </c>
      <c r="G18" s="158">
        <v>1338.1904520000001</v>
      </c>
      <c r="H18" s="158">
        <v>1153.737603</v>
      </c>
      <c r="I18" s="158">
        <v>1090.751667</v>
      </c>
      <c r="J18" s="158">
        <v>1098.9356029999999</v>
      </c>
      <c r="K18" s="159">
        <v>1207.7966019999999</v>
      </c>
      <c r="L18" s="10"/>
      <c r="M18" s="124"/>
      <c r="N18" s="124"/>
      <c r="O18" s="124"/>
    </row>
    <row r="19" spans="1:15" ht="15" customHeight="1" x14ac:dyDescent="0.65">
      <c r="A19" s="23"/>
      <c r="B19" s="24" t="s">
        <v>99</v>
      </c>
      <c r="C19" s="157">
        <v>70.164000000000001</v>
      </c>
      <c r="D19" s="158">
        <v>114.666</v>
      </c>
      <c r="E19" s="158">
        <v>140.768</v>
      </c>
      <c r="F19" s="158">
        <v>34.385202</v>
      </c>
      <c r="G19" s="158">
        <v>21.565501000000001</v>
      </c>
      <c r="H19" s="158">
        <v>67.214923999999996</v>
      </c>
      <c r="I19" s="158">
        <v>16.112926999999999</v>
      </c>
      <c r="J19" s="158">
        <v>41.552002000000002</v>
      </c>
      <c r="K19" s="159">
        <v>27.864422000000001</v>
      </c>
      <c r="L19" s="10"/>
      <c r="M19" s="124"/>
      <c r="N19" s="124"/>
      <c r="O19" s="124"/>
    </row>
    <row r="20" spans="1:15" ht="15" customHeight="1" x14ac:dyDescent="0.65">
      <c r="A20" s="23"/>
      <c r="B20" s="24" t="s">
        <v>32</v>
      </c>
      <c r="C20" s="157">
        <v>9706.9629999999997</v>
      </c>
      <c r="D20" s="158">
        <v>9502.2219999999998</v>
      </c>
      <c r="E20" s="158">
        <v>9441.7049999999999</v>
      </c>
      <c r="F20" s="158">
        <v>9045.8847719999994</v>
      </c>
      <c r="G20" s="158">
        <v>8463.7889880000002</v>
      </c>
      <c r="H20" s="158">
        <v>8472.1298040000001</v>
      </c>
      <c r="I20" s="158">
        <v>8711.4157680000008</v>
      </c>
      <c r="J20" s="158">
        <v>9021.5670160000009</v>
      </c>
      <c r="K20" s="159">
        <v>8018.1321189999999</v>
      </c>
      <c r="L20" s="10"/>
      <c r="M20" s="124"/>
      <c r="N20" s="124"/>
      <c r="O20" s="124"/>
    </row>
    <row r="21" spans="1:15" ht="15" customHeight="1" x14ac:dyDescent="0.65">
      <c r="A21" s="23"/>
      <c r="B21" s="24" t="s">
        <v>102</v>
      </c>
      <c r="C21" s="157">
        <v>0</v>
      </c>
      <c r="D21" s="158">
        <v>0</v>
      </c>
      <c r="E21" s="158">
        <v>0</v>
      </c>
      <c r="F21" s="158">
        <v>0</v>
      </c>
      <c r="G21" s="158">
        <v>0</v>
      </c>
      <c r="H21" s="158">
        <v>0</v>
      </c>
      <c r="I21" s="158">
        <v>0</v>
      </c>
      <c r="J21" s="158">
        <v>126.107637</v>
      </c>
      <c r="K21" s="159">
        <v>127.816337</v>
      </c>
      <c r="L21" s="10"/>
      <c r="M21" s="124"/>
      <c r="N21" s="124"/>
      <c r="O21" s="124"/>
    </row>
    <row r="22" spans="1:15" ht="15" customHeight="1" x14ac:dyDescent="0.65">
      <c r="A22" s="35"/>
      <c r="B22" s="25" t="s">
        <v>9</v>
      </c>
      <c r="C22" s="161">
        <v>137.50200000000001</v>
      </c>
      <c r="D22" s="162">
        <v>160.88</v>
      </c>
      <c r="E22" s="162">
        <v>141.52000000000001</v>
      </c>
      <c r="F22" s="162">
        <v>123.413973</v>
      </c>
      <c r="G22" s="162">
        <v>102.855833</v>
      </c>
      <c r="H22" s="162">
        <v>170.956784</v>
      </c>
      <c r="I22" s="162">
        <v>147.82208700000001</v>
      </c>
      <c r="J22" s="162">
        <v>103.268278</v>
      </c>
      <c r="K22" s="163">
        <v>105.09883000000001</v>
      </c>
      <c r="L22" s="10"/>
      <c r="M22" s="124"/>
      <c r="N22" s="124"/>
      <c r="O22" s="124"/>
    </row>
    <row r="23" spans="1:15" ht="15" customHeight="1" x14ac:dyDescent="0.65">
      <c r="A23" s="89" t="s">
        <v>43</v>
      </c>
      <c r="B23" s="90"/>
      <c r="C23" s="188">
        <v>11163.802</v>
      </c>
      <c r="D23" s="189">
        <v>11254.717000000001</v>
      </c>
      <c r="E23" s="189">
        <v>11086.454</v>
      </c>
      <c r="F23" s="189">
        <v>10432.015300000001</v>
      </c>
      <c r="G23" s="189">
        <v>9926.4007739999997</v>
      </c>
      <c r="H23" s="189">
        <v>9864.0391149999996</v>
      </c>
      <c r="I23" s="189">
        <v>9966.1024490000018</v>
      </c>
      <c r="J23" s="189">
        <v>10391.430536</v>
      </c>
      <c r="K23" s="190">
        <v>9486.70831</v>
      </c>
      <c r="L23" s="10"/>
      <c r="M23" s="124"/>
      <c r="N23" s="124"/>
      <c r="O23" s="124"/>
    </row>
    <row r="24" spans="1:15" ht="15" customHeight="1" x14ac:dyDescent="0.65">
      <c r="A24" s="40"/>
      <c r="B24" s="45"/>
      <c r="C24" s="188"/>
      <c r="D24" s="189"/>
      <c r="E24" s="189"/>
      <c r="F24" s="189"/>
      <c r="G24" s="189"/>
      <c r="H24" s="189"/>
      <c r="I24" s="189"/>
      <c r="J24" s="189"/>
      <c r="K24" s="190"/>
      <c r="L24" s="10"/>
      <c r="M24" s="124"/>
      <c r="N24" s="124"/>
      <c r="O24" s="124"/>
    </row>
    <row r="25" spans="1:15" ht="15" customHeight="1" x14ac:dyDescent="0.65">
      <c r="A25" s="89" t="s">
        <v>103</v>
      </c>
      <c r="B25" s="90"/>
      <c r="C25" s="188">
        <v>2720.2669999999998</v>
      </c>
      <c r="D25" s="189">
        <v>2828.5920000000001</v>
      </c>
      <c r="E25" s="189">
        <v>2775.0529999999999</v>
      </c>
      <c r="F25" s="189">
        <v>2720.6160599999998</v>
      </c>
      <c r="G25" s="189">
        <v>2774.315055</v>
      </c>
      <c r="H25" s="189">
        <v>2774.5017419999999</v>
      </c>
      <c r="I25" s="189">
        <v>2908.421034</v>
      </c>
      <c r="J25" s="189">
        <v>2944.5878429999998</v>
      </c>
      <c r="K25" s="190">
        <v>2943.8283759999999</v>
      </c>
      <c r="L25" s="10"/>
      <c r="M25" s="124"/>
      <c r="N25" s="124"/>
      <c r="O25" s="124"/>
    </row>
    <row r="26" spans="1:15" ht="15" customHeight="1" x14ac:dyDescent="0.65">
      <c r="A26" s="89" t="s">
        <v>104</v>
      </c>
      <c r="B26" s="90"/>
      <c r="C26" s="239">
        <v>13884.069</v>
      </c>
      <c r="D26" s="240">
        <v>14083.308999999999</v>
      </c>
      <c r="E26" s="240">
        <v>13861.507</v>
      </c>
      <c r="F26" s="240">
        <v>13152.631360000001</v>
      </c>
      <c r="G26" s="240">
        <v>12700.715829000001</v>
      </c>
      <c r="H26" s="240">
        <v>12638.540857</v>
      </c>
      <c r="I26" s="240">
        <v>12874.523483000001</v>
      </c>
      <c r="J26" s="240">
        <v>13336.018378999999</v>
      </c>
      <c r="K26" s="241">
        <v>12430.536685999999</v>
      </c>
      <c r="L26" s="10"/>
      <c r="M26" s="124"/>
      <c r="N26" s="124"/>
      <c r="O26" s="124"/>
    </row>
    <row r="27" spans="1:15" ht="15" customHeight="1" x14ac:dyDescent="0.65">
      <c r="A27" s="39"/>
      <c r="B27" s="27"/>
      <c r="C27" s="126"/>
      <c r="D27" s="127"/>
      <c r="E27" s="127"/>
      <c r="F27" s="127"/>
      <c r="G27" s="127"/>
      <c r="H27" s="127"/>
      <c r="I27" s="127"/>
      <c r="J27" s="127"/>
      <c r="K27" s="128"/>
      <c r="L27" s="10"/>
    </row>
    <row r="28" spans="1:15" ht="15" customHeight="1" x14ac:dyDescent="0.65">
      <c r="A28" s="85" t="s">
        <v>90</v>
      </c>
      <c r="B28" s="80"/>
      <c r="C28" s="129"/>
      <c r="D28" s="134"/>
      <c r="E28" s="134"/>
      <c r="F28" s="134"/>
      <c r="G28" s="134"/>
      <c r="H28" s="134"/>
      <c r="I28" s="134"/>
      <c r="J28" s="134"/>
      <c r="K28" s="134"/>
      <c r="L28" s="10"/>
    </row>
    <row r="29" spans="1:15" ht="15" customHeight="1" x14ac:dyDescent="0.65">
      <c r="A29" s="23"/>
      <c r="B29" s="24" t="s">
        <v>105</v>
      </c>
      <c r="C29" s="157">
        <v>8036.6509999999998</v>
      </c>
      <c r="D29" s="158">
        <v>8078.5309999999999</v>
      </c>
      <c r="E29" s="158">
        <v>7652.9470000000001</v>
      </c>
      <c r="F29" s="158">
        <v>7026.89822</v>
      </c>
      <c r="G29" s="158">
        <v>7036.3169209999996</v>
      </c>
      <c r="H29" s="158">
        <v>7800.1435650000003</v>
      </c>
      <c r="I29" s="158">
        <v>7974.2853349999996</v>
      </c>
      <c r="J29" s="158">
        <v>7322.3486560000001</v>
      </c>
      <c r="K29" s="159">
        <v>6658.5293519999996</v>
      </c>
      <c r="L29" s="10"/>
      <c r="M29" s="124"/>
      <c r="N29" s="124"/>
      <c r="O29" s="124"/>
    </row>
    <row r="30" spans="1:15" ht="15" customHeight="1" x14ac:dyDescent="0.65">
      <c r="A30" s="72"/>
      <c r="B30" s="125" t="s">
        <v>106</v>
      </c>
      <c r="C30" s="161">
        <v>1502.001</v>
      </c>
      <c r="D30" s="162">
        <v>1266.307</v>
      </c>
      <c r="E30" s="162">
        <v>1643.7439999999999</v>
      </c>
      <c r="F30" s="162">
        <v>1882.0544460000001</v>
      </c>
      <c r="G30" s="162">
        <v>1294.7885980000001</v>
      </c>
      <c r="H30" s="162">
        <v>546.76144399999998</v>
      </c>
      <c r="I30" s="162">
        <v>636.05500199999994</v>
      </c>
      <c r="J30" s="162">
        <v>1738.1274189999999</v>
      </c>
      <c r="K30" s="163">
        <v>1405.5685530000001</v>
      </c>
      <c r="L30" s="10"/>
      <c r="M30" s="124"/>
      <c r="N30" s="124"/>
      <c r="O30" s="124"/>
    </row>
    <row r="31" spans="1:15" ht="15" customHeight="1" x14ac:dyDescent="0.65">
      <c r="A31" s="23"/>
      <c r="B31" s="24" t="s">
        <v>10</v>
      </c>
      <c r="C31" s="152">
        <v>9538.652</v>
      </c>
      <c r="D31" s="153">
        <v>9344.8379999999997</v>
      </c>
      <c r="E31" s="153">
        <v>9296.6910000000007</v>
      </c>
      <c r="F31" s="153">
        <v>8909</v>
      </c>
      <c r="G31" s="153">
        <v>8331</v>
      </c>
      <c r="H31" s="153">
        <v>8347</v>
      </c>
      <c r="I31" s="153">
        <v>8610</v>
      </c>
      <c r="J31" s="153">
        <v>9060</v>
      </c>
      <c r="K31" s="154">
        <v>8064</v>
      </c>
      <c r="L31" s="10"/>
      <c r="M31" s="124"/>
      <c r="N31" s="124"/>
      <c r="O31" s="124"/>
    </row>
    <row r="32" spans="1:15" ht="15" customHeight="1" x14ac:dyDescent="0.65">
      <c r="A32" s="23"/>
      <c r="B32" s="24" t="s">
        <v>107</v>
      </c>
      <c r="C32" s="131">
        <v>0.84253529744035116</v>
      </c>
      <c r="D32" s="132">
        <v>0.86449128385104157</v>
      </c>
      <c r="E32" s="132">
        <v>0.82319042334525261</v>
      </c>
      <c r="F32" s="132">
        <v>0.78874152205634751</v>
      </c>
      <c r="G32" s="132">
        <v>0.84459451698475574</v>
      </c>
      <c r="H32" s="132">
        <v>0.93448467293638438</v>
      </c>
      <c r="I32" s="132">
        <v>0.92616554413472696</v>
      </c>
      <c r="J32" s="132">
        <v>0.80820625342163355</v>
      </c>
      <c r="K32" s="133">
        <v>0.82571048511904754</v>
      </c>
      <c r="L32" s="10"/>
    </row>
    <row r="33" spans="1:12" ht="15" customHeight="1" x14ac:dyDescent="0.65">
      <c r="A33" s="23"/>
      <c r="B33" s="24" t="s">
        <v>51</v>
      </c>
      <c r="C33" s="157">
        <f>9034590000/1000000</f>
        <v>9034.59</v>
      </c>
      <c r="D33" s="158">
        <f>8817226000/1000000</f>
        <v>8817.2260000000006</v>
      </c>
      <c r="E33" s="158">
        <f>8826319000/1000000</f>
        <v>8826.3189999999995</v>
      </c>
      <c r="F33" s="158">
        <v>8128.421652</v>
      </c>
      <c r="G33" s="158">
        <v>7922.4843049999999</v>
      </c>
      <c r="H33" s="158">
        <v>8009.6586360000001</v>
      </c>
      <c r="I33" s="158">
        <v>8258.9042609999997</v>
      </c>
      <c r="J33" s="158">
        <v>8028.5255989999996</v>
      </c>
      <c r="K33" s="159">
        <v>7713.4607299999998</v>
      </c>
      <c r="L33" s="10"/>
    </row>
    <row r="34" spans="1:12" ht="15" customHeight="1" x14ac:dyDescent="0.65">
      <c r="A34" s="23"/>
      <c r="B34" s="24" t="s">
        <v>108</v>
      </c>
      <c r="C34" s="131">
        <v>0.76858357358154195</v>
      </c>
      <c r="D34" s="132">
        <v>0.757115215092662</v>
      </c>
      <c r="E34" s="132">
        <v>0.76079958473877096</v>
      </c>
      <c r="F34" s="132">
        <v>0.74922973518741143</v>
      </c>
      <c r="G34" s="132">
        <v>0.7406406382291908</v>
      </c>
      <c r="H34" s="132">
        <v>0.74272436195774083</v>
      </c>
      <c r="I34" s="132">
        <v>0.73955974620868248</v>
      </c>
      <c r="J34" s="132">
        <v>0.73165429678968952</v>
      </c>
      <c r="K34" s="133">
        <v>0.72377324601782267</v>
      </c>
      <c r="L34" s="10"/>
    </row>
    <row r="35" spans="1:12" ht="15" customHeight="1" x14ac:dyDescent="0.65">
      <c r="A35" s="35"/>
      <c r="B35" s="25" t="s">
        <v>109</v>
      </c>
      <c r="C35" s="299">
        <v>1.2978023463959001E-3</v>
      </c>
      <c r="D35" s="300">
        <v>9.9755258837014803E-4</v>
      </c>
      <c r="E35" s="300">
        <v>1.0491469146328E-3</v>
      </c>
      <c r="F35" s="300">
        <v>8.9999999999999998E-4</v>
      </c>
      <c r="G35" s="300">
        <v>8.0000000000000004E-4</v>
      </c>
      <c r="H35" s="300">
        <v>8.0000000000000004E-4</v>
      </c>
      <c r="I35" s="300">
        <v>6.9999999999999999E-4</v>
      </c>
      <c r="J35" s="300">
        <v>8.0000000000000004E-4</v>
      </c>
      <c r="K35" s="301">
        <v>8.0000000000000004E-4</v>
      </c>
      <c r="L35" s="10"/>
    </row>
    <row r="36" spans="1:12" ht="15" customHeight="1" x14ac:dyDescent="0.65">
      <c r="A36" s="42">
        <v>1</v>
      </c>
      <c r="B36" s="83" t="s">
        <v>110</v>
      </c>
      <c r="C36" s="83"/>
      <c r="D36" s="83"/>
      <c r="E36" s="83"/>
      <c r="F36" s="83"/>
      <c r="G36" s="83"/>
      <c r="H36" s="83"/>
      <c r="I36" s="83"/>
      <c r="J36" s="83"/>
      <c r="K36" s="83"/>
    </row>
    <row r="37" spans="1:12" ht="15" customHeight="1" x14ac:dyDescent="0.65">
      <c r="A37" s="43">
        <v>2</v>
      </c>
      <c r="B37" s="84" t="s">
        <v>111</v>
      </c>
      <c r="C37" s="80"/>
      <c r="D37" s="80"/>
      <c r="E37" s="80"/>
      <c r="F37" s="80"/>
      <c r="G37" s="80"/>
      <c r="H37" s="80"/>
      <c r="I37" s="80"/>
      <c r="J37" s="80"/>
      <c r="K37" s="80"/>
    </row>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47" spans="1:12" ht="15" customHeight="1" x14ac:dyDescent="0.25"/>
    <row r="48" spans="1:12" ht="15" customHeight="1" x14ac:dyDescent="0.25"/>
    <row r="49" ht="15" customHeight="1" x14ac:dyDescent="0.25"/>
  </sheetData>
  <mergeCells count="12">
    <mergeCell ref="A3:B3"/>
    <mergeCell ref="A4:B4"/>
    <mergeCell ref="A1:K1"/>
    <mergeCell ref="A15:B15"/>
    <mergeCell ref="A16:B16"/>
    <mergeCell ref="B37:K37"/>
    <mergeCell ref="B36:K36"/>
    <mergeCell ref="A17:B17"/>
    <mergeCell ref="A23:B23"/>
    <mergeCell ref="A25:B25"/>
    <mergeCell ref="A26:B26"/>
    <mergeCell ref="A28:B2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C46"/>
  <sheetViews>
    <sheetView showGridLines="0" showRuler="0" workbookViewId="0">
      <selection activeCell="Q20" sqref="Q20"/>
    </sheetView>
  </sheetViews>
  <sheetFormatPr defaultColWidth="13.08984375" defaultRowHeight="12.5" x14ac:dyDescent="0.25"/>
  <cols>
    <col min="2" max="2" width="27.54296875" customWidth="1"/>
    <col min="3" max="11" width="9.08984375" customWidth="1"/>
    <col min="12" max="12" width="2.36328125" customWidth="1"/>
    <col min="13" max="15" width="9.08984375" customWidth="1"/>
  </cols>
  <sheetData>
    <row r="1" spans="1:15" ht="15" customHeight="1" x14ac:dyDescent="0.65">
      <c r="A1" s="86" t="s">
        <v>112</v>
      </c>
      <c r="B1" s="87"/>
      <c r="C1" s="87"/>
      <c r="D1" s="87"/>
      <c r="E1" s="87"/>
      <c r="F1" s="87"/>
      <c r="G1" s="87"/>
      <c r="H1" s="87"/>
      <c r="I1" s="87"/>
      <c r="J1" s="87"/>
      <c r="K1" s="87"/>
      <c r="L1" s="87"/>
      <c r="M1" s="87"/>
      <c r="N1" s="87"/>
      <c r="O1" s="87"/>
    </row>
    <row r="2" spans="1:15" ht="15" customHeight="1" x14ac:dyDescent="0.65">
      <c r="A2" s="29"/>
      <c r="C2" s="29"/>
      <c r="L2" s="32"/>
      <c r="M2" s="29"/>
      <c r="O2" s="73"/>
    </row>
    <row r="3" spans="1:15" ht="15" customHeight="1" x14ac:dyDescent="0.65">
      <c r="A3" s="35"/>
      <c r="C3" s="38" t="s">
        <v>73</v>
      </c>
      <c r="D3" s="36" t="s">
        <v>74</v>
      </c>
      <c r="E3" s="36" t="s">
        <v>77</v>
      </c>
      <c r="F3" s="36" t="s">
        <v>78</v>
      </c>
      <c r="G3" s="36" t="s">
        <v>75</v>
      </c>
      <c r="H3" s="36" t="s">
        <v>79</v>
      </c>
      <c r="I3" s="36" t="s">
        <v>80</v>
      </c>
      <c r="J3" s="36" t="s">
        <v>81</v>
      </c>
      <c r="K3" s="37" t="s">
        <v>82</v>
      </c>
      <c r="L3" s="31"/>
      <c r="M3" s="48">
        <v>2025</v>
      </c>
      <c r="N3" s="49">
        <v>2024</v>
      </c>
      <c r="O3" s="50">
        <v>2023</v>
      </c>
    </row>
    <row r="4" spans="1:15" ht="15" customHeight="1" x14ac:dyDescent="0.65">
      <c r="A4" s="94" t="s">
        <v>113</v>
      </c>
      <c r="B4" s="95"/>
      <c r="C4" s="34"/>
      <c r="D4" s="30"/>
      <c r="E4" s="30"/>
      <c r="F4" s="30"/>
      <c r="G4" s="30"/>
      <c r="H4" s="30"/>
      <c r="I4" s="30"/>
      <c r="J4" s="30"/>
      <c r="K4" s="27"/>
      <c r="L4" s="32"/>
      <c r="M4" s="34"/>
      <c r="N4" s="30"/>
      <c r="O4" s="27"/>
    </row>
    <row r="5" spans="1:15" ht="15" customHeight="1" x14ac:dyDescent="0.65">
      <c r="A5" s="29"/>
      <c r="B5" s="24" t="s">
        <v>114</v>
      </c>
      <c r="C5" s="51">
        <v>0.59</v>
      </c>
      <c r="D5" s="52">
        <v>0.6</v>
      </c>
      <c r="E5" s="52">
        <v>0.64</v>
      </c>
      <c r="F5" s="52">
        <v>0.67</v>
      </c>
      <c r="G5" s="52">
        <v>0.64</v>
      </c>
      <c r="H5" s="52">
        <v>0.63</v>
      </c>
      <c r="I5" s="52">
        <v>0.64</v>
      </c>
      <c r="J5" s="52">
        <v>0.75</v>
      </c>
      <c r="K5" s="53">
        <v>0.63</v>
      </c>
      <c r="L5" s="61"/>
      <c r="M5" s="51">
        <v>0.62</v>
      </c>
      <c r="N5" s="52">
        <v>0.67</v>
      </c>
      <c r="O5" s="53">
        <v>0.63</v>
      </c>
    </row>
    <row r="6" spans="1:15" ht="15" customHeight="1" x14ac:dyDescent="0.65">
      <c r="A6" s="29"/>
      <c r="B6" s="24" t="s">
        <v>12</v>
      </c>
      <c r="C6" s="51">
        <v>0.32</v>
      </c>
      <c r="D6" s="52">
        <v>0.31</v>
      </c>
      <c r="E6" s="52">
        <v>0.31</v>
      </c>
      <c r="F6" s="52">
        <v>0.28000000000000003</v>
      </c>
      <c r="G6" s="52">
        <v>0.28999999999999998</v>
      </c>
      <c r="H6" s="52">
        <v>0.28999999999999998</v>
      </c>
      <c r="I6" s="52">
        <v>0.28999999999999998</v>
      </c>
      <c r="J6" s="52">
        <v>0.2</v>
      </c>
      <c r="K6" s="53">
        <v>0.3</v>
      </c>
      <c r="L6" s="61"/>
      <c r="M6" s="51">
        <v>0.3</v>
      </c>
      <c r="N6" s="52">
        <v>0.27</v>
      </c>
      <c r="O6" s="53">
        <v>0.3</v>
      </c>
    </row>
    <row r="7" spans="1:15" ht="15" customHeight="1" x14ac:dyDescent="0.65">
      <c r="A7" s="33"/>
      <c r="B7" s="25" t="s">
        <v>20</v>
      </c>
      <c r="C7" s="54">
        <v>0.09</v>
      </c>
      <c r="D7" s="55">
        <v>0.09</v>
      </c>
      <c r="E7" s="55">
        <v>0.06</v>
      </c>
      <c r="F7" s="55">
        <v>0.06</v>
      </c>
      <c r="G7" s="55">
        <v>0.08</v>
      </c>
      <c r="H7" s="55">
        <v>0.08</v>
      </c>
      <c r="I7" s="55">
        <v>7.0000000000000007E-2</v>
      </c>
      <c r="J7" s="55">
        <v>0.05</v>
      </c>
      <c r="K7" s="56">
        <v>7.0000000000000007E-2</v>
      </c>
      <c r="L7" s="61"/>
      <c r="M7" s="54">
        <v>7.0000000000000007E-2</v>
      </c>
      <c r="N7" s="55">
        <v>7.0000000000000007E-2</v>
      </c>
      <c r="O7" s="56">
        <v>0.06</v>
      </c>
    </row>
    <row r="8" spans="1:15" ht="15" customHeight="1" x14ac:dyDescent="0.65">
      <c r="A8" s="94" t="s">
        <v>35</v>
      </c>
      <c r="B8" s="95"/>
      <c r="C8" s="62"/>
      <c r="D8" s="57"/>
      <c r="E8" s="57"/>
      <c r="F8" s="57"/>
      <c r="G8" s="57"/>
      <c r="H8" s="57"/>
      <c r="I8" s="57"/>
      <c r="J8" s="57"/>
      <c r="K8" s="63"/>
      <c r="L8" s="61"/>
      <c r="M8" s="62"/>
      <c r="N8" s="57"/>
      <c r="O8" s="63"/>
    </row>
    <row r="9" spans="1:15" ht="15" customHeight="1" x14ac:dyDescent="0.65">
      <c r="A9" s="29"/>
      <c r="B9" s="24" t="s">
        <v>114</v>
      </c>
      <c r="C9" s="51">
        <v>0.28999999999999998</v>
      </c>
      <c r="D9" s="52">
        <v>0.26</v>
      </c>
      <c r="E9" s="52">
        <v>0.24</v>
      </c>
      <c r="F9" s="52">
        <v>0.25</v>
      </c>
      <c r="G9" s="52">
        <v>0.23</v>
      </c>
      <c r="H9" s="52">
        <v>0.23</v>
      </c>
      <c r="I9" s="52">
        <v>0.28000000000000003</v>
      </c>
      <c r="J9" s="52">
        <v>0.27</v>
      </c>
      <c r="K9" s="53">
        <v>0.26</v>
      </c>
      <c r="L9" s="61"/>
      <c r="M9" s="51">
        <v>0.26</v>
      </c>
      <c r="N9" s="52">
        <v>0.25</v>
      </c>
      <c r="O9" s="53">
        <v>0.25</v>
      </c>
    </row>
    <row r="10" spans="1:15" ht="15" customHeight="1" x14ac:dyDescent="0.65">
      <c r="A10" s="29"/>
      <c r="B10" s="24" t="s">
        <v>12</v>
      </c>
      <c r="C10" s="51">
        <v>0.71</v>
      </c>
      <c r="D10" s="52">
        <v>0.74</v>
      </c>
      <c r="E10" s="52">
        <v>0.76</v>
      </c>
      <c r="F10" s="52">
        <v>0.75</v>
      </c>
      <c r="G10" s="52">
        <v>0.77</v>
      </c>
      <c r="H10" s="52">
        <v>0.77</v>
      </c>
      <c r="I10" s="52">
        <v>0.72</v>
      </c>
      <c r="J10" s="52">
        <v>0.73</v>
      </c>
      <c r="K10" s="53">
        <v>0.74</v>
      </c>
      <c r="L10" s="61"/>
      <c r="M10" s="51">
        <v>0.74</v>
      </c>
      <c r="N10" s="52">
        <v>0.75</v>
      </c>
      <c r="O10" s="53">
        <v>0.75</v>
      </c>
    </row>
    <row r="11" spans="1:15" ht="15" customHeight="1" x14ac:dyDescent="0.65">
      <c r="A11" s="33"/>
      <c r="B11" s="25" t="s">
        <v>20</v>
      </c>
      <c r="C11" s="54">
        <v>0</v>
      </c>
      <c r="D11" s="55">
        <v>0</v>
      </c>
      <c r="E11" s="55">
        <v>0</v>
      </c>
      <c r="F11" s="55">
        <v>0</v>
      </c>
      <c r="G11" s="55">
        <v>0</v>
      </c>
      <c r="H11" s="55">
        <v>0</v>
      </c>
      <c r="I11" s="55">
        <v>0</v>
      </c>
      <c r="J11" s="55">
        <v>0</v>
      </c>
      <c r="K11" s="56">
        <v>0</v>
      </c>
      <c r="L11" s="61"/>
      <c r="M11" s="54">
        <v>0</v>
      </c>
      <c r="N11" s="55">
        <v>0</v>
      </c>
      <c r="O11" s="56">
        <v>0</v>
      </c>
    </row>
    <row r="12" spans="1:15" ht="15" customHeight="1" x14ac:dyDescent="0.65">
      <c r="A12" s="94" t="s">
        <v>36</v>
      </c>
      <c r="B12" s="95"/>
      <c r="C12" s="62"/>
      <c r="D12" s="57"/>
      <c r="E12" s="57"/>
      <c r="F12" s="57"/>
      <c r="G12" s="57"/>
      <c r="H12" s="57"/>
      <c r="I12" s="57"/>
      <c r="J12" s="57"/>
      <c r="K12" s="63"/>
      <c r="L12" s="61"/>
      <c r="M12" s="62"/>
      <c r="N12" s="57"/>
      <c r="O12" s="63"/>
    </row>
    <row r="13" spans="1:15" ht="15" customHeight="1" x14ac:dyDescent="0.65">
      <c r="A13" s="29"/>
      <c r="B13" s="24" t="s">
        <v>114</v>
      </c>
      <c r="C13" s="51">
        <v>0.22</v>
      </c>
      <c r="D13" s="52">
        <v>0.25</v>
      </c>
      <c r="E13" s="52">
        <v>0.21</v>
      </c>
      <c r="F13" s="52">
        <v>0.24</v>
      </c>
      <c r="G13" s="52">
        <v>0.28999999999999998</v>
      </c>
      <c r="H13" s="52">
        <v>0.26</v>
      </c>
      <c r="I13" s="52">
        <v>0.28999999999999998</v>
      </c>
      <c r="J13" s="52">
        <v>0.23</v>
      </c>
      <c r="K13" s="53">
        <v>0.1</v>
      </c>
      <c r="L13" s="61"/>
      <c r="M13" s="51">
        <v>0.23</v>
      </c>
      <c r="N13" s="52">
        <v>0.27</v>
      </c>
      <c r="O13" s="53">
        <v>0.16</v>
      </c>
    </row>
    <row r="14" spans="1:15" ht="15" customHeight="1" x14ac:dyDescent="0.65">
      <c r="A14" s="29"/>
      <c r="B14" s="24" t="s">
        <v>12</v>
      </c>
      <c r="C14" s="51">
        <v>0.78</v>
      </c>
      <c r="D14" s="52">
        <v>0.75</v>
      </c>
      <c r="E14" s="52">
        <v>0.79</v>
      </c>
      <c r="F14" s="52">
        <v>0.76</v>
      </c>
      <c r="G14" s="52">
        <v>0.71</v>
      </c>
      <c r="H14" s="52">
        <v>0.74</v>
      </c>
      <c r="I14" s="52">
        <v>0.71</v>
      </c>
      <c r="J14" s="52">
        <v>0.77</v>
      </c>
      <c r="K14" s="53">
        <v>0.9</v>
      </c>
      <c r="L14" s="61"/>
      <c r="M14" s="51">
        <v>0.77</v>
      </c>
      <c r="N14" s="52">
        <v>0.73</v>
      </c>
      <c r="O14" s="53">
        <v>0.84</v>
      </c>
    </row>
    <row r="15" spans="1:15" ht="15" customHeight="1" x14ac:dyDescent="0.65">
      <c r="A15" s="33"/>
      <c r="B15" s="25" t="s">
        <v>20</v>
      </c>
      <c r="C15" s="54">
        <v>0</v>
      </c>
      <c r="D15" s="55">
        <v>0</v>
      </c>
      <c r="E15" s="55">
        <v>0</v>
      </c>
      <c r="F15" s="55">
        <v>0</v>
      </c>
      <c r="G15" s="55">
        <v>0</v>
      </c>
      <c r="H15" s="55">
        <v>0</v>
      </c>
      <c r="I15" s="55">
        <v>0</v>
      </c>
      <c r="J15" s="55">
        <v>0</v>
      </c>
      <c r="K15" s="56">
        <v>0</v>
      </c>
      <c r="M15" s="54">
        <v>0</v>
      </c>
      <c r="N15" s="55">
        <v>0</v>
      </c>
      <c r="O15" s="56">
        <v>0</v>
      </c>
    </row>
    <row r="16" spans="1:15" ht="15" customHeight="1" x14ac:dyDescent="0.65">
      <c r="A16" s="58"/>
      <c r="B16" s="58"/>
      <c r="C16" s="58"/>
      <c r="D16" s="58"/>
      <c r="E16" s="58"/>
      <c r="F16" s="58"/>
      <c r="G16" s="58"/>
      <c r="H16" s="58"/>
      <c r="I16" s="58"/>
      <c r="J16" s="58"/>
      <c r="K16" s="58"/>
      <c r="M16" s="58"/>
      <c r="N16" s="58"/>
      <c r="O16" s="58"/>
    </row>
    <row r="17" spans="1:29" ht="15" customHeight="1" x14ac:dyDescent="0.65">
      <c r="A17" s="98" t="s">
        <v>116</v>
      </c>
      <c r="B17" s="99"/>
      <c r="C17" s="99"/>
      <c r="D17" s="99"/>
      <c r="E17" s="99"/>
      <c r="F17" s="99"/>
      <c r="G17" s="99"/>
      <c r="H17" s="99"/>
      <c r="I17" s="99"/>
      <c r="J17" s="99"/>
      <c r="K17" s="99"/>
      <c r="L17" s="99"/>
      <c r="M17" s="99"/>
      <c r="N17" s="99"/>
      <c r="O17" s="99"/>
    </row>
    <row r="18" spans="1:29" ht="15" customHeight="1" x14ac:dyDescent="0.65">
      <c r="A18" s="29"/>
      <c r="C18" s="29"/>
      <c r="L18" s="32"/>
      <c r="M18" s="29"/>
      <c r="O18" s="73"/>
    </row>
    <row r="19" spans="1:29" ht="15" customHeight="1" x14ac:dyDescent="0.65">
      <c r="A19" s="91" t="s">
        <v>115</v>
      </c>
      <c r="B19" s="80"/>
      <c r="C19" s="261" t="s">
        <v>73</v>
      </c>
      <c r="D19" s="262" t="s">
        <v>74</v>
      </c>
      <c r="E19" s="262" t="s">
        <v>77</v>
      </c>
      <c r="F19" s="262" t="s">
        <v>78</v>
      </c>
      <c r="G19" s="262" t="s">
        <v>75</v>
      </c>
      <c r="H19" s="262" t="s">
        <v>79</v>
      </c>
      <c r="I19" s="262" t="s">
        <v>80</v>
      </c>
      <c r="J19" s="262" t="s">
        <v>81</v>
      </c>
      <c r="K19" s="262" t="s">
        <v>82</v>
      </c>
      <c r="L19" s="264"/>
      <c r="M19" s="265">
        <v>2025</v>
      </c>
      <c r="N19" s="266">
        <v>2024</v>
      </c>
      <c r="O19" s="286">
        <v>2023</v>
      </c>
    </row>
    <row r="20" spans="1:29" ht="15" customHeight="1" x14ac:dyDescent="0.65">
      <c r="A20" s="94" t="s">
        <v>117</v>
      </c>
      <c r="B20" s="95"/>
      <c r="C20" s="205">
        <v>24.25</v>
      </c>
      <c r="D20" s="206">
        <v>26.995999999999999</v>
      </c>
      <c r="E20" s="206">
        <v>32.171999999999997</v>
      </c>
      <c r="F20" s="206">
        <v>25.577000000000002</v>
      </c>
      <c r="G20" s="206">
        <v>21.202000000000002</v>
      </c>
      <c r="H20" s="206">
        <v>26.788</v>
      </c>
      <c r="I20" s="206">
        <v>24.513999999999999</v>
      </c>
      <c r="J20" s="206">
        <v>26.975000000000001</v>
      </c>
      <c r="K20" s="207">
        <v>22.382000000000001</v>
      </c>
      <c r="L20" s="208"/>
      <c r="M20" s="205">
        <v>108.98</v>
      </c>
      <c r="N20" s="206">
        <v>99.478999999999999</v>
      </c>
      <c r="O20" s="298">
        <v>99.021000000000001</v>
      </c>
      <c r="Q20" s="124"/>
      <c r="R20" s="124"/>
      <c r="S20" s="124"/>
      <c r="T20" s="124"/>
      <c r="U20" s="124"/>
      <c r="V20" s="124"/>
      <c r="W20" s="124"/>
      <c r="X20" s="124"/>
      <c r="Y20" s="124"/>
      <c r="Z20" s="124"/>
      <c r="AA20" s="124"/>
      <c r="AB20" s="124"/>
      <c r="AC20" s="124"/>
    </row>
    <row r="21" spans="1:29" ht="15" customHeight="1" x14ac:dyDescent="0.65">
      <c r="A21" s="29"/>
      <c r="B21" s="24" t="s">
        <v>35</v>
      </c>
      <c r="C21" s="157">
        <v>12.03</v>
      </c>
      <c r="D21" s="158">
        <v>14.83052342</v>
      </c>
      <c r="E21" s="158">
        <v>16.90269185</v>
      </c>
      <c r="F21" s="158">
        <v>14.760522439999999</v>
      </c>
      <c r="G21" s="158">
        <v>14.119840550000001</v>
      </c>
      <c r="H21" s="158">
        <v>17.89894512</v>
      </c>
      <c r="I21" s="158">
        <v>14.089886079999999</v>
      </c>
      <c r="J21" s="158">
        <v>14.958049449999999</v>
      </c>
      <c r="K21" s="159">
        <v>13.142906380000001</v>
      </c>
      <c r="L21" s="155"/>
      <c r="M21" s="157">
        <v>58.52</v>
      </c>
      <c r="N21" s="158">
        <v>61.066721200000003</v>
      </c>
      <c r="O21" s="160">
        <v>62.107433189999995</v>
      </c>
      <c r="Q21" s="124"/>
      <c r="R21" s="124"/>
      <c r="S21" s="124"/>
      <c r="T21" s="124"/>
      <c r="U21" s="124"/>
      <c r="V21" s="124"/>
      <c r="W21" s="124"/>
      <c r="X21" s="124"/>
      <c r="Y21" s="124"/>
      <c r="Z21" s="124"/>
      <c r="AA21" s="124"/>
      <c r="AB21" s="124"/>
      <c r="AC21" s="124"/>
    </row>
    <row r="22" spans="1:29" ht="15" customHeight="1" x14ac:dyDescent="0.65">
      <c r="A22" s="29"/>
      <c r="B22" s="24" t="s">
        <v>36</v>
      </c>
      <c r="C22" s="157">
        <v>10.79</v>
      </c>
      <c r="D22" s="158">
        <v>11.359017489999999</v>
      </c>
      <c r="E22" s="158">
        <v>13.624422050000002</v>
      </c>
      <c r="F22" s="158">
        <v>9.6721811999999989</v>
      </c>
      <c r="G22" s="158">
        <v>6.5864981199999999</v>
      </c>
      <c r="H22" s="158">
        <v>8.36663216</v>
      </c>
      <c r="I22" s="158">
        <v>9.6390132400000006</v>
      </c>
      <c r="J22" s="158">
        <v>10.6438749</v>
      </c>
      <c r="K22" s="159">
        <v>8.2492054899999996</v>
      </c>
      <c r="L22" s="155"/>
      <c r="M22" s="157">
        <v>45.44</v>
      </c>
      <c r="N22" s="158">
        <v>35.236018420000001</v>
      </c>
      <c r="O22" s="160">
        <v>30.879690780000001</v>
      </c>
      <c r="Q22" s="124"/>
      <c r="R22" s="124"/>
      <c r="S22" s="124"/>
      <c r="T22" s="124"/>
      <c r="U22" s="124"/>
      <c r="V22" s="124"/>
      <c r="W22" s="124"/>
      <c r="X22" s="124"/>
      <c r="Y22" s="124"/>
      <c r="Z22" s="124"/>
      <c r="AA22" s="124"/>
      <c r="AB22" s="124"/>
      <c r="AC22" s="124"/>
    </row>
    <row r="23" spans="1:29" ht="15" customHeight="1" x14ac:dyDescent="0.65">
      <c r="A23" s="33"/>
      <c r="B23" s="25" t="s">
        <v>113</v>
      </c>
      <c r="C23" s="161">
        <v>1.43</v>
      </c>
      <c r="D23" s="162">
        <v>0.80603426</v>
      </c>
      <c r="E23" s="162">
        <v>1.6443167700000001</v>
      </c>
      <c r="F23" s="162">
        <v>1.1444410600000001</v>
      </c>
      <c r="G23" s="162">
        <v>0.49527146999999999</v>
      </c>
      <c r="H23" s="162">
        <v>0.52277794</v>
      </c>
      <c r="I23" s="162">
        <v>0.78512493000000005</v>
      </c>
      <c r="J23" s="162">
        <v>1.3729466699999999</v>
      </c>
      <c r="K23" s="163">
        <v>0.98967327000000005</v>
      </c>
      <c r="L23" s="155"/>
      <c r="M23" s="161">
        <v>5.0199999999999996</v>
      </c>
      <c r="N23" s="162">
        <v>3.1761210099999997</v>
      </c>
      <c r="O23" s="164">
        <v>6.0334058399999995</v>
      </c>
      <c r="Q23" s="124"/>
      <c r="R23" s="124"/>
      <c r="S23" s="124"/>
      <c r="T23" s="124"/>
      <c r="U23" s="124"/>
      <c r="V23" s="124"/>
      <c r="W23" s="124"/>
      <c r="X23" s="124"/>
      <c r="Y23" s="124"/>
      <c r="Z23" s="124"/>
      <c r="AA23" s="124"/>
      <c r="AB23" s="124"/>
      <c r="AC23" s="124"/>
    </row>
    <row r="24" spans="1:29" ht="15" customHeight="1" x14ac:dyDescent="0.65">
      <c r="A24" s="30"/>
      <c r="B24" s="30"/>
      <c r="C24" s="30"/>
      <c r="D24" s="30"/>
      <c r="E24" s="30"/>
      <c r="F24" s="30"/>
      <c r="G24" s="30"/>
      <c r="H24" s="30"/>
      <c r="I24" s="30"/>
      <c r="J24" s="30"/>
      <c r="K24" s="30"/>
      <c r="M24" s="30"/>
      <c r="N24" s="30"/>
      <c r="O24" s="30"/>
    </row>
    <row r="25" spans="1:29" ht="15" customHeight="1" x14ac:dyDescent="0.65">
      <c r="A25" s="98" t="s">
        <v>118</v>
      </c>
      <c r="B25" s="99"/>
      <c r="C25" s="99"/>
      <c r="D25" s="99"/>
      <c r="E25" s="99"/>
      <c r="F25" s="99"/>
      <c r="G25" s="99"/>
      <c r="H25" s="99"/>
      <c r="I25" s="99"/>
      <c r="J25" s="99"/>
      <c r="K25" s="99"/>
      <c r="L25" s="99"/>
      <c r="M25" s="99"/>
      <c r="N25" s="99"/>
      <c r="O25" s="99"/>
    </row>
    <row r="26" spans="1:29" ht="15" customHeight="1" x14ac:dyDescent="0.65">
      <c r="A26" s="29"/>
      <c r="C26" s="29"/>
      <c r="L26" s="32"/>
      <c r="M26" s="29"/>
      <c r="O26" s="73"/>
    </row>
    <row r="27" spans="1:29" ht="15" customHeight="1" x14ac:dyDescent="0.65">
      <c r="A27" s="91" t="s">
        <v>115</v>
      </c>
      <c r="B27" s="80"/>
      <c r="C27" s="293" t="s">
        <v>73</v>
      </c>
      <c r="D27" s="294" t="s">
        <v>74</v>
      </c>
      <c r="E27" s="294" t="s">
        <v>77</v>
      </c>
      <c r="F27" s="294" t="s">
        <v>78</v>
      </c>
      <c r="G27" s="294" t="s">
        <v>75</v>
      </c>
      <c r="H27" s="294" t="s">
        <v>79</v>
      </c>
      <c r="I27" s="294" t="s">
        <v>80</v>
      </c>
      <c r="J27" s="294" t="s">
        <v>81</v>
      </c>
      <c r="K27" s="294" t="s">
        <v>82</v>
      </c>
      <c r="L27" s="264"/>
      <c r="M27" s="269">
        <v>2025</v>
      </c>
      <c r="N27" s="270">
        <v>2024</v>
      </c>
      <c r="O27" s="271">
        <v>2023</v>
      </c>
    </row>
    <row r="28" spans="1:29" ht="15" customHeight="1" x14ac:dyDescent="0.65">
      <c r="A28" s="94" t="s">
        <v>92</v>
      </c>
      <c r="B28" s="83"/>
      <c r="C28" s="169">
        <v>105</v>
      </c>
      <c r="D28" s="170">
        <v>103</v>
      </c>
      <c r="E28" s="170">
        <v>95</v>
      </c>
      <c r="F28" s="170">
        <v>86</v>
      </c>
      <c r="G28" s="170">
        <v>82</v>
      </c>
      <c r="H28" s="170">
        <v>89</v>
      </c>
      <c r="I28" s="170">
        <v>97</v>
      </c>
      <c r="J28" s="170">
        <v>80</v>
      </c>
      <c r="K28" s="171">
        <v>80</v>
      </c>
      <c r="L28" s="168"/>
      <c r="M28" s="169">
        <v>389.32799999999997</v>
      </c>
      <c r="N28" s="170">
        <v>350</v>
      </c>
      <c r="O28" s="171">
        <v>312</v>
      </c>
    </row>
    <row r="29" spans="1:29" ht="15" customHeight="1" x14ac:dyDescent="0.65">
      <c r="A29" s="96" t="s">
        <v>93</v>
      </c>
      <c r="B29" s="80"/>
      <c r="C29" s="295">
        <v>4.7475645095883701E-2</v>
      </c>
      <c r="D29" s="296">
        <v>4.8517116942319603E-2</v>
      </c>
      <c r="E29" s="296">
        <v>4.76583417576446E-2</v>
      </c>
      <c r="F29" s="296">
        <v>4.5770096032751298E-2</v>
      </c>
      <c r="G29" s="296">
        <v>4.1694059100312097E-2</v>
      </c>
      <c r="H29" s="296">
        <v>4.4077792158343697E-2</v>
      </c>
      <c r="I29" s="296">
        <v>4.8097977940901801E-2</v>
      </c>
      <c r="J29" s="296">
        <v>4.1222787701547497E-2</v>
      </c>
      <c r="K29" s="297">
        <v>4.2259030306749497E-2</v>
      </c>
      <c r="L29" s="296"/>
      <c r="M29" s="295">
        <v>4.7288411722844502E-2</v>
      </c>
      <c r="N29" s="296">
        <v>4.3815124138110798E-2</v>
      </c>
      <c r="O29" s="297">
        <v>4.4492416875991203E-2</v>
      </c>
    </row>
    <row r="30" spans="1:29" ht="15" customHeight="1" x14ac:dyDescent="0.65">
      <c r="A30" s="97" t="s">
        <v>119</v>
      </c>
      <c r="B30" s="80"/>
      <c r="C30" s="172">
        <v>8793.4079999999994</v>
      </c>
      <c r="D30" s="173">
        <v>8532.7039999999997</v>
      </c>
      <c r="E30" s="173">
        <v>7987.7510000000002</v>
      </c>
      <c r="F30" s="173">
        <v>7618.35</v>
      </c>
      <c r="G30" s="173">
        <v>7848.0231026110405</v>
      </c>
      <c r="H30" s="173">
        <v>8059.9920000000002</v>
      </c>
      <c r="I30" s="173">
        <v>8186.0309999999999</v>
      </c>
      <c r="J30" s="173">
        <v>7825.1549999999997</v>
      </c>
      <c r="K30" s="174">
        <v>7494.3609999999999</v>
      </c>
      <c r="L30" s="168"/>
      <c r="M30" s="172">
        <v>8233.0529999999999</v>
      </c>
      <c r="N30" s="173">
        <v>7980.1440000000002</v>
      </c>
      <c r="O30" s="174">
        <v>7008.6549999999997</v>
      </c>
    </row>
    <row r="31" spans="1:29" ht="15" hidden="1" customHeight="1" x14ac:dyDescent="0.65">
      <c r="A31" s="46"/>
      <c r="B31" s="47"/>
      <c r="C31" s="165">
        <v>1644316.77</v>
      </c>
      <c r="D31" s="59"/>
      <c r="E31" s="59"/>
      <c r="F31" s="166">
        <v>1144441.06</v>
      </c>
      <c r="G31" s="166">
        <v>495271.47</v>
      </c>
      <c r="H31" s="166">
        <v>522777.94</v>
      </c>
      <c r="I31" s="166">
        <v>785124.93</v>
      </c>
      <c r="J31" s="166">
        <v>1372946.67</v>
      </c>
      <c r="K31" s="166">
        <v>989673.27</v>
      </c>
      <c r="L31" s="32"/>
      <c r="M31" s="32"/>
      <c r="N31" s="165">
        <v>3176121.01</v>
      </c>
      <c r="O31" s="167">
        <v>6033405.8399999999</v>
      </c>
    </row>
    <row r="32" spans="1:29" ht="15" customHeight="1" x14ac:dyDescent="0.65">
      <c r="A32" s="30"/>
      <c r="B32" s="30"/>
      <c r="C32" s="30"/>
      <c r="D32" s="30"/>
      <c r="E32" s="30"/>
      <c r="F32" s="30"/>
      <c r="G32" s="30"/>
      <c r="H32" s="30"/>
      <c r="I32" s="30"/>
      <c r="J32" s="30"/>
      <c r="K32" s="30"/>
      <c r="N32" s="30"/>
      <c r="O32" s="30"/>
    </row>
    <row r="33" spans="3:15" ht="15" customHeight="1" x14ac:dyDescent="0.25">
      <c r="C33" s="124"/>
      <c r="D33" s="124"/>
      <c r="E33" s="124"/>
      <c r="F33" s="124"/>
      <c r="G33" s="124"/>
      <c r="H33" s="124"/>
      <c r="I33" s="124"/>
      <c r="J33" s="124"/>
      <c r="K33" s="124"/>
      <c r="L33" s="124"/>
      <c r="M33" s="124"/>
      <c r="N33" s="124"/>
      <c r="O33" s="124"/>
    </row>
    <row r="34" spans="3:15" ht="15" customHeight="1" x14ac:dyDescent="0.25">
      <c r="C34" s="124"/>
      <c r="D34" s="124"/>
      <c r="E34" s="124"/>
      <c r="F34" s="124"/>
      <c r="G34" s="124"/>
      <c r="H34" s="124"/>
      <c r="I34" s="124"/>
      <c r="J34" s="124"/>
      <c r="K34" s="124"/>
      <c r="L34" s="124"/>
      <c r="M34" s="124"/>
      <c r="N34" s="124"/>
      <c r="O34" s="124"/>
    </row>
    <row r="35" spans="3:15" ht="15" customHeight="1" x14ac:dyDescent="0.25"/>
    <row r="36" spans="3:15" ht="15" customHeight="1" x14ac:dyDescent="0.25"/>
    <row r="37" spans="3:15" ht="15" customHeight="1" x14ac:dyDescent="0.25"/>
    <row r="38" spans="3:15" ht="15" customHeight="1" x14ac:dyDescent="0.25"/>
    <row r="39" spans="3:15" ht="15" customHeight="1" x14ac:dyDescent="0.25"/>
    <row r="40" spans="3:15" ht="15" customHeight="1" x14ac:dyDescent="0.25"/>
    <row r="41" spans="3:15" ht="15" customHeight="1" x14ac:dyDescent="0.25"/>
    <row r="42" spans="3:15" ht="15" customHeight="1" x14ac:dyDescent="0.25"/>
    <row r="43" spans="3:15" ht="15" customHeight="1" x14ac:dyDescent="0.25"/>
    <row r="44" spans="3:15" ht="15" customHeight="1" x14ac:dyDescent="0.25"/>
    <row r="45" spans="3:15" ht="15" customHeight="1" x14ac:dyDescent="0.25"/>
    <row r="46" spans="3:15" ht="15" customHeight="1" x14ac:dyDescent="0.25"/>
  </sheetData>
  <mergeCells count="12">
    <mergeCell ref="A1:O1"/>
    <mergeCell ref="A12:B12"/>
    <mergeCell ref="A17:O17"/>
    <mergeCell ref="A19:B19"/>
    <mergeCell ref="A20:B20"/>
    <mergeCell ref="A4:B4"/>
    <mergeCell ref="A8:B8"/>
    <mergeCell ref="A28:B28"/>
    <mergeCell ref="A29:B29"/>
    <mergeCell ref="A30:B30"/>
    <mergeCell ref="A27:B27"/>
    <mergeCell ref="A25:O2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O50"/>
  <sheetViews>
    <sheetView showGridLines="0" showRuler="0" workbookViewId="0">
      <selection activeCell="R17" sqref="R17"/>
    </sheetView>
  </sheetViews>
  <sheetFormatPr defaultColWidth="13.08984375" defaultRowHeight="12.5" x14ac:dyDescent="0.25"/>
  <cols>
    <col min="1" max="1" width="3.81640625" customWidth="1"/>
    <col min="2" max="2" width="58.54296875" customWidth="1"/>
    <col min="3" max="11" width="9.26953125" customWidth="1"/>
    <col min="12" max="12" width="2.36328125" customWidth="1"/>
    <col min="13" max="15" width="9.26953125" customWidth="1"/>
  </cols>
  <sheetData>
    <row r="1" spans="1:15" ht="15" customHeight="1" x14ac:dyDescent="0.65">
      <c r="A1" s="102" t="s">
        <v>120</v>
      </c>
      <c r="B1" s="88"/>
      <c r="C1" s="88"/>
      <c r="D1" s="88"/>
      <c r="E1" s="88"/>
      <c r="F1" s="88"/>
      <c r="G1" s="88"/>
      <c r="H1" s="88"/>
      <c r="I1" s="88"/>
      <c r="J1" s="88"/>
      <c r="K1" s="88"/>
      <c r="L1" s="88"/>
      <c r="M1" s="88"/>
      <c r="N1" s="88"/>
      <c r="O1" s="88"/>
    </row>
    <row r="2" spans="1:15" ht="15" customHeight="1" x14ac:dyDescent="0.65">
      <c r="A2" s="34"/>
      <c r="B2" s="27"/>
      <c r="C2" s="281"/>
      <c r="D2" s="282"/>
      <c r="E2" s="282"/>
      <c r="F2" s="282"/>
      <c r="G2" s="282"/>
      <c r="H2" s="282"/>
      <c r="I2" s="282"/>
      <c r="J2" s="282"/>
      <c r="K2" s="283"/>
      <c r="L2" s="284"/>
      <c r="M2" s="281"/>
      <c r="N2" s="282"/>
      <c r="O2" s="285"/>
    </row>
    <row r="3" spans="1:15" ht="15" customHeight="1" x14ac:dyDescent="0.65">
      <c r="A3" s="35"/>
      <c r="C3" s="261" t="s">
        <v>73</v>
      </c>
      <c r="D3" s="262" t="s">
        <v>74</v>
      </c>
      <c r="E3" s="262" t="s">
        <v>77</v>
      </c>
      <c r="F3" s="262" t="s">
        <v>78</v>
      </c>
      <c r="G3" s="262" t="s">
        <v>75</v>
      </c>
      <c r="H3" s="262" t="s">
        <v>79</v>
      </c>
      <c r="I3" s="262" t="s">
        <v>80</v>
      </c>
      <c r="J3" s="262" t="s">
        <v>81</v>
      </c>
      <c r="K3" s="263" t="s">
        <v>82</v>
      </c>
      <c r="L3" s="264"/>
      <c r="M3" s="265">
        <v>2025</v>
      </c>
      <c r="N3" s="266">
        <v>2024</v>
      </c>
      <c r="O3" s="286">
        <v>2023</v>
      </c>
    </row>
    <row r="4" spans="1:15" ht="15" customHeight="1" x14ac:dyDescent="0.65">
      <c r="A4" s="94" t="s">
        <v>113</v>
      </c>
      <c r="B4" s="95"/>
      <c r="C4" s="34"/>
      <c r="D4" s="30"/>
      <c r="E4" s="30"/>
      <c r="F4" s="30"/>
      <c r="G4" s="30"/>
      <c r="H4" s="30"/>
      <c r="I4" s="30"/>
      <c r="J4" s="30"/>
      <c r="K4" s="27"/>
      <c r="L4" s="32"/>
      <c r="M4" s="34"/>
      <c r="N4" s="30"/>
      <c r="O4" s="69"/>
    </row>
    <row r="5" spans="1:15" ht="15" customHeight="1" x14ac:dyDescent="0.65">
      <c r="A5" s="29"/>
      <c r="B5" s="24" t="s">
        <v>121</v>
      </c>
      <c r="C5" s="193">
        <v>0.78800000000000003</v>
      </c>
      <c r="D5" s="194">
        <v>0.77</v>
      </c>
      <c r="E5" s="194">
        <v>0.76</v>
      </c>
      <c r="F5" s="194">
        <v>0.76447600000000004</v>
      </c>
      <c r="G5" s="194">
        <v>0.77401900000000001</v>
      </c>
      <c r="H5" s="194">
        <v>0.77002000000000004</v>
      </c>
      <c r="I5" s="194">
        <v>0.75904899999999997</v>
      </c>
      <c r="J5" s="194">
        <v>0.75827500000000003</v>
      </c>
      <c r="K5" s="195">
        <v>0.76615</v>
      </c>
      <c r="L5" s="196"/>
      <c r="M5" s="193">
        <v>0.77100000000000002</v>
      </c>
      <c r="N5" s="194">
        <v>0.77401900000000001</v>
      </c>
      <c r="O5" s="197">
        <v>0.76615</v>
      </c>
    </row>
    <row r="6" spans="1:15" ht="15" customHeight="1" x14ac:dyDescent="0.65">
      <c r="A6" s="29"/>
      <c r="B6" s="24" t="s">
        <v>122</v>
      </c>
      <c r="C6" s="193">
        <v>0.21199999999999999</v>
      </c>
      <c r="D6" s="194">
        <v>0.23</v>
      </c>
      <c r="E6" s="194">
        <v>0.24</v>
      </c>
      <c r="F6" s="194">
        <v>0.23552400000000001</v>
      </c>
      <c r="G6" s="194">
        <v>0.22598099999999999</v>
      </c>
      <c r="H6" s="194">
        <v>0.22997999999999999</v>
      </c>
      <c r="I6" s="194">
        <v>0.240951</v>
      </c>
      <c r="J6" s="194">
        <v>0.241725</v>
      </c>
      <c r="K6" s="195">
        <v>0.23385</v>
      </c>
      <c r="L6" s="196"/>
      <c r="M6" s="193">
        <v>0.22900000000000001</v>
      </c>
      <c r="N6" s="194">
        <v>0.22598099999999999</v>
      </c>
      <c r="O6" s="197">
        <v>0.23385</v>
      </c>
    </row>
    <row r="7" spans="1:15" ht="15" customHeight="1" x14ac:dyDescent="0.65">
      <c r="A7" s="96" t="s">
        <v>35</v>
      </c>
      <c r="B7" s="80"/>
      <c r="C7" s="193"/>
      <c r="D7" s="194"/>
      <c r="E7" s="287"/>
      <c r="F7" s="287"/>
      <c r="G7" s="287"/>
      <c r="H7" s="287"/>
      <c r="I7" s="287"/>
      <c r="J7" s="287"/>
      <c r="K7" s="287"/>
      <c r="L7" s="196"/>
      <c r="M7" s="193"/>
      <c r="N7" s="287"/>
      <c r="O7" s="288"/>
    </row>
    <row r="8" spans="1:15" ht="15" customHeight="1" x14ac:dyDescent="0.65">
      <c r="A8" s="29"/>
      <c r="B8" s="24" t="s">
        <v>121</v>
      </c>
      <c r="C8" s="193">
        <v>0.22</v>
      </c>
      <c r="D8" s="194">
        <v>0.24</v>
      </c>
      <c r="E8" s="194">
        <v>0.3</v>
      </c>
      <c r="F8" s="194">
        <v>0.32891300000000001</v>
      </c>
      <c r="G8" s="194">
        <v>0.28999999999999998</v>
      </c>
      <c r="H8" s="194">
        <v>0.25455699999999998</v>
      </c>
      <c r="I8" s="194">
        <v>0.29747600000000002</v>
      </c>
      <c r="J8" s="194">
        <v>0.35321599999999997</v>
      </c>
      <c r="K8" s="195">
        <v>0.249696</v>
      </c>
      <c r="L8" s="196"/>
      <c r="M8" s="193">
        <v>0.26900000000000002</v>
      </c>
      <c r="N8" s="194">
        <v>0.28999999999999998</v>
      </c>
      <c r="O8" s="197">
        <v>0.249696</v>
      </c>
    </row>
    <row r="9" spans="1:15" ht="15" customHeight="1" x14ac:dyDescent="0.65">
      <c r="A9" s="29"/>
      <c r="B9" s="24" t="s">
        <v>122</v>
      </c>
      <c r="C9" s="193">
        <v>0.78</v>
      </c>
      <c r="D9" s="194">
        <v>0.76</v>
      </c>
      <c r="E9" s="194">
        <v>0.7</v>
      </c>
      <c r="F9" s="194">
        <v>0.67108699999999999</v>
      </c>
      <c r="G9" s="194">
        <v>0.71</v>
      </c>
      <c r="H9" s="194">
        <v>0.74544299999999997</v>
      </c>
      <c r="I9" s="194">
        <v>0.70252400000000004</v>
      </c>
      <c r="J9" s="194">
        <v>0.65</v>
      </c>
      <c r="K9" s="195">
        <v>0.75030399999999997</v>
      </c>
      <c r="L9" s="196"/>
      <c r="M9" s="193">
        <v>0.73099999999999998</v>
      </c>
      <c r="N9" s="194">
        <v>0.71</v>
      </c>
      <c r="O9" s="197">
        <v>0.75030399999999997</v>
      </c>
    </row>
    <row r="10" spans="1:15" ht="15" customHeight="1" x14ac:dyDescent="0.65">
      <c r="A10" s="96" t="s">
        <v>36</v>
      </c>
      <c r="B10" s="80"/>
      <c r="C10" s="193"/>
      <c r="D10" s="194"/>
      <c r="E10" s="287"/>
      <c r="F10" s="287"/>
      <c r="G10" s="287"/>
      <c r="H10" s="287"/>
      <c r="I10" s="287"/>
      <c r="J10" s="287"/>
      <c r="K10" s="287"/>
      <c r="L10" s="196"/>
      <c r="M10" s="193"/>
      <c r="N10" s="287"/>
      <c r="O10" s="288"/>
    </row>
    <row r="11" spans="1:15" ht="15" customHeight="1" x14ac:dyDescent="0.65">
      <c r="A11" s="29"/>
      <c r="B11" s="24" t="s">
        <v>121</v>
      </c>
      <c r="C11" s="193">
        <v>0.49</v>
      </c>
      <c r="D11" s="194">
        <v>0.44</v>
      </c>
      <c r="E11" s="194">
        <v>0.38</v>
      </c>
      <c r="F11" s="194">
        <v>0.52982799999999997</v>
      </c>
      <c r="G11" s="194">
        <v>0.57999999999999996</v>
      </c>
      <c r="H11" s="194">
        <v>0.50044</v>
      </c>
      <c r="I11" s="194">
        <v>0.53840200000000005</v>
      </c>
      <c r="J11" s="194">
        <v>0.696434</v>
      </c>
      <c r="K11" s="195">
        <v>0.17</v>
      </c>
      <c r="L11" s="196"/>
      <c r="M11" s="193">
        <v>0.45900000000000002</v>
      </c>
      <c r="N11" s="194">
        <v>0.57999999999999996</v>
      </c>
      <c r="O11" s="197">
        <v>0.17</v>
      </c>
    </row>
    <row r="12" spans="1:15" ht="15" customHeight="1" x14ac:dyDescent="0.65">
      <c r="A12" s="33"/>
      <c r="B12" s="25" t="s">
        <v>122</v>
      </c>
      <c r="C12" s="289">
        <v>0.51</v>
      </c>
      <c r="D12" s="290">
        <v>0.56000000000000005</v>
      </c>
      <c r="E12" s="290">
        <v>0.62</v>
      </c>
      <c r="F12" s="290">
        <v>0.47017199999999998</v>
      </c>
      <c r="G12" s="290">
        <v>0.42</v>
      </c>
      <c r="H12" s="290">
        <v>0.49956</v>
      </c>
      <c r="I12" s="290">
        <v>0.46159800000000001</v>
      </c>
      <c r="J12" s="290">
        <v>0.303566</v>
      </c>
      <c r="K12" s="291">
        <v>0.83</v>
      </c>
      <c r="L12" s="196"/>
      <c r="M12" s="289">
        <v>0.54100000000000004</v>
      </c>
      <c r="N12" s="290">
        <v>0.42</v>
      </c>
      <c r="O12" s="292">
        <v>0.83</v>
      </c>
    </row>
    <row r="13" spans="1:15" ht="15" customHeight="1" x14ac:dyDescent="0.65">
      <c r="A13" s="41"/>
      <c r="B13" s="41"/>
      <c r="C13" s="41"/>
      <c r="D13" s="41"/>
      <c r="E13" s="41"/>
      <c r="F13" s="41"/>
      <c r="G13" s="41"/>
      <c r="H13" s="41"/>
      <c r="I13" s="41"/>
      <c r="J13" s="41"/>
      <c r="K13" s="41"/>
      <c r="M13" s="41"/>
      <c r="N13" s="41"/>
      <c r="O13" s="41"/>
    </row>
    <row r="14" spans="1:15" ht="15" customHeight="1" x14ac:dyDescent="0.65">
      <c r="A14" s="102" t="s">
        <v>123</v>
      </c>
      <c r="B14" s="88"/>
      <c r="C14" s="88"/>
      <c r="D14" s="88"/>
      <c r="E14" s="88"/>
      <c r="F14" s="88"/>
      <c r="G14" s="88"/>
      <c r="H14" s="88"/>
      <c r="I14" s="88"/>
      <c r="J14" s="88"/>
      <c r="K14" s="88"/>
      <c r="L14" s="88"/>
      <c r="M14" s="88"/>
      <c r="N14" s="88"/>
      <c r="O14" s="88"/>
    </row>
    <row r="15" spans="1:15" ht="15" customHeight="1" x14ac:dyDescent="0.65">
      <c r="A15" s="34"/>
      <c r="B15" s="27"/>
      <c r="C15" s="34"/>
      <c r="D15" s="30"/>
      <c r="E15" s="30"/>
      <c r="F15" s="30"/>
      <c r="G15" s="30"/>
      <c r="H15" s="30"/>
      <c r="I15" s="30"/>
      <c r="J15" s="30"/>
      <c r="K15" s="27"/>
      <c r="L15" s="60"/>
      <c r="M15" s="34"/>
      <c r="N15" s="30"/>
      <c r="O15" s="69"/>
    </row>
    <row r="16" spans="1:15" ht="15" customHeight="1" x14ac:dyDescent="0.65">
      <c r="A16" s="91" t="s">
        <v>115</v>
      </c>
      <c r="B16" s="80"/>
      <c r="C16" s="261" t="s">
        <v>73</v>
      </c>
      <c r="D16" s="262" t="s">
        <v>74</v>
      </c>
      <c r="E16" s="262" t="s">
        <v>77</v>
      </c>
      <c r="F16" s="262" t="s">
        <v>78</v>
      </c>
      <c r="G16" s="262" t="s">
        <v>75</v>
      </c>
      <c r="H16" s="262" t="s">
        <v>79</v>
      </c>
      <c r="I16" s="262" t="s">
        <v>80</v>
      </c>
      <c r="J16" s="262" t="s">
        <v>81</v>
      </c>
      <c r="K16" s="263" t="s">
        <v>82</v>
      </c>
      <c r="L16" s="264"/>
      <c r="M16" s="265">
        <v>2025</v>
      </c>
      <c r="N16" s="266">
        <v>2024</v>
      </c>
      <c r="O16" s="286">
        <v>2023</v>
      </c>
    </row>
    <row r="17" spans="1:15" ht="15" customHeight="1" x14ac:dyDescent="0.65">
      <c r="A17" s="94" t="s">
        <v>33</v>
      </c>
      <c r="B17" s="95"/>
      <c r="C17" s="34"/>
      <c r="D17" s="30"/>
      <c r="E17" s="30"/>
      <c r="F17" s="30"/>
      <c r="G17" s="30"/>
      <c r="H17" s="30"/>
      <c r="I17" s="30"/>
      <c r="J17" s="30"/>
      <c r="K17" s="27"/>
      <c r="L17" s="32"/>
      <c r="M17" s="34"/>
      <c r="N17" s="30"/>
      <c r="O17" s="69"/>
    </row>
    <row r="18" spans="1:15" ht="15" customHeight="1" x14ac:dyDescent="0.65">
      <c r="A18" s="29"/>
      <c r="B18" s="24" t="s">
        <v>20</v>
      </c>
      <c r="C18" s="157">
        <v>21.088000000000001</v>
      </c>
      <c r="D18" s="158">
        <v>20.012</v>
      </c>
      <c r="E18" s="158">
        <v>11.608000000000001</v>
      </c>
      <c r="F18" s="158">
        <v>11.633179</v>
      </c>
      <c r="G18" s="158">
        <v>5.9752609999999997</v>
      </c>
      <c r="H18" s="158">
        <v>16.643567000000001</v>
      </c>
      <c r="I18" s="158">
        <v>12.044521</v>
      </c>
      <c r="J18" s="158">
        <v>8.2262550000000001</v>
      </c>
      <c r="K18" s="159">
        <v>13.26136</v>
      </c>
      <c r="L18" s="155"/>
      <c r="M18" s="157">
        <v>64.340999999999994</v>
      </c>
      <c r="N18" s="158">
        <v>42.889603000000001</v>
      </c>
      <c r="O18" s="160">
        <v>45.587600999999999</v>
      </c>
    </row>
    <row r="19" spans="1:15" ht="15" customHeight="1" x14ac:dyDescent="0.65">
      <c r="A19" s="74"/>
      <c r="B19" s="25" t="s">
        <v>124</v>
      </c>
      <c r="C19" s="161">
        <v>162.864</v>
      </c>
      <c r="D19" s="162">
        <v>156.16999999999999</v>
      </c>
      <c r="E19" s="162">
        <v>151.33600000000001</v>
      </c>
      <c r="F19" s="162">
        <v>152.48191600000001</v>
      </c>
      <c r="G19" s="162">
        <v>162</v>
      </c>
      <c r="H19" s="162">
        <v>146.90219099999999</v>
      </c>
      <c r="I19" s="162">
        <v>140.12236100000001</v>
      </c>
      <c r="J19" s="162">
        <v>147.05349799999999</v>
      </c>
      <c r="K19" s="163">
        <v>129.65622099999999</v>
      </c>
      <c r="L19" s="155"/>
      <c r="M19" s="161">
        <v>622.85199999999998</v>
      </c>
      <c r="N19" s="162">
        <v>595.53918899999996</v>
      </c>
      <c r="O19" s="164">
        <v>502.65796</v>
      </c>
    </row>
    <row r="20" spans="1:15" ht="15" customHeight="1" x14ac:dyDescent="0.65">
      <c r="A20" s="29"/>
      <c r="B20" s="27" t="s">
        <v>125</v>
      </c>
      <c r="C20" s="152">
        <v>183.952</v>
      </c>
      <c r="D20" s="153">
        <v>176</v>
      </c>
      <c r="E20" s="153">
        <v>162.94399999999999</v>
      </c>
      <c r="F20" s="153">
        <v>164.115094</v>
      </c>
      <c r="G20" s="153">
        <v>167.97526099999999</v>
      </c>
      <c r="H20" s="153">
        <v>163.54575700000001</v>
      </c>
      <c r="I20" s="153">
        <v>152.16688099999999</v>
      </c>
      <c r="J20" s="153">
        <v>155.279753</v>
      </c>
      <c r="K20" s="154">
        <v>142.91758100000001</v>
      </c>
      <c r="L20" s="155"/>
      <c r="M20" s="152">
        <v>687.19299999999998</v>
      </c>
      <c r="N20" s="153">
        <v>638.42879100000005</v>
      </c>
      <c r="O20" s="156">
        <v>548.24556199999995</v>
      </c>
    </row>
    <row r="21" spans="1:15" ht="15" customHeight="1" x14ac:dyDescent="0.65">
      <c r="A21" s="29"/>
      <c r="B21" s="24" t="s">
        <v>126</v>
      </c>
      <c r="C21" s="193">
        <v>0.58691289407605696</v>
      </c>
      <c r="D21" s="194">
        <v>0.57502529455922202</v>
      </c>
      <c r="E21" s="194">
        <v>0.56182549150765804</v>
      </c>
      <c r="F21" s="194">
        <v>0.59533000000000003</v>
      </c>
      <c r="G21" s="194">
        <v>0.62009000000000003</v>
      </c>
      <c r="H21" s="194">
        <v>0.58484999999999998</v>
      </c>
      <c r="I21" s="194">
        <v>0.55418999999999996</v>
      </c>
      <c r="J21" s="194">
        <v>0.59164000000000005</v>
      </c>
      <c r="K21" s="195">
        <v>0.58303000000000005</v>
      </c>
      <c r="L21" s="196"/>
      <c r="M21" s="193">
        <v>0.57966023061804628</v>
      </c>
      <c r="N21" s="194">
        <v>0.58703000000000005</v>
      </c>
      <c r="O21" s="197">
        <v>0.57162999999999997</v>
      </c>
    </row>
    <row r="22" spans="1:15" ht="15" customHeight="1" x14ac:dyDescent="0.65">
      <c r="A22" s="33"/>
      <c r="C22" s="33"/>
      <c r="D22" s="59"/>
      <c r="L22" s="32"/>
      <c r="M22" s="33"/>
      <c r="O22" s="73"/>
    </row>
    <row r="23" spans="1:15" ht="15" customHeight="1" x14ac:dyDescent="0.65">
      <c r="A23" s="100" t="s">
        <v>127</v>
      </c>
      <c r="B23" s="101"/>
      <c r="C23" s="188">
        <v>665.76358722999998</v>
      </c>
      <c r="D23" s="189">
        <v>631.51237655999989</v>
      </c>
      <c r="E23" s="189">
        <v>536.83433696999998</v>
      </c>
      <c r="F23" s="189">
        <v>573.76884700000005</v>
      </c>
      <c r="G23" s="189">
        <v>1035.1091032300001</v>
      </c>
      <c r="H23" s="189">
        <v>1004.162945</v>
      </c>
      <c r="I23" s="189">
        <v>955.24909596999998</v>
      </c>
      <c r="J23" s="189">
        <v>473.24808200000001</v>
      </c>
      <c r="K23" s="190">
        <v>704.72931500000004</v>
      </c>
      <c r="L23" s="155"/>
      <c r="M23" s="188">
        <v>2407.94</v>
      </c>
      <c r="N23" s="189">
        <v>3468.098</v>
      </c>
      <c r="O23" s="191">
        <v>2487.654403</v>
      </c>
    </row>
    <row r="24" spans="1:15" ht="15" customHeight="1" x14ac:dyDescent="0.65">
      <c r="A24" s="30"/>
      <c r="B24" s="30"/>
      <c r="C24" s="30"/>
      <c r="D24" s="30"/>
      <c r="E24" s="30"/>
      <c r="F24" s="30"/>
      <c r="G24" s="30"/>
      <c r="H24" s="30"/>
      <c r="I24" s="30"/>
      <c r="J24" s="30"/>
      <c r="K24" s="30"/>
      <c r="M24" s="30"/>
      <c r="N24" s="30"/>
      <c r="O24" s="30"/>
    </row>
    <row r="25" spans="1:15" ht="15" customHeight="1" x14ac:dyDescent="0.65">
      <c r="D25" s="21"/>
    </row>
    <row r="26" spans="1:15" ht="15" customHeight="1" x14ac:dyDescent="0.25">
      <c r="C26" s="124"/>
      <c r="D26" s="124"/>
      <c r="E26" s="124"/>
      <c r="M26" s="124"/>
    </row>
    <row r="27" spans="1:15" ht="15" customHeight="1" x14ac:dyDescent="0.25">
      <c r="C27" s="124"/>
      <c r="D27" s="124"/>
      <c r="E27" s="124"/>
      <c r="M27" s="124"/>
    </row>
    <row r="28" spans="1:15" ht="15" customHeight="1" x14ac:dyDescent="0.25">
      <c r="C28" s="124"/>
      <c r="D28" s="124"/>
      <c r="E28" s="124"/>
      <c r="M28" s="124"/>
    </row>
    <row r="29" spans="1:15" ht="15" customHeight="1" x14ac:dyDescent="0.25"/>
    <row r="30" spans="1:15" ht="15" customHeight="1" x14ac:dyDescent="0.25"/>
    <row r="31" spans="1:15" ht="15" customHeight="1" x14ac:dyDescent="0.25">
      <c r="C31" s="124"/>
      <c r="D31" s="124"/>
      <c r="E31" s="124"/>
      <c r="G31" s="124"/>
      <c r="I31" s="124"/>
      <c r="M31" s="124"/>
      <c r="N31" s="124"/>
    </row>
    <row r="32" spans="1:1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8">
    <mergeCell ref="A1:O1"/>
    <mergeCell ref="A14:O14"/>
    <mergeCell ref="A10:B10"/>
    <mergeCell ref="A16:B16"/>
    <mergeCell ref="A17:B17"/>
    <mergeCell ref="A23:B23"/>
    <mergeCell ref="A4:B4"/>
    <mergeCell ref="A7:B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W53"/>
  <sheetViews>
    <sheetView showGridLines="0" showRuler="0" topLeftCell="A17" workbookViewId="0">
      <selection activeCell="Q15" sqref="Q15"/>
    </sheetView>
  </sheetViews>
  <sheetFormatPr defaultColWidth="13.08984375" defaultRowHeight="12.5" x14ac:dyDescent="0.25"/>
  <cols>
    <col min="1" max="1" width="6.7265625" customWidth="1"/>
    <col min="2" max="2" width="32.08984375" customWidth="1"/>
    <col min="3" max="11" width="9.26953125" customWidth="1"/>
    <col min="12" max="12" width="2.36328125" customWidth="1"/>
    <col min="13" max="15" width="9.26953125" customWidth="1"/>
  </cols>
  <sheetData>
    <row r="1" spans="1:23" ht="15" customHeight="1" x14ac:dyDescent="0.65">
      <c r="A1" s="102" t="s">
        <v>128</v>
      </c>
      <c r="B1" s="88"/>
      <c r="C1" s="88"/>
      <c r="D1" s="88"/>
      <c r="E1" s="88"/>
      <c r="F1" s="88"/>
      <c r="G1" s="88"/>
      <c r="H1" s="88"/>
      <c r="I1" s="88"/>
      <c r="J1" s="88"/>
      <c r="K1" s="88"/>
      <c r="L1" s="88"/>
      <c r="M1" s="88"/>
      <c r="N1" s="88"/>
      <c r="O1" s="88"/>
      <c r="P1" s="10"/>
    </row>
    <row r="2" spans="1:23" ht="15" customHeight="1" x14ac:dyDescent="0.65">
      <c r="A2" s="89" t="s">
        <v>115</v>
      </c>
      <c r="B2" s="105"/>
      <c r="C2" s="275" t="s">
        <v>73</v>
      </c>
      <c r="D2" s="275" t="s">
        <v>74</v>
      </c>
      <c r="E2" s="275" t="s">
        <v>77</v>
      </c>
      <c r="F2" s="275" t="s">
        <v>78</v>
      </c>
      <c r="G2" s="275" t="s">
        <v>75</v>
      </c>
      <c r="H2" s="275" t="s">
        <v>79</v>
      </c>
      <c r="I2" s="275" t="s">
        <v>80</v>
      </c>
      <c r="J2" s="275" t="s">
        <v>81</v>
      </c>
      <c r="K2" s="276" t="s">
        <v>82</v>
      </c>
      <c r="L2" s="277"/>
      <c r="M2" s="278">
        <v>2025</v>
      </c>
      <c r="N2" s="279">
        <v>2024</v>
      </c>
      <c r="O2" s="280">
        <v>2023</v>
      </c>
      <c r="P2" s="10"/>
      <c r="Q2" s="2"/>
      <c r="R2" s="2"/>
      <c r="S2" s="2"/>
      <c r="T2" s="2"/>
      <c r="U2" s="2"/>
    </row>
    <row r="3" spans="1:23" ht="15" customHeight="1" x14ac:dyDescent="0.65">
      <c r="A3" s="92" t="s">
        <v>129</v>
      </c>
      <c r="B3" s="274"/>
      <c r="C3" s="206">
        <v>1351.297</v>
      </c>
      <c r="D3" s="206">
        <v>1722</v>
      </c>
      <c r="E3" s="206">
        <v>1894.38</v>
      </c>
      <c r="F3" s="206">
        <v>1508.86871</v>
      </c>
      <c r="G3" s="206">
        <v>1497.8225</v>
      </c>
      <c r="H3" s="206">
        <v>1715.82494</v>
      </c>
      <c r="I3" s="206">
        <v>1976.0087799999999</v>
      </c>
      <c r="J3" s="206">
        <v>1541.8831499999999</v>
      </c>
      <c r="K3" s="207">
        <v>1489.87724</v>
      </c>
      <c r="L3" s="208"/>
      <c r="M3" s="205">
        <v>6476.8379999999997</v>
      </c>
      <c r="N3" s="206">
        <v>6731.5393599999998</v>
      </c>
      <c r="O3" s="207">
        <v>6340.3113899999998</v>
      </c>
      <c r="P3" s="10"/>
      <c r="Q3" s="130"/>
      <c r="R3" s="130"/>
      <c r="S3" s="130"/>
      <c r="T3" s="130"/>
      <c r="U3" s="2"/>
      <c r="V3" s="1"/>
      <c r="W3" s="1"/>
    </row>
    <row r="4" spans="1:23" ht="15" customHeight="1" x14ac:dyDescent="0.65">
      <c r="A4" s="29"/>
      <c r="B4" s="70" t="s">
        <v>113</v>
      </c>
      <c r="C4" s="158">
        <v>934.04200000000003</v>
      </c>
      <c r="D4" s="158">
        <v>1275.4870000000001</v>
      </c>
      <c r="E4" s="158">
        <v>1511.9290000000001</v>
      </c>
      <c r="F4" s="158">
        <v>1195.3905099999999</v>
      </c>
      <c r="G4" s="158">
        <v>1060.83735</v>
      </c>
      <c r="H4" s="158">
        <v>1362.5593100000001</v>
      </c>
      <c r="I4" s="158">
        <v>1599.9553800000001</v>
      </c>
      <c r="J4" s="158">
        <v>1182.9865600000001</v>
      </c>
      <c r="K4" s="159">
        <v>1081.0891999999999</v>
      </c>
      <c r="L4" s="155"/>
      <c r="M4" s="157">
        <v>4916.8459999999995</v>
      </c>
      <c r="N4" s="158">
        <v>5206.3386099999998</v>
      </c>
      <c r="O4" s="159">
        <v>4850.4102999999996</v>
      </c>
      <c r="P4" s="10"/>
      <c r="Q4" s="130"/>
      <c r="R4" s="130"/>
      <c r="S4" s="130"/>
      <c r="T4" s="130"/>
    </row>
    <row r="5" spans="1:23" ht="15" customHeight="1" x14ac:dyDescent="0.65">
      <c r="A5" s="29"/>
      <c r="B5" s="70" t="s">
        <v>35</v>
      </c>
      <c r="C5" s="158">
        <v>116.187</v>
      </c>
      <c r="D5" s="158">
        <v>104.801</v>
      </c>
      <c r="E5" s="158">
        <v>97.42</v>
      </c>
      <c r="F5" s="158">
        <v>98.725700000000003</v>
      </c>
      <c r="G5" s="158">
        <v>133.57517000000001</v>
      </c>
      <c r="H5" s="158">
        <v>133.14204000000001</v>
      </c>
      <c r="I5" s="158">
        <v>123.48090000000001</v>
      </c>
      <c r="J5" s="158">
        <v>99.753540000000001</v>
      </c>
      <c r="K5" s="159">
        <v>116.46361</v>
      </c>
      <c r="L5" s="155"/>
      <c r="M5" s="157">
        <v>417.13400000000001</v>
      </c>
      <c r="N5" s="158">
        <v>489.95164</v>
      </c>
      <c r="O5" s="159">
        <v>461.73304000000002</v>
      </c>
      <c r="P5" s="10"/>
      <c r="Q5" s="130"/>
      <c r="R5" s="130"/>
      <c r="S5" s="130"/>
      <c r="T5" s="130"/>
    </row>
    <row r="6" spans="1:23" ht="15" customHeight="1" x14ac:dyDescent="0.65">
      <c r="A6" s="33"/>
      <c r="B6" s="71" t="s">
        <v>36</v>
      </c>
      <c r="C6" s="162">
        <v>301.06799999999998</v>
      </c>
      <c r="D6" s="162">
        <v>342.00700000000001</v>
      </c>
      <c r="E6" s="162">
        <v>285.03100000000001</v>
      </c>
      <c r="F6" s="162">
        <v>214.75248999999999</v>
      </c>
      <c r="G6" s="162">
        <v>303.40998000000002</v>
      </c>
      <c r="H6" s="162">
        <v>220.12359000000001</v>
      </c>
      <c r="I6" s="162">
        <v>252.57249999999999</v>
      </c>
      <c r="J6" s="162">
        <v>259.14303999999998</v>
      </c>
      <c r="K6" s="163">
        <v>292.32443000000001</v>
      </c>
      <c r="L6" s="155"/>
      <c r="M6" s="161">
        <v>1142.8579999999999</v>
      </c>
      <c r="N6" s="162">
        <v>1035.24911</v>
      </c>
      <c r="O6" s="163">
        <v>1028.16806</v>
      </c>
      <c r="P6" s="10"/>
      <c r="Q6" s="130"/>
      <c r="R6" s="130"/>
      <c r="S6" s="130"/>
      <c r="T6" s="130"/>
    </row>
    <row r="7" spans="1:23" ht="15" customHeight="1" x14ac:dyDescent="0.65">
      <c r="A7" s="41"/>
      <c r="B7" s="41"/>
      <c r="C7" s="4"/>
      <c r="D7" s="41"/>
      <c r="E7" s="41"/>
      <c r="F7" s="41"/>
      <c r="G7" s="41"/>
      <c r="H7" s="41"/>
      <c r="I7" s="41"/>
      <c r="J7" s="41"/>
      <c r="K7" s="41"/>
      <c r="M7" s="41"/>
      <c r="N7" s="41"/>
      <c r="O7" s="41"/>
    </row>
    <row r="8" spans="1:23" ht="15" customHeight="1" x14ac:dyDescent="0.65">
      <c r="A8" s="102" t="s">
        <v>67</v>
      </c>
      <c r="B8" s="88"/>
      <c r="C8" s="88"/>
      <c r="D8" s="88"/>
      <c r="E8" s="88"/>
      <c r="F8" s="88"/>
      <c r="G8" s="88"/>
      <c r="H8" s="88"/>
      <c r="I8" s="88"/>
      <c r="J8" s="88"/>
      <c r="K8" s="88"/>
      <c r="L8" s="88"/>
      <c r="M8" s="88"/>
      <c r="N8" s="88"/>
      <c r="O8" s="88"/>
      <c r="P8" s="10"/>
    </row>
    <row r="9" spans="1:23" ht="15" customHeight="1" x14ac:dyDescent="0.65">
      <c r="A9" s="34"/>
      <c r="B9" s="27"/>
      <c r="C9" s="34"/>
      <c r="D9" s="30"/>
      <c r="E9" s="30"/>
      <c r="F9" s="30"/>
      <c r="G9" s="30"/>
      <c r="H9" s="30"/>
      <c r="I9" s="30"/>
      <c r="J9" s="30"/>
      <c r="K9" s="27"/>
      <c r="L9" s="60"/>
      <c r="M9" s="34"/>
      <c r="N9" s="30"/>
      <c r="O9" s="27"/>
      <c r="P9" s="10"/>
    </row>
    <row r="10" spans="1:23" ht="15" customHeight="1" x14ac:dyDescent="0.65">
      <c r="A10" s="91" t="s">
        <v>130</v>
      </c>
      <c r="B10" s="80"/>
      <c r="C10" s="261" t="s">
        <v>73</v>
      </c>
      <c r="D10" s="262" t="s">
        <v>74</v>
      </c>
      <c r="E10" s="262" t="s">
        <v>77</v>
      </c>
      <c r="F10" s="262" t="s">
        <v>78</v>
      </c>
      <c r="G10" s="262" t="s">
        <v>75</v>
      </c>
      <c r="H10" s="262" t="s">
        <v>79</v>
      </c>
      <c r="I10" s="262" t="s">
        <v>80</v>
      </c>
      <c r="J10" s="262" t="s">
        <v>81</v>
      </c>
      <c r="K10" s="263" t="s">
        <v>82</v>
      </c>
      <c r="L10" s="264"/>
      <c r="M10" s="265">
        <v>2025</v>
      </c>
      <c r="N10" s="266">
        <v>2024</v>
      </c>
      <c r="O10" s="267">
        <v>2023</v>
      </c>
      <c r="P10" s="10"/>
    </row>
    <row r="11" spans="1:23" ht="15" customHeight="1" x14ac:dyDescent="0.65">
      <c r="A11" s="94" t="s">
        <v>131</v>
      </c>
      <c r="B11" s="95"/>
      <c r="C11" s="205">
        <v>1555.2439999999999</v>
      </c>
      <c r="D11" s="206">
        <v>1530</v>
      </c>
      <c r="E11" s="206">
        <v>1512.104</v>
      </c>
      <c r="F11" s="206">
        <v>1514.348</v>
      </c>
      <c r="G11" s="206">
        <v>1516.568</v>
      </c>
      <c r="H11" s="206">
        <v>1497</v>
      </c>
      <c r="I11" s="206">
        <v>1498.759</v>
      </c>
      <c r="J11" s="206">
        <v>1489.9159999999999</v>
      </c>
      <c r="K11" s="207">
        <v>1485.2619999999999</v>
      </c>
      <c r="L11" s="208"/>
      <c r="M11" s="205">
        <v>1555.2439999999999</v>
      </c>
      <c r="N11" s="206">
        <v>1516.568</v>
      </c>
      <c r="O11" s="207">
        <v>1485.2619999999999</v>
      </c>
      <c r="P11" s="10"/>
      <c r="Q11" s="130"/>
      <c r="R11" s="130"/>
      <c r="S11" s="130"/>
      <c r="T11" s="130"/>
      <c r="U11" s="9"/>
      <c r="V11" s="5"/>
      <c r="W11" s="5"/>
    </row>
    <row r="12" spans="1:23" ht="15" customHeight="1" x14ac:dyDescent="0.65">
      <c r="A12" s="29"/>
      <c r="B12" s="24" t="s">
        <v>132</v>
      </c>
      <c r="C12" s="157">
        <v>910.54399999999998</v>
      </c>
      <c r="D12" s="158">
        <v>878.88699999999994</v>
      </c>
      <c r="E12" s="158">
        <v>861.00099999999998</v>
      </c>
      <c r="F12" s="158">
        <v>860.85699999999997</v>
      </c>
      <c r="G12" s="158">
        <v>860.20100000000002</v>
      </c>
      <c r="H12" s="158">
        <v>838</v>
      </c>
      <c r="I12" s="158">
        <v>839.58</v>
      </c>
      <c r="J12" s="158">
        <v>834.15599999999995</v>
      </c>
      <c r="K12" s="159">
        <v>826.35599999999999</v>
      </c>
      <c r="L12" s="155"/>
      <c r="M12" s="157">
        <v>910.54399999999998</v>
      </c>
      <c r="N12" s="158">
        <v>860.20100000000002</v>
      </c>
      <c r="O12" s="159">
        <v>826.35599999999999</v>
      </c>
      <c r="P12" s="10"/>
    </row>
    <row r="13" spans="1:23" ht="15" customHeight="1" x14ac:dyDescent="0.65">
      <c r="A13" s="29"/>
      <c r="B13" s="24" t="s">
        <v>133</v>
      </c>
      <c r="C13" s="157">
        <v>621.00599999999997</v>
      </c>
      <c r="D13" s="158">
        <v>621.71699999999998</v>
      </c>
      <c r="E13" s="158">
        <v>618.24300000000005</v>
      </c>
      <c r="F13" s="158">
        <v>616.68100000000004</v>
      </c>
      <c r="G13" s="158">
        <v>618.505</v>
      </c>
      <c r="H13" s="158">
        <v>620</v>
      </c>
      <c r="I13" s="158">
        <v>620.48400000000004</v>
      </c>
      <c r="J13" s="158">
        <v>615.45000000000005</v>
      </c>
      <c r="K13" s="159">
        <v>619.678</v>
      </c>
      <c r="L13" s="155"/>
      <c r="M13" s="157">
        <v>621.00599999999997</v>
      </c>
      <c r="N13" s="158">
        <v>618.505</v>
      </c>
      <c r="O13" s="159">
        <v>619.678</v>
      </c>
      <c r="P13" s="10"/>
    </row>
    <row r="14" spans="1:23" ht="15" customHeight="1" x14ac:dyDescent="0.65">
      <c r="A14" s="29"/>
      <c r="B14" s="24" t="s">
        <v>134</v>
      </c>
      <c r="C14" s="157">
        <v>23.693999999999999</v>
      </c>
      <c r="D14" s="158">
        <v>29.364000000000001</v>
      </c>
      <c r="E14" s="158">
        <v>32.86</v>
      </c>
      <c r="F14" s="158">
        <v>36.81</v>
      </c>
      <c r="G14" s="158">
        <v>37.862000000000002</v>
      </c>
      <c r="H14" s="158">
        <v>39</v>
      </c>
      <c r="I14" s="158">
        <v>38.695</v>
      </c>
      <c r="J14" s="158">
        <v>40.31</v>
      </c>
      <c r="K14" s="159">
        <v>39.228000000000002</v>
      </c>
      <c r="L14" s="155"/>
      <c r="M14" s="157">
        <v>23.693999999999999</v>
      </c>
      <c r="N14" s="158">
        <v>37.862000000000002</v>
      </c>
      <c r="O14" s="159">
        <v>39.228000000000002</v>
      </c>
      <c r="P14" s="10"/>
    </row>
    <row r="15" spans="1:23" ht="15" customHeight="1" x14ac:dyDescent="0.65">
      <c r="A15" s="33" t="s">
        <v>135</v>
      </c>
      <c r="C15" s="161">
        <v>128.80000000000001</v>
      </c>
      <c r="D15" s="162">
        <v>123</v>
      </c>
      <c r="E15" s="162">
        <v>106.732</v>
      </c>
      <c r="F15" s="162">
        <v>100.73</v>
      </c>
      <c r="G15" s="162">
        <v>95</v>
      </c>
      <c r="H15" s="162">
        <v>89</v>
      </c>
      <c r="I15" s="162">
        <v>71</v>
      </c>
      <c r="J15" s="162">
        <v>64</v>
      </c>
      <c r="K15" s="163">
        <v>45</v>
      </c>
      <c r="L15" s="155"/>
      <c r="M15" s="161">
        <v>128.80000000000001</v>
      </c>
      <c r="N15" s="162">
        <v>95</v>
      </c>
      <c r="O15" s="163">
        <v>45</v>
      </c>
      <c r="P15" s="10"/>
    </row>
    <row r="16" spans="1:23" ht="62" customHeight="1" x14ac:dyDescent="0.65">
      <c r="A16" s="64">
        <v>1</v>
      </c>
      <c r="B16" s="119" t="s">
        <v>216</v>
      </c>
      <c r="C16" s="119"/>
      <c r="D16" s="119"/>
      <c r="E16" s="119"/>
      <c r="F16" s="119"/>
      <c r="G16" s="119"/>
      <c r="H16" s="119"/>
      <c r="I16" s="119"/>
      <c r="J16" s="119"/>
      <c r="K16" s="119"/>
      <c r="M16" s="30"/>
      <c r="N16" s="30"/>
      <c r="O16" s="30"/>
    </row>
    <row r="17" spans="1:18" ht="39" customHeight="1" x14ac:dyDescent="0.25">
      <c r="A17" s="65">
        <v>2</v>
      </c>
      <c r="B17" s="120" t="s">
        <v>136</v>
      </c>
      <c r="C17" s="121"/>
      <c r="D17" s="121"/>
      <c r="E17" s="121"/>
      <c r="F17" s="121"/>
      <c r="G17" s="121"/>
      <c r="H17" s="121"/>
      <c r="I17" s="121"/>
      <c r="J17" s="121"/>
      <c r="K17" s="121"/>
    </row>
    <row r="18" spans="1:18" ht="15" customHeight="1" x14ac:dyDescent="0.25"/>
    <row r="19" spans="1:18" ht="15" customHeight="1" x14ac:dyDescent="0.65">
      <c r="A19" s="102" t="s">
        <v>137</v>
      </c>
      <c r="B19" s="88"/>
      <c r="C19" s="88"/>
      <c r="D19" s="88"/>
      <c r="E19" s="88"/>
      <c r="F19" s="88"/>
      <c r="G19" s="88"/>
      <c r="H19" s="88"/>
      <c r="I19" s="88"/>
      <c r="J19" s="88"/>
      <c r="K19" s="88"/>
      <c r="L19" s="88"/>
      <c r="M19" s="88"/>
      <c r="N19" s="88"/>
      <c r="O19" s="88"/>
      <c r="P19" s="10"/>
    </row>
    <row r="20" spans="1:18" ht="15" customHeight="1" x14ac:dyDescent="0.65">
      <c r="A20" s="34"/>
      <c r="B20" s="27"/>
      <c r="C20" s="34"/>
      <c r="D20" s="30"/>
      <c r="E20" s="30"/>
      <c r="F20" s="30"/>
      <c r="G20" s="30"/>
      <c r="H20" s="30"/>
      <c r="I20" s="30"/>
      <c r="J20" s="30"/>
      <c r="K20" s="27"/>
      <c r="L20" s="60"/>
      <c r="M20" s="34"/>
      <c r="N20" s="30"/>
      <c r="O20" s="27"/>
      <c r="P20" s="10"/>
    </row>
    <row r="21" spans="1:18" ht="15" customHeight="1" x14ac:dyDescent="0.65">
      <c r="A21" s="91" t="s">
        <v>138</v>
      </c>
      <c r="B21" s="80"/>
      <c r="C21" s="261" t="s">
        <v>73</v>
      </c>
      <c r="D21" s="262" t="s">
        <v>74</v>
      </c>
      <c r="E21" s="262" t="s">
        <v>77</v>
      </c>
      <c r="F21" s="262" t="s">
        <v>78</v>
      </c>
      <c r="G21" s="262" t="s">
        <v>75</v>
      </c>
      <c r="H21" s="262" t="s">
        <v>79</v>
      </c>
      <c r="I21" s="262" t="s">
        <v>80</v>
      </c>
      <c r="J21" s="262" t="s">
        <v>81</v>
      </c>
      <c r="K21" s="263" t="s">
        <v>82</v>
      </c>
      <c r="L21" s="264"/>
      <c r="M21" s="265">
        <v>2025</v>
      </c>
      <c r="N21" s="266">
        <v>2024</v>
      </c>
      <c r="O21" s="267">
        <v>2023</v>
      </c>
      <c r="P21" s="10"/>
    </row>
    <row r="22" spans="1:18" ht="15" customHeight="1" x14ac:dyDescent="0.65">
      <c r="A22" s="92" t="s">
        <v>139</v>
      </c>
      <c r="B22" s="93"/>
      <c r="C22" s="205">
        <v>14.8</v>
      </c>
      <c r="D22" s="206">
        <v>14.9</v>
      </c>
      <c r="E22" s="206">
        <v>14.7</v>
      </c>
      <c r="F22" s="206">
        <v>14</v>
      </c>
      <c r="G22" s="206">
        <v>13.9</v>
      </c>
      <c r="H22" s="206">
        <v>13.895149999999999</v>
      </c>
      <c r="I22" s="206">
        <v>14</v>
      </c>
      <c r="J22" s="206">
        <v>13.49865</v>
      </c>
      <c r="K22" s="207">
        <v>13.34233</v>
      </c>
      <c r="L22" s="208"/>
      <c r="M22" s="205">
        <v>14.8</v>
      </c>
      <c r="N22" s="206">
        <v>13.9</v>
      </c>
      <c r="O22" s="207">
        <v>13.34233</v>
      </c>
      <c r="P22" s="10"/>
    </row>
    <row r="23" spans="1:18" ht="15" customHeight="1" x14ac:dyDescent="0.65">
      <c r="A23" s="29"/>
      <c r="B23" s="24" t="s">
        <v>140</v>
      </c>
      <c r="C23" s="157">
        <v>4.8413662568663902</v>
      </c>
      <c r="D23" s="158">
        <v>4.9000000000000004</v>
      </c>
      <c r="E23" s="158">
        <v>4.9000000000000004</v>
      </c>
      <c r="F23" s="158">
        <v>5.0999999999999996</v>
      </c>
      <c r="G23" s="158">
        <v>5.3</v>
      </c>
      <c r="H23" s="158">
        <v>5.0087900000000003</v>
      </c>
      <c r="I23" s="158">
        <v>4.8102099999999997</v>
      </c>
      <c r="J23" s="158">
        <v>4.4858000000000002</v>
      </c>
      <c r="K23" s="159">
        <v>4.6032000000000002</v>
      </c>
      <c r="L23" s="155"/>
      <c r="M23" s="157">
        <v>4.8413662568663902</v>
      </c>
      <c r="N23" s="158">
        <v>5.3</v>
      </c>
      <c r="O23" s="159">
        <v>4.6032000000000002</v>
      </c>
      <c r="P23" s="10"/>
    </row>
    <row r="24" spans="1:18" ht="15" customHeight="1" x14ac:dyDescent="0.65">
      <c r="A24" s="29"/>
      <c r="B24" s="24" t="s">
        <v>141</v>
      </c>
      <c r="C24" s="157">
        <v>1.1000000000000001</v>
      </c>
      <c r="D24" s="158">
        <v>1.2</v>
      </c>
      <c r="E24" s="158">
        <v>1.5</v>
      </c>
      <c r="F24" s="158">
        <v>1.2819799999999999</v>
      </c>
      <c r="G24" s="158">
        <v>1.24573</v>
      </c>
      <c r="H24" s="158">
        <v>1.09758</v>
      </c>
      <c r="I24" s="158">
        <v>1.12592</v>
      </c>
      <c r="J24" s="158">
        <v>0.97907999999999995</v>
      </c>
      <c r="K24" s="159">
        <v>1.1290899999999999</v>
      </c>
      <c r="L24" s="155"/>
      <c r="M24" s="157">
        <v>1.1000000000000001</v>
      </c>
      <c r="N24" s="158">
        <v>1.24573</v>
      </c>
      <c r="O24" s="159">
        <v>1.1290899999999999</v>
      </c>
      <c r="P24" s="10"/>
    </row>
    <row r="25" spans="1:18" ht="15" customHeight="1" x14ac:dyDescent="0.65">
      <c r="A25" s="29"/>
      <c r="B25" s="24" t="s">
        <v>142</v>
      </c>
      <c r="C25" s="157">
        <v>8.9</v>
      </c>
      <c r="D25" s="158">
        <v>8.8000000000000007</v>
      </c>
      <c r="E25" s="158">
        <v>8.3000000000000007</v>
      </c>
      <c r="F25" s="158">
        <v>7.5766999999999998</v>
      </c>
      <c r="G25" s="158">
        <v>7.4037199999999999</v>
      </c>
      <c r="H25" s="158">
        <v>7.7890499999999996</v>
      </c>
      <c r="I25" s="158">
        <v>8.1147200000000002</v>
      </c>
      <c r="J25" s="158">
        <v>8.0340500000000006</v>
      </c>
      <c r="K25" s="159">
        <v>7.6103300000000003</v>
      </c>
      <c r="L25" s="155"/>
      <c r="M25" s="157">
        <v>8.9</v>
      </c>
      <c r="N25" s="158">
        <v>7.4037199999999999</v>
      </c>
      <c r="O25" s="159">
        <v>7.6103300000000003</v>
      </c>
      <c r="P25" s="10"/>
    </row>
    <row r="26" spans="1:18" ht="15" customHeight="1" x14ac:dyDescent="0.65">
      <c r="A26" s="85" t="s">
        <v>143</v>
      </c>
      <c r="B26" s="80"/>
      <c r="C26" s="209">
        <v>8.9</v>
      </c>
      <c r="D26" s="210">
        <v>8.8000000000000007</v>
      </c>
      <c r="E26" s="210">
        <v>8.3000000000000007</v>
      </c>
      <c r="F26" s="210">
        <v>7.5766999999999998</v>
      </c>
      <c r="G26" s="210">
        <v>7.4037199999999999</v>
      </c>
      <c r="H26" s="210">
        <v>7.7890499999999996</v>
      </c>
      <c r="I26" s="210">
        <v>8.1147200000000002</v>
      </c>
      <c r="J26" s="210">
        <v>8.0340500000000006</v>
      </c>
      <c r="K26" s="211">
        <v>7.6103300000000003</v>
      </c>
      <c r="L26" s="208"/>
      <c r="M26" s="209">
        <v>8.9</v>
      </c>
      <c r="N26" s="210">
        <v>7.4037199999999999</v>
      </c>
      <c r="O26" s="211">
        <v>7.6103300000000003</v>
      </c>
      <c r="P26" s="10"/>
    </row>
    <row r="27" spans="1:18" ht="15" customHeight="1" x14ac:dyDescent="0.65">
      <c r="A27" s="29"/>
      <c r="B27" s="24" t="s">
        <v>144</v>
      </c>
      <c r="C27" s="157">
        <v>1.6</v>
      </c>
      <c r="D27" s="158">
        <v>1.9</v>
      </c>
      <c r="E27" s="158">
        <v>1.7</v>
      </c>
      <c r="F27" s="158">
        <v>1.5</v>
      </c>
      <c r="G27" s="158">
        <v>1.57901</v>
      </c>
      <c r="H27" s="158">
        <v>1.8181799999999999</v>
      </c>
      <c r="I27" s="158">
        <v>1.90832</v>
      </c>
      <c r="J27" s="158">
        <v>1.46932</v>
      </c>
      <c r="K27" s="159">
        <v>1.55393</v>
      </c>
      <c r="L27" s="155"/>
      <c r="M27" s="157">
        <v>6.7</v>
      </c>
      <c r="N27" s="158">
        <v>6.7748299999999997</v>
      </c>
      <c r="O27" s="159">
        <v>6.17035</v>
      </c>
      <c r="P27" s="10"/>
      <c r="Q27" s="7"/>
      <c r="R27" s="6"/>
    </row>
    <row r="28" spans="1:18" ht="15" customHeight="1" x14ac:dyDescent="0.65">
      <c r="A28" s="29"/>
      <c r="B28" s="24" t="s">
        <v>34</v>
      </c>
      <c r="C28" s="157">
        <v>-0.7</v>
      </c>
      <c r="D28" s="158">
        <v>-0.6</v>
      </c>
      <c r="E28" s="158">
        <v>-0.6</v>
      </c>
      <c r="F28" s="158">
        <v>-0.6</v>
      </c>
      <c r="G28" s="158">
        <v>-1.0299400000000001</v>
      </c>
      <c r="H28" s="158">
        <v>-1.0059499999999999</v>
      </c>
      <c r="I28" s="158">
        <v>-0.95615000000000006</v>
      </c>
      <c r="J28" s="158">
        <v>-0.47300999999999999</v>
      </c>
      <c r="K28" s="159">
        <v>-0.71064000000000005</v>
      </c>
      <c r="L28" s="155"/>
      <c r="M28" s="157">
        <v>-2.5</v>
      </c>
      <c r="N28" s="158">
        <v>-3.4650599999999998</v>
      </c>
      <c r="O28" s="159">
        <v>-2.4895399999999999</v>
      </c>
      <c r="P28" s="10"/>
      <c r="Q28" s="7"/>
      <c r="R28" s="6"/>
    </row>
    <row r="29" spans="1:18" ht="15" customHeight="1" x14ac:dyDescent="0.65">
      <c r="A29" s="29"/>
      <c r="B29" s="24" t="s">
        <v>145</v>
      </c>
      <c r="C29" s="157">
        <v>-0.6</v>
      </c>
      <c r="D29" s="158">
        <v>-0.6</v>
      </c>
      <c r="E29" s="158">
        <v>-0.6</v>
      </c>
      <c r="F29" s="158">
        <v>-0.5</v>
      </c>
      <c r="G29" s="158">
        <v>-0.48937000000000003</v>
      </c>
      <c r="H29" s="158">
        <v>-0.504</v>
      </c>
      <c r="I29" s="158">
        <v>-0.47905999999999999</v>
      </c>
      <c r="J29" s="158">
        <v>-0.6</v>
      </c>
      <c r="K29" s="159">
        <v>-0.45829999999999999</v>
      </c>
      <c r="L29" s="155"/>
      <c r="M29" s="157">
        <v>-2.2999999999999998</v>
      </c>
      <c r="N29" s="158">
        <v>-2.0724300000000002</v>
      </c>
      <c r="O29" s="159">
        <v>-1.7446600000000001</v>
      </c>
      <c r="P29" s="10"/>
      <c r="Q29" s="7"/>
      <c r="R29" s="6"/>
    </row>
    <row r="30" spans="1:18" ht="15" customHeight="1" x14ac:dyDescent="0.65">
      <c r="A30" s="29"/>
      <c r="B30" s="24" t="s">
        <v>146</v>
      </c>
      <c r="C30" s="157">
        <v>-0.3</v>
      </c>
      <c r="D30" s="158">
        <v>-0.2</v>
      </c>
      <c r="E30" s="158">
        <v>-0.2</v>
      </c>
      <c r="F30" s="158">
        <v>-0.2</v>
      </c>
      <c r="G30" s="158">
        <v>-0.18870999999999999</v>
      </c>
      <c r="H30" s="158">
        <v>-0.54320000000000002</v>
      </c>
      <c r="I30" s="158">
        <v>-0.18804000000000001</v>
      </c>
      <c r="J30" s="158">
        <v>-8.2320000000000004E-2</v>
      </c>
      <c r="K30" s="159">
        <v>-0.27121000000000001</v>
      </c>
      <c r="L30" s="155"/>
      <c r="M30" s="157">
        <v>-0.89999999999999991</v>
      </c>
      <c r="N30" s="158">
        <v>-1.0022599999999999</v>
      </c>
      <c r="O30" s="159">
        <v>-0.78742999999999996</v>
      </c>
      <c r="P30" s="10"/>
      <c r="Q30" s="7"/>
      <c r="R30" s="6"/>
    </row>
    <row r="31" spans="1:18" ht="15" customHeight="1" x14ac:dyDescent="0.65">
      <c r="A31" s="29"/>
      <c r="B31" s="24" t="s">
        <v>147</v>
      </c>
      <c r="C31" s="157">
        <v>0.1</v>
      </c>
      <c r="D31" s="158">
        <v>0</v>
      </c>
      <c r="E31" s="158">
        <v>0.4</v>
      </c>
      <c r="F31" s="158">
        <v>0</v>
      </c>
      <c r="G31" s="158">
        <v>-0.25629999999999997</v>
      </c>
      <c r="H31" s="158">
        <v>-0.1</v>
      </c>
      <c r="I31" s="158">
        <v>-0.12497999999999999</v>
      </c>
      <c r="J31" s="158">
        <v>0.14335000000000001</v>
      </c>
      <c r="K31" s="159">
        <v>1.9089999999999999E-2</v>
      </c>
      <c r="L31" s="155"/>
      <c r="M31" s="157">
        <v>0.5</v>
      </c>
      <c r="N31" s="158">
        <v>-0.43792999999999999</v>
      </c>
      <c r="O31" s="159">
        <v>9.8119999999999999E-2</v>
      </c>
      <c r="P31" s="10"/>
      <c r="Q31" s="7"/>
      <c r="R31" s="6"/>
    </row>
    <row r="32" spans="1:18" ht="15" customHeight="1" x14ac:dyDescent="0.65">
      <c r="A32" s="85" t="s">
        <v>148</v>
      </c>
      <c r="B32" s="80"/>
      <c r="C32" s="212">
        <v>4.8413662568663902</v>
      </c>
      <c r="D32" s="213">
        <v>4.9000000000000004</v>
      </c>
      <c r="E32" s="213">
        <v>4.9000000000000004</v>
      </c>
      <c r="F32" s="213">
        <v>5.0999999999999996</v>
      </c>
      <c r="G32" s="213">
        <v>5.3</v>
      </c>
      <c r="H32" s="213">
        <v>5.0087900000000003</v>
      </c>
      <c r="I32" s="213">
        <v>4.8102099999999997</v>
      </c>
      <c r="J32" s="213">
        <v>4.4858000000000002</v>
      </c>
      <c r="K32" s="214">
        <v>4.6032000000000002</v>
      </c>
      <c r="L32" s="215"/>
      <c r="M32" s="209">
        <v>4.8413662568663902</v>
      </c>
      <c r="N32" s="210">
        <v>5.3</v>
      </c>
      <c r="O32" s="211">
        <v>4.6032000000000002</v>
      </c>
      <c r="P32" s="10"/>
    </row>
    <row r="33" spans="1:16" ht="15" customHeight="1" x14ac:dyDescent="0.65">
      <c r="A33" s="29"/>
      <c r="B33" s="24" t="s">
        <v>34</v>
      </c>
      <c r="C33" s="198">
        <v>0.67</v>
      </c>
      <c r="D33" s="199">
        <v>0.63</v>
      </c>
      <c r="E33" s="199">
        <v>0.54</v>
      </c>
      <c r="F33" s="199">
        <v>0.56999999999999995</v>
      </c>
      <c r="G33" s="199">
        <v>1.03</v>
      </c>
      <c r="H33" s="199">
        <v>1.01</v>
      </c>
      <c r="I33" s="199">
        <v>0.96</v>
      </c>
      <c r="J33" s="199">
        <v>0.47</v>
      </c>
      <c r="K33" s="200">
        <v>0.71</v>
      </c>
      <c r="L33" s="201"/>
      <c r="M33" s="157">
        <v>2.41</v>
      </c>
      <c r="N33" s="158">
        <v>3.4699999999999998</v>
      </c>
      <c r="O33" s="159">
        <v>2.4950000000000001</v>
      </c>
      <c r="P33" s="10"/>
    </row>
    <row r="34" spans="1:16" ht="15" customHeight="1" x14ac:dyDescent="0.65">
      <c r="A34" s="29"/>
      <c r="B34" s="24" t="s">
        <v>39</v>
      </c>
      <c r="C34" s="198">
        <v>-0.5</v>
      </c>
      <c r="D34" s="199">
        <v>-0.53</v>
      </c>
      <c r="E34" s="199">
        <v>-0.55000000000000004</v>
      </c>
      <c r="F34" s="199">
        <v>-0.55000000000000004</v>
      </c>
      <c r="G34" s="199">
        <v>-0.56000000000000005</v>
      </c>
      <c r="H34" s="199">
        <v>-0.55000000000000004</v>
      </c>
      <c r="I34" s="199">
        <v>-0.52</v>
      </c>
      <c r="J34" s="199">
        <v>-0.51</v>
      </c>
      <c r="K34" s="200">
        <v>-0.54</v>
      </c>
      <c r="L34" s="201"/>
      <c r="M34" s="157">
        <v>-2.13</v>
      </c>
      <c r="N34" s="158">
        <v>-2.14</v>
      </c>
      <c r="O34" s="159">
        <v>-1.9670000000000001</v>
      </c>
      <c r="P34" s="10"/>
    </row>
    <row r="35" spans="1:16" ht="15" customHeight="1" x14ac:dyDescent="0.65">
      <c r="A35" s="29"/>
      <c r="B35" s="24" t="s">
        <v>146</v>
      </c>
      <c r="C35" s="198">
        <v>-0.21</v>
      </c>
      <c r="D35" s="199">
        <v>-0.17</v>
      </c>
      <c r="E35" s="199">
        <v>-0.19</v>
      </c>
      <c r="F35" s="199">
        <v>-0.13</v>
      </c>
      <c r="G35" s="199">
        <v>-0.19</v>
      </c>
      <c r="H35" s="199">
        <v>-0.19</v>
      </c>
      <c r="I35" s="199">
        <v>-0.16</v>
      </c>
      <c r="J35" s="199">
        <v>-0.12</v>
      </c>
      <c r="K35" s="200">
        <v>-0.17</v>
      </c>
      <c r="L35" s="201"/>
      <c r="M35" s="157">
        <v>-0.70000000000000007</v>
      </c>
      <c r="N35" s="158">
        <v>-0.66</v>
      </c>
      <c r="O35" s="159">
        <v>-0.59599999999999997</v>
      </c>
      <c r="P35" s="10"/>
    </row>
    <row r="36" spans="1:16" ht="15" customHeight="1" x14ac:dyDescent="0.65">
      <c r="A36" s="33"/>
      <c r="B36" s="25" t="s">
        <v>147</v>
      </c>
      <c r="C36" s="202">
        <v>-0.01</v>
      </c>
      <c r="D36" s="203">
        <v>0.01</v>
      </c>
      <c r="E36" s="203">
        <v>-0.02</v>
      </c>
      <c r="F36" s="203">
        <v>0</v>
      </c>
      <c r="G36" s="203">
        <v>0</v>
      </c>
      <c r="H36" s="203">
        <v>-0.06</v>
      </c>
      <c r="I36" s="203">
        <v>0.05</v>
      </c>
      <c r="J36" s="203">
        <v>0.1</v>
      </c>
      <c r="K36" s="204">
        <v>-0.09</v>
      </c>
      <c r="L36" s="201"/>
      <c r="M36" s="161">
        <v>-0.02</v>
      </c>
      <c r="N36" s="162">
        <v>9.0000000000000011E-2</v>
      </c>
      <c r="O36" s="163">
        <v>-0.1128</v>
      </c>
      <c r="P36" s="10"/>
    </row>
    <row r="37" spans="1:16" ht="15" customHeight="1" x14ac:dyDescent="0.65">
      <c r="A37" s="41"/>
      <c r="B37" s="41"/>
      <c r="C37" s="41"/>
      <c r="D37" s="41"/>
      <c r="E37" s="41"/>
      <c r="F37" s="41"/>
      <c r="G37" s="41"/>
      <c r="H37" s="41"/>
      <c r="I37" s="41"/>
      <c r="J37" s="41"/>
      <c r="K37" s="41"/>
      <c r="M37" s="41"/>
      <c r="N37" s="41"/>
      <c r="O37" s="41"/>
    </row>
    <row r="38" spans="1:16" ht="15" customHeight="1" x14ac:dyDescent="0.65">
      <c r="A38" s="102" t="s">
        <v>149</v>
      </c>
      <c r="B38" s="88"/>
      <c r="C38" s="88"/>
      <c r="D38" s="88"/>
      <c r="E38" s="88"/>
      <c r="F38" s="88"/>
      <c r="G38" s="88"/>
      <c r="H38" s="88"/>
      <c r="I38" s="88"/>
      <c r="J38" s="88"/>
      <c r="K38" s="88"/>
      <c r="L38" s="88"/>
      <c r="M38" s="88"/>
      <c r="N38" s="88"/>
      <c r="O38" s="88"/>
      <c r="P38" s="10"/>
    </row>
    <row r="39" spans="1:16" ht="15" customHeight="1" x14ac:dyDescent="0.65">
      <c r="A39" s="34"/>
      <c r="B39" s="27"/>
      <c r="C39" s="34"/>
      <c r="D39" s="30"/>
      <c r="E39" s="30"/>
      <c r="F39" s="30"/>
      <c r="G39" s="30"/>
      <c r="H39" s="30"/>
      <c r="I39" s="30"/>
      <c r="J39" s="30"/>
      <c r="K39" s="27"/>
      <c r="L39" s="60"/>
      <c r="M39" s="34"/>
      <c r="N39" s="30"/>
      <c r="O39" s="27"/>
      <c r="P39" s="10"/>
    </row>
    <row r="40" spans="1:16" ht="15" customHeight="1" x14ac:dyDescent="0.65">
      <c r="A40" s="103" t="s">
        <v>138</v>
      </c>
      <c r="B40" s="104"/>
      <c r="C40" s="38" t="s">
        <v>73</v>
      </c>
      <c r="D40" s="36" t="s">
        <v>74</v>
      </c>
      <c r="E40" s="36" t="s">
        <v>77</v>
      </c>
      <c r="F40" s="36" t="s">
        <v>78</v>
      </c>
      <c r="G40" s="36" t="s">
        <v>75</v>
      </c>
      <c r="H40" s="36" t="s">
        <v>79</v>
      </c>
      <c r="I40" s="36" t="s">
        <v>80</v>
      </c>
      <c r="J40" s="36" t="s">
        <v>81</v>
      </c>
      <c r="K40" s="37" t="s">
        <v>82</v>
      </c>
      <c r="L40" s="31"/>
      <c r="M40" s="48">
        <v>2025</v>
      </c>
      <c r="N40" s="49">
        <v>2024</v>
      </c>
      <c r="O40" s="50">
        <v>2023</v>
      </c>
      <c r="P40" s="10"/>
    </row>
    <row r="41" spans="1:16" ht="15" customHeight="1" x14ac:dyDescent="0.65">
      <c r="A41" s="85" t="s">
        <v>48</v>
      </c>
      <c r="B41" s="80"/>
      <c r="C41" s="205">
        <v>8.89</v>
      </c>
      <c r="D41" s="206">
        <v>8.82</v>
      </c>
      <c r="E41" s="206">
        <v>8.3000000000000007</v>
      </c>
      <c r="F41" s="206">
        <v>7.5767009999999999</v>
      </c>
      <c r="G41" s="206">
        <v>7.4037240000000004</v>
      </c>
      <c r="H41" s="206">
        <v>7.7890480000000002</v>
      </c>
      <c r="I41" s="206">
        <v>8.1147170000000006</v>
      </c>
      <c r="J41" s="206">
        <v>8.0340520000000009</v>
      </c>
      <c r="K41" s="207">
        <v>7.6103329999999998</v>
      </c>
      <c r="L41" s="208"/>
      <c r="M41" s="205">
        <v>8.89</v>
      </c>
      <c r="N41" s="206">
        <v>7.4037240000000004</v>
      </c>
      <c r="O41" s="207">
        <v>7.6103329999999998</v>
      </c>
      <c r="P41" s="10"/>
    </row>
    <row r="42" spans="1:16" ht="15" customHeight="1" x14ac:dyDescent="0.65">
      <c r="A42" s="29"/>
      <c r="B42" s="24" t="s">
        <v>113</v>
      </c>
      <c r="C42" s="157">
        <v>5.07</v>
      </c>
      <c r="D42" s="158">
        <v>5.13</v>
      </c>
      <c r="E42" s="158">
        <v>4.8</v>
      </c>
      <c r="F42" s="158">
        <v>4.3589229999999999</v>
      </c>
      <c r="G42" s="158">
        <v>4.0999999999999996</v>
      </c>
      <c r="H42" s="158">
        <v>4.5</v>
      </c>
      <c r="I42" s="158">
        <v>4.7</v>
      </c>
      <c r="J42" s="158">
        <v>4.5</v>
      </c>
      <c r="K42" s="159">
        <v>4.2</v>
      </c>
      <c r="L42" s="155"/>
      <c r="M42" s="157">
        <v>5.07</v>
      </c>
      <c r="N42" s="158">
        <v>4.0999999999999996</v>
      </c>
      <c r="O42" s="159">
        <v>4.2</v>
      </c>
      <c r="P42" s="10"/>
    </row>
    <row r="43" spans="1:16" ht="15" customHeight="1" x14ac:dyDescent="0.65">
      <c r="A43" s="29"/>
      <c r="B43" s="24" t="s">
        <v>35</v>
      </c>
      <c r="C43" s="157">
        <v>1.33</v>
      </c>
      <c r="D43" s="158">
        <v>1.29</v>
      </c>
      <c r="E43" s="158">
        <v>1.3</v>
      </c>
      <c r="F43" s="158">
        <v>1.2244379999999999</v>
      </c>
      <c r="G43" s="158">
        <v>1.2</v>
      </c>
      <c r="H43" s="158">
        <v>1.3</v>
      </c>
      <c r="I43" s="158">
        <v>1.3</v>
      </c>
      <c r="J43" s="158">
        <v>1.2</v>
      </c>
      <c r="K43" s="159">
        <v>1.3</v>
      </c>
      <c r="L43" s="155"/>
      <c r="M43" s="157">
        <v>1.33</v>
      </c>
      <c r="N43" s="158">
        <v>1.2</v>
      </c>
      <c r="O43" s="159">
        <v>1.3</v>
      </c>
      <c r="P43" s="10"/>
    </row>
    <row r="44" spans="1:16" ht="15" customHeight="1" x14ac:dyDescent="0.65">
      <c r="A44" s="33"/>
      <c r="B44" s="25" t="s">
        <v>36</v>
      </c>
      <c r="C44" s="161">
        <v>2.5</v>
      </c>
      <c r="D44" s="162">
        <v>2.4</v>
      </c>
      <c r="E44" s="162">
        <v>2.2000000000000002</v>
      </c>
      <c r="F44" s="162">
        <v>2.0233400000000001</v>
      </c>
      <c r="G44" s="162">
        <v>2.1</v>
      </c>
      <c r="H44" s="162">
        <v>2</v>
      </c>
      <c r="I44" s="162">
        <v>2.1</v>
      </c>
      <c r="J44" s="162">
        <v>2.2999999999999998</v>
      </c>
      <c r="K44" s="163">
        <v>2.1</v>
      </c>
      <c r="L44" s="155"/>
      <c r="M44" s="161">
        <v>2.5</v>
      </c>
      <c r="N44" s="162">
        <v>2.1</v>
      </c>
      <c r="O44" s="163">
        <v>2.1</v>
      </c>
      <c r="P44" s="10"/>
    </row>
    <row r="45" spans="1:16" ht="15" customHeight="1" x14ac:dyDescent="0.65">
      <c r="A45" s="30"/>
      <c r="B45" s="30"/>
      <c r="C45" s="30"/>
      <c r="D45" s="30"/>
      <c r="E45" s="30"/>
      <c r="F45" s="30"/>
      <c r="G45" s="30"/>
      <c r="H45" s="30"/>
      <c r="I45" s="30"/>
      <c r="J45" s="30"/>
      <c r="K45" s="30"/>
      <c r="M45" s="30"/>
      <c r="N45" s="30"/>
      <c r="O45" s="30"/>
    </row>
    <row r="46" spans="1:16" ht="15" customHeight="1" x14ac:dyDescent="0.25"/>
    <row r="47" spans="1:16" ht="15" customHeight="1" x14ac:dyDescent="0.25"/>
    <row r="48" spans="1:16" ht="15" customHeight="1" x14ac:dyDescent="0.25"/>
    <row r="49" ht="15" customHeight="1" x14ac:dyDescent="0.25"/>
    <row r="50" ht="15" customHeight="1" x14ac:dyDescent="0.25"/>
    <row r="51" ht="15" customHeight="1" x14ac:dyDescent="0.25"/>
    <row r="52" ht="15" customHeight="1" x14ac:dyDescent="0.25"/>
    <row r="53" ht="15" customHeight="1" x14ac:dyDescent="0.25"/>
  </sheetData>
  <mergeCells count="16">
    <mergeCell ref="A2:B2"/>
    <mergeCell ref="A3:B3"/>
    <mergeCell ref="A1:O1"/>
    <mergeCell ref="A8:O8"/>
    <mergeCell ref="A10:B10"/>
    <mergeCell ref="A11:B11"/>
    <mergeCell ref="B16:K16"/>
    <mergeCell ref="B17:K17"/>
    <mergeCell ref="A21:B21"/>
    <mergeCell ref="A22:B22"/>
    <mergeCell ref="A41:B41"/>
    <mergeCell ref="A26:B26"/>
    <mergeCell ref="A19:O19"/>
    <mergeCell ref="A38:O38"/>
    <mergeCell ref="A32:B32"/>
    <mergeCell ref="A40:B4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Q50"/>
  <sheetViews>
    <sheetView showGridLines="0" showRuler="0" workbookViewId="0">
      <selection activeCell="Q20" sqref="Q20"/>
    </sheetView>
  </sheetViews>
  <sheetFormatPr defaultColWidth="13.08984375" defaultRowHeight="12.5" x14ac:dyDescent="0.25"/>
  <cols>
    <col min="1" max="1" width="3.81640625" customWidth="1"/>
    <col min="2" max="2" width="64.26953125" customWidth="1"/>
    <col min="3" max="11" width="9.26953125" customWidth="1"/>
    <col min="12" max="12" width="2.36328125" customWidth="1"/>
    <col min="13" max="15" width="9.26953125" customWidth="1"/>
  </cols>
  <sheetData>
    <row r="1" spans="1:16" ht="15" customHeight="1" x14ac:dyDescent="0.65">
      <c r="A1" s="102" t="s">
        <v>150</v>
      </c>
      <c r="B1" s="88"/>
      <c r="C1" s="88"/>
      <c r="D1" s="88"/>
      <c r="E1" s="88"/>
      <c r="F1" s="88"/>
      <c r="G1" s="88"/>
      <c r="H1" s="88"/>
      <c r="I1" s="88"/>
      <c r="J1" s="88"/>
      <c r="K1" s="88"/>
      <c r="L1" s="88"/>
      <c r="M1" s="88"/>
      <c r="N1" s="88"/>
      <c r="O1" s="88"/>
    </row>
    <row r="2" spans="1:16" ht="15" customHeight="1" x14ac:dyDescent="0.65">
      <c r="A2" s="34"/>
      <c r="B2" s="27"/>
      <c r="C2" s="34"/>
      <c r="D2" s="30"/>
      <c r="E2" s="30"/>
      <c r="F2" s="30"/>
      <c r="G2" s="30"/>
      <c r="H2" s="30"/>
      <c r="I2" s="30"/>
      <c r="J2" s="30"/>
      <c r="K2" s="27"/>
      <c r="L2" s="60"/>
      <c r="M2" s="34"/>
      <c r="N2" s="30"/>
      <c r="O2" s="27"/>
    </row>
    <row r="3" spans="1:16" ht="15" customHeight="1" x14ac:dyDescent="0.65">
      <c r="A3" s="91" t="s">
        <v>151</v>
      </c>
      <c r="B3" s="80"/>
      <c r="C3" s="261" t="s">
        <v>73</v>
      </c>
      <c r="D3" s="262" t="s">
        <v>74</v>
      </c>
      <c r="E3" s="262" t="s">
        <v>77</v>
      </c>
      <c r="F3" s="262" t="s">
        <v>78</v>
      </c>
      <c r="G3" s="262" t="s">
        <v>75</v>
      </c>
      <c r="H3" s="262" t="s">
        <v>79</v>
      </c>
      <c r="I3" s="262" t="s">
        <v>80</v>
      </c>
      <c r="J3" s="262" t="s">
        <v>81</v>
      </c>
      <c r="K3" s="263" t="s">
        <v>82</v>
      </c>
      <c r="L3" s="264"/>
      <c r="M3" s="265">
        <v>2025</v>
      </c>
      <c r="N3" s="266">
        <v>2024</v>
      </c>
      <c r="O3" s="267">
        <v>2023</v>
      </c>
    </row>
    <row r="4" spans="1:16" ht="15" customHeight="1" x14ac:dyDescent="0.65">
      <c r="A4" s="34"/>
      <c r="B4" s="27" t="s">
        <v>152</v>
      </c>
      <c r="C4" s="152">
        <v>37</v>
      </c>
      <c r="D4" s="153">
        <v>38.160499999999999</v>
      </c>
      <c r="E4" s="153">
        <v>37.456000000000003</v>
      </c>
      <c r="F4" s="153">
        <v>36.545400000000001</v>
      </c>
      <c r="G4" s="153">
        <v>35.2166</v>
      </c>
      <c r="H4" s="153">
        <v>35.322699999999998</v>
      </c>
      <c r="I4" s="153">
        <v>34.133499999999998</v>
      </c>
      <c r="J4" s="153">
        <v>34.820599999999999</v>
      </c>
      <c r="K4" s="154">
        <v>28.402699999999999</v>
      </c>
      <c r="L4" s="155"/>
      <c r="M4" s="152">
        <v>149.1619</v>
      </c>
      <c r="N4" s="153">
        <v>139.49340000000001</v>
      </c>
      <c r="O4" s="154">
        <v>116.1452</v>
      </c>
    </row>
    <row r="5" spans="1:16" ht="15" customHeight="1" x14ac:dyDescent="0.65">
      <c r="A5" s="29"/>
      <c r="B5" s="24" t="s">
        <v>153</v>
      </c>
      <c r="C5" s="157">
        <v>0</v>
      </c>
      <c r="D5" s="158">
        <v>0</v>
      </c>
      <c r="E5" s="158">
        <v>0</v>
      </c>
      <c r="F5" s="158">
        <v>0</v>
      </c>
      <c r="G5" s="158">
        <v>0</v>
      </c>
      <c r="H5" s="158">
        <v>94.656099999999995</v>
      </c>
      <c r="I5" s="158">
        <v>91.165599999999998</v>
      </c>
      <c r="J5" s="158">
        <v>0</v>
      </c>
      <c r="K5" s="159">
        <v>85.751499999999993</v>
      </c>
      <c r="L5" s="155"/>
      <c r="M5" s="157">
        <v>0</v>
      </c>
      <c r="N5" s="158">
        <v>185.82169999999999</v>
      </c>
      <c r="O5" s="159">
        <v>85.751499999999993</v>
      </c>
    </row>
    <row r="6" spans="1:16" ht="15" customHeight="1" x14ac:dyDescent="0.65">
      <c r="A6" s="33"/>
      <c r="B6" s="25" t="s">
        <v>42</v>
      </c>
      <c r="C6" s="161">
        <v>34.033999999999999</v>
      </c>
      <c r="D6" s="162">
        <v>23.224599999999999</v>
      </c>
      <c r="E6" s="162">
        <v>23.248000000000001</v>
      </c>
      <c r="F6" s="162">
        <v>40.479799999999997</v>
      </c>
      <c r="G6" s="162">
        <v>3.4826000000000001</v>
      </c>
      <c r="H6" s="162">
        <v>0</v>
      </c>
      <c r="I6" s="162">
        <v>3.6839</v>
      </c>
      <c r="J6" s="162">
        <v>3.6755</v>
      </c>
      <c r="K6" s="163">
        <v>2.19</v>
      </c>
      <c r="L6" s="155"/>
      <c r="M6" s="161">
        <v>120.9864</v>
      </c>
      <c r="N6" s="162">
        <v>10.842000000000001</v>
      </c>
      <c r="O6" s="163">
        <v>54.3</v>
      </c>
    </row>
    <row r="7" spans="1:16" ht="15" customHeight="1" x14ac:dyDescent="0.65">
      <c r="A7" s="92" t="s">
        <v>154</v>
      </c>
      <c r="B7" s="93"/>
      <c r="C7" s="205">
        <v>71.033999999999992</v>
      </c>
      <c r="D7" s="206">
        <v>61.385199999999998</v>
      </c>
      <c r="E7" s="206">
        <v>60.704999999999998</v>
      </c>
      <c r="F7" s="206">
        <v>77.025199999999998</v>
      </c>
      <c r="G7" s="206">
        <v>38.699300000000001</v>
      </c>
      <c r="H7" s="206">
        <v>129.97880000000001</v>
      </c>
      <c r="I7" s="206">
        <v>128.983</v>
      </c>
      <c r="J7" s="206">
        <v>38.496099999999998</v>
      </c>
      <c r="K7" s="207">
        <v>116.3443</v>
      </c>
      <c r="L7" s="208"/>
      <c r="M7" s="205">
        <v>270.14830000000001</v>
      </c>
      <c r="N7" s="206">
        <v>336.15719999999999</v>
      </c>
      <c r="O7" s="207">
        <v>256.19670000000002</v>
      </c>
      <c r="P7" s="1"/>
    </row>
    <row r="8" spans="1:16" ht="15" customHeight="1" x14ac:dyDescent="0.65">
      <c r="A8" s="97" t="s">
        <v>155</v>
      </c>
      <c r="B8" s="80"/>
      <c r="C8" s="229">
        <v>0.46005853757526771</v>
      </c>
      <c r="D8" s="230">
        <v>0.36526946107784403</v>
      </c>
      <c r="E8" s="230">
        <v>0.37</v>
      </c>
      <c r="F8" s="230">
        <v>0.53042555065466501</v>
      </c>
      <c r="G8" s="230">
        <v>0.32302298220712156</v>
      </c>
      <c r="H8" s="230">
        <v>0.89700774968573738</v>
      </c>
      <c r="I8" s="230">
        <v>0.87091806322267029</v>
      </c>
      <c r="J8" s="230">
        <v>0.28623561659725061</v>
      </c>
      <c r="K8" s="231">
        <v>1.0205640350877194</v>
      </c>
      <c r="L8" s="192"/>
      <c r="M8" s="229">
        <v>0.42962195025997585</v>
      </c>
      <c r="N8" s="230">
        <v>0.6143525246871584</v>
      </c>
      <c r="O8" s="231">
        <v>0.52977472600812814</v>
      </c>
    </row>
    <row r="9" spans="1:16" ht="15" customHeight="1" x14ac:dyDescent="0.65">
      <c r="A9" s="41"/>
      <c r="B9" s="41"/>
      <c r="C9" s="41"/>
      <c r="D9" s="41"/>
      <c r="E9" s="41"/>
      <c r="F9" s="41"/>
      <c r="G9" s="41"/>
      <c r="H9" s="41"/>
      <c r="I9" s="41"/>
      <c r="J9" s="41"/>
      <c r="K9" s="41"/>
      <c r="M9" s="41"/>
      <c r="N9" s="41"/>
      <c r="O9" s="41"/>
    </row>
    <row r="10" spans="1:16" ht="15" customHeight="1" x14ac:dyDescent="0.65">
      <c r="A10" s="102" t="s">
        <v>156</v>
      </c>
      <c r="B10" s="88"/>
      <c r="C10" s="88"/>
      <c r="D10" s="88"/>
      <c r="E10" s="88"/>
      <c r="F10" s="88"/>
      <c r="G10" s="88"/>
      <c r="H10" s="88"/>
      <c r="I10" s="88"/>
      <c r="J10" s="88"/>
      <c r="K10" s="88"/>
      <c r="L10" s="88"/>
      <c r="M10" s="88"/>
      <c r="N10" s="88"/>
      <c r="O10" s="88"/>
    </row>
    <row r="11" spans="1:16" ht="15" customHeight="1" x14ac:dyDescent="0.65">
      <c r="A11" s="34"/>
      <c r="B11" s="27"/>
      <c r="C11" s="34"/>
      <c r="D11" s="30"/>
      <c r="E11" s="30"/>
      <c r="F11" s="30"/>
      <c r="G11" s="30"/>
      <c r="H11" s="30"/>
      <c r="I11" s="30"/>
      <c r="J11" s="30"/>
      <c r="K11" s="27"/>
      <c r="L11" s="27"/>
      <c r="M11" s="34"/>
      <c r="N11" s="30"/>
      <c r="O11" s="27"/>
    </row>
    <row r="12" spans="1:16" ht="15" customHeight="1" x14ac:dyDescent="0.65">
      <c r="A12" s="91" t="s">
        <v>157</v>
      </c>
      <c r="B12" s="80"/>
      <c r="C12" s="261" t="s">
        <v>73</v>
      </c>
      <c r="D12" s="262" t="s">
        <v>74</v>
      </c>
      <c r="E12" s="262" t="s">
        <v>77</v>
      </c>
      <c r="F12" s="262" t="s">
        <v>78</v>
      </c>
      <c r="G12" s="262" t="s">
        <v>75</v>
      </c>
      <c r="H12" s="262" t="s">
        <v>79</v>
      </c>
      <c r="I12" s="262" t="s">
        <v>80</v>
      </c>
      <c r="J12" s="262" t="s">
        <v>81</v>
      </c>
      <c r="K12" s="263" t="s">
        <v>82</v>
      </c>
      <c r="L12" s="272"/>
      <c r="M12" s="265">
        <v>2025</v>
      </c>
      <c r="N12" s="266">
        <v>2024</v>
      </c>
      <c r="O12" s="267">
        <v>2023</v>
      </c>
    </row>
    <row r="13" spans="1:16" ht="15" customHeight="1" x14ac:dyDescent="0.65">
      <c r="A13" s="34"/>
      <c r="B13" s="27" t="s">
        <v>158</v>
      </c>
      <c r="C13" s="216">
        <v>0.13</v>
      </c>
      <c r="D13" s="217">
        <v>0.13</v>
      </c>
      <c r="E13" s="217">
        <v>0.13</v>
      </c>
      <c r="F13" s="217">
        <v>0.13</v>
      </c>
      <c r="G13" s="217">
        <v>0.13</v>
      </c>
      <c r="H13" s="217">
        <v>0.12</v>
      </c>
      <c r="I13" s="217">
        <v>0.12</v>
      </c>
      <c r="J13" s="217">
        <v>0.12</v>
      </c>
      <c r="K13" s="218">
        <v>0.12</v>
      </c>
      <c r="L13" s="219"/>
      <c r="M13" s="216">
        <v>0.52</v>
      </c>
      <c r="N13" s="217">
        <v>0.49</v>
      </c>
      <c r="O13" s="218">
        <v>0.42</v>
      </c>
    </row>
    <row r="14" spans="1:16" ht="15" customHeight="1" x14ac:dyDescent="0.65">
      <c r="A14" s="33"/>
      <c r="B14" s="25" t="s">
        <v>159</v>
      </c>
      <c r="C14" s="229">
        <v>0.23759698069067617</v>
      </c>
      <c r="D14" s="230">
        <v>0.252</v>
      </c>
      <c r="E14" s="230">
        <v>0.26300000000000001</v>
      </c>
      <c r="F14" s="230">
        <v>0.26800000000000002</v>
      </c>
      <c r="G14" s="230">
        <v>0.28000000000000003</v>
      </c>
      <c r="H14" s="230">
        <v>0.27</v>
      </c>
      <c r="I14" s="230">
        <v>0.26200000000000001</v>
      </c>
      <c r="J14" s="230">
        <v>0.27400000000000002</v>
      </c>
      <c r="K14" s="231">
        <v>0.28699999999999998</v>
      </c>
      <c r="L14" s="192"/>
      <c r="M14" s="229">
        <v>0.23691716100343532</v>
      </c>
      <c r="N14" s="230">
        <v>0.27200000000000002</v>
      </c>
      <c r="O14" s="231">
        <v>0.27100000000000002</v>
      </c>
    </row>
    <row r="15" spans="1:16" ht="15" customHeight="1" x14ac:dyDescent="0.65">
      <c r="A15" s="41"/>
      <c r="B15" s="41"/>
      <c r="C15" s="41"/>
      <c r="D15" s="41"/>
      <c r="E15" s="41"/>
      <c r="F15" s="41"/>
      <c r="G15" s="41"/>
      <c r="H15" s="41"/>
      <c r="I15" s="41"/>
      <c r="J15" s="41"/>
      <c r="K15" s="41"/>
      <c r="L15" s="59"/>
      <c r="M15" s="41"/>
      <c r="N15" s="41"/>
      <c r="O15" s="41"/>
    </row>
    <row r="16" spans="1:16" ht="15" customHeight="1" x14ac:dyDescent="0.65">
      <c r="A16" s="102" t="s">
        <v>160</v>
      </c>
      <c r="B16" s="88"/>
      <c r="C16" s="88"/>
      <c r="D16" s="88"/>
      <c r="E16" s="88"/>
      <c r="F16" s="88"/>
      <c r="G16" s="88"/>
      <c r="H16" s="88"/>
      <c r="I16" s="88"/>
      <c r="J16" s="88"/>
      <c r="K16" s="88"/>
      <c r="L16" s="88"/>
      <c r="M16" s="88"/>
      <c r="N16" s="88"/>
      <c r="O16" s="88"/>
    </row>
    <row r="17" spans="1:17" ht="15" customHeight="1" x14ac:dyDescent="0.65">
      <c r="A17" s="34"/>
      <c r="B17" s="27"/>
      <c r="C17" s="34"/>
      <c r="D17" s="30"/>
      <c r="E17" s="30"/>
      <c r="F17" s="30"/>
      <c r="G17" s="30"/>
      <c r="H17" s="30"/>
      <c r="I17" s="30"/>
      <c r="J17" s="30"/>
      <c r="K17" s="27"/>
      <c r="L17" s="60"/>
      <c r="M17" s="34"/>
      <c r="N17" s="30"/>
      <c r="O17" s="27"/>
    </row>
    <row r="18" spans="1:17" ht="15" customHeight="1" x14ac:dyDescent="0.65">
      <c r="A18" s="91" t="s">
        <v>161</v>
      </c>
      <c r="B18" s="80"/>
      <c r="C18" s="261" t="s">
        <v>73</v>
      </c>
      <c r="D18" s="262" t="s">
        <v>74</v>
      </c>
      <c r="E18" s="262" t="s">
        <v>77</v>
      </c>
      <c r="F18" s="262" t="s">
        <v>78</v>
      </c>
      <c r="G18" s="262" t="s">
        <v>75</v>
      </c>
      <c r="H18" s="262" t="s">
        <v>79</v>
      </c>
      <c r="I18" s="262" t="s">
        <v>80</v>
      </c>
      <c r="J18" s="262" t="s">
        <v>81</v>
      </c>
      <c r="K18" s="263" t="s">
        <v>82</v>
      </c>
      <c r="L18" s="264"/>
      <c r="M18" s="265">
        <v>2025</v>
      </c>
      <c r="N18" s="266">
        <v>2024</v>
      </c>
      <c r="O18" s="267">
        <v>2023</v>
      </c>
    </row>
    <row r="19" spans="1:17" ht="15" customHeight="1" x14ac:dyDescent="0.65">
      <c r="A19" s="94" t="s">
        <v>29</v>
      </c>
      <c r="B19" s="95"/>
      <c r="C19" s="182">
        <v>1.2946</v>
      </c>
      <c r="D19" s="183">
        <v>0.94</v>
      </c>
      <c r="E19" s="183">
        <v>0.95099999999999996</v>
      </c>
      <c r="F19" s="183">
        <v>2.1779999999999999</v>
      </c>
      <c r="G19" s="183">
        <v>0.17535999999999999</v>
      </c>
      <c r="H19" s="183">
        <v>0</v>
      </c>
      <c r="I19" s="183">
        <v>0.17380000000000001</v>
      </c>
      <c r="J19" s="183">
        <v>0.28149999999999997</v>
      </c>
      <c r="K19" s="184">
        <v>0</v>
      </c>
      <c r="L19" s="177"/>
      <c r="M19" s="182">
        <v>5.3662000000000001</v>
      </c>
      <c r="N19" s="183">
        <v>0.63066</v>
      </c>
      <c r="O19" s="184">
        <v>3.8041499999999999</v>
      </c>
      <c r="Q19" s="124"/>
    </row>
    <row r="20" spans="1:17" ht="15" customHeight="1" x14ac:dyDescent="0.65">
      <c r="A20" s="96" t="s">
        <v>162</v>
      </c>
      <c r="B20" s="80"/>
      <c r="C20" s="220">
        <v>36.64</v>
      </c>
      <c r="D20" s="221">
        <v>36.26</v>
      </c>
      <c r="E20" s="221">
        <v>29.94</v>
      </c>
      <c r="F20" s="221">
        <v>28.545190000000002</v>
      </c>
      <c r="G20" s="221">
        <v>28.51314</v>
      </c>
      <c r="H20" s="221">
        <v>0</v>
      </c>
      <c r="I20" s="221">
        <v>21.912299999999998</v>
      </c>
      <c r="J20" s="221">
        <v>21.96575</v>
      </c>
      <c r="K20" s="219">
        <v>19.559999999999999</v>
      </c>
      <c r="L20" s="219"/>
      <c r="M20" s="220">
        <v>32.1</v>
      </c>
      <c r="N20" s="221">
        <v>23.771550000000001</v>
      </c>
      <c r="O20" s="219">
        <v>18.561260000000001</v>
      </c>
    </row>
    <row r="21" spans="1:17" ht="15" customHeight="1" x14ac:dyDescent="0.65">
      <c r="A21" s="96" t="s">
        <v>163</v>
      </c>
      <c r="B21" s="80"/>
      <c r="C21" s="175">
        <v>47.4</v>
      </c>
      <c r="D21" s="222">
        <v>34.174957999999997</v>
      </c>
      <c r="E21" s="222">
        <v>28.474150000000002</v>
      </c>
      <c r="F21" s="222">
        <v>62.171410000000002</v>
      </c>
      <c r="G21" s="222">
        <v>4.9999799999999999</v>
      </c>
      <c r="H21" s="222">
        <v>0</v>
      </c>
      <c r="I21" s="222">
        <v>3.80836</v>
      </c>
      <c r="J21" s="222">
        <v>6.1833600000000004</v>
      </c>
      <c r="K21" s="176">
        <v>0</v>
      </c>
      <c r="L21" s="177"/>
      <c r="M21" s="175">
        <v>172.220518</v>
      </c>
      <c r="N21" s="222">
        <v>14.9917</v>
      </c>
      <c r="O21" s="176">
        <v>73.458470000000005</v>
      </c>
    </row>
    <row r="22" spans="1:17" ht="15" customHeight="1" x14ac:dyDescent="0.65">
      <c r="A22" s="223" t="s">
        <v>164</v>
      </c>
      <c r="B22" s="224"/>
      <c r="C22" s="225">
        <v>0</v>
      </c>
      <c r="D22" s="226">
        <v>0</v>
      </c>
      <c r="E22" s="226">
        <v>1.023E-2</v>
      </c>
      <c r="F22" s="226">
        <v>0</v>
      </c>
      <c r="G22" s="226">
        <v>0</v>
      </c>
      <c r="H22" s="226">
        <v>0</v>
      </c>
      <c r="I22" s="226">
        <v>0.26859</v>
      </c>
      <c r="J22" s="226">
        <v>3.8920000000000003E-2</v>
      </c>
      <c r="K22" s="227">
        <v>0.10391</v>
      </c>
      <c r="L22" s="228"/>
      <c r="M22" s="225">
        <v>1.023E-2</v>
      </c>
      <c r="N22" s="226">
        <v>0.3075</v>
      </c>
      <c r="O22" s="227">
        <v>0.63039999999999996</v>
      </c>
    </row>
    <row r="23" spans="1:17" ht="15" customHeight="1" x14ac:dyDescent="0.65">
      <c r="A23" s="96" t="s">
        <v>165</v>
      </c>
      <c r="B23" s="80"/>
      <c r="C23" s="175">
        <v>0</v>
      </c>
      <c r="D23" s="222">
        <v>0</v>
      </c>
      <c r="E23" s="222">
        <v>0</v>
      </c>
      <c r="F23" s="222">
        <v>0</v>
      </c>
      <c r="G23" s="222">
        <v>0</v>
      </c>
      <c r="H23" s="222">
        <v>0</v>
      </c>
      <c r="I23" s="222">
        <v>14.587590000000001</v>
      </c>
      <c r="J23" s="222">
        <v>0</v>
      </c>
      <c r="K23" s="176">
        <v>0</v>
      </c>
      <c r="L23" s="177"/>
      <c r="M23" s="175">
        <v>0</v>
      </c>
      <c r="N23" s="222">
        <v>14.587590000000001</v>
      </c>
      <c r="O23" s="176">
        <v>6.7000000000000002E-4</v>
      </c>
    </row>
    <row r="24" spans="1:17" ht="15" customHeight="1" x14ac:dyDescent="0.65">
      <c r="A24" s="97" t="s">
        <v>166</v>
      </c>
      <c r="B24" s="80"/>
      <c r="C24" s="185">
        <v>399.25022799999999</v>
      </c>
      <c r="D24" s="273">
        <v>400.51886999999999</v>
      </c>
      <c r="E24" s="273">
        <v>401.43551200000002</v>
      </c>
      <c r="F24" s="273">
        <v>402.35032000000001</v>
      </c>
      <c r="G24" s="273">
        <v>404.5</v>
      </c>
      <c r="H24" s="273">
        <v>403.6</v>
      </c>
      <c r="I24" s="273">
        <v>403.6</v>
      </c>
      <c r="J24" s="273">
        <v>388.9</v>
      </c>
      <c r="K24" s="186">
        <v>389.1</v>
      </c>
      <c r="L24" s="187"/>
      <c r="M24" s="185">
        <v>399.25022799999999</v>
      </c>
      <c r="N24" s="273">
        <v>404.5</v>
      </c>
      <c r="O24" s="186">
        <v>389.1</v>
      </c>
      <c r="Q24" s="124"/>
    </row>
    <row r="25" spans="1:17" ht="15" customHeight="1" x14ac:dyDescent="0.65">
      <c r="A25" s="41"/>
      <c r="B25" s="41"/>
      <c r="C25" s="41"/>
      <c r="D25" s="41"/>
      <c r="E25" s="41"/>
      <c r="F25" s="41"/>
      <c r="G25" s="41"/>
      <c r="H25" s="41"/>
      <c r="I25" s="41"/>
      <c r="J25" s="41"/>
      <c r="K25" s="41"/>
      <c r="M25" s="41"/>
      <c r="N25" s="41"/>
      <c r="O25" s="41"/>
    </row>
    <row r="26" spans="1:17" ht="15" customHeight="1" x14ac:dyDescent="0.65">
      <c r="A26" s="102" t="s">
        <v>167</v>
      </c>
      <c r="B26" s="88"/>
      <c r="C26" s="88"/>
      <c r="D26" s="88"/>
      <c r="E26" s="88"/>
      <c r="F26" s="88"/>
      <c r="G26" s="88"/>
      <c r="H26" s="88"/>
      <c r="I26" s="88"/>
      <c r="J26" s="88"/>
      <c r="K26" s="88"/>
      <c r="L26" s="88"/>
      <c r="M26" s="88"/>
      <c r="N26" s="88"/>
      <c r="O26" s="88"/>
    </row>
    <row r="27" spans="1:17" ht="15" customHeight="1" x14ac:dyDescent="0.65">
      <c r="A27" s="34"/>
      <c r="B27" s="27"/>
      <c r="C27" s="34"/>
      <c r="D27" s="30"/>
      <c r="E27" s="30"/>
      <c r="F27" s="30"/>
      <c r="G27" s="30"/>
      <c r="H27" s="30"/>
      <c r="I27" s="30"/>
      <c r="J27" s="30"/>
      <c r="K27" s="27"/>
      <c r="L27" s="60"/>
      <c r="M27" s="34"/>
      <c r="N27" s="30"/>
      <c r="O27" s="27"/>
    </row>
    <row r="28" spans="1:17" ht="15" customHeight="1" x14ac:dyDescent="0.65">
      <c r="A28" s="91" t="s">
        <v>168</v>
      </c>
      <c r="B28" s="80"/>
      <c r="C28" s="261" t="s">
        <v>73</v>
      </c>
      <c r="D28" s="262" t="s">
        <v>74</v>
      </c>
      <c r="E28" s="262" t="s">
        <v>77</v>
      </c>
      <c r="F28" s="262" t="s">
        <v>78</v>
      </c>
      <c r="G28" s="262" t="s">
        <v>75</v>
      </c>
      <c r="H28" s="262" t="s">
        <v>79</v>
      </c>
      <c r="I28" s="262" t="s">
        <v>80</v>
      </c>
      <c r="J28" s="262" t="s">
        <v>81</v>
      </c>
      <c r="K28" s="263" t="s">
        <v>82</v>
      </c>
      <c r="L28" s="264"/>
      <c r="M28" s="265">
        <v>2025</v>
      </c>
      <c r="N28" s="266">
        <v>2024</v>
      </c>
      <c r="O28" s="267">
        <v>2023</v>
      </c>
    </row>
    <row r="29" spans="1:17" ht="15" customHeight="1" x14ac:dyDescent="0.65">
      <c r="A29" s="94" t="s">
        <v>169</v>
      </c>
      <c r="B29" s="95"/>
      <c r="C29" s="216">
        <v>36.049999999999997</v>
      </c>
      <c r="D29" s="217">
        <v>36.04</v>
      </c>
      <c r="E29" s="217">
        <v>34.11</v>
      </c>
      <c r="F29" s="217">
        <v>28.61</v>
      </c>
      <c r="G29" s="217">
        <v>29.06</v>
      </c>
      <c r="H29" s="217">
        <v>28.76</v>
      </c>
      <c r="I29" s="217">
        <v>24.89</v>
      </c>
      <c r="J29" s="217">
        <v>21.93</v>
      </c>
      <c r="K29" s="218">
        <v>21.56</v>
      </c>
      <c r="L29" s="232"/>
      <c r="M29" s="216">
        <v>36.049999999999997</v>
      </c>
      <c r="N29" s="217">
        <v>29.06</v>
      </c>
      <c r="O29" s="218">
        <v>21.56</v>
      </c>
      <c r="P29" s="232"/>
    </row>
    <row r="30" spans="1:17" ht="15" customHeight="1" x14ac:dyDescent="0.65">
      <c r="A30" s="106" t="s">
        <v>38</v>
      </c>
      <c r="B30" s="80"/>
      <c r="C30" s="220">
        <v>38.26</v>
      </c>
      <c r="D30" s="233">
        <v>38.159999999999997</v>
      </c>
      <c r="E30" s="233">
        <v>34.299999999999997</v>
      </c>
      <c r="F30" s="233">
        <v>29.63</v>
      </c>
      <c r="G30" s="233">
        <v>30.49</v>
      </c>
      <c r="H30" s="233">
        <v>28.89</v>
      </c>
      <c r="I30" s="233">
        <v>25.35</v>
      </c>
      <c r="J30" s="233">
        <v>23.46</v>
      </c>
      <c r="K30" s="219">
        <v>22.45</v>
      </c>
      <c r="L30" s="232"/>
      <c r="M30" s="220">
        <v>38.26</v>
      </c>
      <c r="N30" s="233">
        <v>30.49</v>
      </c>
      <c r="O30" s="219">
        <v>22.45</v>
      </c>
      <c r="P30" s="232"/>
    </row>
    <row r="31" spans="1:17" ht="15" customHeight="1" x14ac:dyDescent="0.65">
      <c r="A31" s="106" t="s">
        <v>37</v>
      </c>
      <c r="B31" s="80"/>
      <c r="C31" s="220">
        <v>34.46</v>
      </c>
      <c r="D31" s="233">
        <v>33.57</v>
      </c>
      <c r="E31" s="233">
        <v>25</v>
      </c>
      <c r="F31" s="233">
        <v>25</v>
      </c>
      <c r="G31" s="233">
        <v>26.51</v>
      </c>
      <c r="H31" s="233">
        <v>24.53</v>
      </c>
      <c r="I31" s="233">
        <v>21.2</v>
      </c>
      <c r="J31" s="233">
        <v>18.8</v>
      </c>
      <c r="K31" s="219">
        <v>18.5</v>
      </c>
      <c r="L31" s="232"/>
      <c r="M31" s="220">
        <v>25</v>
      </c>
      <c r="N31" s="233">
        <v>18.8</v>
      </c>
      <c r="O31" s="219">
        <v>16.989999999999998</v>
      </c>
      <c r="P31" s="232"/>
    </row>
    <row r="32" spans="1:17" ht="15" hidden="1" customHeight="1" x14ac:dyDescent="0.65">
      <c r="A32" s="106" t="s">
        <v>170</v>
      </c>
      <c r="B32" s="80"/>
      <c r="C32" s="220">
        <v>36.659999999999997</v>
      </c>
      <c r="D32" s="233">
        <v>32.33</v>
      </c>
      <c r="E32" s="232"/>
      <c r="F32" s="233">
        <v>28.7</v>
      </c>
      <c r="G32" s="233">
        <v>29.08</v>
      </c>
      <c r="H32" s="233">
        <v>27.71</v>
      </c>
      <c r="I32" s="233">
        <v>23.69</v>
      </c>
      <c r="J32" s="233">
        <v>22.42</v>
      </c>
      <c r="K32" s="219">
        <v>20.69</v>
      </c>
      <c r="L32" s="232"/>
      <c r="M32" s="220">
        <v>33.26</v>
      </c>
      <c r="N32" s="233">
        <v>25.73</v>
      </c>
      <c r="O32" s="219">
        <v>19.84</v>
      </c>
      <c r="P32" s="232"/>
    </row>
    <row r="33" spans="1:16" ht="15" customHeight="1" x14ac:dyDescent="0.65">
      <c r="A33" s="107" t="s">
        <v>170</v>
      </c>
      <c r="B33" s="80"/>
      <c r="C33" s="234">
        <v>36.659999999999997</v>
      </c>
      <c r="D33" s="235">
        <v>36.278412699999997</v>
      </c>
      <c r="E33" s="235">
        <v>31.469523809999998</v>
      </c>
      <c r="F33" s="235">
        <v>28.56854839</v>
      </c>
      <c r="G33" s="235">
        <v>29.069047619999999</v>
      </c>
      <c r="H33" s="235">
        <v>26.902857139999998</v>
      </c>
      <c r="I33" s="235">
        <v>23.173281249999999</v>
      </c>
      <c r="J33" s="235">
        <v>22.440403230000001</v>
      </c>
      <c r="K33" s="236">
        <v>20.477499999999999</v>
      </c>
      <c r="L33" s="232"/>
      <c r="M33" s="234">
        <v>33.26</v>
      </c>
      <c r="N33" s="235">
        <v>25.38</v>
      </c>
      <c r="O33" s="236">
        <v>19.739999999999998</v>
      </c>
      <c r="P33" s="232"/>
    </row>
    <row r="34" spans="1:16" ht="15" customHeight="1" x14ac:dyDescent="0.65">
      <c r="A34" s="30"/>
      <c r="B34" s="30"/>
      <c r="C34" s="30"/>
      <c r="D34" s="30"/>
      <c r="E34" s="30"/>
      <c r="F34" s="30"/>
      <c r="G34" s="30"/>
      <c r="H34" s="30"/>
      <c r="I34" s="30"/>
      <c r="J34" s="30"/>
      <c r="K34" s="30"/>
      <c r="M34" s="30"/>
      <c r="N34" s="30"/>
      <c r="O34" s="30"/>
    </row>
    <row r="35" spans="1:16" ht="15" customHeight="1" x14ac:dyDescent="0.25"/>
    <row r="36" spans="1:16" ht="15" customHeight="1" x14ac:dyDescent="0.25"/>
    <row r="37" spans="1:16" ht="15" customHeight="1" x14ac:dyDescent="0.25"/>
    <row r="38" spans="1:16" ht="15" customHeight="1" x14ac:dyDescent="0.25"/>
    <row r="39" spans="1:16" ht="15" customHeight="1" x14ac:dyDescent="0.25"/>
    <row r="40" spans="1:16" ht="15" customHeight="1" x14ac:dyDescent="0.25"/>
    <row r="41" spans="1:16" ht="15" customHeight="1" x14ac:dyDescent="0.25"/>
    <row r="42" spans="1:16" ht="15" customHeight="1" x14ac:dyDescent="0.25"/>
    <row r="43" spans="1:16" ht="15" customHeight="1" x14ac:dyDescent="0.25"/>
    <row r="44" spans="1:16" ht="15" customHeight="1" x14ac:dyDescent="0.25"/>
    <row r="45" spans="1:16" ht="15" customHeight="1" x14ac:dyDescent="0.25"/>
    <row r="46" spans="1:16" ht="15" customHeight="1" x14ac:dyDescent="0.25"/>
    <row r="47" spans="1:16" ht="15" customHeight="1" x14ac:dyDescent="0.25"/>
    <row r="48" spans="1:16" ht="15" customHeight="1" x14ac:dyDescent="0.25"/>
    <row r="49" ht="15" customHeight="1" x14ac:dyDescent="0.25"/>
    <row r="50" ht="15" customHeight="1" x14ac:dyDescent="0.25"/>
  </sheetData>
  <mergeCells count="21">
    <mergeCell ref="A3:B3"/>
    <mergeCell ref="A7:B7"/>
    <mergeCell ref="A8:B8"/>
    <mergeCell ref="A1:O1"/>
    <mergeCell ref="A10:O10"/>
    <mergeCell ref="A16:O16"/>
    <mergeCell ref="A12:B12"/>
    <mergeCell ref="A18:B18"/>
    <mergeCell ref="A19:B19"/>
    <mergeCell ref="A20:B20"/>
    <mergeCell ref="A26:O26"/>
    <mergeCell ref="A21:B21"/>
    <mergeCell ref="A22:B22"/>
    <mergeCell ref="A23:B23"/>
    <mergeCell ref="A24:B24"/>
    <mergeCell ref="A32:B32"/>
    <mergeCell ref="A33:B33"/>
    <mergeCell ref="A28:B28"/>
    <mergeCell ref="A29:B29"/>
    <mergeCell ref="A30:B30"/>
    <mergeCell ref="A31:B3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R50"/>
  <sheetViews>
    <sheetView showGridLines="0" workbookViewId="0">
      <pane xSplit="2" ySplit="3" topLeftCell="C4" activePane="bottomRight" state="frozen"/>
      <selection activeCell="V22" sqref="V22"/>
      <selection pane="topRight" activeCell="V22" sqref="V22"/>
      <selection pane="bottomLeft" activeCell="V22" sqref="V22"/>
      <selection pane="bottomRight" activeCell="C3" sqref="C3:O3"/>
    </sheetView>
  </sheetViews>
  <sheetFormatPr defaultColWidth="13.08984375" defaultRowHeight="12.5" x14ac:dyDescent="0.25"/>
  <cols>
    <col min="1" max="1" width="3.81640625" customWidth="1"/>
    <col min="2" max="2" width="65.81640625" customWidth="1"/>
    <col min="3" max="11" width="9.26953125" customWidth="1"/>
    <col min="12" max="12" width="2.36328125" customWidth="1"/>
    <col min="13" max="15" width="9.26953125" customWidth="1"/>
  </cols>
  <sheetData>
    <row r="1" spans="1:18" ht="15" customHeight="1" x14ac:dyDescent="0.65">
      <c r="A1" s="109" t="s">
        <v>171</v>
      </c>
      <c r="B1" s="110"/>
      <c r="C1" s="110"/>
      <c r="D1" s="110"/>
      <c r="E1" s="110"/>
      <c r="F1" s="110"/>
      <c r="G1" s="110"/>
      <c r="H1" s="110"/>
      <c r="I1" s="110"/>
      <c r="J1" s="110"/>
      <c r="K1" s="110"/>
      <c r="L1" s="110"/>
      <c r="M1" s="110"/>
      <c r="N1" s="110"/>
      <c r="O1" s="110"/>
    </row>
    <row r="2" spans="1:18" ht="15" customHeight="1" x14ac:dyDescent="0.65">
      <c r="A2" s="34"/>
      <c r="B2" s="27"/>
      <c r="C2" s="34"/>
      <c r="D2" s="30"/>
      <c r="E2" s="30"/>
      <c r="F2" s="30"/>
      <c r="G2" s="30"/>
      <c r="H2" s="30"/>
      <c r="I2" s="30"/>
      <c r="J2" s="30"/>
      <c r="K2" s="27"/>
      <c r="L2" s="60"/>
      <c r="M2" s="34"/>
      <c r="N2" s="30"/>
      <c r="O2" s="27"/>
    </row>
    <row r="3" spans="1:18" ht="15" customHeight="1" x14ac:dyDescent="0.65">
      <c r="A3" s="91" t="s">
        <v>172</v>
      </c>
      <c r="B3" s="80"/>
      <c r="C3" s="261" t="s">
        <v>73</v>
      </c>
      <c r="D3" s="262" t="s">
        <v>74</v>
      </c>
      <c r="E3" s="262" t="s">
        <v>77</v>
      </c>
      <c r="F3" s="262" t="s">
        <v>78</v>
      </c>
      <c r="G3" s="262" t="s">
        <v>75</v>
      </c>
      <c r="H3" s="262" t="s">
        <v>79</v>
      </c>
      <c r="I3" s="262" t="s">
        <v>80</v>
      </c>
      <c r="J3" s="262" t="s">
        <v>81</v>
      </c>
      <c r="K3" s="263" t="s">
        <v>82</v>
      </c>
      <c r="L3" s="268"/>
      <c r="M3" s="269">
        <v>2025</v>
      </c>
      <c r="N3" s="270">
        <v>2024</v>
      </c>
      <c r="O3" s="271">
        <v>2023</v>
      </c>
    </row>
    <row r="4" spans="1:18" ht="15" customHeight="1" x14ac:dyDescent="0.65">
      <c r="A4" s="92" t="s">
        <v>87</v>
      </c>
      <c r="B4" s="93"/>
      <c r="C4" s="152">
        <v>175.51900000000001</v>
      </c>
      <c r="D4" s="153">
        <v>177.66399999999999</v>
      </c>
      <c r="E4" s="153">
        <v>161.85</v>
      </c>
      <c r="F4" s="153">
        <v>150.84716</v>
      </c>
      <c r="G4" s="153">
        <v>143.4</v>
      </c>
      <c r="H4" s="153">
        <v>161.42695000000001</v>
      </c>
      <c r="I4" s="153">
        <v>152.85194999999999</v>
      </c>
      <c r="J4" s="153">
        <v>143.60695999999999</v>
      </c>
      <c r="K4" s="154">
        <v>134.92564999999999</v>
      </c>
      <c r="L4" s="157"/>
      <c r="M4" s="169">
        <v>665.88</v>
      </c>
      <c r="N4" s="170">
        <v>601.28585999999996</v>
      </c>
      <c r="O4" s="171">
        <v>530.48361</v>
      </c>
      <c r="P4" s="124"/>
      <c r="Q4" s="124"/>
      <c r="R4" s="124"/>
    </row>
    <row r="5" spans="1:18" ht="15" customHeight="1" x14ac:dyDescent="0.65">
      <c r="A5" s="108" t="s">
        <v>173</v>
      </c>
      <c r="B5" s="80"/>
      <c r="C5" s="157">
        <v>0</v>
      </c>
      <c r="D5" s="158">
        <v>0</v>
      </c>
      <c r="E5" s="201">
        <v>0</v>
      </c>
      <c r="F5" s="201"/>
      <c r="G5" s="201"/>
      <c r="H5" s="201"/>
      <c r="I5" s="201"/>
      <c r="J5" s="201"/>
      <c r="K5" s="201"/>
      <c r="L5" s="157"/>
      <c r="M5" s="243"/>
      <c r="N5" s="244"/>
      <c r="O5" s="245"/>
      <c r="P5" s="124"/>
      <c r="Q5" s="124"/>
      <c r="R5" s="124"/>
    </row>
    <row r="6" spans="1:18" ht="15" customHeight="1" x14ac:dyDescent="0.65">
      <c r="A6" s="29"/>
      <c r="B6" s="24" t="s">
        <v>174</v>
      </c>
      <c r="C6" s="157">
        <v>17.177</v>
      </c>
      <c r="D6" s="158">
        <v>16.75</v>
      </c>
      <c r="E6" s="158">
        <v>16.315000000000001</v>
      </c>
      <c r="F6" s="158">
        <v>15.772970000000001</v>
      </c>
      <c r="G6" s="158">
        <v>15.75592</v>
      </c>
      <c r="H6" s="158">
        <v>14.966570000000001</v>
      </c>
      <c r="I6" s="158">
        <v>14.5</v>
      </c>
      <c r="J6" s="158">
        <v>14.27787</v>
      </c>
      <c r="K6" s="159">
        <v>13.572380000000001</v>
      </c>
      <c r="L6" s="157"/>
      <c r="M6" s="243">
        <v>66.015000000000001</v>
      </c>
      <c r="N6" s="168">
        <v>59.500360000000001</v>
      </c>
      <c r="O6" s="160">
        <v>51.341560000000001</v>
      </c>
      <c r="P6" s="124"/>
      <c r="Q6" s="124"/>
      <c r="R6" s="124"/>
    </row>
    <row r="7" spans="1:18" ht="15" customHeight="1" x14ac:dyDescent="0.65">
      <c r="A7" s="29"/>
      <c r="B7" s="24" t="s">
        <v>27</v>
      </c>
      <c r="C7" s="157">
        <v>7.8029712999999994</v>
      </c>
      <c r="D7" s="158">
        <v>7.3905399999999997</v>
      </c>
      <c r="E7" s="158">
        <v>5.0402500000000003</v>
      </c>
      <c r="F7" s="158">
        <v>5.2798800000000004</v>
      </c>
      <c r="G7" s="158">
        <v>5.5988600000000002</v>
      </c>
      <c r="H7" s="158">
        <v>7.8</v>
      </c>
      <c r="I7" s="158">
        <v>4.8</v>
      </c>
      <c r="J7" s="158">
        <v>5.91052</v>
      </c>
      <c r="K7" s="159">
        <v>6.8463500000000002</v>
      </c>
      <c r="L7" s="157"/>
      <c r="M7" s="243">
        <v>25.544723899999997</v>
      </c>
      <c r="N7" s="168">
        <v>24.109380000000002</v>
      </c>
      <c r="O7" s="160">
        <v>25.518930000000001</v>
      </c>
      <c r="P7" s="124"/>
      <c r="Q7" s="124"/>
      <c r="R7" s="124"/>
    </row>
    <row r="8" spans="1:18" ht="15" customHeight="1" x14ac:dyDescent="0.65">
      <c r="A8" s="29"/>
      <c r="B8" s="24" t="s">
        <v>175</v>
      </c>
      <c r="C8" s="157">
        <v>4.6178285999999993</v>
      </c>
      <c r="D8" s="158">
        <v>4.6906299999999996</v>
      </c>
      <c r="E8" s="158">
        <v>4.6350699999999998</v>
      </c>
      <c r="F8" s="158">
        <v>5.5664199999999999</v>
      </c>
      <c r="G8" s="158">
        <v>5.7445700000000004</v>
      </c>
      <c r="H8" s="158">
        <v>4.96983</v>
      </c>
      <c r="I8" s="158">
        <v>5.1851399999999996</v>
      </c>
      <c r="J8" s="158">
        <v>4.8</v>
      </c>
      <c r="K8" s="159">
        <v>4.6024700000000003</v>
      </c>
      <c r="L8" s="157"/>
      <c r="M8" s="243">
        <v>19.509950100000001</v>
      </c>
      <c r="N8" s="168">
        <v>20.699539999999999</v>
      </c>
      <c r="O8" s="160">
        <v>15.14972</v>
      </c>
      <c r="P8" s="124"/>
      <c r="Q8" s="124"/>
      <c r="R8" s="124"/>
    </row>
    <row r="9" spans="1:18" ht="15" customHeight="1" x14ac:dyDescent="0.65">
      <c r="A9" s="29"/>
      <c r="B9" s="24" t="s">
        <v>11</v>
      </c>
      <c r="C9" s="157">
        <v>2.9430000000000001</v>
      </c>
      <c r="D9" s="158">
        <v>-0.39199000000000001</v>
      </c>
      <c r="E9" s="158">
        <v>1.44252</v>
      </c>
      <c r="F9" s="158">
        <v>1.00929</v>
      </c>
      <c r="G9" s="158">
        <v>0.65576000000000001</v>
      </c>
      <c r="H9" s="158">
        <v>0.87512000000000001</v>
      </c>
      <c r="I9" s="158">
        <v>-0.34832000000000002</v>
      </c>
      <c r="J9" s="158">
        <v>0.32823000000000002</v>
      </c>
      <c r="K9" s="159">
        <v>-1.3289299999999999</v>
      </c>
      <c r="L9" s="157"/>
      <c r="M9" s="243">
        <v>5.0030000000000001</v>
      </c>
      <c r="N9" s="168">
        <v>1.5107900000000001</v>
      </c>
      <c r="O9" s="160">
        <v>-1.5602499999999999</v>
      </c>
      <c r="P9" s="124"/>
      <c r="Q9" s="124"/>
      <c r="R9" s="124"/>
    </row>
    <row r="10" spans="1:18" ht="15" customHeight="1" x14ac:dyDescent="0.65">
      <c r="A10" s="29"/>
      <c r="B10" s="24" t="s">
        <v>176</v>
      </c>
      <c r="C10" s="157"/>
      <c r="D10" s="158"/>
      <c r="E10" s="201"/>
      <c r="F10" s="201"/>
      <c r="G10" s="201"/>
      <c r="H10" s="201"/>
      <c r="I10" s="201"/>
      <c r="J10" s="201"/>
      <c r="K10" s="201"/>
      <c r="L10" s="157"/>
      <c r="M10" s="243"/>
      <c r="N10" s="244"/>
      <c r="O10" s="245"/>
      <c r="P10" s="124"/>
      <c r="Q10" s="124"/>
      <c r="R10" s="124"/>
    </row>
    <row r="11" spans="1:18" ht="15" customHeight="1" x14ac:dyDescent="0.65">
      <c r="A11" s="108" t="s">
        <v>177</v>
      </c>
      <c r="B11" s="80"/>
      <c r="C11" s="157"/>
      <c r="D11" s="158"/>
      <c r="E11" s="201"/>
      <c r="F11" s="201"/>
      <c r="G11" s="201"/>
      <c r="H11" s="201"/>
      <c r="I11" s="201"/>
      <c r="J11" s="201"/>
      <c r="K11" s="201"/>
      <c r="L11" s="157"/>
      <c r="M11" s="243"/>
      <c r="N11" s="244"/>
      <c r="O11" s="245"/>
      <c r="P11" s="124"/>
      <c r="Q11" s="124"/>
      <c r="R11" s="124"/>
    </row>
    <row r="12" spans="1:18" ht="15" customHeight="1" x14ac:dyDescent="0.65">
      <c r="A12" s="29"/>
      <c r="B12" s="24" t="s">
        <v>178</v>
      </c>
      <c r="C12" s="157"/>
      <c r="D12" s="158"/>
      <c r="E12" s="158"/>
      <c r="F12" s="201"/>
      <c r="G12" s="201"/>
      <c r="H12" s="201"/>
      <c r="I12" s="201"/>
      <c r="J12" s="201"/>
      <c r="K12" s="201"/>
      <c r="L12" s="157"/>
      <c r="M12" s="243"/>
      <c r="N12" s="244"/>
      <c r="O12" s="245"/>
      <c r="P12" s="124"/>
      <c r="Q12" s="124"/>
      <c r="R12" s="124"/>
    </row>
    <row r="13" spans="1:18" ht="15" customHeight="1" x14ac:dyDescent="0.65">
      <c r="A13" s="29"/>
      <c r="B13" s="24" t="s">
        <v>179</v>
      </c>
      <c r="C13" s="157"/>
      <c r="D13" s="158"/>
      <c r="E13" s="201"/>
      <c r="F13" s="201"/>
      <c r="G13" s="201"/>
      <c r="H13" s="201"/>
      <c r="I13" s="201"/>
      <c r="J13" s="201"/>
      <c r="K13" s="201"/>
      <c r="L13" s="157"/>
      <c r="M13" s="243"/>
      <c r="N13" s="244"/>
      <c r="O13" s="245"/>
      <c r="P13" s="124"/>
      <c r="Q13" s="124"/>
      <c r="R13" s="124"/>
    </row>
    <row r="14" spans="1:18" ht="15" customHeight="1" x14ac:dyDescent="0.65">
      <c r="A14" s="33"/>
      <c r="B14" s="25" t="s">
        <v>180</v>
      </c>
      <c r="C14" s="161">
        <v>-11.4664623</v>
      </c>
      <c r="D14" s="162">
        <v>-5.5805999999999996</v>
      </c>
      <c r="E14" s="162">
        <v>5.1079600000000003</v>
      </c>
      <c r="F14" s="162">
        <v>-2.0272899999999998</v>
      </c>
      <c r="G14" s="162">
        <v>-9.8000000000000007</v>
      </c>
      <c r="H14" s="162">
        <v>-8.4064200000000007</v>
      </c>
      <c r="I14" s="162">
        <v>-3.6</v>
      </c>
      <c r="J14" s="162">
        <v>-2.9892799999999999</v>
      </c>
      <c r="K14" s="163">
        <v>-2.9</v>
      </c>
      <c r="L14" s="157"/>
      <c r="M14" s="246">
        <v>-13.9992821</v>
      </c>
      <c r="N14" s="162">
        <v>-24.7957</v>
      </c>
      <c r="O14" s="164">
        <v>-0.2626</v>
      </c>
      <c r="P14" s="124"/>
      <c r="Q14" s="124"/>
      <c r="R14" s="124"/>
    </row>
    <row r="15" spans="1:18" ht="15" customHeight="1" x14ac:dyDescent="0.65">
      <c r="A15" s="92" t="s">
        <v>181</v>
      </c>
      <c r="B15" s="93"/>
      <c r="C15" s="152">
        <v>196.59333759999998</v>
      </c>
      <c r="D15" s="153">
        <v>201</v>
      </c>
      <c r="E15" s="153">
        <v>194.39080000000001</v>
      </c>
      <c r="F15" s="153">
        <v>176.44843</v>
      </c>
      <c r="G15" s="153">
        <v>161.30000000000001</v>
      </c>
      <c r="H15" s="153">
        <v>181.7</v>
      </c>
      <c r="I15" s="153">
        <v>173.5</v>
      </c>
      <c r="J15" s="153">
        <v>165.93430000000001</v>
      </c>
      <c r="K15" s="154">
        <v>155.71791999999999</v>
      </c>
      <c r="L15" s="157"/>
      <c r="M15" s="247">
        <v>767.95339189999993</v>
      </c>
      <c r="N15" s="153">
        <v>682.31024000000002</v>
      </c>
      <c r="O15" s="156">
        <v>620.67096000000004</v>
      </c>
      <c r="P15" s="124"/>
      <c r="Q15" s="124"/>
      <c r="R15" s="124"/>
    </row>
    <row r="16" spans="1:18" ht="15" customHeight="1" x14ac:dyDescent="0.65">
      <c r="A16" s="85" t="s">
        <v>182</v>
      </c>
      <c r="B16" s="80"/>
      <c r="C16" s="157"/>
      <c r="D16" s="158"/>
      <c r="E16" s="201"/>
      <c r="F16" s="201"/>
      <c r="G16" s="201"/>
      <c r="H16" s="201"/>
      <c r="I16" s="201"/>
      <c r="J16" s="201"/>
      <c r="K16" s="201"/>
      <c r="L16" s="157"/>
      <c r="M16" s="243"/>
      <c r="N16" s="244"/>
      <c r="O16" s="245"/>
      <c r="P16" s="124"/>
      <c r="Q16" s="124"/>
      <c r="R16" s="124"/>
    </row>
    <row r="17" spans="1:18" ht="15" customHeight="1" x14ac:dyDescent="0.65">
      <c r="A17" s="29"/>
      <c r="B17" s="24" t="s">
        <v>46</v>
      </c>
      <c r="C17" s="157">
        <v>-22.72</v>
      </c>
      <c r="D17" s="158">
        <v>-12.7606</v>
      </c>
      <c r="E17" s="158">
        <v>-9.8029499999999992</v>
      </c>
      <c r="F17" s="158">
        <v>-4.7795100000000001</v>
      </c>
      <c r="G17" s="158">
        <v>-19.096450000000001</v>
      </c>
      <c r="H17" s="158">
        <v>-12.273020000000001</v>
      </c>
      <c r="I17" s="158">
        <v>-9.2999600000000004</v>
      </c>
      <c r="J17" s="158">
        <v>-12.93829</v>
      </c>
      <c r="K17" s="159">
        <v>-18.899999999999999</v>
      </c>
      <c r="L17" s="157"/>
      <c r="M17" s="243">
        <v>-50.017156499999999</v>
      </c>
      <c r="N17" s="168">
        <v>-53.60772</v>
      </c>
      <c r="O17" s="160">
        <v>-62.052280000000003</v>
      </c>
      <c r="P17" s="124"/>
      <c r="Q17" s="124"/>
      <c r="R17" s="124"/>
    </row>
    <row r="18" spans="1:18" ht="15" customHeight="1" x14ac:dyDescent="0.65">
      <c r="A18" s="29"/>
      <c r="B18" s="24" t="s">
        <v>47</v>
      </c>
      <c r="C18" s="157">
        <v>0</v>
      </c>
      <c r="D18" s="158">
        <v>0</v>
      </c>
      <c r="E18" s="158">
        <v>0</v>
      </c>
      <c r="F18" s="158">
        <v>0</v>
      </c>
      <c r="G18" s="158">
        <v>0</v>
      </c>
      <c r="H18" s="158">
        <v>-1.4393899999999999</v>
      </c>
      <c r="I18" s="158">
        <v>-2.9</v>
      </c>
      <c r="J18" s="158">
        <v>-2.9643099999999998</v>
      </c>
      <c r="K18" s="159">
        <v>-4.3690100000000003</v>
      </c>
      <c r="L18" s="157"/>
      <c r="M18" s="243"/>
      <c r="N18" s="168">
        <v>-7.3037000000000001</v>
      </c>
      <c r="O18" s="160">
        <v>-17.6251</v>
      </c>
      <c r="P18" s="124"/>
      <c r="Q18" s="124"/>
      <c r="R18" s="124"/>
    </row>
    <row r="19" spans="1:18" ht="15" customHeight="1" x14ac:dyDescent="0.65">
      <c r="A19" s="33"/>
      <c r="B19" s="25" t="s">
        <v>183</v>
      </c>
      <c r="C19" s="161">
        <v>-19.471247000000002</v>
      </c>
      <c r="D19" s="162">
        <v>-20.797255</v>
      </c>
      <c r="E19" s="162">
        <v>-22.407520000000002</v>
      </c>
      <c r="F19" s="162">
        <v>-26.45496</v>
      </c>
      <c r="G19" s="162">
        <v>-22.4</v>
      </c>
      <c r="H19" s="162">
        <v>-23.08494</v>
      </c>
      <c r="I19" s="162">
        <v>-13.2</v>
      </c>
      <c r="J19" s="162">
        <v>-15.540749999999999</v>
      </c>
      <c r="K19" s="163">
        <v>-18.369980000000002</v>
      </c>
      <c r="L19" s="157"/>
      <c r="M19" s="246">
        <v>-89.131539000000004</v>
      </c>
      <c r="N19" s="162">
        <v>-74.225679999999997</v>
      </c>
      <c r="O19" s="164">
        <v>-57.398040000000002</v>
      </c>
      <c r="P19" s="124"/>
      <c r="Q19" s="124"/>
      <c r="R19" s="124"/>
    </row>
    <row r="20" spans="1:18" ht="15" customHeight="1" x14ac:dyDescent="0.65">
      <c r="A20" s="34"/>
      <c r="B20" s="26" t="s">
        <v>184</v>
      </c>
      <c r="C20" s="152">
        <v>154.40209060000001</v>
      </c>
      <c r="D20" s="153">
        <v>167.44214500000001</v>
      </c>
      <c r="E20" s="153">
        <v>162.18033</v>
      </c>
      <c r="F20" s="153">
        <v>145.21396999999999</v>
      </c>
      <c r="G20" s="153">
        <v>119.80355</v>
      </c>
      <c r="H20" s="153">
        <v>144.90264999999999</v>
      </c>
      <c r="I20" s="153">
        <v>148.10004000000001</v>
      </c>
      <c r="J20" s="153">
        <v>134.49095</v>
      </c>
      <c r="K20" s="154">
        <v>114</v>
      </c>
      <c r="L20" s="157"/>
      <c r="M20" s="247">
        <v>628.80469640000001</v>
      </c>
      <c r="N20" s="153">
        <v>547.17313999999999</v>
      </c>
      <c r="O20" s="156">
        <v>483.59555</v>
      </c>
      <c r="P20" s="124"/>
      <c r="Q20" s="124"/>
      <c r="R20" s="124"/>
    </row>
    <row r="21" spans="1:18" ht="15" customHeight="1" x14ac:dyDescent="0.65">
      <c r="A21" s="33"/>
      <c r="B21" s="25" t="s">
        <v>185</v>
      </c>
      <c r="C21" s="178">
        <v>399.88277399999998</v>
      </c>
      <c r="D21" s="179">
        <v>401.26700899999997</v>
      </c>
      <c r="E21" s="179">
        <v>401.88110599999999</v>
      </c>
      <c r="F21" s="179">
        <v>403.50234</v>
      </c>
      <c r="G21" s="179">
        <v>404.57812999999999</v>
      </c>
      <c r="H21" s="179">
        <v>403.60852</v>
      </c>
      <c r="I21" s="179">
        <v>390.01341000000002</v>
      </c>
      <c r="J21" s="179">
        <v>389.16104000000001</v>
      </c>
      <c r="K21" s="180">
        <v>389.11478</v>
      </c>
      <c r="L21" s="175"/>
      <c r="M21" s="248">
        <v>401.69051000000002</v>
      </c>
      <c r="N21" s="179">
        <v>404.16446300000001</v>
      </c>
      <c r="O21" s="181">
        <v>405.24194299999999</v>
      </c>
      <c r="P21" s="124"/>
      <c r="Q21" s="124"/>
      <c r="R21" s="124"/>
    </row>
    <row r="22" spans="1:18" ht="15" customHeight="1" x14ac:dyDescent="0.65">
      <c r="A22" s="34"/>
      <c r="B22" s="26" t="s">
        <v>186</v>
      </c>
      <c r="C22" s="254">
        <v>0.39</v>
      </c>
      <c r="D22" s="237">
        <v>0.42</v>
      </c>
      <c r="E22" s="237">
        <v>0.4</v>
      </c>
      <c r="F22" s="237">
        <v>0.36</v>
      </c>
      <c r="G22" s="237">
        <v>0.3</v>
      </c>
      <c r="H22" s="237">
        <v>0.36</v>
      </c>
      <c r="I22" s="237">
        <v>0.38</v>
      </c>
      <c r="J22" s="237">
        <v>0.33</v>
      </c>
      <c r="K22" s="238">
        <v>0.28000000000000003</v>
      </c>
      <c r="L22" s="255"/>
      <c r="M22" s="249">
        <v>1.57</v>
      </c>
      <c r="N22" s="237">
        <v>1.36</v>
      </c>
      <c r="O22" s="250">
        <v>1.19</v>
      </c>
      <c r="P22" s="124"/>
      <c r="Q22" s="124"/>
      <c r="R22" s="124"/>
    </row>
    <row r="23" spans="1:18" ht="15" customHeight="1" x14ac:dyDescent="0.65">
      <c r="A23" s="96" t="s">
        <v>187</v>
      </c>
      <c r="B23" s="80"/>
      <c r="C23" s="256"/>
      <c r="D23" s="257"/>
      <c r="E23" s="258"/>
      <c r="F23" s="258"/>
      <c r="G23" s="158">
        <v>-47</v>
      </c>
      <c r="H23" s="258"/>
      <c r="I23" s="258"/>
      <c r="J23" s="258"/>
      <c r="K23" s="258"/>
      <c r="L23" s="157"/>
      <c r="M23" s="259"/>
      <c r="N23" s="168">
        <v>-47</v>
      </c>
      <c r="O23" s="260"/>
      <c r="P23" s="124"/>
      <c r="Q23" s="124"/>
      <c r="R23" s="124"/>
    </row>
    <row r="24" spans="1:18" ht="15" customHeight="1" x14ac:dyDescent="0.65">
      <c r="A24" s="97" t="s">
        <v>188</v>
      </c>
      <c r="B24" s="80"/>
      <c r="C24" s="161">
        <v>-11.093904999999999</v>
      </c>
      <c r="D24" s="162">
        <v>-4.263306</v>
      </c>
      <c r="E24" s="162">
        <v>-3.4054720000000001</v>
      </c>
      <c r="F24" s="162">
        <v>-1.7761100000000001</v>
      </c>
      <c r="G24" s="162">
        <v>-3.5</v>
      </c>
      <c r="H24" s="162">
        <v>-5.5882399999999999</v>
      </c>
      <c r="I24" s="162">
        <v>-8.1871799999999997</v>
      </c>
      <c r="J24" s="162">
        <v>-6.0548700000000002</v>
      </c>
      <c r="K24" s="163">
        <v>-4.7</v>
      </c>
      <c r="L24" s="157"/>
      <c r="M24" s="246">
        <v>-20.771754999999999</v>
      </c>
      <c r="N24" s="162">
        <v>-23.330290000000002</v>
      </c>
      <c r="O24" s="164">
        <v>-13.947279999999999</v>
      </c>
      <c r="P24" s="124"/>
      <c r="Q24" s="124"/>
      <c r="R24" s="124"/>
    </row>
    <row r="25" spans="1:18" ht="15" customHeight="1" x14ac:dyDescent="0.65">
      <c r="A25" s="89" t="s">
        <v>189</v>
      </c>
      <c r="B25" s="90"/>
      <c r="C25" s="239">
        <v>143.3081856</v>
      </c>
      <c r="D25" s="240">
        <v>163</v>
      </c>
      <c r="E25" s="240">
        <v>158.77485799999999</v>
      </c>
      <c r="F25" s="240">
        <v>143.43786</v>
      </c>
      <c r="G25" s="240">
        <v>69.303550000000001</v>
      </c>
      <c r="H25" s="240">
        <v>139.31442000000001</v>
      </c>
      <c r="I25" s="240">
        <v>139.91285999999999</v>
      </c>
      <c r="J25" s="240">
        <v>128.43608</v>
      </c>
      <c r="K25" s="241">
        <v>109.3</v>
      </c>
      <c r="L25" s="209"/>
      <c r="M25" s="251">
        <v>608.03294140000003</v>
      </c>
      <c r="N25" s="252">
        <v>476.84284000000002</v>
      </c>
      <c r="O25" s="253">
        <v>469.64827000000002</v>
      </c>
      <c r="P25" s="124"/>
      <c r="Q25" s="124"/>
      <c r="R25" s="124"/>
    </row>
    <row r="26" spans="1:18" ht="15" customHeight="1" x14ac:dyDescent="0.65">
      <c r="A26" s="30"/>
      <c r="B26" s="30"/>
      <c r="C26" s="30"/>
      <c r="D26" s="30"/>
      <c r="E26" s="30"/>
      <c r="F26" s="30"/>
      <c r="G26" s="30"/>
      <c r="H26" s="30"/>
      <c r="I26" s="30"/>
      <c r="J26" s="30"/>
      <c r="K26" s="30"/>
      <c r="M26" s="242"/>
      <c r="N26" s="242"/>
      <c r="O26" s="242"/>
    </row>
    <row r="27" spans="1:18" ht="15" customHeight="1" x14ac:dyDescent="0.65">
      <c r="C27" s="21"/>
      <c r="M27" s="21"/>
      <c r="N27" s="21"/>
      <c r="O27" s="21"/>
    </row>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0">
    <mergeCell ref="A3:B3"/>
    <mergeCell ref="A4:B4"/>
    <mergeCell ref="A5:B5"/>
    <mergeCell ref="A1:O1"/>
    <mergeCell ref="A11:B11"/>
    <mergeCell ref="A15:B15"/>
    <mergeCell ref="A16:B16"/>
    <mergeCell ref="A23:B23"/>
    <mergeCell ref="A24:B24"/>
    <mergeCell ref="A25:B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vt:lpstr>
      <vt:lpstr>Table of Contents</vt:lpstr>
      <vt:lpstr>Pg 1 Income Statement</vt:lpstr>
      <vt:lpstr>Pg 2 Balance Sheet</vt:lpstr>
      <vt:lpstr>Pg 3 Revenue</vt:lpstr>
      <vt:lpstr>Pg 4 Capital Light Revenue</vt:lpstr>
      <vt:lpstr>Pg 5 Originations</vt:lpstr>
      <vt:lpstr>Pg 6 Return of Capital</vt:lpstr>
      <vt:lpstr>Pg 7 Adj Free Cash Flow</vt:lpstr>
      <vt:lpstr>Pg 8 Shareholders Equity</vt:lpstr>
      <vt:lpstr>Cover!Print_Area</vt:lpstr>
      <vt:lpstr>'Pg 1 Income Statement'!Print_Area</vt:lpstr>
      <vt:lpstr>'Pg 2 Balance Sheet'!Print_Area</vt:lpstr>
      <vt:lpstr>'Pg 3 Revenue'!Print_Area</vt:lpstr>
      <vt:lpstr>'Pg 4 Capital Light Revenue'!Print_Area</vt:lpstr>
      <vt:lpstr>'Pg 5 Originations'!Print_Area</vt:lpstr>
      <vt:lpstr>'Pg 6 Return of Capital'!Print_Area</vt:lpstr>
      <vt:lpstr>'Pg 7 Adj Free Cash Flow'!Print_Area</vt:lpstr>
      <vt:lpstr>'Pg 8 Shareholders Equity'!Print_Area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Zhu, Crystal</cp:lastModifiedBy>
  <cp:revision>2</cp:revision>
  <dcterms:created xsi:type="dcterms:W3CDTF">2026-02-23T16:49:57Z</dcterms:created>
  <dcterms:modified xsi:type="dcterms:W3CDTF">2026-02-24T21:13:31Z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9f8646-a368-4af0-9fb5-95b71f303d02_Enabled">
    <vt:lpwstr>true</vt:lpwstr>
  </property>
  <property fmtid="{D5CDD505-2E9C-101B-9397-08002B2CF9AE}" pid="3" name="MSIP_Label_439f8646-a368-4af0-9fb5-95b71f303d02_SetDate">
    <vt:lpwstr>2026-02-23T16:49:22Z</vt:lpwstr>
  </property>
  <property fmtid="{D5CDD505-2E9C-101B-9397-08002B2CF9AE}" pid="4" name="MSIP_Label_439f8646-a368-4af0-9fb5-95b71f303d02_Method">
    <vt:lpwstr>Standard</vt:lpwstr>
  </property>
  <property fmtid="{D5CDD505-2E9C-101B-9397-08002B2CF9AE}" pid="5" name="MSIP_Label_439f8646-a368-4af0-9fb5-95b71f303d02_Name">
    <vt:lpwstr>Confidential</vt:lpwstr>
  </property>
  <property fmtid="{D5CDD505-2E9C-101B-9397-08002B2CF9AE}" pid="6" name="MSIP_Label_439f8646-a368-4af0-9fb5-95b71f303d02_SiteId">
    <vt:lpwstr>3a3a15c7-81b7-4d69-8119-01d54b802268</vt:lpwstr>
  </property>
  <property fmtid="{D5CDD505-2E9C-101B-9397-08002B2CF9AE}" pid="7" name="MSIP_Label_439f8646-a368-4af0-9fb5-95b71f303d02_ActionId">
    <vt:lpwstr>613ecbfd-d904-41dd-81e4-cf3162700d14</vt:lpwstr>
  </property>
  <property fmtid="{D5CDD505-2E9C-101B-9397-08002B2CF9AE}" pid="8" name="MSIP_Label_439f8646-a368-4af0-9fb5-95b71f303d02_ContentBits">
    <vt:lpwstr>0</vt:lpwstr>
  </property>
  <property fmtid="{D5CDD505-2E9C-101B-9397-08002B2CF9AE}" pid="9" name="MSIP_Label_439f8646-a368-4af0-9fb5-95b71f303d02_Tag">
    <vt:lpwstr>10, 3, 0, 1</vt:lpwstr>
  </property>
</Properties>
</file>