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27"/>
  <workbookPr codeName="ThisWorkbook"/>
  <mc:AlternateContent xmlns:mc="http://schemas.openxmlformats.org/markup-compatibility/2006">
    <mc:Choice Requires="x15">
      <x15ac:absPath xmlns:x15ac="http://schemas.microsoft.com/office/spreadsheetml/2010/11/ac" url="https://gs1australia.sharepoint.com/sites/MST-2D-Migration/Shared Documents/General/Retail/Capability/"/>
    </mc:Choice>
  </mc:AlternateContent>
  <xr:revisionPtr revIDLastSave="0" documentId="8_{57489494-529F-4920-8E10-4232AC62EDAC}" xr6:coauthVersionLast="47" xr6:coauthVersionMax="47" xr10:uidLastSave="{00000000-0000-0000-0000-000000000000}"/>
  <bookViews>
    <workbookView xWindow="-110" yWindow="-110" windowWidth="25180" windowHeight="16260" firstSheet="1" activeTab="1" xr2:uid="{0FDCBFB1-FE40-435D-816E-62C37E5F2914}"/>
  </bookViews>
  <sheets>
    <sheet name="DataValidation" sheetId="4" state="hidden" r:id="rId1"/>
    <sheet name="Test Case Summary" sheetId="3" r:id="rId2"/>
    <sheet name="Test Tracking" sheetId="1" r:id="rId3"/>
  </sheets>
  <definedNames>
    <definedName name="_xlnm._FilterDatabase" localSheetId="2" hidden="1">'Test Tracking'!#REF!</definedName>
    <definedName name="_xlnm.Print_Titles" localSheetId="1">'Test Case Summary'!$25:$25</definedName>
    <definedName name="_xlnm.Print_Titles" localSheetId="2">'Test Tracking'!$25:$25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2" i="1" l="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A33" i="1"/>
  <c r="A34" i="1" s="1"/>
  <c r="A35" i="1" s="1"/>
  <c r="A36" i="1" s="1"/>
  <c r="A37" i="1" s="1"/>
  <c r="A38" i="1" s="1"/>
  <c r="A39" i="1" s="1"/>
  <c r="A40" i="1" s="1"/>
  <c r="A41" i="1" s="1"/>
  <c r="A42" i="1" s="1"/>
  <c r="A43" i="1" s="1"/>
  <c r="A44" i="1" s="1"/>
  <c r="A45" i="1" s="1"/>
  <c r="A46" i="1" s="1"/>
  <c r="A47" i="1" s="1"/>
  <c r="A48" i="1" s="1"/>
  <c r="A49" i="1" s="1"/>
  <c r="A50" i="1" s="1"/>
  <c r="A51" i="1" s="1"/>
  <c r="C42" i="1"/>
  <c r="C49" i="1" l="1"/>
  <c r="C50" i="1"/>
  <c r="C51" i="1"/>
  <c r="D49" i="1"/>
  <c r="D50" i="1"/>
  <c r="D51" i="1"/>
  <c r="E49" i="1"/>
  <c r="E50" i="1"/>
  <c r="E51" i="1"/>
  <c r="I49" i="1"/>
  <c r="I50" i="1"/>
  <c r="I51" i="1"/>
  <c r="D35" i="1"/>
  <c r="C48" i="1"/>
  <c r="D48" i="1"/>
  <c r="E48" i="1"/>
  <c r="I48" i="1"/>
  <c r="I32" i="1"/>
  <c r="I33" i="1"/>
  <c r="I34" i="1"/>
  <c r="I35" i="1"/>
  <c r="I36" i="1"/>
  <c r="I37" i="1"/>
  <c r="I38" i="1"/>
  <c r="I39" i="1"/>
  <c r="I40" i="1"/>
  <c r="I41" i="1"/>
  <c r="I42" i="1"/>
  <c r="I43" i="1"/>
  <c r="I44" i="1"/>
  <c r="I45" i="1"/>
  <c r="I46" i="1"/>
  <c r="I47" i="1"/>
  <c r="C39" i="1"/>
  <c r="C40" i="1"/>
  <c r="C41" i="1"/>
  <c r="C43" i="1"/>
  <c r="C44" i="1"/>
  <c r="C45" i="1"/>
  <c r="C46" i="1"/>
  <c r="C47" i="1"/>
  <c r="D39" i="1"/>
  <c r="D40" i="1"/>
  <c r="D41" i="1"/>
  <c r="D42" i="1"/>
  <c r="D43" i="1"/>
  <c r="D44" i="1"/>
  <c r="D45" i="1"/>
  <c r="D46" i="1"/>
  <c r="D47" i="1"/>
  <c r="E39" i="1"/>
  <c r="E40" i="1"/>
  <c r="E41" i="1"/>
  <c r="E42" i="1"/>
  <c r="E43" i="1"/>
  <c r="E44" i="1"/>
  <c r="E45" i="1"/>
  <c r="E46" i="1"/>
  <c r="E47" i="1"/>
  <c r="C38" i="1"/>
  <c r="D38" i="1"/>
  <c r="E38" i="1"/>
  <c r="E35" i="1"/>
  <c r="E36" i="1"/>
  <c r="E37" i="1"/>
  <c r="D36" i="1"/>
  <c r="D37" i="1"/>
  <c r="C35" i="1"/>
  <c r="C36" i="1"/>
  <c r="C37" i="1"/>
  <c r="D32" i="1" l="1"/>
  <c r="C32" i="1"/>
  <c r="E32" i="1"/>
  <c r="E33" i="1" l="1"/>
  <c r="D33" i="1"/>
  <c r="C33" i="1"/>
  <c r="C34" i="1" l="1"/>
  <c r="D34" i="1"/>
  <c r="E34" i="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<sst xmlns="http://schemas.openxmlformats.org/spreadsheetml/2006/main" count="175" uniqueCount="73">
  <si>
    <t>Disclaimer:</t>
  </si>
  <si>
    <t xml:space="preserve">By using the 2D-Barcodes-in-Retail-Test-Tracking-Template.xlsx (“Document”), you acknowledge and agree to the following disclaimer.  </t>
  </si>
  <si>
    <r>
      <t>1.</t>
    </r>
    <r>
      <rPr>
        <sz val="10"/>
        <color rgb="FF0F4761"/>
        <rFont val="Times New Roman"/>
        <family val="1"/>
      </rPr>
      <t xml:space="preserve">   </t>
    </r>
    <r>
      <rPr>
        <sz val="10"/>
        <color theme="1"/>
        <rFont val="Verdana"/>
        <family val="2"/>
      </rPr>
      <t>TO THE MAXIMUM EXTENT PERMITTED UNDER AUSTRLALIAN LAW: </t>
    </r>
  </si>
  <si>
    <r>
      <t>a.</t>
    </r>
    <r>
      <rPr>
        <sz val="10"/>
        <color rgb="FF0F4761"/>
        <rFont val="Times New Roman"/>
        <family val="1"/>
      </rPr>
      <t xml:space="preserve">   </t>
    </r>
    <r>
      <rPr>
        <sz val="10"/>
        <color theme="1"/>
        <rFont val="Verdana"/>
        <family val="2"/>
      </rPr>
      <t>the Document is provided “as is” without any warranties or guarantees either express or implied regarding suitability for particular purpose, the accuracy, adequacy, validity, reliability, availability, or completeness of any information in this document;   </t>
    </r>
  </si>
  <si>
    <r>
      <t>b.</t>
    </r>
    <r>
      <rPr>
        <sz val="10"/>
        <color rgb="FF0F4761"/>
        <rFont val="Times New Roman"/>
        <family val="1"/>
      </rPr>
      <t xml:space="preserve">   </t>
    </r>
    <r>
      <rPr>
        <sz val="10"/>
        <color theme="1"/>
        <rFont val="Verdana"/>
        <family val="2"/>
      </rPr>
      <t>GS1 Australia has prepared the Document in good faith, however GS1 Australia makes no warranty for its use and assumes no responsibility for any errors which may appear nor that Document will be updated; </t>
    </r>
  </si>
  <si>
    <r>
      <t>c.</t>
    </r>
    <r>
      <rPr>
        <sz val="10"/>
        <color theme="1"/>
        <rFont val="Times New Roman"/>
        <family val="1"/>
      </rPr>
      <t xml:space="preserve">    </t>
    </r>
    <r>
      <rPr>
        <sz val="10"/>
        <color theme="1"/>
        <rFont val="Verdana"/>
        <family val="2"/>
      </rPr>
      <t xml:space="preserve">GS1 Australia disclaims all liability for any </t>
    </r>
    <r>
      <rPr>
        <b/>
        <sz val="10"/>
        <color theme="1"/>
        <rFont val="Verdana"/>
        <family val="2"/>
      </rPr>
      <t>Loss</t>
    </r>
    <r>
      <rPr>
        <sz val="10"/>
        <color theme="1"/>
        <rFont val="Verdana"/>
        <family val="2"/>
      </rPr>
      <t xml:space="preserve"> arising from use or misuse of the Document including liability for infringement of any intellectual property rights, relating to use of information in or reliance on the document;</t>
    </r>
  </si>
  <si>
    <r>
      <t>d.</t>
    </r>
    <r>
      <rPr>
        <sz val="10"/>
        <color theme="1"/>
        <rFont val="Times New Roman"/>
        <family val="1"/>
      </rPr>
      <t xml:space="preserve">   </t>
    </r>
    <r>
      <rPr>
        <sz val="10"/>
        <color theme="1"/>
        <rFont val="Verdana"/>
        <family val="2"/>
      </rPr>
      <t>For the purposes of this disclaimer,</t>
    </r>
    <r>
      <rPr>
        <b/>
        <sz val="10"/>
        <color theme="1"/>
        <rFont val="Verdana"/>
        <family val="2"/>
      </rPr>
      <t xml:space="preserve"> Loss</t>
    </r>
    <r>
      <rPr>
        <sz val="10"/>
        <color theme="1"/>
        <rFont val="Verdana"/>
        <family val="2"/>
      </rPr>
      <t> includes: </t>
    </r>
  </si>
  <si>
    <r>
      <t>i.</t>
    </r>
    <r>
      <rPr>
        <sz val="10"/>
        <color theme="1"/>
        <rFont val="Times New Roman"/>
        <family val="1"/>
      </rPr>
      <t xml:space="preserve">     </t>
    </r>
    <r>
      <rPr>
        <sz val="10"/>
        <color theme="1"/>
        <rFont val="Verdana"/>
        <family val="2"/>
      </rPr>
      <t>any liability, expenses, losses, damages and costs (including legal costs on a full indemnity basis, whether incurred by or awarded against a party); and </t>
    </r>
  </si>
  <si>
    <r>
      <t>ii.</t>
    </r>
    <r>
      <rPr>
        <sz val="10"/>
        <color theme="1"/>
        <rFont val="Times New Roman"/>
        <family val="1"/>
      </rPr>
      <t xml:space="preserve">    </t>
    </r>
    <r>
      <rPr>
        <sz val="10"/>
        <color theme="1"/>
        <rFont val="Verdana"/>
        <family val="2"/>
      </rPr>
      <t>direct, indirect losses and consequential losses or damages (whether arising in negligence, breach of contract or breach of any other law) including loss or corruption of data, system interruptions and liability for infringement of any intellectual property rights, relating to use of information in or reliance Document; and </t>
    </r>
  </si>
  <si>
    <r>
      <t>iii.</t>
    </r>
    <r>
      <rPr>
        <sz val="10"/>
        <color theme="1"/>
        <rFont val="Times New Roman"/>
        <family val="1"/>
      </rPr>
      <t xml:space="preserve">  </t>
    </r>
    <r>
      <rPr>
        <sz val="10"/>
        <color theme="1"/>
        <rFont val="Verdana"/>
        <family val="2"/>
      </rPr>
      <t>loss of any agreement, loss of any business revenue, loss of profits, failure to realise expected profits or savings or any other commercial loss or economic loss of any kind including those arising of any third party claim. </t>
    </r>
  </si>
  <si>
    <r>
      <t>2.</t>
    </r>
    <r>
      <rPr>
        <sz val="10"/>
        <color theme="1"/>
        <rFont val="Times New Roman"/>
        <family val="1"/>
      </rPr>
      <t xml:space="preserve">   </t>
    </r>
    <r>
      <rPr>
        <sz val="10"/>
        <color theme="1"/>
        <rFont val="Verdana"/>
        <family val="2"/>
      </rPr>
      <t>GS1 Australia retains all rights: </t>
    </r>
  </si>
  <si>
    <r>
      <t>a.</t>
    </r>
    <r>
      <rPr>
        <sz val="10"/>
        <color theme="1"/>
        <rFont val="Times New Roman"/>
        <family val="1"/>
      </rPr>
      <t xml:space="preserve">   </t>
    </r>
    <r>
      <rPr>
        <sz val="10"/>
        <color theme="1"/>
        <rFont val="Verdana"/>
        <family val="2"/>
      </rPr>
      <t>to amend or withdraw the Document and associated materials at any time, without notice;</t>
    </r>
  </si>
  <si>
    <r>
      <t>b.</t>
    </r>
    <r>
      <rPr>
        <sz val="10"/>
        <color theme="1"/>
        <rFont val="Times New Roman"/>
        <family val="1"/>
      </rPr>
      <t xml:space="preserve">   </t>
    </r>
    <r>
      <rPr>
        <sz val="10"/>
        <color theme="1"/>
        <rFont val="Verdana"/>
        <family val="2"/>
      </rPr>
      <t>in relation to the Document, including but not limited to copyright, trademark, and any other intellectual property rights associated with Document.</t>
    </r>
  </si>
  <si>
    <r>
      <t>3.</t>
    </r>
    <r>
      <rPr>
        <sz val="10"/>
        <color theme="1"/>
        <rFont val="Times New Roman"/>
        <family val="1"/>
      </rPr>
      <t xml:space="preserve">   </t>
    </r>
    <r>
      <rPr>
        <sz val="10"/>
        <color theme="1"/>
        <rFont val="Verdana"/>
        <family val="2"/>
      </rPr>
      <t>Users are granted access to the Document on the condition that: </t>
    </r>
  </si>
  <si>
    <r>
      <t>a.</t>
    </r>
    <r>
      <rPr>
        <sz val="10"/>
        <color theme="1"/>
        <rFont val="Times New Roman"/>
        <family val="1"/>
      </rPr>
      <t xml:space="preserve">   </t>
    </r>
    <r>
      <rPr>
        <sz val="10"/>
        <color theme="1"/>
        <rFont val="Verdana"/>
        <family val="2"/>
      </rPr>
      <t> all intellectual property rights remain with GS1 Australia;  </t>
    </r>
  </si>
  <si>
    <r>
      <t>b.</t>
    </r>
    <r>
      <rPr>
        <sz val="10"/>
        <color theme="1"/>
        <rFont val="Times New Roman"/>
        <family val="1"/>
      </rPr>
      <t xml:space="preserve">   </t>
    </r>
    <r>
      <rPr>
        <sz val="10"/>
        <color theme="1"/>
        <rFont val="Verdana"/>
        <family val="2"/>
      </rPr>
      <t xml:space="preserve">The Document and associated materials will only be used as expressly authorised. Unauthorised use, reproduction, or distribution of the Document or any of its components is </t>
    </r>
    <r>
      <rPr>
        <u/>
        <sz val="10"/>
        <color theme="1"/>
        <rFont val="Verdana"/>
        <family val="2"/>
      </rPr>
      <t>strictly prohibited</t>
    </r>
    <r>
      <rPr>
        <sz val="10"/>
        <color theme="1"/>
        <rFont val="Verdana"/>
        <family val="2"/>
      </rPr>
      <t>; and </t>
    </r>
  </si>
  <si>
    <r>
      <t>c.</t>
    </r>
    <r>
      <rPr>
        <sz val="10"/>
        <color theme="1"/>
        <rFont val="Times New Roman"/>
        <family val="1"/>
      </rPr>
      <t xml:space="preserve">    </t>
    </r>
    <r>
      <rPr>
        <sz val="10"/>
        <color theme="1"/>
        <rFont val="Verdana"/>
        <family val="2"/>
      </rPr>
      <t>Users will conduct a due diligence before using Document and review the Document and associated materials to ensure it meets their particular needs or expectations. </t>
    </r>
  </si>
  <si>
    <t>GS1 and the GS1 logo are registered trademarks of GS1 AISBL </t>
  </si>
  <si>
    <t>2D Barcodes in Retail Test Tracking Template - Data Validation</t>
  </si>
  <si>
    <t>Mode</t>
  </si>
  <si>
    <t>Did GTIN lookup work (Y/N)</t>
  </si>
  <si>
    <t>Yes</t>
  </si>
  <si>
    <t>No</t>
  </si>
  <si>
    <t>2D Barcodes in Retail Test Tracking Template - Test Case Summary</t>
  </si>
  <si>
    <t>Test No.</t>
  </si>
  <si>
    <t>Test Name</t>
  </si>
  <si>
    <t>Barcode data - Linear Barcode</t>
  </si>
  <si>
    <t>Barcode data - 2D Barcode</t>
  </si>
  <si>
    <t>Minimum transmitted data Mode 1*</t>
  </si>
  <si>
    <t>Minimum transmitted data Mode 2</t>
  </si>
  <si>
    <t>Minimum transmitted data Mode 3</t>
  </si>
  <si>
    <t>Parsed data</t>
  </si>
  <si>
    <t>GS1 DataMatrix</t>
  </si>
  <si>
    <t>N/A</t>
  </si>
  <si>
    <t>GS1 DataMatrix 09521101530018: GTIN-13</t>
  </si>
  <si>
    <t>09521101530018</t>
  </si>
  <si>
    <t>0109521101530018</t>
  </si>
  <si>
    <t>(01)09521101530018</t>
  </si>
  <si>
    <t>QR Code (GS1 Digital Link URI)</t>
  </si>
  <si>
    <t>QR Code (GS1 Digital Link URI) https://example.com/01/09521101530018: GTIN-13</t>
  </si>
  <si>
    <t>Data Matrix (GS1 Digital Link URI)</t>
  </si>
  <si>
    <t>Data Matrix (GS1 Digital Link URI) https://example.com/01/09521101530018: GTIN-13</t>
  </si>
  <si>
    <t>Co-Located EAN-13 and GS1 DataMatrix</t>
  </si>
  <si>
    <t>EAN-13 	9521101530018: GTIN-13</t>
  </si>
  <si>
    <t>GS1 Datamatrix 09521101530018: GTIN-13</t>
  </si>
  <si>
    <t>09521101530018 or 9521101530018</t>
  </si>
  <si>
    <t>11111111~9521101530018 and 11111111~0109521101530018 
(11111111 could be any numeric combination but both label identifiers should be the same)</t>
  </si>
  <si>
    <t xml:space="preserve">Co-Located EAN-13 and QR Code (GS1 Digital Link URI)
</t>
  </si>
  <si>
    <t xml:space="preserve">EAN-13 9521101530018: GTIN-13 </t>
  </si>
  <si>
    <t xml:space="preserve">QR Code (GS1 Digital Link URI) 09521101530018: GTIN-13 </t>
  </si>
  <si>
    <t>11111111~ 9521101530018 and 11111111~0109521101530018 (11111111 could be any numeric combination but both label identifiers should be the same)</t>
  </si>
  <si>
    <t>Co-Located EAN-13 and Data Matrix (GS1 Digital Link URI)</t>
  </si>
  <si>
    <t xml:space="preserve">Data Matrix (GS1 Digital Link URI) 09521101530018: GTIN-13 </t>
  </si>
  <si>
    <t>QR Code (GS1 Digital Link URI) reverse reflectance</t>
  </si>
  <si>
    <t xml:space="preserve">GS1 DataMatrix reverse reflectance  </t>
  </si>
  <si>
    <t>2D Barcodes in Retail Test Tracking Template - Test Tracking Example</t>
  </si>
  <si>
    <t>Test ID</t>
  </si>
  <si>
    <t>Test 
No.</t>
  </si>
  <si>
    <t>Test Description/
Barcode tested</t>
  </si>
  <si>
    <t>Barcode data - 
Linear Barcode</t>
  </si>
  <si>
    <t>Barcode data - 
2D Barcode</t>
  </si>
  <si>
    <t>Test System 
Description</t>
  </si>
  <si>
    <t>Scanner make/
model number</t>
  </si>
  <si>
    <t>Minimum transmitted data</t>
  </si>
  <si>
    <t>Did the scanner 'beep'?</t>
  </si>
  <si>
    <t>Did GTIN 
lookup work?</t>
  </si>
  <si>
    <t>Test notes (if unsuccessful)</t>
  </si>
  <si>
    <t>Example</t>
  </si>
  <si>
    <t>Store 5,
Self Checkout No. 3</t>
  </si>
  <si>
    <t>Giraffe ABC123</t>
  </si>
  <si>
    <t>Store 5, 
Self Checkout No. 3</t>
  </si>
  <si>
    <t>Some examples of test notes if unsuccessful can be:
•	Barcodes are scanned but data not processed
•	An imaging scanner is used but 2D tests were unsuccessful
•	In a co-located barcode scanning scenario, GTIN is being captured from more than one barcode - it looks like two separate products when scanned</t>
  </si>
  <si>
    <t>2D Barcodes in Retail Test Tracking Template - Test Tracking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</si>
</sst>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_-;\-* #,##0.0_-;_-* &quot;-&quot;?_-;_-@_-"/>
  </numFmts>
  <fonts count="10">
    <font>
      <sz val="11"/>
      <color theme="1"/>
      <name val="Aptos Narrow"/>
      <family val="2"/>
      <scheme val="minor"/>
    </font>
    <font>
      <sz val="10"/>
      <color theme="1"/>
      <name val="Verdana"/>
      <family val="2"/>
    </font>
    <font>
      <sz val="8"/>
      <name val="Aptos Narrow"/>
      <family val="2"/>
      <scheme val="minor"/>
    </font>
    <font>
      <b/>
      <sz val="10"/>
      <color theme="1"/>
      <name val="Verdana"/>
      <family val="2"/>
    </font>
    <font>
      <b/>
      <sz val="10"/>
      <color theme="0"/>
      <name val="Verdana"/>
      <family val="2"/>
    </font>
    <font>
      <sz val="10"/>
      <color rgb="FF0F4761"/>
      <name val="Verdana"/>
      <family val="2"/>
    </font>
    <font>
      <sz val="10"/>
      <color rgb="FF0F4761"/>
      <name val="Times New Roman"/>
      <family val="1"/>
    </font>
    <font>
      <sz val="10"/>
      <color theme="1"/>
      <name val="Times New Roman"/>
      <family val="1"/>
    </font>
    <font>
      <b/>
      <sz val="10"/>
      <name val="Verdana"/>
      <family val="2"/>
    </font>
    <font>
      <u/>
      <sz val="10"/>
      <color theme="1"/>
      <name val="Verdana"/>
      <family val="2"/>
    </font>
  </fonts>
  <fills count="4">
    <fill>
      <patternFill patternType="none"/>
    </fill>
    <fill>
      <patternFill patternType="gray125"/>
    </fill>
    <fill>
      <patternFill patternType="solid">
        <fgColor theme="0" tint="-0.34998626667073579"/>
        <bgColor indexed="64"/>
      </patternFill>
    </fill>
    <fill>
      <patternFill patternType="solid">
        <fgColor theme="1"/>
        <bgColor theme="1"/>
      </patternFill>
    </fill>
  </fills>
  <borders count="5">
    <border>
      <left/>
      <right/>
      <top/>
      <bottom/>
      <diagonal/>
    </border>
    <border>
      <left style="thin">
        <color theme="1"/>
      </left>
      <right/>
      <top style="thin">
        <color theme="1"/>
      </top>
      <bottom/>
      <diagonal/>
    </border>
    <border>
      <left style="thin">
        <color theme="1"/>
      </left>
      <right/>
      <top/>
      <bottom/>
      <diagonal/>
    </border>
    <border>
      <left style="thin">
        <color indexed="64"/>
      </left>
      <right style="thin">
        <color indexed="64"/>
      </right>
      <top style="thin">
        <color indexed="64"/>
      </top>
      <bottom style="thin">
        <color indexed="64"/>
      </bottom>
      <diagonal/>
    </border>
    <border>
      <left/>
      <right/>
      <top style="thin">
        <color theme="1"/>
      </top>
      <bottom/>
      <diagonal/>
    </border>
  </borders>
  <cellStyleXfs count="1">
    <xf numFmtId="0" fontId="0" fillId="0" borderId="0"/>
  </cellStyleXfs>
  <cellXfs count="37">
    <xf numFmtId="0" fontId="0" fillId="0" borderId="0" xfId="0"/>
    <xf numFmtId="0" fontId="1" fillId="0" borderId="0" xfId="0" applyFont="1"/>
    <xf numFmtId="0" fontId="1" fillId="0" borderId="0" xfId="0" applyFont="1" applyAlignment="1">
      <alignment wrapText="1"/>
    </xf>
    <xf numFmtId="0" fontId="1" fillId="0" borderId="0" xfId="0" quotePrefix="1" applyFont="1" applyAlignment="1">
      <alignment wrapText="1"/>
    </xf>
    <xf numFmtId="164" fontId="1" fillId="0" borderId="0" xfId="0" applyNumberFormat="1" applyFont="1" applyProtection="1">
      <protection locked="0"/>
    </xf>
    <xf numFmtId="0" fontId="1" fillId="0" borderId="0" xfId="0" applyFont="1" applyProtection="1">
      <protection locked="0"/>
    </xf>
    <xf numFmtId="0" fontId="1" fillId="0" borderId="0" xfId="0" applyFont="1" applyAlignment="1" applyProtection="1">
      <alignment horizontal="center"/>
      <protection locked="0"/>
    </xf>
    <xf numFmtId="0" fontId="3" fillId="0" borderId="0" xfId="0" applyFont="1"/>
    <xf numFmtId="0" fontId="3" fillId="0" borderId="0" xfId="0" applyFont="1" applyProtection="1">
      <protection locked="0"/>
    </xf>
    <xf numFmtId="0" fontId="3" fillId="0" borderId="0" xfId="0" applyFont="1" applyAlignment="1">
      <alignment vertical="top" wrapText="1" readingOrder="1"/>
    </xf>
    <xf numFmtId="0" fontId="1" fillId="0" borderId="0" xfId="0" applyFont="1" applyAlignment="1">
      <alignment vertical="top" wrapText="1"/>
    </xf>
    <xf numFmtId="0" fontId="5" fillId="0" borderId="0" xfId="0" applyFont="1" applyAlignment="1">
      <alignment horizontal="left" vertical="center"/>
    </xf>
    <xf numFmtId="0" fontId="5" fillId="0" borderId="0" xfId="0" applyFont="1" applyAlignment="1">
      <alignment horizontal="left" vertical="center" indent="3"/>
    </xf>
    <xf numFmtId="0" fontId="1" fillId="0" borderId="0" xfId="0" applyFont="1" applyAlignment="1">
      <alignment horizontal="left" vertical="center" indent="3"/>
    </xf>
    <xf numFmtId="0" fontId="1" fillId="0" borderId="0" xfId="0" applyFont="1" applyAlignment="1">
      <alignment horizontal="left" vertical="center" indent="6"/>
    </xf>
    <xf numFmtId="0" fontId="1" fillId="0" borderId="0" xfId="0" applyFont="1" applyAlignment="1">
      <alignment horizontal="left" vertical="center"/>
    </xf>
    <xf numFmtId="0" fontId="1" fillId="0" borderId="0" xfId="0" applyFont="1" applyAlignment="1">
      <alignment horizontal="left" vertical="center" indent="9"/>
    </xf>
    <xf numFmtId="0" fontId="3" fillId="0" borderId="0" xfId="0" applyFont="1" applyAlignment="1" applyProtection="1">
      <alignment horizontal="left"/>
      <protection locked="0"/>
    </xf>
    <xf numFmtId="0" fontId="8" fillId="0" borderId="0" xfId="0" applyFont="1" applyAlignment="1">
      <alignment vertical="top"/>
    </xf>
    <xf numFmtId="164" fontId="4" fillId="3" borderId="3" xfId="0" applyNumberFormat="1" applyFont="1" applyFill="1" applyBorder="1" applyAlignment="1">
      <alignment wrapText="1"/>
    </xf>
    <xf numFmtId="0" fontId="4" fillId="3" borderId="3" xfId="0" applyFont="1" applyFill="1" applyBorder="1" applyAlignment="1">
      <alignment wrapText="1"/>
    </xf>
    <xf numFmtId="0" fontId="4" fillId="3" borderId="3" xfId="0" applyFont="1" applyFill="1" applyBorder="1" applyAlignment="1">
      <alignment horizontal="center"/>
    </xf>
    <xf numFmtId="0" fontId="4" fillId="3" borderId="3" xfId="0" applyFont="1" applyFill="1" applyBorder="1"/>
    <xf numFmtId="164" fontId="1" fillId="2" borderId="3" xfId="0" applyNumberFormat="1" applyFont="1" applyFill="1" applyBorder="1"/>
    <xf numFmtId="0" fontId="1" fillId="2" borderId="3" xfId="0" applyFont="1" applyFill="1" applyBorder="1"/>
    <xf numFmtId="0" fontId="1" fillId="2" borderId="3" xfId="0" applyFont="1" applyFill="1" applyBorder="1" applyAlignment="1">
      <alignment vertical="center" wrapText="1"/>
    </xf>
    <xf numFmtId="0" fontId="1" fillId="2" borderId="3" xfId="0" applyFont="1" applyFill="1" applyBorder="1" applyAlignment="1">
      <alignment horizontal="center" vertical="center" wrapText="1"/>
    </xf>
    <xf numFmtId="164" fontId="4" fillId="3" borderId="0" xfId="0" applyNumberFormat="1" applyFont="1" applyFill="1" applyAlignment="1">
      <alignment wrapText="1"/>
    </xf>
    <xf numFmtId="0" fontId="4" fillId="3" borderId="2" xfId="0" applyFont="1" applyFill="1" applyBorder="1" applyAlignment="1">
      <alignment wrapText="1"/>
    </xf>
    <xf numFmtId="0" fontId="4" fillId="3" borderId="2" xfId="0" applyFont="1" applyFill="1" applyBorder="1" applyAlignment="1">
      <alignment horizontal="center"/>
    </xf>
    <xf numFmtId="0" fontId="4" fillId="3" borderId="2" xfId="0" applyFont="1" applyFill="1" applyBorder="1"/>
    <xf numFmtId="164" fontId="1" fillId="0" borderId="4" xfId="0" applyNumberFormat="1" applyFont="1" applyBorder="1" applyProtection="1">
      <protection locked="0"/>
    </xf>
    <xf numFmtId="0" fontId="1" fillId="0" borderId="1" xfId="0" applyFont="1" applyBorder="1" applyProtection="1">
      <protection locked="0"/>
    </xf>
    <xf numFmtId="0" fontId="1" fillId="0" borderId="2" xfId="0" applyFont="1" applyBorder="1" applyProtection="1">
      <protection locked="0"/>
    </xf>
    <xf numFmtId="0" fontId="1" fillId="0" borderId="1" xfId="0" applyFont="1" applyBorder="1" applyAlignment="1" applyProtection="1">
      <alignment horizontal="center"/>
      <protection locked="0"/>
    </xf>
    <xf numFmtId="0" fontId="1" fillId="0" borderId="2" xfId="0" applyFont="1" applyBorder="1" applyAlignment="1" applyProtection="1">
      <alignment horizontal="center"/>
      <protection locked="0"/>
    </xf>
    <xf numFmtId="0" fontId="1" fillId="0" borderId="0" xfId="0" applyFont="1" applyAlignment="1">
      <alignment vertical="center"/>
    </xf>
  </cellXfs>
  <cellStyles count="1">
    <cellStyle name="Normal" xfId="0" builtinId="0"/>
  </cellStyles>
  <dxfs count="35">
    <dxf>
      <font>
        <b val="0"/>
        <i val="0"/>
        <strike val="0"/>
        <condense val="0"/>
        <extend val="0"/>
        <outline val="0"/>
        <shadow val="0"/>
        <u val="none"/>
        <vertAlign val="baseline"/>
        <sz val="10"/>
        <color theme="1"/>
        <name val="Verdana"/>
        <family val="2"/>
        <scheme val="none"/>
      </font>
      <border diagonalUp="0" diagonalDown="0">
        <left style="thin">
          <color theme="1"/>
        </left>
        <right/>
        <top style="thin">
          <color theme="1"/>
        </top>
        <bottom/>
        <vertical/>
        <horizontal/>
      </border>
      <protection locked="0" hidden="0"/>
    </dxf>
    <dxf>
      <font>
        <b val="0"/>
        <i val="0"/>
        <strike val="0"/>
        <condense val="0"/>
        <extend val="0"/>
        <outline val="0"/>
        <shadow val="0"/>
        <u val="none"/>
        <vertAlign val="baseline"/>
        <sz val="10"/>
        <color theme="1"/>
        <name val="Verdana"/>
        <family val="2"/>
        <scheme val="none"/>
      </font>
      <border diagonalUp="0" diagonalDown="0">
        <left style="thin">
          <color theme="1"/>
        </left>
        <right/>
        <top style="thin">
          <color theme="1"/>
        </top>
        <bottom/>
        <vertical/>
        <horizontal/>
      </border>
      <protection locked="0" hidden="0"/>
    </dxf>
    <dxf>
      <font>
        <b val="0"/>
        <i val="0"/>
        <strike val="0"/>
        <condense val="0"/>
        <extend val="0"/>
        <outline val="0"/>
        <shadow val="0"/>
        <u val="none"/>
        <vertAlign val="baseline"/>
        <sz val="10"/>
        <color theme="1"/>
        <name val="Verdana"/>
        <family val="2"/>
        <scheme val="none"/>
      </font>
      <border diagonalUp="0" diagonalDown="0">
        <left style="thin">
          <color theme="1"/>
        </left>
        <right/>
        <top style="thin">
          <color theme="1"/>
        </top>
        <bottom/>
        <vertical/>
        <horizontal/>
      </border>
      <protection locked="0" hidden="0"/>
    </dxf>
    <dxf>
      <font>
        <b val="0"/>
        <i val="0"/>
        <strike val="0"/>
        <condense val="0"/>
        <extend val="0"/>
        <outline val="0"/>
        <shadow val="0"/>
        <u val="none"/>
        <vertAlign val="baseline"/>
        <sz val="10"/>
        <color theme="1"/>
        <name val="Verdana"/>
        <family val="2"/>
        <scheme val="none"/>
      </font>
      <border diagonalUp="0" diagonalDown="0">
        <left style="thin">
          <color theme="1"/>
        </left>
        <right/>
        <top style="thin">
          <color theme="1"/>
        </top>
        <bottom/>
        <vertical/>
        <horizontal/>
      </border>
      <protection locked="0" hidden="0"/>
    </dxf>
    <dxf>
      <font>
        <b val="0"/>
        <i val="0"/>
        <strike val="0"/>
        <condense val="0"/>
        <extend val="0"/>
        <outline val="0"/>
        <shadow val="0"/>
        <u val="none"/>
        <vertAlign val="baseline"/>
        <sz val="10"/>
        <color theme="1"/>
        <name val="Verdana"/>
        <family val="2"/>
        <scheme val="none"/>
      </font>
      <alignment horizontal="center" vertical="bottom" textRotation="0" wrapText="0" indent="0" justifyLastLine="0" shrinkToFit="0" readingOrder="0"/>
      <border diagonalUp="0" diagonalDown="0">
        <left style="thin">
          <color theme="1"/>
        </left>
        <right/>
        <top style="thin">
          <color theme="1"/>
        </top>
        <bottom/>
        <vertical/>
        <horizontal/>
      </border>
      <protection locked="0" hidden="0"/>
    </dxf>
    <dxf>
      <font>
        <b val="0"/>
        <i val="0"/>
        <strike val="0"/>
        <condense val="0"/>
        <extend val="0"/>
        <outline val="0"/>
        <shadow val="0"/>
        <u val="none"/>
        <vertAlign val="baseline"/>
        <sz val="10"/>
        <color theme="1"/>
        <name val="Verdana"/>
        <family val="2"/>
        <scheme val="none"/>
      </font>
      <alignment horizontal="center" vertical="bottom" textRotation="0" wrapText="0" indent="0" justifyLastLine="0" shrinkToFit="0" readingOrder="0"/>
      <border diagonalUp="0" diagonalDown="0">
        <left style="thin">
          <color theme="1"/>
        </left>
        <right/>
        <top style="thin">
          <color theme="1"/>
        </top>
        <bottom/>
        <vertical/>
        <horizontal/>
      </border>
      <protection locked="0" hidden="0"/>
    </dxf>
    <dxf>
      <font>
        <b val="0"/>
        <i val="0"/>
        <strike val="0"/>
        <condense val="0"/>
        <extend val="0"/>
        <outline val="0"/>
        <shadow val="0"/>
        <u val="none"/>
        <vertAlign val="baseline"/>
        <sz val="10"/>
        <color theme="1"/>
        <name val="Verdana"/>
        <family val="2"/>
        <scheme val="none"/>
      </font>
      <border diagonalUp="0" diagonalDown="0">
        <left style="thin">
          <color theme="1"/>
        </left>
        <right/>
        <top style="thin">
          <color theme="1"/>
        </top>
        <bottom/>
        <vertical/>
        <horizontal/>
      </border>
      <protection locked="0" hidden="0"/>
    </dxf>
    <dxf>
      <font>
        <b val="0"/>
        <i val="0"/>
        <strike val="0"/>
        <condense val="0"/>
        <extend val="0"/>
        <outline val="0"/>
        <shadow val="0"/>
        <u val="none"/>
        <vertAlign val="baseline"/>
        <sz val="10"/>
        <color theme="1"/>
        <name val="Verdana"/>
        <family val="2"/>
        <scheme val="none"/>
      </font>
      <border diagonalUp="0" diagonalDown="0">
        <left style="thin">
          <color theme="1"/>
        </left>
        <right/>
        <top style="thin">
          <color theme="1"/>
        </top>
        <bottom/>
        <vertical/>
        <horizontal/>
      </border>
      <protection locked="0" hidden="0"/>
    </dxf>
    <dxf>
      <font>
        <b val="0"/>
        <i val="0"/>
        <strike val="0"/>
        <condense val="0"/>
        <extend val="0"/>
        <outline val="0"/>
        <shadow val="0"/>
        <u val="none"/>
        <vertAlign val="baseline"/>
        <sz val="10"/>
        <color theme="1"/>
        <name val="Verdana"/>
        <family val="2"/>
        <scheme val="none"/>
      </font>
      <border diagonalUp="0" diagonalDown="0">
        <left style="thin">
          <color theme="1"/>
        </left>
        <right/>
        <top style="thin">
          <color theme="1"/>
        </top>
        <bottom/>
        <vertical/>
        <horizontal/>
      </border>
      <protection locked="0" hidden="0"/>
    </dxf>
    <dxf>
      <font>
        <b val="0"/>
        <i val="0"/>
        <strike val="0"/>
        <condense val="0"/>
        <extend val="0"/>
        <outline val="0"/>
        <shadow val="0"/>
        <u val="none"/>
        <vertAlign val="baseline"/>
        <sz val="10"/>
        <color theme="1"/>
        <name val="Verdana"/>
        <family val="2"/>
        <scheme val="none"/>
      </font>
      <border diagonalUp="0" diagonalDown="0">
        <left style="thin">
          <color theme="1"/>
        </left>
        <right/>
        <top style="thin">
          <color theme="1"/>
        </top>
        <bottom/>
        <vertical/>
        <horizontal/>
      </border>
      <protection locked="0" hidden="0"/>
    </dxf>
    <dxf>
      <font>
        <b val="0"/>
        <i val="0"/>
        <strike val="0"/>
        <condense val="0"/>
        <extend val="0"/>
        <outline val="0"/>
        <shadow val="0"/>
        <u val="none"/>
        <vertAlign val="baseline"/>
        <sz val="10"/>
        <color theme="1"/>
        <name val="Verdana"/>
        <family val="2"/>
        <scheme val="none"/>
      </font>
      <border diagonalUp="0" diagonalDown="0">
        <left style="thin">
          <color theme="1"/>
        </left>
        <right/>
        <top style="thin">
          <color theme="1"/>
        </top>
        <bottom/>
        <vertical/>
        <horizontal/>
      </border>
      <protection locked="0" hidden="0"/>
    </dxf>
    <dxf>
      <font>
        <b val="0"/>
        <i val="0"/>
        <strike val="0"/>
        <condense val="0"/>
        <extend val="0"/>
        <outline val="0"/>
        <shadow val="0"/>
        <u val="none"/>
        <vertAlign val="baseline"/>
        <sz val="10"/>
        <color theme="1"/>
        <name val="Verdana"/>
        <family val="2"/>
        <scheme val="none"/>
      </font>
      <numFmt numFmtId="164" formatCode="_-* #,##0.0_-;\-* #,##0.0_-;_-* &quot;-&quot;?_-;_-@_-"/>
      <border diagonalUp="0" diagonalDown="0">
        <left/>
        <right/>
        <top style="thin">
          <color theme="1"/>
        </top>
        <bottom/>
        <vertical/>
        <horizontal/>
      </border>
      <protection locked="0" hidden="0"/>
    </dxf>
    <dxf>
      <border outline="0">
        <left style="thin">
          <color theme="1"/>
        </left>
        <right style="thin">
          <color theme="1"/>
        </right>
        <top style="medium">
          <color theme="1"/>
        </top>
        <bottom style="medium">
          <color theme="1"/>
        </bottom>
      </border>
    </dxf>
    <dxf>
      <font>
        <b val="0"/>
        <i val="0"/>
        <strike val="0"/>
        <condense val="0"/>
        <extend val="0"/>
        <outline val="0"/>
        <shadow val="0"/>
        <u val="none"/>
        <vertAlign val="baseline"/>
        <sz val="10"/>
        <color theme="1"/>
        <name val="Verdana"/>
        <family val="2"/>
        <scheme val="none"/>
      </font>
      <protection locked="0" hidden="0"/>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strike val="0"/>
        <outline val="0"/>
        <shadow val="0"/>
        <u val="none"/>
        <vertAlign val="baseline"/>
        <sz val="10"/>
        <color theme="1"/>
        <name val="Verdana"/>
        <family val="2"/>
        <scheme val="none"/>
      </font>
      <alignment horizontal="general" vertical="bottom" textRotation="0" wrapText="1" indent="0" justifyLastLine="0" shrinkToFit="0" readingOrder="0"/>
    </dxf>
    <dxf>
      <font>
        <strike val="0"/>
        <outline val="0"/>
        <shadow val="0"/>
        <u val="none"/>
        <vertAlign val="baseline"/>
        <sz val="10"/>
        <color theme="1"/>
        <name val="Verdana"/>
        <family val="2"/>
        <scheme val="none"/>
      </font>
      <alignment horizontal="general" vertical="bottom" textRotation="0" wrapText="1" indent="0" justifyLastLine="0" shrinkToFit="0" readingOrder="0"/>
    </dxf>
    <dxf>
      <font>
        <strike val="0"/>
        <outline val="0"/>
        <shadow val="0"/>
        <u val="none"/>
        <vertAlign val="baseline"/>
        <sz val="10"/>
        <color theme="1"/>
        <name val="Verdana"/>
        <family val="2"/>
        <scheme val="none"/>
      </font>
      <alignment horizontal="general" vertical="bottom" textRotation="0" wrapText="1" indent="0" justifyLastLine="0" shrinkToFit="0" readingOrder="0"/>
    </dxf>
    <dxf>
      <font>
        <strike val="0"/>
        <outline val="0"/>
        <shadow val="0"/>
        <u val="none"/>
        <vertAlign val="baseline"/>
        <sz val="10"/>
        <color theme="1"/>
        <name val="Verdana"/>
        <family val="2"/>
        <scheme val="none"/>
      </font>
      <numFmt numFmtId="0" formatCode="General"/>
      <alignment horizontal="general" vertical="bottom" textRotation="0" wrapText="1" indent="0" justifyLastLine="0" shrinkToFit="0" readingOrder="0"/>
    </dxf>
    <dxf>
      <font>
        <strike val="0"/>
        <outline val="0"/>
        <shadow val="0"/>
        <u val="none"/>
        <vertAlign val="baseline"/>
        <sz val="10"/>
        <color theme="1"/>
        <name val="Verdana"/>
        <family val="2"/>
        <scheme val="none"/>
      </font>
      <alignment horizontal="general" vertical="bottom" textRotation="0" wrapText="1" indent="0" justifyLastLine="0" shrinkToFit="0" readingOrder="0"/>
    </dxf>
    <dxf>
      <font>
        <strike val="0"/>
        <outline val="0"/>
        <shadow val="0"/>
        <u val="none"/>
        <vertAlign val="baseline"/>
        <sz val="10"/>
        <color theme="1"/>
        <name val="Verdana"/>
        <family val="2"/>
        <scheme val="none"/>
      </font>
      <alignment horizontal="general" vertical="bottom" textRotation="0" wrapText="1" indent="0" justifyLastLine="0" shrinkToFit="0" readingOrder="0"/>
    </dxf>
    <dxf>
      <font>
        <strike val="0"/>
        <outline val="0"/>
        <shadow val="0"/>
        <u val="none"/>
        <vertAlign val="baseline"/>
        <sz val="10"/>
        <color theme="1"/>
        <name val="Verdana"/>
        <family val="2"/>
        <scheme val="none"/>
      </font>
      <alignment horizontal="general" vertical="bottom" textRotation="0" wrapText="1" indent="0" justifyLastLine="0" shrinkToFit="0" readingOrder="0"/>
    </dxf>
    <dxf>
      <font>
        <strike val="0"/>
        <outline val="0"/>
        <shadow val="0"/>
        <u val="none"/>
        <vertAlign val="baseline"/>
        <sz val="10"/>
        <color theme="1"/>
        <name val="Verdana"/>
        <family val="2"/>
        <scheme val="none"/>
      </font>
      <alignment horizontal="general" vertical="bottom" textRotation="0" wrapText="1" indent="0" justifyLastLine="0" shrinkToFit="0" readingOrder="0"/>
    </dxf>
    <dxf>
      <font>
        <strike val="0"/>
        <outline val="0"/>
        <shadow val="0"/>
        <u val="none"/>
        <vertAlign val="baseline"/>
        <sz val="10"/>
        <color theme="1"/>
        <name val="Verdana"/>
        <family val="2"/>
        <scheme val="none"/>
      </font>
      <alignment horizontal="general" vertical="bottom" textRotation="0" wrapText="1" indent="0" justifyLastLine="0" shrinkToFit="0" readingOrder="0"/>
    </dxf>
    <dxf>
      <font>
        <strike val="0"/>
        <outline val="0"/>
        <shadow val="0"/>
        <u val="none"/>
        <vertAlign val="baseline"/>
        <sz val="10"/>
        <color theme="1"/>
        <name val="Verdana"/>
        <family val="2"/>
        <scheme val="none"/>
      </font>
      <alignment horizontal="general" vertical="bottom" textRotation="0" wrapText="1" indent="0" justifyLastLine="0" shrinkToFit="0" readingOrder="0"/>
    </dxf>
    <dxf>
      <font>
        <strike val="0"/>
        <outline val="0"/>
        <shadow val="0"/>
        <u val="none"/>
        <vertAlign val="baseline"/>
        <sz val="10"/>
        <name val="Verdana"/>
        <family val="2"/>
        <scheme val="none"/>
      </font>
      <protection locked="0" hidden="0"/>
    </dxf>
    <dxf>
      <font>
        <strike val="0"/>
        <outline val="0"/>
        <shadow val="0"/>
        <u val="none"/>
        <vertAlign val="baseline"/>
        <sz val="10"/>
        <name val="Verdana"/>
        <family val="2"/>
        <scheme val="none"/>
      </font>
      <protection locked="0" hidden="0"/>
    </dxf>
    <dxf>
      <font>
        <strike val="0"/>
        <outline val="0"/>
        <shadow val="0"/>
        <u val="none"/>
        <vertAlign val="baseline"/>
        <sz val="10"/>
        <name val="Verdana"/>
        <family val="2"/>
        <scheme val="none"/>
      </font>
      <protection locked="0" hidden="0"/>
    </dxf>
    <dxf>
      <font>
        <strike val="0"/>
        <outline val="0"/>
        <shadow val="0"/>
        <u val="none"/>
        <vertAlign val="baseline"/>
        <sz val="10"/>
        <name val="Verdana"/>
        <family val="2"/>
        <scheme val="none"/>
      </font>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0/relationships/richValueRel" Target="richData/richValueRel.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eetMetadata" Target="metadata.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RichValueTypes" Target="richData/rdRichValueTypes.xml"/><Relationship Id="rId5" Type="http://schemas.openxmlformats.org/officeDocument/2006/relationships/styles" Target="styles.xml"/><Relationship Id="rId15" Type="http://schemas.openxmlformats.org/officeDocument/2006/relationships/customXml" Target="../customXml/item3.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2</xdr:col>
      <xdr:colOff>304800</xdr:colOff>
      <xdr:row>0</xdr:row>
      <xdr:rowOff>304800</xdr:rowOff>
    </xdr:to>
    <xdr:sp macro="" textlink="">
      <xdr:nvSpPr>
        <xdr:cNvPr id="1025" name="AutoShape 1">
          <a:extLst>
            <a:ext uri="{FF2B5EF4-FFF2-40B4-BE49-F238E27FC236}">
              <a16:creationId xmlns:a16="http://schemas.microsoft.com/office/drawing/2014/main" id="{7055FB3C-6954-2116-CDF7-B12337FE8255}"/>
            </a:ext>
          </a:extLst>
        </xdr:cNvPr>
        <xdr:cNvSpPr>
          <a:spLocks noChangeAspect="1" noChangeArrowheads="1"/>
        </xdr:cNvSpPr>
      </xdr:nvSpPr>
      <xdr:spPr bwMode="auto">
        <a:xfrm>
          <a:off x="501015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29BA7C8-8F0B-4CE5-BB7F-7B7A669F9497}" name="Table3" displayName="Table3" ref="A25:B28" totalsRowShown="0" headerRowDxfId="34" dataDxfId="33">
  <autoFilter ref="A25:B28" xr:uid="{129BA7C8-8F0B-4CE5-BB7F-7B7A669F9497}"/>
  <tableColumns count="2">
    <tableColumn id="1" xr3:uid="{B8BC45A7-9076-49F8-BE4C-DC770ABAC59A}" name="Mode" dataDxfId="32"/>
    <tableColumn id="2" xr3:uid="{445AA909-2965-4ECE-875F-DC9B22773391}" name="Did GTIN lookup work (Y/N)" dataDxfId="31"/>
  </tableColumns>
  <tableStyleInfo name="TableStyleMedium1"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4A66AD8-6676-4138-9F28-1DE42376A261}" name="TestCaseSummary" displayName="TestCaseSummary" ref="A25:H33" totalsRowShown="0" headerRowDxfId="30" dataDxfId="29">
  <autoFilter ref="A25:H33" xr:uid="{24A66AD8-6676-4138-9F28-1DE42376A261}"/>
  <tableColumns count="8">
    <tableColumn id="1" xr3:uid="{B844155B-5E8C-4837-9223-3293F990B38B}" name="Test No." dataDxfId="28"/>
    <tableColumn id="2" xr3:uid="{1CE041A7-1037-4465-BFF9-6DD28A004FEA}" name="Test Name" dataDxfId="27"/>
    <tableColumn id="3" xr3:uid="{2FB78EF4-215D-41C5-9952-E11DD84BB379}" name="Barcode data - Linear Barcode" dataDxfId="26"/>
    <tableColumn id="8" xr3:uid="{11782810-0E00-48D0-AC06-2F7BE24B2D24}" name="Barcode data - 2D Barcode" dataDxfId="25"/>
    <tableColumn id="4" xr3:uid="{567AD653-8288-4EC2-98C9-BD6049BD7F7D}" name="Minimum transmitted data Mode 1*" dataDxfId="24"/>
    <tableColumn id="5" xr3:uid="{413BFB09-BD8F-40D4-8629-78999F1BCAF3}" name="Minimum transmitted data Mode 2" dataDxfId="23"/>
    <tableColumn id="7" xr3:uid="{ACA843C1-8851-422C-A3A0-58BD8A8E628B}" name="Minimum transmitted data Mode 3" dataDxfId="22"/>
    <tableColumn id="6" xr3:uid="{4CF4A1F1-932F-4CCD-A767-222DCA535B89}" name="Parsed data" dataDxfId="21"/>
  </tableColumns>
  <tableStyleInfo name="TableStyleMedium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9B0A6F9-2B43-4393-9036-045BB4E3615B}" name="Table1" displayName="Table1" ref="A31:L81" totalsRowShown="0" dataDxfId="13" tableBorderDxfId="12">
  <autoFilter ref="A31:L81" xr:uid="{59B0A6F9-2B43-4393-9036-045BB4E3615B}"/>
  <tableColumns count="12">
    <tableColumn id="1" xr3:uid="{DE91AACE-7E40-464C-A43A-21B1CCB9B970}" name="Test ID" dataDxfId="11">
      <calculatedColumnFormula>IF('Test Tracking'!$B32&lt;&gt;"",A31+1,"")</calculatedColumnFormula>
    </tableColumn>
    <tableColumn id="2" xr3:uid="{41FBF9A5-2415-45AF-9457-DF2537E8DC15}" name="Test _x000a_No." dataDxfId="10"/>
    <tableColumn id="3" xr3:uid="{01B1344B-E6DD-4288-B158-D8D7A5DB1DAF}" name="Test Description/_x000a_Barcode tested" dataDxfId="9">
      <calculatedColumnFormula>IFERROR(VLOOKUP('Test Tracking'!$B32,'Test Case Summary'!A:B,2,0),"")</calculatedColumnFormula>
    </tableColumn>
    <tableColumn id="4" xr3:uid="{DC44CC61-F5FC-475C-9C63-2A989CC6D5EA}" name="Barcode data - _x000a_Linear Barcode" dataDxfId="8">
      <calculatedColumnFormula>IFERROR(VLOOKUP('Test Tracking'!$B32,'Test Case Summary'!$A:C,3,0),"")</calculatedColumnFormula>
    </tableColumn>
    <tableColumn id="5" xr3:uid="{8D8627B1-D211-46CE-9CF4-DC189A55AFFE}" name="Barcode data - _x000a_2D Barcode" dataDxfId="7">
      <calculatedColumnFormula>IFERROR(VLOOKUP('Test Tracking'!$B32,'Test Case Summary'!$A:D,4,0),"")</calculatedColumnFormula>
    </tableColumn>
    <tableColumn id="6" xr3:uid="{EB122037-49B2-46C3-9C0A-36F834D8E3DA}" name="Test System _x000a_Description" dataDxfId="6"/>
    <tableColumn id="7" xr3:uid="{804CE453-08EE-4273-85D0-C81F71E1E0B7}" name="Scanner make/_x000a_model number" dataDxfId="5"/>
    <tableColumn id="8" xr3:uid="{387FFF86-4868-44D3-BD59-6A7287F0B6AE}" name="Mode" dataDxfId="4"/>
    <tableColumn id="9" xr3:uid="{E076DC22-B404-43CA-BE75-0DA1F9E57983}" name="Minimum transmitted data" dataDxfId="3">
      <calculatedColumnFormula>IFERROR(IF('Test Tracking'!$H32=VALUE(MID(TestCaseSummary[[#Headers],[Minimum transmitted data Mode 1*]],31,1)),VLOOKUP('Test Tracking'!$B32,'Test Case Summary'!A:H,5,0),IF('Test Tracking'!$H32=VALUE(MID(TestCaseSummary[[#Headers],[Minimum transmitted data Mode 2]],31,1)),VLOOKUP('Test Tracking'!$B32,'Test Case Summary'!A:H,6,0),IF('Test Tracking'!$H32=VALUE(MID(TestCaseSummary[[#Headers],[Minimum transmitted data Mode 3]],31,1)),VLOOKUP('Test Tracking'!$B32,'Test Case Summary'!A:H,7,0),""))),"")</calculatedColumnFormula>
    </tableColumn>
    <tableColumn id="10" xr3:uid="{6656FFA4-D257-480E-B661-70AB385EF26E}" name="Did the scanner 'beep'?" dataDxfId="2"/>
    <tableColumn id="11" xr3:uid="{3DD45917-5C9E-4B6A-8AB2-44DDEAF2F9A3}" name="Did GTIN _x000a_lookup work?" dataDxfId="1"/>
    <tableColumn id="12" xr3:uid="{05525B8A-056B-4A2A-B51A-C0A87FF1065A}" name="Test notes (if unsuccessful)" dataDxfId="0"/>
  </tableColumns>
  <tableStyleInfo name="TableStyleMedium1"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0A633D-FBB8-45EC-B656-C8053F936C84}">
  <sheetPr codeName="Sheet1">
    <pageSetUpPr fitToPage="1"/>
  </sheetPr>
  <dimension ref="A1:C28"/>
  <sheetViews>
    <sheetView showGridLines="0" zoomScale="85" zoomScaleNormal="85" zoomScalePageLayoutView="60" workbookViewId="0"/>
  </sheetViews>
  <sheetFormatPr defaultColWidth="8.7109375" defaultRowHeight="13.5"/>
  <cols>
    <col min="1" max="1" width="35.7109375" style="5" customWidth="1"/>
    <col min="2" max="2" width="36" style="5" bestFit="1" customWidth="1"/>
    <col min="3" max="3" width="17.140625" style="5" customWidth="1"/>
    <col min="4" max="16384" width="8.7109375" style="5"/>
  </cols>
  <sheetData>
    <row r="1" spans="1:3" s="1" customFormat="1" ht="120" customHeight="1">
      <c r="A1" s="1" t="e" vm="1">
        <v>#VALUE!</v>
      </c>
      <c r="C1"/>
    </row>
    <row r="2" spans="1:3" s="1" customFormat="1">
      <c r="A2" s="9" t="s">
        <v>0</v>
      </c>
    </row>
    <row r="3" spans="1:3" s="1" customFormat="1">
      <c r="A3" s="10"/>
    </row>
    <row r="4" spans="1:3" s="1" customFormat="1">
      <c r="A4" s="18" t="s">
        <v>1</v>
      </c>
    </row>
    <row r="5" spans="1:3" s="1" customFormat="1">
      <c r="A5" s="10"/>
    </row>
    <row r="6" spans="1:3" s="1" customFormat="1">
      <c r="A6" s="11" t="s">
        <v>2</v>
      </c>
    </row>
    <row r="7" spans="1:3" s="1" customFormat="1">
      <c r="A7" s="12" t="s">
        <v>3</v>
      </c>
    </row>
    <row r="8" spans="1:3" s="1" customFormat="1">
      <c r="A8" s="12" t="s">
        <v>4</v>
      </c>
    </row>
    <row r="9" spans="1:3" s="1" customFormat="1">
      <c r="A9" s="13" t="s">
        <v>5</v>
      </c>
    </row>
    <row r="10" spans="1:3" s="1" customFormat="1">
      <c r="A10" s="13" t="s">
        <v>6</v>
      </c>
    </row>
    <row r="11" spans="1:3" s="1" customFormat="1">
      <c r="A11" s="14" t="s">
        <v>7</v>
      </c>
    </row>
    <row r="12" spans="1:3" s="1" customFormat="1">
      <c r="A12" s="14" t="s">
        <v>8</v>
      </c>
    </row>
    <row r="13" spans="1:3" s="1" customFormat="1">
      <c r="A13" s="14" t="s">
        <v>9</v>
      </c>
    </row>
    <row r="14" spans="1:3" s="1" customFormat="1">
      <c r="A14" s="15" t="s">
        <v>10</v>
      </c>
    </row>
    <row r="15" spans="1:3" s="1" customFormat="1">
      <c r="A15" s="13" t="s">
        <v>11</v>
      </c>
    </row>
    <row r="16" spans="1:3" s="1" customFormat="1">
      <c r="A16" s="13" t="s">
        <v>12</v>
      </c>
    </row>
    <row r="17" spans="1:3" s="1" customFormat="1">
      <c r="A17" s="15" t="s">
        <v>13</v>
      </c>
    </row>
    <row r="18" spans="1:3" s="1" customFormat="1">
      <c r="A18" s="15" t="s">
        <v>14</v>
      </c>
    </row>
    <row r="19" spans="1:3" s="1" customFormat="1">
      <c r="A19" s="15" t="s">
        <v>15</v>
      </c>
    </row>
    <row r="20" spans="1:3" s="1" customFormat="1">
      <c r="A20" s="15" t="s">
        <v>16</v>
      </c>
    </row>
    <row r="21" spans="1:3" s="1" customFormat="1">
      <c r="A21" s="16"/>
    </row>
    <row r="22" spans="1:3" s="1" customFormat="1">
      <c r="A22" s="36" t="s">
        <v>17</v>
      </c>
    </row>
    <row r="23" spans="1:3">
      <c r="A23" s="1"/>
    </row>
    <row r="24" spans="1:3">
      <c r="A24" s="8" t="s">
        <v>18</v>
      </c>
      <c r="B24" s="8"/>
      <c r="C24" s="8"/>
    </row>
    <row r="25" spans="1:3">
      <c r="A25" s="5" t="s">
        <v>19</v>
      </c>
      <c r="B25" s="5" t="s">
        <v>20</v>
      </c>
    </row>
    <row r="26" spans="1:3">
      <c r="A26" s="5">
        <v>1</v>
      </c>
      <c r="B26" s="5" t="s">
        <v>21</v>
      </c>
    </row>
    <row r="27" spans="1:3">
      <c r="A27" s="5">
        <v>2</v>
      </c>
      <c r="B27" s="5" t="s">
        <v>22</v>
      </c>
    </row>
    <row r="28" spans="1:3">
      <c r="A28" s="5">
        <v>3</v>
      </c>
    </row>
  </sheetData>
  <sheetProtection formatCells="0" formatColumns="0" formatRows="0" insertColumns="0" insertRows="0" insertHyperlinks="0" deleteColumns="0" deleteRows="0" sort="0" autoFilter="0" pivotTables="0"/>
  <pageMargins left="0.7" right="0.7" top="0.75" bottom="0.75" header="0.3" footer="0.3"/>
  <pageSetup scale="40" fitToHeight="0" orientation="landscape" horizontalDpi="200" verticalDpi="200" r:id="rId1"/>
  <headerFooter>
    <oddFooter>&amp;L&amp;F
&amp;A</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953CD-BFAD-4277-9E68-7F042A155E73}">
  <sheetPr codeName="Sheet2">
    <pageSetUpPr fitToPage="1"/>
  </sheetPr>
  <dimension ref="A1:H33"/>
  <sheetViews>
    <sheetView showGridLines="0" tabSelected="1" zoomScaleNormal="100" zoomScaleSheetLayoutView="80" zoomScalePageLayoutView="70" workbookViewId="0">
      <selection activeCell="B10" sqref="B10"/>
    </sheetView>
  </sheetViews>
  <sheetFormatPr defaultColWidth="6.5703125" defaultRowHeight="13.5"/>
  <cols>
    <col min="1" max="1" width="35.5703125" style="1" customWidth="1"/>
    <col min="2" max="2" width="56.42578125" style="1" bestFit="1" customWidth="1"/>
    <col min="3" max="3" width="35.140625" style="1" bestFit="1" customWidth="1"/>
    <col min="4" max="4" width="84.140625" style="1" bestFit="1" customWidth="1"/>
    <col min="5" max="6" width="20.5703125" style="1" bestFit="1" customWidth="1"/>
    <col min="7" max="7" width="151.140625" style="1" bestFit="1" customWidth="1"/>
    <col min="8" max="8" width="21.85546875" style="1" bestFit="1" customWidth="1"/>
    <col min="9" max="16384" width="6.5703125" style="1"/>
  </cols>
  <sheetData>
    <row r="1" spans="1:8" ht="120" customHeight="1">
      <c r="A1" s="1" t="e" vm="1">
        <v>#VALUE!</v>
      </c>
    </row>
    <row r="2" spans="1:8">
      <c r="A2" s="9" t="s">
        <v>0</v>
      </c>
      <c r="B2" s="10"/>
      <c r="C2" s="10"/>
      <c r="D2" s="10"/>
      <c r="E2" s="10"/>
      <c r="F2" s="10"/>
      <c r="G2" s="10"/>
      <c r="H2" s="10"/>
    </row>
    <row r="3" spans="1:8">
      <c r="A3" s="10"/>
      <c r="B3" s="10"/>
      <c r="C3" s="10"/>
      <c r="D3" s="10"/>
      <c r="E3" s="10"/>
      <c r="F3" s="10"/>
      <c r="G3" s="10"/>
      <c r="H3" s="10"/>
    </row>
    <row r="4" spans="1:8">
      <c r="A4" s="18" t="s">
        <v>1</v>
      </c>
      <c r="B4" s="10"/>
      <c r="C4" s="10"/>
      <c r="D4" s="10"/>
      <c r="E4" s="10"/>
      <c r="F4" s="10"/>
      <c r="G4" s="10"/>
      <c r="H4" s="10"/>
    </row>
    <row r="5" spans="1:8">
      <c r="A5" s="10"/>
      <c r="B5" s="10"/>
      <c r="C5" s="10"/>
      <c r="D5" s="10"/>
      <c r="E5" s="10"/>
      <c r="F5" s="10"/>
      <c r="G5" s="10"/>
      <c r="H5" s="10"/>
    </row>
    <row r="6" spans="1:8">
      <c r="A6" s="11" t="s">
        <v>2</v>
      </c>
      <c r="B6" s="10"/>
      <c r="C6" s="10"/>
      <c r="D6" s="10"/>
      <c r="E6" s="10"/>
      <c r="F6" s="10"/>
      <c r="G6" s="10"/>
      <c r="H6" s="10"/>
    </row>
    <row r="7" spans="1:8">
      <c r="A7" s="12" t="s">
        <v>3</v>
      </c>
      <c r="B7" s="10"/>
      <c r="C7" s="10"/>
      <c r="D7" s="10"/>
      <c r="E7" s="10"/>
      <c r="F7" s="10"/>
      <c r="G7" s="10"/>
      <c r="H7" s="10"/>
    </row>
    <row r="8" spans="1:8">
      <c r="A8" s="12" t="s">
        <v>4</v>
      </c>
      <c r="B8" s="10"/>
      <c r="C8" s="10"/>
      <c r="D8" s="10"/>
      <c r="E8" s="10"/>
      <c r="F8" s="10"/>
      <c r="G8" s="10"/>
      <c r="H8" s="10"/>
    </row>
    <row r="9" spans="1:8">
      <c r="A9" s="13" t="s">
        <v>5</v>
      </c>
      <c r="B9" s="10"/>
      <c r="C9" s="10"/>
      <c r="D9" s="10"/>
      <c r="E9" s="10"/>
      <c r="F9" s="10"/>
      <c r="G9" s="10"/>
      <c r="H9" s="10"/>
    </row>
    <row r="10" spans="1:8">
      <c r="A10" s="13" t="s">
        <v>6</v>
      </c>
      <c r="B10" s="10"/>
      <c r="C10" s="10"/>
      <c r="D10" s="10"/>
      <c r="E10" s="10"/>
      <c r="F10" s="10"/>
      <c r="G10" s="10"/>
      <c r="H10" s="10"/>
    </row>
    <row r="11" spans="1:8">
      <c r="A11" s="14" t="s">
        <v>7</v>
      </c>
      <c r="B11" s="10"/>
      <c r="C11" s="10"/>
      <c r="D11" s="10"/>
      <c r="E11" s="10"/>
      <c r="F11" s="10"/>
      <c r="G11" s="10"/>
      <c r="H11" s="10"/>
    </row>
    <row r="12" spans="1:8">
      <c r="A12" s="14" t="s">
        <v>8</v>
      </c>
      <c r="B12" s="10"/>
      <c r="C12" s="10"/>
      <c r="D12" s="10"/>
      <c r="E12" s="10"/>
      <c r="F12" s="10"/>
      <c r="G12" s="10"/>
      <c r="H12" s="10"/>
    </row>
    <row r="13" spans="1:8">
      <c r="A13" s="14" t="s">
        <v>9</v>
      </c>
      <c r="B13" s="10"/>
      <c r="C13" s="10"/>
      <c r="D13" s="10"/>
      <c r="E13" s="10"/>
      <c r="F13" s="10"/>
      <c r="G13" s="10"/>
      <c r="H13" s="10"/>
    </row>
    <row r="14" spans="1:8">
      <c r="A14" s="15" t="s">
        <v>10</v>
      </c>
      <c r="B14" s="10"/>
      <c r="C14" s="10"/>
      <c r="D14" s="10"/>
      <c r="E14" s="10"/>
      <c r="F14" s="10"/>
      <c r="G14" s="10"/>
      <c r="H14" s="10"/>
    </row>
    <row r="15" spans="1:8">
      <c r="A15" s="13" t="s">
        <v>11</v>
      </c>
      <c r="B15" s="10"/>
      <c r="C15" s="10"/>
      <c r="D15" s="10"/>
      <c r="E15" s="10"/>
      <c r="F15" s="10"/>
      <c r="G15" s="10"/>
      <c r="H15" s="10"/>
    </row>
    <row r="16" spans="1:8">
      <c r="A16" s="13" t="s">
        <v>12</v>
      </c>
      <c r="B16" s="10"/>
      <c r="C16" s="10"/>
      <c r="D16" s="10"/>
      <c r="E16" s="10"/>
      <c r="F16" s="10"/>
      <c r="G16" s="10"/>
      <c r="H16" s="10"/>
    </row>
    <row r="17" spans="1:8">
      <c r="A17" s="15" t="s">
        <v>13</v>
      </c>
      <c r="B17" s="10"/>
      <c r="C17" s="10"/>
      <c r="D17" s="10"/>
      <c r="E17" s="10"/>
      <c r="F17" s="10"/>
      <c r="G17" s="10"/>
      <c r="H17" s="10"/>
    </row>
    <row r="18" spans="1:8">
      <c r="A18" s="15" t="s">
        <v>14</v>
      </c>
      <c r="B18" s="10"/>
      <c r="C18" s="10"/>
      <c r="D18" s="10"/>
      <c r="E18" s="10"/>
      <c r="F18" s="10"/>
      <c r="G18" s="10"/>
      <c r="H18" s="10"/>
    </row>
    <row r="19" spans="1:8">
      <c r="A19" s="15" t="s">
        <v>15</v>
      </c>
      <c r="B19" s="10"/>
      <c r="C19" s="10"/>
      <c r="D19" s="10"/>
      <c r="E19" s="10"/>
      <c r="F19" s="10"/>
      <c r="G19" s="10"/>
      <c r="H19" s="10"/>
    </row>
    <row r="20" spans="1:8">
      <c r="A20" s="15" t="s">
        <v>16</v>
      </c>
      <c r="B20" s="10"/>
      <c r="C20" s="10"/>
      <c r="D20" s="10"/>
      <c r="E20" s="10"/>
      <c r="F20" s="10"/>
      <c r="G20" s="10"/>
      <c r="H20" s="10"/>
    </row>
    <row r="21" spans="1:8">
      <c r="A21" s="16"/>
      <c r="B21" s="10"/>
      <c r="C21" s="10"/>
      <c r="D21" s="10"/>
      <c r="E21" s="10"/>
      <c r="F21" s="10"/>
      <c r="G21" s="10"/>
      <c r="H21" s="10"/>
    </row>
    <row r="22" spans="1:8">
      <c r="A22" s="36" t="s">
        <v>17</v>
      </c>
      <c r="B22" s="10"/>
      <c r="C22" s="10"/>
      <c r="D22" s="10"/>
      <c r="E22" s="10"/>
      <c r="F22" s="10"/>
      <c r="G22" s="10"/>
      <c r="H22" s="10"/>
    </row>
    <row r="23" spans="1:8">
      <c r="A23" s="10"/>
      <c r="B23" s="10"/>
      <c r="C23" s="10"/>
      <c r="D23" s="10"/>
      <c r="E23" s="10"/>
      <c r="F23" s="10"/>
      <c r="G23" s="10"/>
      <c r="H23" s="10"/>
    </row>
    <row r="24" spans="1:8">
      <c r="A24" s="7" t="s">
        <v>23</v>
      </c>
      <c r="B24" s="7"/>
      <c r="C24" s="7"/>
      <c r="D24" s="7"/>
      <c r="E24" s="7"/>
      <c r="F24" s="7"/>
      <c r="G24" s="7"/>
      <c r="H24" s="7"/>
    </row>
    <row r="25" spans="1:8" s="2" customFormat="1" ht="40.5">
      <c r="A25" s="2" t="s">
        <v>24</v>
      </c>
      <c r="B25" s="2" t="s">
        <v>25</v>
      </c>
      <c r="C25" s="2" t="s">
        <v>26</v>
      </c>
      <c r="D25" s="2" t="s">
        <v>27</v>
      </c>
      <c r="E25" s="2" t="s">
        <v>28</v>
      </c>
      <c r="F25" s="2" t="s">
        <v>29</v>
      </c>
      <c r="G25" s="2" t="s">
        <v>30</v>
      </c>
      <c r="H25" s="2" t="s">
        <v>31</v>
      </c>
    </row>
    <row r="26" spans="1:8" s="2" customFormat="1">
      <c r="A26" s="2">
        <v>1.1000000000000001</v>
      </c>
      <c r="B26" s="2" t="s">
        <v>32</v>
      </c>
      <c r="C26" s="2" t="s">
        <v>33</v>
      </c>
      <c r="D26" s="2" t="s">
        <v>34</v>
      </c>
      <c r="E26" s="3" t="s">
        <v>35</v>
      </c>
      <c r="F26" s="3" t="s">
        <v>36</v>
      </c>
      <c r="G26" s="3"/>
      <c r="H26" s="3" t="s">
        <v>37</v>
      </c>
    </row>
    <row r="27" spans="1:8" s="2" customFormat="1">
      <c r="A27" s="2">
        <v>1.2</v>
      </c>
      <c r="B27" s="2" t="s">
        <v>38</v>
      </c>
      <c r="C27" s="2" t="s">
        <v>33</v>
      </c>
      <c r="D27" s="2" t="s">
        <v>39</v>
      </c>
      <c r="E27" s="3" t="s">
        <v>35</v>
      </c>
      <c r="F27" s="3" t="s">
        <v>36</v>
      </c>
      <c r="G27" s="3"/>
      <c r="H27" s="3" t="s">
        <v>37</v>
      </c>
    </row>
    <row r="28" spans="1:8" s="2" customFormat="1">
      <c r="A28" s="2">
        <v>1.3</v>
      </c>
      <c r="B28" s="2" t="s">
        <v>40</v>
      </c>
      <c r="C28" s="2" t="s">
        <v>33</v>
      </c>
      <c r="D28" s="2" t="s">
        <v>41</v>
      </c>
      <c r="E28" s="3" t="s">
        <v>35</v>
      </c>
      <c r="F28" s="3" t="s">
        <v>36</v>
      </c>
      <c r="G28" s="3"/>
      <c r="H28" s="2" t="s">
        <v>37</v>
      </c>
    </row>
    <row r="29" spans="1:8" s="2" customFormat="1" ht="27">
      <c r="A29" s="2">
        <v>2.1</v>
      </c>
      <c r="B29" s="2" t="s">
        <v>42</v>
      </c>
      <c r="C29" s="2" t="s">
        <v>43</v>
      </c>
      <c r="D29" s="2" t="s">
        <v>44</v>
      </c>
      <c r="E29" s="3" t="s">
        <v>45</v>
      </c>
      <c r="F29" s="3" t="s">
        <v>36</v>
      </c>
      <c r="G29" s="3" t="s">
        <v>46</v>
      </c>
      <c r="H29" s="3" t="s">
        <v>37</v>
      </c>
    </row>
    <row r="30" spans="1:8" s="2" customFormat="1" ht="27">
      <c r="A30" s="2">
        <v>2.2000000000000002</v>
      </c>
      <c r="B30" s="2" t="s">
        <v>47</v>
      </c>
      <c r="C30" s="2" t="s">
        <v>48</v>
      </c>
      <c r="D30" s="2" t="s">
        <v>49</v>
      </c>
      <c r="E30" s="2" t="s">
        <v>45</v>
      </c>
      <c r="F30" s="3" t="s">
        <v>36</v>
      </c>
      <c r="G30" s="2" t="s">
        <v>50</v>
      </c>
      <c r="H30" s="2" t="s">
        <v>37</v>
      </c>
    </row>
    <row r="31" spans="1:8" s="2" customFormat="1" ht="27">
      <c r="A31" s="2">
        <v>2.2999999999999998</v>
      </c>
      <c r="B31" s="2" t="s">
        <v>51</v>
      </c>
      <c r="C31" s="2" t="s">
        <v>48</v>
      </c>
      <c r="D31" s="2" t="s">
        <v>52</v>
      </c>
      <c r="E31" s="2" t="s">
        <v>45</v>
      </c>
      <c r="F31" s="3" t="s">
        <v>36</v>
      </c>
      <c r="G31" s="2" t="s">
        <v>50</v>
      </c>
      <c r="H31" s="2" t="s">
        <v>37</v>
      </c>
    </row>
    <row r="32" spans="1:8">
      <c r="A32" s="2">
        <v>3.1</v>
      </c>
      <c r="B32" s="2" t="s">
        <v>53</v>
      </c>
      <c r="C32" s="2" t="s">
        <v>33</v>
      </c>
      <c r="D32" s="2" t="s">
        <v>39</v>
      </c>
      <c r="E32" s="3" t="s">
        <v>35</v>
      </c>
      <c r="F32" s="3" t="s">
        <v>36</v>
      </c>
      <c r="G32" s="3"/>
      <c r="H32" s="3" t="s">
        <v>37</v>
      </c>
    </row>
    <row r="33" spans="1:8">
      <c r="A33" s="2">
        <v>3.2</v>
      </c>
      <c r="B33" s="2" t="s">
        <v>54</v>
      </c>
      <c r="C33" s="2" t="s">
        <v>33</v>
      </c>
      <c r="D33" s="2" t="s">
        <v>34</v>
      </c>
      <c r="E33" s="3" t="s">
        <v>35</v>
      </c>
      <c r="F33" s="3" t="s">
        <v>36</v>
      </c>
      <c r="G33" s="3"/>
      <c r="H33" s="3" t="s">
        <v>37</v>
      </c>
    </row>
  </sheetData>
  <sheetProtection sheet="1" formatCells="0" formatColumns="0" formatRows="0" insertColumns="0" insertRows="0" insertHyperlinks="0" deleteColumns="0" deleteRows="0" sort="0" autoFilter="0" pivotTables="0"/>
  <phoneticPr fontId="2" type="noConversion"/>
  <pageMargins left="0.70866141732283472" right="0.70866141732283472" top="0.74803149606299213" bottom="0.74803149606299213" header="0.31496062992125984" footer="0.31496062992125984"/>
  <pageSetup scale="28" fitToHeight="0" orientation="landscape" horizontalDpi="200" verticalDpi="200" r:id="rId1"/>
  <headerFooter>
    <oddFooter>&amp;L&amp;F
&amp;A</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D0D80-FC28-46DA-98F1-7F2B44CA41F1}">
  <sheetPr codeName="Sheet3">
    <pageSetUpPr fitToPage="1"/>
  </sheetPr>
  <dimension ref="A1:L81"/>
  <sheetViews>
    <sheetView showGridLines="0" zoomScaleNormal="100" zoomScalePageLayoutView="60" workbookViewId="0"/>
  </sheetViews>
  <sheetFormatPr defaultColWidth="8.7109375" defaultRowHeight="13.5" outlineLevelRow="1" outlineLevelCol="1"/>
  <cols>
    <col min="1" max="1" width="35.5703125" style="4" customWidth="1"/>
    <col min="2" max="2" width="6.85546875" style="5" customWidth="1"/>
    <col min="3" max="3" width="56.42578125" style="5" customWidth="1" outlineLevel="1"/>
    <col min="4" max="4" width="37.140625" style="5" customWidth="1" outlineLevel="1"/>
    <col min="5" max="5" width="89.28515625" style="5" bestFit="1" customWidth="1"/>
    <col min="6" max="6" width="13.85546875" style="5" bestFit="1" customWidth="1"/>
    <col min="7" max="7" width="14.42578125" style="6" bestFit="1" customWidth="1" outlineLevel="1"/>
    <col min="8" max="8" width="8.7109375" style="5" customWidth="1" outlineLevel="1"/>
    <col min="9" max="9" width="32.140625" style="5" customWidth="1" outlineLevel="1"/>
    <col min="10" max="10" width="14.140625" style="5" customWidth="1" outlineLevel="1"/>
    <col min="11" max="11" width="13.7109375" style="5" customWidth="1"/>
    <col min="12" max="12" width="117.140625" style="5" bestFit="1" customWidth="1"/>
    <col min="13" max="13" width="56.28515625" style="5" customWidth="1"/>
    <col min="14" max="14" width="26.7109375" style="5" customWidth="1"/>
    <col min="15" max="16384" width="8.7109375" style="5"/>
  </cols>
  <sheetData>
    <row r="1" spans="1:1" ht="120.95" customHeight="1">
      <c r="A1" s="1" t="e" vm="1">
        <v>#VALUE!</v>
      </c>
    </row>
    <row r="2" spans="1:1">
      <c r="A2" s="9" t="s">
        <v>0</v>
      </c>
    </row>
    <row r="3" spans="1:1">
      <c r="A3" s="10"/>
    </row>
    <row r="4" spans="1:1">
      <c r="A4" s="18" t="s">
        <v>1</v>
      </c>
    </row>
    <row r="5" spans="1:1">
      <c r="A5" s="10"/>
    </row>
    <row r="6" spans="1:1">
      <c r="A6" s="11" t="s">
        <v>2</v>
      </c>
    </row>
    <row r="7" spans="1:1">
      <c r="A7" s="12" t="s">
        <v>3</v>
      </c>
    </row>
    <row r="8" spans="1:1">
      <c r="A8" s="12" t="s">
        <v>4</v>
      </c>
    </row>
    <row r="9" spans="1:1">
      <c r="A9" s="13" t="s">
        <v>5</v>
      </c>
    </row>
    <row r="10" spans="1:1">
      <c r="A10" s="13" t="s">
        <v>6</v>
      </c>
    </row>
    <row r="11" spans="1:1">
      <c r="A11" s="14" t="s">
        <v>7</v>
      </c>
    </row>
    <row r="12" spans="1:1">
      <c r="A12" s="14" t="s">
        <v>8</v>
      </c>
    </row>
    <row r="13" spans="1:1">
      <c r="A13" s="14" t="s">
        <v>9</v>
      </c>
    </row>
    <row r="14" spans="1:1">
      <c r="A14" s="15" t="s">
        <v>10</v>
      </c>
    </row>
    <row r="15" spans="1:1">
      <c r="A15" s="13" t="s">
        <v>11</v>
      </c>
    </row>
    <row r="16" spans="1:1">
      <c r="A16" s="13" t="s">
        <v>12</v>
      </c>
    </row>
    <row r="17" spans="1:12">
      <c r="A17" s="15" t="s">
        <v>13</v>
      </c>
    </row>
    <row r="18" spans="1:12">
      <c r="A18" s="15" t="s">
        <v>14</v>
      </c>
    </row>
    <row r="19" spans="1:12">
      <c r="A19" s="15" t="s">
        <v>15</v>
      </c>
    </row>
    <row r="20" spans="1:12">
      <c r="A20" s="15" t="s">
        <v>16</v>
      </c>
    </row>
    <row r="21" spans="1:12">
      <c r="A21" s="16"/>
    </row>
    <row r="22" spans="1:12">
      <c r="A22" s="36" t="s">
        <v>17</v>
      </c>
    </row>
    <row r="24" spans="1:12">
      <c r="A24" s="17" t="s">
        <v>55</v>
      </c>
    </row>
    <row r="25" spans="1:12" ht="54" outlineLevel="1">
      <c r="A25" s="19" t="s">
        <v>56</v>
      </c>
      <c r="B25" s="20" t="s">
        <v>57</v>
      </c>
      <c r="C25" s="20" t="s">
        <v>58</v>
      </c>
      <c r="D25" s="20" t="s">
        <v>59</v>
      </c>
      <c r="E25" s="20" t="s">
        <v>60</v>
      </c>
      <c r="F25" s="20" t="s">
        <v>61</v>
      </c>
      <c r="G25" s="20" t="s">
        <v>62</v>
      </c>
      <c r="H25" s="21" t="s">
        <v>19</v>
      </c>
      <c r="I25" s="22" t="s">
        <v>63</v>
      </c>
      <c r="J25" s="20" t="s">
        <v>64</v>
      </c>
      <c r="K25" s="20" t="s">
        <v>65</v>
      </c>
      <c r="L25" s="22" t="s">
        <v>66</v>
      </c>
    </row>
    <row r="26" spans="1:12" ht="40.5" outlineLevel="1">
      <c r="A26" s="23" t="s">
        <v>67</v>
      </c>
      <c r="B26" s="24">
        <v>1.1000000000000001</v>
      </c>
      <c r="C26" s="24" t="s">
        <v>32</v>
      </c>
      <c r="D26" s="24" t="s">
        <v>33</v>
      </c>
      <c r="E26" s="24" t="s">
        <v>34</v>
      </c>
      <c r="F26" s="25" t="s">
        <v>68</v>
      </c>
      <c r="G26" s="25" t="s">
        <v>69</v>
      </c>
      <c r="H26" s="26">
        <v>1</v>
      </c>
      <c r="I26" s="24" t="s">
        <v>35</v>
      </c>
      <c r="J26" s="25" t="s">
        <v>21</v>
      </c>
      <c r="K26" s="25" t="s">
        <v>21</v>
      </c>
      <c r="L26" s="25" t="s">
        <v>33</v>
      </c>
    </row>
    <row r="27" spans="1:12" ht="67.5" outlineLevel="1">
      <c r="A27" s="23" t="s">
        <v>67</v>
      </c>
      <c r="B27" s="24">
        <v>1.2</v>
      </c>
      <c r="C27" s="24" t="s">
        <v>38</v>
      </c>
      <c r="D27" s="24" t="s">
        <v>33</v>
      </c>
      <c r="E27" s="24" t="s">
        <v>39</v>
      </c>
      <c r="F27" s="25" t="s">
        <v>70</v>
      </c>
      <c r="G27" s="25" t="s">
        <v>69</v>
      </c>
      <c r="H27" s="26">
        <v>1</v>
      </c>
      <c r="I27" s="24" t="s">
        <v>35</v>
      </c>
      <c r="J27" s="25" t="s">
        <v>21</v>
      </c>
      <c r="K27" s="25" t="s">
        <v>22</v>
      </c>
      <c r="L27" s="25" t="s">
        <v>71</v>
      </c>
    </row>
    <row r="28" spans="1:12" ht="67.5" outlineLevel="1">
      <c r="A28" s="23" t="s">
        <v>67</v>
      </c>
      <c r="B28" s="24">
        <v>1.3</v>
      </c>
      <c r="C28" s="24" t="s">
        <v>40</v>
      </c>
      <c r="D28" s="24" t="s">
        <v>33</v>
      </c>
      <c r="E28" s="24" t="s">
        <v>41</v>
      </c>
      <c r="F28" s="25" t="s">
        <v>70</v>
      </c>
      <c r="G28" s="25" t="s">
        <v>69</v>
      </c>
      <c r="H28" s="26">
        <v>1</v>
      </c>
      <c r="I28" s="24" t="s">
        <v>35</v>
      </c>
      <c r="J28" s="25" t="s">
        <v>21</v>
      </c>
      <c r="K28" s="25" t="s">
        <v>22</v>
      </c>
      <c r="L28" s="25" t="s">
        <v>71</v>
      </c>
    </row>
    <row r="30" spans="1:12">
      <c r="A30" s="17" t="s">
        <v>72</v>
      </c>
    </row>
    <row r="31" spans="1:12" ht="54">
      <c r="A31" s="27" t="s">
        <v>56</v>
      </c>
      <c r="B31" s="28" t="s">
        <v>57</v>
      </c>
      <c r="C31" s="28" t="s">
        <v>58</v>
      </c>
      <c r="D31" s="28" t="s">
        <v>59</v>
      </c>
      <c r="E31" s="28" t="s">
        <v>60</v>
      </c>
      <c r="F31" s="28" t="s">
        <v>61</v>
      </c>
      <c r="G31" s="28" t="s">
        <v>62</v>
      </c>
      <c r="H31" s="29" t="s">
        <v>19</v>
      </c>
      <c r="I31" s="30" t="s">
        <v>63</v>
      </c>
      <c r="J31" s="28" t="s">
        <v>64</v>
      </c>
      <c r="K31" s="28" t="s">
        <v>65</v>
      </c>
      <c r="L31" s="30" t="s">
        <v>66</v>
      </c>
    </row>
    <row r="32" spans="1:12">
      <c r="A32" s="31">
        <v>1</v>
      </c>
      <c r="B32" s="32">
        <v>1.1000000000000001</v>
      </c>
      <c r="C32" s="32" t="str">
        <f>IFERROR(VLOOKUP('Test Tracking'!$B32,'Test Case Summary'!A:B,2,0),"")</f>
        <v>GS1 DataMatrix</v>
      </c>
      <c r="D32" s="32" t="str">
        <f>IFERROR(VLOOKUP('Test Tracking'!$B32,'Test Case Summary'!$A:C,3,0),"")</f>
        <v>N/A</v>
      </c>
      <c r="E32" s="32" t="str">
        <f>IFERROR(VLOOKUP('Test Tracking'!$B32,'Test Case Summary'!$A:D,4,0),"")</f>
        <v>GS1 DataMatrix 09521101530018: GTIN-13</v>
      </c>
      <c r="F32" s="32"/>
      <c r="G32" s="32"/>
      <c r="H32" s="34"/>
      <c r="I32" s="32" t="str">
        <f>IFERROR(IF('Test Tracking'!$H32=VALUE(MID(TestCaseSummary[[#Headers],[Minimum transmitted data Mode 1*]],31,1)),VLOOKUP('Test Tracking'!$B32,'Test Case Summary'!A:H,5,0),IF('Test Tracking'!$H32=VALUE(MID(TestCaseSummary[[#Headers],[Minimum transmitted data Mode 2]],31,1)),VLOOKUP('Test Tracking'!$B32,'Test Case Summary'!A:H,6,0),IF('Test Tracking'!$H32=VALUE(MID(TestCaseSummary[[#Headers],[Minimum transmitted data Mode 3]],31,1)),VLOOKUP('Test Tracking'!$B32,'Test Case Summary'!A:H,7,0),""))),"")</f>
        <v/>
      </c>
      <c r="J32" s="32"/>
      <c r="K32" s="32"/>
      <c r="L32" s="32"/>
    </row>
    <row r="33" spans="1:12">
      <c r="A33" s="31">
        <f>IF('Test Tracking'!$B33&lt;&gt;"",A32+1,"")</f>
        <v>2</v>
      </c>
      <c r="B33" s="32">
        <v>1.2</v>
      </c>
      <c r="C33" s="32" t="str">
        <f>IFERROR(VLOOKUP('Test Tracking'!$B33,'Test Case Summary'!A:B,2,0),"")</f>
        <v>QR Code (GS1 Digital Link URI)</v>
      </c>
      <c r="D33" s="32" t="str">
        <f>IFERROR(VLOOKUP('Test Tracking'!$B33,'Test Case Summary'!$A:C,3,0),"")</f>
        <v>N/A</v>
      </c>
      <c r="E33" s="32" t="str">
        <f>IFERROR(VLOOKUP('Test Tracking'!$B33,'Test Case Summary'!$A:D,4,0),"")</f>
        <v>QR Code (GS1 Digital Link URI) https://example.com/01/09521101530018: GTIN-13</v>
      </c>
      <c r="F33" s="32"/>
      <c r="G33" s="32"/>
      <c r="H33" s="34"/>
      <c r="I33" s="32" t="str">
        <f>IFERROR(IF('Test Tracking'!$H33=VALUE(MID(TestCaseSummary[[#Headers],[Minimum transmitted data Mode 1*]],31,1)),VLOOKUP('Test Tracking'!$B33,'Test Case Summary'!A:H,5,0),IF('Test Tracking'!$H33=VALUE(MID(TestCaseSummary[[#Headers],[Minimum transmitted data Mode 2]],31,1)),VLOOKUP('Test Tracking'!$B33,'Test Case Summary'!A:H,6,0),IF('Test Tracking'!$H33=VALUE(MID(TestCaseSummary[[#Headers],[Minimum transmitted data Mode 3]],31,1)),VLOOKUP('Test Tracking'!$B33,'Test Case Summary'!A:H,7,0),""))),"")</f>
        <v/>
      </c>
      <c r="J33" s="32"/>
      <c r="K33" s="32"/>
      <c r="L33" s="32"/>
    </row>
    <row r="34" spans="1:12">
      <c r="A34" s="31">
        <f>IF('Test Tracking'!$B34&lt;&gt;"",A33+1,"")</f>
        <v>3</v>
      </c>
      <c r="B34" s="32">
        <v>1.3</v>
      </c>
      <c r="C34" s="32" t="str">
        <f>IFERROR(VLOOKUP('Test Tracking'!$B34,'Test Case Summary'!A:B,2,0),"")</f>
        <v>Data Matrix (GS1 Digital Link URI)</v>
      </c>
      <c r="D34" s="32" t="str">
        <f>IFERROR(VLOOKUP('Test Tracking'!$B34,'Test Case Summary'!$A:C,3,0),"")</f>
        <v>N/A</v>
      </c>
      <c r="E34" s="32" t="str">
        <f>IFERROR(VLOOKUP('Test Tracking'!$B34,'Test Case Summary'!$A:D,4,0),"")</f>
        <v>Data Matrix (GS1 Digital Link URI) https://example.com/01/09521101530018: GTIN-13</v>
      </c>
      <c r="F34" s="32"/>
      <c r="G34" s="32"/>
      <c r="H34" s="34"/>
      <c r="I34" s="32" t="str">
        <f>IFERROR(IF('Test Tracking'!$H34=VALUE(MID(TestCaseSummary[[#Headers],[Minimum transmitted data Mode 1*]],31,1)),VLOOKUP('Test Tracking'!$B34,'Test Case Summary'!A:H,5,0),IF('Test Tracking'!$H34=VALUE(MID(TestCaseSummary[[#Headers],[Minimum transmitted data Mode 2]],31,1)),VLOOKUP('Test Tracking'!$B34,'Test Case Summary'!A:H,6,0),IF('Test Tracking'!$H34=VALUE(MID(TestCaseSummary[[#Headers],[Minimum transmitted data Mode 3]],31,1)),VLOOKUP('Test Tracking'!$B34,'Test Case Summary'!A:H,7,0),""))),"")</f>
        <v/>
      </c>
      <c r="J34" s="32"/>
      <c r="K34" s="32"/>
      <c r="L34" s="32"/>
    </row>
    <row r="35" spans="1:12">
      <c r="A35" s="31">
        <f>IF('Test Tracking'!$B35&lt;&gt;"",A34+1,"")</f>
        <v>4</v>
      </c>
      <c r="B35" s="32">
        <v>2.1</v>
      </c>
      <c r="C35" s="32" t="str">
        <f>IFERROR(VLOOKUP('Test Tracking'!$B35,'Test Case Summary'!A:B,2,0),"")</f>
        <v>Co-Located EAN-13 and GS1 DataMatrix</v>
      </c>
      <c r="D35" s="32" t="str">
        <f>IFERROR(VLOOKUP('Test Tracking'!$B35,'Test Case Summary'!$A:C,3,0),"")</f>
        <v>EAN-13 	9521101530018: GTIN-13</v>
      </c>
      <c r="E35" s="32" t="str">
        <f>IFERROR(VLOOKUP('Test Tracking'!$B35,'Test Case Summary'!$A:D,4,0),"")</f>
        <v>GS1 Datamatrix 09521101530018: GTIN-13</v>
      </c>
      <c r="F35" s="32"/>
      <c r="G35" s="32"/>
      <c r="H35" s="34"/>
      <c r="I35" s="32" t="str">
        <f>IFERROR(IF('Test Tracking'!$H35=VALUE(MID(TestCaseSummary[[#Headers],[Minimum transmitted data Mode 1*]],31,1)),VLOOKUP('Test Tracking'!$B35,'Test Case Summary'!A:H,5,0),IF('Test Tracking'!$H35=VALUE(MID(TestCaseSummary[[#Headers],[Minimum transmitted data Mode 2]],31,1)),VLOOKUP('Test Tracking'!$B35,'Test Case Summary'!A:H,6,0),IF('Test Tracking'!$H35=VALUE(MID(TestCaseSummary[[#Headers],[Minimum transmitted data Mode 3]],31,1)),VLOOKUP('Test Tracking'!$B35,'Test Case Summary'!A:H,7,0),""))),"")</f>
        <v/>
      </c>
      <c r="J35" s="32"/>
      <c r="K35" s="32"/>
      <c r="L35" s="32"/>
    </row>
    <row r="36" spans="1:12">
      <c r="A36" s="31">
        <f>IF('Test Tracking'!$B36&lt;&gt;"",A35+1,"")</f>
        <v>5</v>
      </c>
      <c r="B36" s="32">
        <v>2.2000000000000002</v>
      </c>
      <c r="C36" s="32" t="str">
        <f>IFERROR(VLOOKUP('Test Tracking'!$B36,'Test Case Summary'!A:B,2,0),"")</f>
        <v xml:space="preserve">Co-Located EAN-13 and QR Code (GS1 Digital Link URI)
</v>
      </c>
      <c r="D36" s="32" t="str">
        <f>IFERROR(VLOOKUP('Test Tracking'!$B36,'Test Case Summary'!$A:C,3,0),"")</f>
        <v xml:space="preserve">EAN-13 9521101530018: GTIN-13 </v>
      </c>
      <c r="E36" s="32" t="str">
        <f>IFERROR(VLOOKUP('Test Tracking'!$B36,'Test Case Summary'!$A:D,4,0),"")</f>
        <v xml:space="preserve">QR Code (GS1 Digital Link URI) 09521101530018: GTIN-13 </v>
      </c>
      <c r="F36" s="32"/>
      <c r="G36" s="32"/>
      <c r="H36" s="34"/>
      <c r="I36" s="32" t="str">
        <f>IFERROR(IF('Test Tracking'!$H36=VALUE(MID(TestCaseSummary[[#Headers],[Minimum transmitted data Mode 1*]],31,1)),VLOOKUP('Test Tracking'!$B36,'Test Case Summary'!A:H,5,0),IF('Test Tracking'!$H36=VALUE(MID(TestCaseSummary[[#Headers],[Minimum transmitted data Mode 2]],31,1)),VLOOKUP('Test Tracking'!$B36,'Test Case Summary'!A:H,6,0),IF('Test Tracking'!$H36=VALUE(MID(TestCaseSummary[[#Headers],[Minimum transmitted data Mode 3]],31,1)),VLOOKUP('Test Tracking'!$B36,'Test Case Summary'!A:H,7,0),""))),"")</f>
        <v/>
      </c>
      <c r="J36" s="32"/>
      <c r="K36" s="32"/>
      <c r="L36" s="32"/>
    </row>
    <row r="37" spans="1:12">
      <c r="A37" s="31">
        <f>IF('Test Tracking'!$B37&lt;&gt;"",A36+1,"")</f>
        <v>6</v>
      </c>
      <c r="B37" s="32">
        <v>2.2999999999999998</v>
      </c>
      <c r="C37" s="32" t="str">
        <f>IFERROR(VLOOKUP('Test Tracking'!$B37,'Test Case Summary'!A:B,2,0),"")</f>
        <v>Co-Located EAN-13 and Data Matrix (GS1 Digital Link URI)</v>
      </c>
      <c r="D37" s="32" t="str">
        <f>IFERROR(VLOOKUP('Test Tracking'!$B37,'Test Case Summary'!$A:C,3,0),"")</f>
        <v xml:space="preserve">EAN-13 9521101530018: GTIN-13 </v>
      </c>
      <c r="E37" s="32" t="str">
        <f>IFERROR(VLOOKUP('Test Tracking'!$B37,'Test Case Summary'!$A:D,4,0),"")</f>
        <v xml:space="preserve">Data Matrix (GS1 Digital Link URI) 09521101530018: GTIN-13 </v>
      </c>
      <c r="F37" s="32"/>
      <c r="G37" s="32"/>
      <c r="H37" s="34"/>
      <c r="I37" s="32" t="str">
        <f>IFERROR(IF('Test Tracking'!$H37=VALUE(MID(TestCaseSummary[[#Headers],[Minimum transmitted data Mode 1*]],31,1)),VLOOKUP('Test Tracking'!$B37,'Test Case Summary'!A:H,5,0),IF('Test Tracking'!$H37=VALUE(MID(TestCaseSummary[[#Headers],[Minimum transmitted data Mode 2]],31,1)),VLOOKUP('Test Tracking'!$B37,'Test Case Summary'!A:H,6,0),IF('Test Tracking'!$H37=VALUE(MID(TestCaseSummary[[#Headers],[Minimum transmitted data Mode 3]],31,1)),VLOOKUP('Test Tracking'!$B37,'Test Case Summary'!A:H,7,0),""))),"")</f>
        <v/>
      </c>
      <c r="J37" s="32"/>
      <c r="K37" s="32"/>
      <c r="L37" s="32"/>
    </row>
    <row r="38" spans="1:12">
      <c r="A38" s="31">
        <f>IF('Test Tracking'!$B38&lt;&gt;"",A37+1,"")</f>
        <v>7</v>
      </c>
      <c r="B38" s="32">
        <v>3.1</v>
      </c>
      <c r="C38" s="32" t="str">
        <f>IFERROR(VLOOKUP('Test Tracking'!$B38,'Test Case Summary'!A:B,2,0),"")</f>
        <v>QR Code (GS1 Digital Link URI) reverse reflectance</v>
      </c>
      <c r="D38" s="32" t="str">
        <f>IFERROR(VLOOKUP('Test Tracking'!$B38,'Test Case Summary'!$A:C,3,0),"")</f>
        <v>N/A</v>
      </c>
      <c r="E38" s="32" t="str">
        <f>IFERROR(VLOOKUP('Test Tracking'!$B38,'Test Case Summary'!$A:D,4,0),"")</f>
        <v>QR Code (GS1 Digital Link URI) https://example.com/01/09521101530018: GTIN-13</v>
      </c>
      <c r="F38" s="32"/>
      <c r="G38" s="32"/>
      <c r="H38" s="34"/>
      <c r="I38" s="32" t="str">
        <f>IFERROR(IF('Test Tracking'!$H38=VALUE(MID(TestCaseSummary[[#Headers],[Minimum transmitted data Mode 1*]],31,1)),VLOOKUP('Test Tracking'!$B38,'Test Case Summary'!A:H,5,0),IF('Test Tracking'!$H38=VALUE(MID(TestCaseSummary[[#Headers],[Minimum transmitted data Mode 2]],31,1)),VLOOKUP('Test Tracking'!$B38,'Test Case Summary'!A:H,6,0),IF('Test Tracking'!$H38=VALUE(MID(TestCaseSummary[[#Headers],[Minimum transmitted data Mode 3]],31,1)),VLOOKUP('Test Tracking'!$B38,'Test Case Summary'!A:H,7,0),""))),"")</f>
        <v/>
      </c>
      <c r="J38" s="32"/>
      <c r="K38" s="32"/>
      <c r="L38" s="32"/>
    </row>
    <row r="39" spans="1:12">
      <c r="A39" s="31">
        <f>IF('Test Tracking'!$B39&lt;&gt;"",A38+1,"")</f>
        <v>8</v>
      </c>
      <c r="B39" s="32">
        <v>3.2</v>
      </c>
      <c r="C39" s="32" t="str">
        <f>IFERROR(VLOOKUP('Test Tracking'!$B39,'Test Case Summary'!A:B,2,0),"")</f>
        <v xml:space="preserve">GS1 DataMatrix reverse reflectance  </v>
      </c>
      <c r="D39" s="32" t="str">
        <f>IFERROR(VLOOKUP('Test Tracking'!$B39,'Test Case Summary'!$A:C,3,0),"")</f>
        <v>N/A</v>
      </c>
      <c r="E39" s="32" t="str">
        <f>IFERROR(VLOOKUP('Test Tracking'!$B39,'Test Case Summary'!$A:D,4,0),"")</f>
        <v>GS1 DataMatrix 09521101530018: GTIN-13</v>
      </c>
      <c r="F39" s="32"/>
      <c r="G39" s="32"/>
      <c r="H39" s="34"/>
      <c r="I39" s="32" t="str">
        <f>IFERROR(IF('Test Tracking'!$H39=VALUE(MID(TestCaseSummary[[#Headers],[Minimum transmitted data Mode 1*]],31,1)),VLOOKUP('Test Tracking'!$B39,'Test Case Summary'!A:H,5,0),IF('Test Tracking'!$H39=VALUE(MID(TestCaseSummary[[#Headers],[Minimum transmitted data Mode 2]],31,1)),VLOOKUP('Test Tracking'!$B39,'Test Case Summary'!A:H,6,0),IF('Test Tracking'!$H39=VALUE(MID(TestCaseSummary[[#Headers],[Minimum transmitted data Mode 3]],31,1)),VLOOKUP('Test Tracking'!$B39,'Test Case Summary'!A:H,7,0),""))),"")</f>
        <v/>
      </c>
      <c r="J39" s="32"/>
      <c r="K39" s="32"/>
      <c r="L39" s="32"/>
    </row>
    <row r="40" spans="1:12">
      <c r="A40" s="31" t="str">
        <f>IF('Test Tracking'!$B40&lt;&gt;"",A39+1,"")</f>
        <v/>
      </c>
      <c r="B40" s="32"/>
      <c r="C40" s="32" t="str">
        <f>IFERROR(VLOOKUP('Test Tracking'!$B40,'Test Case Summary'!A:B,2,0),"")</f>
        <v/>
      </c>
      <c r="D40" s="32" t="str">
        <f>IFERROR(VLOOKUP('Test Tracking'!$B40,'Test Case Summary'!$A:C,3,0),"")</f>
        <v/>
      </c>
      <c r="E40" s="32" t="str">
        <f>IFERROR(VLOOKUP('Test Tracking'!$B40,'Test Case Summary'!$A:D,4,0),"")</f>
        <v/>
      </c>
      <c r="F40" s="32"/>
      <c r="G40" s="32"/>
      <c r="H40" s="34"/>
      <c r="I40" s="32" t="str">
        <f>IFERROR(IF('Test Tracking'!$H40=VALUE(MID(TestCaseSummary[[#Headers],[Minimum transmitted data Mode 1*]],31,1)),VLOOKUP('Test Tracking'!$B40,'Test Case Summary'!A:H,5,0),IF('Test Tracking'!$H40=VALUE(MID(TestCaseSummary[[#Headers],[Minimum transmitted data Mode 2]],31,1)),VLOOKUP('Test Tracking'!$B40,'Test Case Summary'!A:H,6,0),IF('Test Tracking'!$H40=VALUE(MID(TestCaseSummary[[#Headers],[Minimum transmitted data Mode 3]],31,1)),VLOOKUP('Test Tracking'!$B40,'Test Case Summary'!A:H,7,0),""))),"")</f>
        <v/>
      </c>
      <c r="J40" s="32"/>
      <c r="K40" s="32"/>
      <c r="L40" s="32"/>
    </row>
    <row r="41" spans="1:12">
      <c r="A41" s="31" t="str">
        <f>IF('Test Tracking'!$B41&lt;&gt;"",A40+1,"")</f>
        <v/>
      </c>
      <c r="B41" s="32"/>
      <c r="C41" s="32" t="str">
        <f>IFERROR(VLOOKUP('Test Tracking'!$B41,'Test Case Summary'!A:B,2,0),"")</f>
        <v/>
      </c>
      <c r="D41" s="32" t="str">
        <f>IFERROR(VLOOKUP('Test Tracking'!$B41,'Test Case Summary'!$A:C,3,0),"")</f>
        <v/>
      </c>
      <c r="E41" s="32" t="str">
        <f>IFERROR(VLOOKUP('Test Tracking'!$B41,'Test Case Summary'!$A:D,4,0),"")</f>
        <v/>
      </c>
      <c r="F41" s="32"/>
      <c r="G41" s="32"/>
      <c r="H41" s="34"/>
      <c r="I41" s="32" t="str">
        <f>IFERROR(IF('Test Tracking'!$H41=VALUE(MID(TestCaseSummary[[#Headers],[Minimum transmitted data Mode 1*]],31,1)),VLOOKUP('Test Tracking'!$B41,'Test Case Summary'!A:H,5,0),IF('Test Tracking'!$H41=VALUE(MID(TestCaseSummary[[#Headers],[Minimum transmitted data Mode 2]],31,1)),VLOOKUP('Test Tracking'!$B41,'Test Case Summary'!A:H,6,0),IF('Test Tracking'!$H41=VALUE(MID(TestCaseSummary[[#Headers],[Minimum transmitted data Mode 3]],31,1)),VLOOKUP('Test Tracking'!$B41,'Test Case Summary'!A:H,7,0),""))),"")</f>
        <v/>
      </c>
      <c r="J41" s="32"/>
      <c r="K41" s="32"/>
      <c r="L41" s="32"/>
    </row>
    <row r="42" spans="1:12">
      <c r="A42" s="31" t="str">
        <f>IF('Test Tracking'!$B42&lt;&gt;"",A41+1,"")</f>
        <v/>
      </c>
      <c r="B42" s="32"/>
      <c r="C42" s="32" t="str">
        <f>IFERROR(VLOOKUP('Test Tracking'!$B42,'Test Case Summary'!A:B,2,0),"")</f>
        <v/>
      </c>
      <c r="D42" s="32" t="str">
        <f>IFERROR(VLOOKUP('Test Tracking'!$B42,'Test Case Summary'!$A:C,3,0),"")</f>
        <v/>
      </c>
      <c r="E42" s="32" t="str">
        <f>IFERROR(VLOOKUP('Test Tracking'!$B42,'Test Case Summary'!$A:D,4,0),"")</f>
        <v/>
      </c>
      <c r="F42" s="32"/>
      <c r="G42" s="32"/>
      <c r="H42" s="34"/>
      <c r="I42" s="32" t="str">
        <f>IFERROR(IF('Test Tracking'!$H42=VALUE(MID(TestCaseSummary[[#Headers],[Minimum transmitted data Mode 1*]],31,1)),VLOOKUP('Test Tracking'!$B42,'Test Case Summary'!A:H,5,0),IF('Test Tracking'!$H42=VALUE(MID(TestCaseSummary[[#Headers],[Minimum transmitted data Mode 2]],31,1)),VLOOKUP('Test Tracking'!$B42,'Test Case Summary'!A:H,6,0),IF('Test Tracking'!$H42=VALUE(MID(TestCaseSummary[[#Headers],[Minimum transmitted data Mode 3]],31,1)),VLOOKUP('Test Tracking'!$B42,'Test Case Summary'!A:H,7,0),""))),"")</f>
        <v/>
      </c>
      <c r="J42" s="32"/>
      <c r="K42" s="32"/>
      <c r="L42" s="32"/>
    </row>
    <row r="43" spans="1:12">
      <c r="A43" s="31" t="str">
        <f>IF('Test Tracking'!$B43&lt;&gt;"",A42+1,"")</f>
        <v/>
      </c>
      <c r="B43" s="32"/>
      <c r="C43" s="32" t="str">
        <f>IFERROR(VLOOKUP('Test Tracking'!$B43,'Test Case Summary'!A:B,2,0),"")</f>
        <v/>
      </c>
      <c r="D43" s="32" t="str">
        <f>IFERROR(VLOOKUP('Test Tracking'!$B43,'Test Case Summary'!$A:C,3,0),"")</f>
        <v/>
      </c>
      <c r="E43" s="32" t="str">
        <f>IFERROR(VLOOKUP('Test Tracking'!$B43,'Test Case Summary'!$A:D,4,0),"")</f>
        <v/>
      </c>
      <c r="F43" s="32"/>
      <c r="G43" s="32"/>
      <c r="H43" s="34"/>
      <c r="I43" s="32" t="str">
        <f>IFERROR(IF('Test Tracking'!$H43=VALUE(MID(TestCaseSummary[[#Headers],[Minimum transmitted data Mode 1*]],31,1)),VLOOKUP('Test Tracking'!$B43,'Test Case Summary'!A:H,5,0),IF('Test Tracking'!$H43=VALUE(MID(TestCaseSummary[[#Headers],[Minimum transmitted data Mode 2]],31,1)),VLOOKUP('Test Tracking'!$B43,'Test Case Summary'!A:H,6,0),IF('Test Tracking'!$H43=VALUE(MID(TestCaseSummary[[#Headers],[Minimum transmitted data Mode 3]],31,1)),VLOOKUP('Test Tracking'!$B43,'Test Case Summary'!A:H,7,0),""))),"")</f>
        <v/>
      </c>
      <c r="J43" s="32"/>
      <c r="K43" s="32"/>
      <c r="L43" s="32"/>
    </row>
    <row r="44" spans="1:12">
      <c r="A44" s="31" t="str">
        <f>IF('Test Tracking'!$B44&lt;&gt;"",A43+1,"")</f>
        <v/>
      </c>
      <c r="B44" s="32"/>
      <c r="C44" s="32" t="str">
        <f>IFERROR(VLOOKUP('Test Tracking'!$B44,'Test Case Summary'!A:B,2,0),"")</f>
        <v/>
      </c>
      <c r="D44" s="32" t="str">
        <f>IFERROR(VLOOKUP('Test Tracking'!$B44,'Test Case Summary'!$A:C,3,0),"")</f>
        <v/>
      </c>
      <c r="E44" s="32" t="str">
        <f>IFERROR(VLOOKUP('Test Tracking'!$B44,'Test Case Summary'!$A:D,4,0),"")</f>
        <v/>
      </c>
      <c r="F44" s="32"/>
      <c r="G44" s="32"/>
      <c r="H44" s="34"/>
      <c r="I44" s="32" t="str">
        <f>IFERROR(IF('Test Tracking'!$H44=VALUE(MID(TestCaseSummary[[#Headers],[Minimum transmitted data Mode 1*]],31,1)),VLOOKUP('Test Tracking'!$B44,'Test Case Summary'!A:H,5,0),IF('Test Tracking'!$H44=VALUE(MID(TestCaseSummary[[#Headers],[Minimum transmitted data Mode 2]],31,1)),VLOOKUP('Test Tracking'!$B44,'Test Case Summary'!A:H,6,0),IF('Test Tracking'!$H44=VALUE(MID(TestCaseSummary[[#Headers],[Minimum transmitted data Mode 3]],31,1)),VLOOKUP('Test Tracking'!$B44,'Test Case Summary'!A:H,7,0),""))),"")</f>
        <v/>
      </c>
      <c r="J44" s="32"/>
      <c r="K44" s="32"/>
      <c r="L44" s="32"/>
    </row>
    <row r="45" spans="1:12">
      <c r="A45" s="31" t="str">
        <f>IF('Test Tracking'!$B45&lt;&gt;"",A44+1,"")</f>
        <v/>
      </c>
      <c r="B45" s="32"/>
      <c r="C45" s="32" t="str">
        <f>IFERROR(VLOOKUP('Test Tracking'!$B45,'Test Case Summary'!A:B,2,0),"")</f>
        <v/>
      </c>
      <c r="D45" s="32" t="str">
        <f>IFERROR(VLOOKUP('Test Tracking'!$B45,'Test Case Summary'!$A:C,3,0),"")</f>
        <v/>
      </c>
      <c r="E45" s="32" t="str">
        <f>IFERROR(VLOOKUP('Test Tracking'!$B45,'Test Case Summary'!$A:D,4,0),"")</f>
        <v/>
      </c>
      <c r="F45" s="32"/>
      <c r="G45" s="32"/>
      <c r="H45" s="34"/>
      <c r="I45" s="32" t="str">
        <f>IFERROR(IF('Test Tracking'!$H45=VALUE(MID(TestCaseSummary[[#Headers],[Minimum transmitted data Mode 1*]],31,1)),VLOOKUP('Test Tracking'!$B45,'Test Case Summary'!A:H,5,0),IF('Test Tracking'!$H45=VALUE(MID(TestCaseSummary[[#Headers],[Minimum transmitted data Mode 2]],31,1)),VLOOKUP('Test Tracking'!$B45,'Test Case Summary'!A:H,6,0),IF('Test Tracking'!$H45=VALUE(MID(TestCaseSummary[[#Headers],[Minimum transmitted data Mode 3]],31,1)),VLOOKUP('Test Tracking'!$B45,'Test Case Summary'!A:H,7,0),""))),"")</f>
        <v/>
      </c>
      <c r="J45" s="32"/>
      <c r="K45" s="32"/>
      <c r="L45" s="32"/>
    </row>
    <row r="46" spans="1:12">
      <c r="A46" s="31" t="str">
        <f>IF('Test Tracking'!$B46&lt;&gt;"",A45+1,"")</f>
        <v/>
      </c>
      <c r="B46" s="32"/>
      <c r="C46" s="32" t="str">
        <f>IFERROR(VLOOKUP('Test Tracking'!$B46,'Test Case Summary'!A:B,2,0),"")</f>
        <v/>
      </c>
      <c r="D46" s="32" t="str">
        <f>IFERROR(VLOOKUP('Test Tracking'!$B46,'Test Case Summary'!$A:C,3,0),"")</f>
        <v/>
      </c>
      <c r="E46" s="32" t="str">
        <f>IFERROR(VLOOKUP('Test Tracking'!$B46,'Test Case Summary'!$A:D,4,0),"")</f>
        <v/>
      </c>
      <c r="F46" s="32"/>
      <c r="G46" s="32"/>
      <c r="H46" s="34"/>
      <c r="I46" s="32" t="str">
        <f>IFERROR(IF('Test Tracking'!$H46=VALUE(MID(TestCaseSummary[[#Headers],[Minimum transmitted data Mode 1*]],31,1)),VLOOKUP('Test Tracking'!$B46,'Test Case Summary'!A:H,5,0),IF('Test Tracking'!$H46=VALUE(MID(TestCaseSummary[[#Headers],[Minimum transmitted data Mode 2]],31,1)),VLOOKUP('Test Tracking'!$B46,'Test Case Summary'!A:H,6,0),IF('Test Tracking'!$H46=VALUE(MID(TestCaseSummary[[#Headers],[Minimum transmitted data Mode 3]],31,1)),VLOOKUP('Test Tracking'!$B46,'Test Case Summary'!A:H,7,0),""))),"")</f>
        <v/>
      </c>
      <c r="J46" s="32"/>
      <c r="K46" s="32"/>
      <c r="L46" s="32"/>
    </row>
    <row r="47" spans="1:12">
      <c r="A47" s="31" t="str">
        <f>IF('Test Tracking'!$B47&lt;&gt;"",A46+1,"")</f>
        <v/>
      </c>
      <c r="B47" s="32"/>
      <c r="C47" s="32" t="str">
        <f>IFERROR(VLOOKUP('Test Tracking'!$B47,'Test Case Summary'!A:B,2,0),"")</f>
        <v/>
      </c>
      <c r="D47" s="32" t="str">
        <f>IFERROR(VLOOKUP('Test Tracking'!$B47,'Test Case Summary'!$A:C,3,0),"")</f>
        <v/>
      </c>
      <c r="E47" s="32" t="str">
        <f>IFERROR(VLOOKUP('Test Tracking'!$B47,'Test Case Summary'!$A:D,4,0),"")</f>
        <v/>
      </c>
      <c r="F47" s="32"/>
      <c r="G47" s="32"/>
      <c r="H47" s="34"/>
      <c r="I47" s="32" t="str">
        <f>IFERROR(IF('Test Tracking'!$H47=VALUE(MID(TestCaseSummary[[#Headers],[Minimum transmitted data Mode 1*]],31,1)),VLOOKUP('Test Tracking'!$B47,'Test Case Summary'!A:H,5,0),IF('Test Tracking'!$H47=VALUE(MID(TestCaseSummary[[#Headers],[Minimum transmitted data Mode 2]],31,1)),VLOOKUP('Test Tracking'!$B47,'Test Case Summary'!A:H,6,0),IF('Test Tracking'!$H47=VALUE(MID(TestCaseSummary[[#Headers],[Minimum transmitted data Mode 3]],31,1)),VLOOKUP('Test Tracking'!$B47,'Test Case Summary'!A:H,7,0),""))),"")</f>
        <v/>
      </c>
      <c r="J47" s="32"/>
      <c r="K47" s="32"/>
      <c r="L47" s="32"/>
    </row>
    <row r="48" spans="1:12">
      <c r="A48" s="31" t="str">
        <f>IF('Test Tracking'!$B48&lt;&gt;"",A47+1,"")</f>
        <v/>
      </c>
      <c r="B48" s="32"/>
      <c r="C48" s="32" t="str">
        <f>IFERROR(VLOOKUP('Test Tracking'!$B48,'Test Case Summary'!A:B,2,0),"")</f>
        <v/>
      </c>
      <c r="D48" s="32" t="str">
        <f>IFERROR(VLOOKUP('Test Tracking'!$B48,'Test Case Summary'!$A:C,3,0),"")</f>
        <v/>
      </c>
      <c r="E48" s="32" t="str">
        <f>IFERROR(VLOOKUP('Test Tracking'!$B48,'Test Case Summary'!$A:D,4,0),"")</f>
        <v/>
      </c>
      <c r="F48" s="32"/>
      <c r="G48" s="34"/>
      <c r="H48" s="34"/>
      <c r="I48" s="32" t="str">
        <f>IFERROR(IF('Test Tracking'!$H48=VALUE(MID(TestCaseSummary[[#Headers],[Minimum transmitted data Mode 1*]],31,1)),VLOOKUP('Test Tracking'!$B48,'Test Case Summary'!A:H,5,0),IF('Test Tracking'!$H48=VALUE(MID(TestCaseSummary[[#Headers],[Minimum transmitted data Mode 2]],31,1)),VLOOKUP('Test Tracking'!$B48,'Test Case Summary'!A:H,6,0),IF('Test Tracking'!$H48=VALUE(MID(TestCaseSummary[[#Headers],[Minimum transmitted data Mode 3]],31,1)),VLOOKUP('Test Tracking'!$B48,'Test Case Summary'!A:H,7,0),""))),"")</f>
        <v/>
      </c>
      <c r="J48" s="32"/>
      <c r="K48" s="32"/>
      <c r="L48" s="32"/>
    </row>
    <row r="49" spans="1:12">
      <c r="A49" s="31" t="str">
        <f>IF('Test Tracking'!$B49&lt;&gt;"",A48+1,"")</f>
        <v/>
      </c>
      <c r="B49" s="32"/>
      <c r="C49" s="32" t="str">
        <f>IFERROR(VLOOKUP('Test Tracking'!$B49,'Test Case Summary'!A:B,2,0),"")</f>
        <v/>
      </c>
      <c r="D49" s="32" t="str">
        <f>IFERROR(VLOOKUP('Test Tracking'!$B49,'Test Case Summary'!$A:C,3,0),"")</f>
        <v/>
      </c>
      <c r="E49" s="32" t="str">
        <f>IFERROR(VLOOKUP('Test Tracking'!$B49,'Test Case Summary'!$A:D,4,0),"")</f>
        <v/>
      </c>
      <c r="F49" s="32"/>
      <c r="G49" s="34"/>
      <c r="H49" s="34"/>
      <c r="I49" s="32" t="str">
        <f>IFERROR(IF('Test Tracking'!$H49=VALUE(MID(TestCaseSummary[[#Headers],[Minimum transmitted data Mode 1*]],31,1)),VLOOKUP('Test Tracking'!$B49,'Test Case Summary'!A:H,5,0),IF('Test Tracking'!$H49=VALUE(MID(TestCaseSummary[[#Headers],[Minimum transmitted data Mode 2]],31,1)),VLOOKUP('Test Tracking'!$B49,'Test Case Summary'!A:H,6,0),IF('Test Tracking'!$H49=VALUE(MID(TestCaseSummary[[#Headers],[Minimum transmitted data Mode 3]],31,1)),VLOOKUP('Test Tracking'!$B49,'Test Case Summary'!A:H,7,0),""))),"")</f>
        <v/>
      </c>
      <c r="J49" s="32"/>
      <c r="K49" s="32"/>
      <c r="L49" s="32"/>
    </row>
    <row r="50" spans="1:12">
      <c r="A50" s="31" t="str">
        <f>IF('Test Tracking'!$B50&lt;&gt;"",A49+1,"")</f>
        <v/>
      </c>
      <c r="B50" s="32"/>
      <c r="C50" s="32" t="str">
        <f>IFERROR(VLOOKUP('Test Tracking'!$B50,'Test Case Summary'!A:B,2,0),"")</f>
        <v/>
      </c>
      <c r="D50" s="32" t="str">
        <f>IFERROR(VLOOKUP('Test Tracking'!$B50,'Test Case Summary'!$A:C,3,0),"")</f>
        <v/>
      </c>
      <c r="E50" s="32" t="str">
        <f>IFERROR(VLOOKUP('Test Tracking'!$B50,'Test Case Summary'!$A:D,4,0),"")</f>
        <v/>
      </c>
      <c r="F50" s="32"/>
      <c r="G50" s="34"/>
      <c r="H50" s="34"/>
      <c r="I50" s="32" t="str">
        <f>IFERROR(IF('Test Tracking'!$H50=VALUE(MID(TestCaseSummary[[#Headers],[Minimum transmitted data Mode 1*]],31,1)),VLOOKUP('Test Tracking'!$B50,'Test Case Summary'!A:H,5,0),IF('Test Tracking'!$H50=VALUE(MID(TestCaseSummary[[#Headers],[Minimum transmitted data Mode 2]],31,1)),VLOOKUP('Test Tracking'!$B50,'Test Case Summary'!A:H,6,0),IF('Test Tracking'!$H50=VALUE(MID(TestCaseSummary[[#Headers],[Minimum transmitted data Mode 3]],31,1)),VLOOKUP('Test Tracking'!$B50,'Test Case Summary'!A:H,7,0),""))),"")</f>
        <v/>
      </c>
      <c r="J50" s="32"/>
      <c r="K50" s="32"/>
      <c r="L50" s="32"/>
    </row>
    <row r="51" spans="1:12">
      <c r="A51" s="31" t="str">
        <f>IF('Test Tracking'!$B51&lt;&gt;"",A50+1,"")</f>
        <v/>
      </c>
      <c r="B51" s="32"/>
      <c r="C51" s="32" t="str">
        <f>IFERROR(VLOOKUP('Test Tracking'!$B51,'Test Case Summary'!A:B,2,0),"")</f>
        <v/>
      </c>
      <c r="D51" s="32" t="str">
        <f>IFERROR(VLOOKUP('Test Tracking'!$B51,'Test Case Summary'!$A:C,3,0),"")</f>
        <v/>
      </c>
      <c r="E51" s="32" t="str">
        <f>IFERROR(VLOOKUP('Test Tracking'!$B51,'Test Case Summary'!$A:D,4,0),"")</f>
        <v/>
      </c>
      <c r="F51" s="32"/>
      <c r="G51" s="34"/>
      <c r="H51" s="34"/>
      <c r="I51" s="32" t="str">
        <f>IFERROR(IF('Test Tracking'!$H51=VALUE(MID(TestCaseSummary[[#Headers],[Minimum transmitted data Mode 1*]],31,1)),VLOOKUP('Test Tracking'!$B51,'Test Case Summary'!A:H,5,0),IF('Test Tracking'!$H51=VALUE(MID(TestCaseSummary[[#Headers],[Minimum transmitted data Mode 2]],31,1)),VLOOKUP('Test Tracking'!$B51,'Test Case Summary'!A:H,6,0),IF('Test Tracking'!$H51=VALUE(MID(TestCaseSummary[[#Headers],[Minimum transmitted data Mode 3]],31,1)),VLOOKUP('Test Tracking'!$B51,'Test Case Summary'!A:H,7,0),""))),"")</f>
        <v/>
      </c>
      <c r="J51" s="32"/>
      <c r="K51" s="32"/>
      <c r="L51" s="32"/>
    </row>
    <row r="52" spans="1:12">
      <c r="A52" s="31" t="str">
        <f>IF('Test Tracking'!$B52&lt;&gt;"",A51+1,"")</f>
        <v/>
      </c>
      <c r="B52" s="32"/>
      <c r="C52" s="32" t="str">
        <f>IFERROR(VLOOKUP('Test Tracking'!$B52,'Test Case Summary'!A:B,2,0),"")</f>
        <v/>
      </c>
      <c r="D52" s="32" t="str">
        <f>IFERROR(VLOOKUP('Test Tracking'!$B52,'Test Case Summary'!$A:C,3,0),"")</f>
        <v/>
      </c>
      <c r="E52" s="32" t="str">
        <f>IFERROR(VLOOKUP('Test Tracking'!$B52,'Test Case Summary'!$A:D,4,0),"")</f>
        <v/>
      </c>
      <c r="F52" s="32"/>
      <c r="G52" s="34"/>
      <c r="H52" s="34"/>
      <c r="I52" s="32" t="str">
        <f>IFERROR(IF('Test Tracking'!$H52=VALUE(MID(TestCaseSummary[[#Headers],[Minimum transmitted data Mode 1*]],31,1)),VLOOKUP('Test Tracking'!$B52,'Test Case Summary'!A:H,5,0),IF('Test Tracking'!$H52=VALUE(MID(TestCaseSummary[[#Headers],[Minimum transmitted data Mode 2]],31,1)),VLOOKUP('Test Tracking'!$B52,'Test Case Summary'!A:H,6,0),IF('Test Tracking'!$H52=VALUE(MID(TestCaseSummary[[#Headers],[Minimum transmitted data Mode 3]],31,1)),VLOOKUP('Test Tracking'!$B52,'Test Case Summary'!A:H,7,0),""))),"")</f>
        <v/>
      </c>
      <c r="J52" s="32"/>
      <c r="K52" s="32"/>
      <c r="L52" s="32"/>
    </row>
    <row r="53" spans="1:12">
      <c r="A53" s="4" t="str">
        <f>IF('Test Tracking'!$B53&lt;&gt;"",A52+1,"")</f>
        <v/>
      </c>
      <c r="B53" s="33"/>
      <c r="C53" s="33" t="str">
        <f>IFERROR(VLOOKUP('Test Tracking'!$B53,'Test Case Summary'!A:B,2,0),"")</f>
        <v/>
      </c>
      <c r="D53" s="33" t="str">
        <f>IFERROR(VLOOKUP('Test Tracking'!$B53,'Test Case Summary'!$A:C,3,0),"")</f>
        <v/>
      </c>
      <c r="E53" s="33" t="str">
        <f>IFERROR(VLOOKUP('Test Tracking'!$B53,'Test Case Summary'!$A:D,4,0),"")</f>
        <v/>
      </c>
      <c r="F53" s="33"/>
      <c r="G53" s="35"/>
      <c r="H53" s="35"/>
      <c r="I53" s="33" t="str">
        <f>IFERROR(IF('Test Tracking'!$H53=VALUE(MID(TestCaseSummary[[#Headers],[Minimum transmitted data Mode 1*]],31,1)),VLOOKUP('Test Tracking'!$B53,'Test Case Summary'!A:H,5,0),IF('Test Tracking'!$H53=VALUE(MID(TestCaseSummary[[#Headers],[Minimum transmitted data Mode 2]],31,1)),VLOOKUP('Test Tracking'!$B53,'Test Case Summary'!A:H,6,0),IF('Test Tracking'!$H53=VALUE(MID(TestCaseSummary[[#Headers],[Minimum transmitted data Mode 3]],31,1)),VLOOKUP('Test Tracking'!$B53,'Test Case Summary'!A:H,7,0),""))),"")</f>
        <v/>
      </c>
      <c r="J53" s="33"/>
      <c r="K53" s="33"/>
      <c r="L53" s="33"/>
    </row>
    <row r="54" spans="1:12">
      <c r="A54" s="4" t="str">
        <f>IF('Test Tracking'!$B54&lt;&gt;"",A53+1,"")</f>
        <v/>
      </c>
      <c r="B54" s="33"/>
      <c r="C54" s="33" t="str">
        <f>IFERROR(VLOOKUP('Test Tracking'!$B54,'Test Case Summary'!A:B,2,0),"")</f>
        <v/>
      </c>
      <c r="D54" s="33" t="str">
        <f>IFERROR(VLOOKUP('Test Tracking'!$B54,'Test Case Summary'!$A:C,3,0),"")</f>
        <v/>
      </c>
      <c r="E54" s="33" t="str">
        <f>IFERROR(VLOOKUP('Test Tracking'!$B54,'Test Case Summary'!$A:D,4,0),"")</f>
        <v/>
      </c>
      <c r="F54" s="33"/>
      <c r="G54" s="35"/>
      <c r="H54" s="35"/>
      <c r="I54" s="33" t="str">
        <f>IFERROR(IF('Test Tracking'!$H54=VALUE(MID(TestCaseSummary[[#Headers],[Minimum transmitted data Mode 1*]],31,1)),VLOOKUP('Test Tracking'!$B54,'Test Case Summary'!A:H,5,0),IF('Test Tracking'!$H54=VALUE(MID(TestCaseSummary[[#Headers],[Minimum transmitted data Mode 2]],31,1)),VLOOKUP('Test Tracking'!$B54,'Test Case Summary'!A:H,6,0),IF('Test Tracking'!$H54=VALUE(MID(TestCaseSummary[[#Headers],[Minimum transmitted data Mode 3]],31,1)),VLOOKUP('Test Tracking'!$B54,'Test Case Summary'!A:H,7,0),""))),"")</f>
        <v/>
      </c>
      <c r="J54" s="33"/>
      <c r="K54" s="33"/>
      <c r="L54" s="33"/>
    </row>
    <row r="55" spans="1:12">
      <c r="A55" s="4" t="str">
        <f>IF('Test Tracking'!$B55&lt;&gt;"",A54+1,"")</f>
        <v/>
      </c>
      <c r="B55" s="33"/>
      <c r="C55" s="33" t="str">
        <f>IFERROR(VLOOKUP('Test Tracking'!$B55,'Test Case Summary'!A:B,2,0),"")</f>
        <v/>
      </c>
      <c r="D55" s="33" t="str">
        <f>IFERROR(VLOOKUP('Test Tracking'!$B55,'Test Case Summary'!$A:C,3,0),"")</f>
        <v/>
      </c>
      <c r="E55" s="33" t="str">
        <f>IFERROR(VLOOKUP('Test Tracking'!$B55,'Test Case Summary'!$A:D,4,0),"")</f>
        <v/>
      </c>
      <c r="F55" s="33"/>
      <c r="G55" s="35"/>
      <c r="H55" s="35"/>
      <c r="I55" s="33" t="str">
        <f>IFERROR(IF('Test Tracking'!$H55=VALUE(MID(TestCaseSummary[[#Headers],[Minimum transmitted data Mode 1*]],31,1)),VLOOKUP('Test Tracking'!$B55,'Test Case Summary'!A:H,5,0),IF('Test Tracking'!$H55=VALUE(MID(TestCaseSummary[[#Headers],[Minimum transmitted data Mode 2]],31,1)),VLOOKUP('Test Tracking'!$B55,'Test Case Summary'!A:H,6,0),IF('Test Tracking'!$H55=VALUE(MID(TestCaseSummary[[#Headers],[Minimum transmitted data Mode 3]],31,1)),VLOOKUP('Test Tracking'!$B55,'Test Case Summary'!A:H,7,0),""))),"")</f>
        <v/>
      </c>
      <c r="J55" s="33"/>
      <c r="K55" s="33"/>
      <c r="L55" s="33"/>
    </row>
    <row r="56" spans="1:12">
      <c r="A56" s="4" t="str">
        <f>IF('Test Tracking'!$B56&lt;&gt;"",A55+1,"")</f>
        <v/>
      </c>
      <c r="B56" s="33"/>
      <c r="C56" s="33" t="str">
        <f>IFERROR(VLOOKUP('Test Tracking'!$B56,'Test Case Summary'!A:B,2,0),"")</f>
        <v/>
      </c>
      <c r="D56" s="33" t="str">
        <f>IFERROR(VLOOKUP('Test Tracking'!$B56,'Test Case Summary'!$A:C,3,0),"")</f>
        <v/>
      </c>
      <c r="E56" s="33" t="str">
        <f>IFERROR(VLOOKUP('Test Tracking'!$B56,'Test Case Summary'!$A:D,4,0),"")</f>
        <v/>
      </c>
      <c r="F56" s="33"/>
      <c r="G56" s="35"/>
      <c r="H56" s="35"/>
      <c r="I56" s="33" t="str">
        <f>IFERROR(IF('Test Tracking'!$H56=VALUE(MID(TestCaseSummary[[#Headers],[Minimum transmitted data Mode 1*]],31,1)),VLOOKUP('Test Tracking'!$B56,'Test Case Summary'!A:H,5,0),IF('Test Tracking'!$H56=VALUE(MID(TestCaseSummary[[#Headers],[Minimum transmitted data Mode 2]],31,1)),VLOOKUP('Test Tracking'!$B56,'Test Case Summary'!A:H,6,0),IF('Test Tracking'!$H56=VALUE(MID(TestCaseSummary[[#Headers],[Minimum transmitted data Mode 3]],31,1)),VLOOKUP('Test Tracking'!$B56,'Test Case Summary'!A:H,7,0),""))),"")</f>
        <v/>
      </c>
      <c r="J56" s="33"/>
      <c r="K56" s="33"/>
      <c r="L56" s="33"/>
    </row>
    <row r="57" spans="1:12">
      <c r="A57" s="4" t="str">
        <f>IF('Test Tracking'!$B57&lt;&gt;"",A56+1,"")</f>
        <v/>
      </c>
      <c r="B57" s="33"/>
      <c r="C57" s="33" t="str">
        <f>IFERROR(VLOOKUP('Test Tracking'!$B57,'Test Case Summary'!A:B,2,0),"")</f>
        <v/>
      </c>
      <c r="D57" s="33" t="str">
        <f>IFERROR(VLOOKUP('Test Tracking'!$B57,'Test Case Summary'!$A:C,3,0),"")</f>
        <v/>
      </c>
      <c r="E57" s="33" t="str">
        <f>IFERROR(VLOOKUP('Test Tracking'!$B57,'Test Case Summary'!$A:D,4,0),"")</f>
        <v/>
      </c>
      <c r="F57" s="33"/>
      <c r="G57" s="35"/>
      <c r="H57" s="35"/>
      <c r="I57" s="33" t="str">
        <f>IFERROR(IF('Test Tracking'!$H57=VALUE(MID(TestCaseSummary[[#Headers],[Minimum transmitted data Mode 1*]],31,1)),VLOOKUP('Test Tracking'!$B57,'Test Case Summary'!A:H,5,0),IF('Test Tracking'!$H57=VALUE(MID(TestCaseSummary[[#Headers],[Minimum transmitted data Mode 2]],31,1)),VLOOKUP('Test Tracking'!$B57,'Test Case Summary'!A:H,6,0),IF('Test Tracking'!$H57=VALUE(MID(TestCaseSummary[[#Headers],[Minimum transmitted data Mode 3]],31,1)),VLOOKUP('Test Tracking'!$B57,'Test Case Summary'!A:H,7,0),""))),"")</f>
        <v/>
      </c>
      <c r="J57" s="33"/>
      <c r="K57" s="33"/>
      <c r="L57" s="33"/>
    </row>
    <row r="58" spans="1:12">
      <c r="A58" s="4" t="str">
        <f>IF('Test Tracking'!$B58&lt;&gt;"",A57+1,"")</f>
        <v/>
      </c>
      <c r="B58" s="33"/>
      <c r="C58" s="33" t="str">
        <f>IFERROR(VLOOKUP('Test Tracking'!$B58,'Test Case Summary'!A:B,2,0),"")</f>
        <v/>
      </c>
      <c r="D58" s="33" t="str">
        <f>IFERROR(VLOOKUP('Test Tracking'!$B58,'Test Case Summary'!$A:C,3,0),"")</f>
        <v/>
      </c>
      <c r="E58" s="33" t="str">
        <f>IFERROR(VLOOKUP('Test Tracking'!$B58,'Test Case Summary'!$A:D,4,0),"")</f>
        <v/>
      </c>
      <c r="F58" s="33"/>
      <c r="G58" s="35"/>
      <c r="H58" s="35"/>
      <c r="I58" s="33" t="str">
        <f>IFERROR(IF('Test Tracking'!$H58=VALUE(MID(TestCaseSummary[[#Headers],[Minimum transmitted data Mode 1*]],31,1)),VLOOKUP('Test Tracking'!$B58,'Test Case Summary'!A:H,5,0),IF('Test Tracking'!$H58=VALUE(MID(TestCaseSummary[[#Headers],[Minimum transmitted data Mode 2]],31,1)),VLOOKUP('Test Tracking'!$B58,'Test Case Summary'!A:H,6,0),IF('Test Tracking'!$H58=VALUE(MID(TestCaseSummary[[#Headers],[Minimum transmitted data Mode 3]],31,1)),VLOOKUP('Test Tracking'!$B58,'Test Case Summary'!A:H,7,0),""))),"")</f>
        <v/>
      </c>
      <c r="J58" s="33"/>
      <c r="K58" s="33"/>
      <c r="L58" s="33"/>
    </row>
    <row r="59" spans="1:12">
      <c r="A59" s="4" t="str">
        <f>IF('Test Tracking'!$B59&lt;&gt;"",A58+1,"")</f>
        <v/>
      </c>
      <c r="B59" s="33"/>
      <c r="C59" s="33" t="str">
        <f>IFERROR(VLOOKUP('Test Tracking'!$B59,'Test Case Summary'!A:B,2,0),"")</f>
        <v/>
      </c>
      <c r="D59" s="33" t="str">
        <f>IFERROR(VLOOKUP('Test Tracking'!$B59,'Test Case Summary'!$A:C,3,0),"")</f>
        <v/>
      </c>
      <c r="E59" s="33" t="str">
        <f>IFERROR(VLOOKUP('Test Tracking'!$B59,'Test Case Summary'!$A:D,4,0),"")</f>
        <v/>
      </c>
      <c r="F59" s="33"/>
      <c r="G59" s="35"/>
      <c r="H59" s="35"/>
      <c r="I59" s="33" t="str">
        <f>IFERROR(IF('Test Tracking'!$H59=VALUE(MID(TestCaseSummary[[#Headers],[Minimum transmitted data Mode 1*]],31,1)),VLOOKUP('Test Tracking'!$B59,'Test Case Summary'!A:H,5,0),IF('Test Tracking'!$H59=VALUE(MID(TestCaseSummary[[#Headers],[Minimum transmitted data Mode 2]],31,1)),VLOOKUP('Test Tracking'!$B59,'Test Case Summary'!A:H,6,0),IF('Test Tracking'!$H59=VALUE(MID(TestCaseSummary[[#Headers],[Minimum transmitted data Mode 3]],31,1)),VLOOKUP('Test Tracking'!$B59,'Test Case Summary'!A:H,7,0),""))),"")</f>
        <v/>
      </c>
      <c r="J59" s="33"/>
      <c r="K59" s="33"/>
      <c r="L59" s="33"/>
    </row>
    <row r="60" spans="1:12">
      <c r="A60" s="4" t="str">
        <f>IF('Test Tracking'!$B60&lt;&gt;"",A59+1,"")</f>
        <v/>
      </c>
      <c r="B60" s="33"/>
      <c r="C60" s="33" t="str">
        <f>IFERROR(VLOOKUP('Test Tracking'!$B60,'Test Case Summary'!A:B,2,0),"")</f>
        <v/>
      </c>
      <c r="D60" s="33" t="str">
        <f>IFERROR(VLOOKUP('Test Tracking'!$B60,'Test Case Summary'!$A:C,3,0),"")</f>
        <v/>
      </c>
      <c r="E60" s="33" t="str">
        <f>IFERROR(VLOOKUP('Test Tracking'!$B60,'Test Case Summary'!$A:D,4,0),"")</f>
        <v/>
      </c>
      <c r="F60" s="33"/>
      <c r="G60" s="35"/>
      <c r="H60" s="35"/>
      <c r="I60" s="33" t="str">
        <f>IFERROR(IF('Test Tracking'!$H60=VALUE(MID(TestCaseSummary[[#Headers],[Minimum transmitted data Mode 1*]],31,1)),VLOOKUP('Test Tracking'!$B60,'Test Case Summary'!A:H,5,0),IF('Test Tracking'!$H60=VALUE(MID(TestCaseSummary[[#Headers],[Minimum transmitted data Mode 2]],31,1)),VLOOKUP('Test Tracking'!$B60,'Test Case Summary'!A:H,6,0),IF('Test Tracking'!$H60=VALUE(MID(TestCaseSummary[[#Headers],[Minimum transmitted data Mode 3]],31,1)),VLOOKUP('Test Tracking'!$B60,'Test Case Summary'!A:H,7,0),""))),"")</f>
        <v/>
      </c>
      <c r="J60" s="33"/>
      <c r="K60" s="33"/>
      <c r="L60" s="33"/>
    </row>
    <row r="61" spans="1:12">
      <c r="A61" s="4" t="str">
        <f>IF('Test Tracking'!$B61&lt;&gt;"",A60+1,"")</f>
        <v/>
      </c>
      <c r="B61" s="33"/>
      <c r="C61" s="33" t="str">
        <f>IFERROR(VLOOKUP('Test Tracking'!$B61,'Test Case Summary'!A:B,2,0),"")</f>
        <v/>
      </c>
      <c r="D61" s="33" t="str">
        <f>IFERROR(VLOOKUP('Test Tracking'!$B61,'Test Case Summary'!$A:C,3,0),"")</f>
        <v/>
      </c>
      <c r="E61" s="33" t="str">
        <f>IFERROR(VLOOKUP('Test Tracking'!$B61,'Test Case Summary'!$A:D,4,0),"")</f>
        <v/>
      </c>
      <c r="F61" s="33"/>
      <c r="G61" s="35"/>
      <c r="H61" s="35"/>
      <c r="I61" s="33" t="str">
        <f>IFERROR(IF('Test Tracking'!$H61=VALUE(MID(TestCaseSummary[[#Headers],[Minimum transmitted data Mode 1*]],31,1)),VLOOKUP('Test Tracking'!$B61,'Test Case Summary'!A:H,5,0),IF('Test Tracking'!$H61=VALUE(MID(TestCaseSummary[[#Headers],[Minimum transmitted data Mode 2]],31,1)),VLOOKUP('Test Tracking'!$B61,'Test Case Summary'!A:H,6,0),IF('Test Tracking'!$H61=VALUE(MID(TestCaseSummary[[#Headers],[Minimum transmitted data Mode 3]],31,1)),VLOOKUP('Test Tracking'!$B61,'Test Case Summary'!A:H,7,0),""))),"")</f>
        <v/>
      </c>
      <c r="J61" s="33"/>
      <c r="K61" s="33"/>
      <c r="L61" s="33"/>
    </row>
    <row r="62" spans="1:12">
      <c r="A62" s="4" t="str">
        <f>IF('Test Tracking'!$B62&lt;&gt;"",A61+1,"")</f>
        <v/>
      </c>
      <c r="B62" s="33"/>
      <c r="C62" s="33" t="str">
        <f>IFERROR(VLOOKUP('Test Tracking'!$B62,'Test Case Summary'!A:B,2,0),"")</f>
        <v/>
      </c>
      <c r="D62" s="33" t="str">
        <f>IFERROR(VLOOKUP('Test Tracking'!$B62,'Test Case Summary'!$A:C,3,0),"")</f>
        <v/>
      </c>
      <c r="E62" s="33" t="str">
        <f>IFERROR(VLOOKUP('Test Tracking'!$B62,'Test Case Summary'!$A:D,4,0),"")</f>
        <v/>
      </c>
      <c r="F62" s="33"/>
      <c r="G62" s="35"/>
      <c r="H62" s="35"/>
      <c r="I62" s="33" t="str">
        <f>IFERROR(IF('Test Tracking'!$H62=VALUE(MID(TestCaseSummary[[#Headers],[Minimum transmitted data Mode 1*]],31,1)),VLOOKUP('Test Tracking'!$B62,'Test Case Summary'!A:H,5,0),IF('Test Tracking'!$H62=VALUE(MID(TestCaseSummary[[#Headers],[Minimum transmitted data Mode 2]],31,1)),VLOOKUP('Test Tracking'!$B62,'Test Case Summary'!A:H,6,0),IF('Test Tracking'!$H62=VALUE(MID(TestCaseSummary[[#Headers],[Minimum transmitted data Mode 3]],31,1)),VLOOKUP('Test Tracking'!$B62,'Test Case Summary'!A:H,7,0),""))),"")</f>
        <v/>
      </c>
      <c r="J62" s="33"/>
      <c r="K62" s="33"/>
      <c r="L62" s="33"/>
    </row>
    <row r="63" spans="1:12">
      <c r="A63" s="4" t="str">
        <f>IF('Test Tracking'!$B63&lt;&gt;"",A62+1,"")</f>
        <v/>
      </c>
      <c r="B63" s="33"/>
      <c r="C63" s="33" t="str">
        <f>IFERROR(VLOOKUP('Test Tracking'!$B63,'Test Case Summary'!A:B,2,0),"")</f>
        <v/>
      </c>
      <c r="D63" s="33" t="str">
        <f>IFERROR(VLOOKUP('Test Tracking'!$B63,'Test Case Summary'!$A:C,3,0),"")</f>
        <v/>
      </c>
      <c r="E63" s="33" t="str">
        <f>IFERROR(VLOOKUP('Test Tracking'!$B63,'Test Case Summary'!$A:D,4,0),"")</f>
        <v/>
      </c>
      <c r="F63" s="33"/>
      <c r="G63" s="35"/>
      <c r="H63" s="35"/>
      <c r="I63" s="33" t="str">
        <f>IFERROR(IF('Test Tracking'!$H63=VALUE(MID(TestCaseSummary[[#Headers],[Minimum transmitted data Mode 1*]],31,1)),VLOOKUP('Test Tracking'!$B63,'Test Case Summary'!A:H,5,0),IF('Test Tracking'!$H63=VALUE(MID(TestCaseSummary[[#Headers],[Minimum transmitted data Mode 2]],31,1)),VLOOKUP('Test Tracking'!$B63,'Test Case Summary'!A:H,6,0),IF('Test Tracking'!$H63=VALUE(MID(TestCaseSummary[[#Headers],[Minimum transmitted data Mode 3]],31,1)),VLOOKUP('Test Tracking'!$B63,'Test Case Summary'!A:H,7,0),""))),"")</f>
        <v/>
      </c>
      <c r="J63" s="33"/>
      <c r="K63" s="33"/>
      <c r="L63" s="33"/>
    </row>
    <row r="64" spans="1:12">
      <c r="A64" s="4" t="str">
        <f>IF('Test Tracking'!$B64&lt;&gt;"",A63+1,"")</f>
        <v/>
      </c>
      <c r="B64" s="33"/>
      <c r="C64" s="33" t="str">
        <f>IFERROR(VLOOKUP('Test Tracking'!$B64,'Test Case Summary'!A:B,2,0),"")</f>
        <v/>
      </c>
      <c r="D64" s="33" t="str">
        <f>IFERROR(VLOOKUP('Test Tracking'!$B64,'Test Case Summary'!$A:C,3,0),"")</f>
        <v/>
      </c>
      <c r="E64" s="33" t="str">
        <f>IFERROR(VLOOKUP('Test Tracking'!$B64,'Test Case Summary'!$A:D,4,0),"")</f>
        <v/>
      </c>
      <c r="F64" s="33"/>
      <c r="G64" s="35"/>
      <c r="H64" s="35"/>
      <c r="I64" s="33" t="str">
        <f>IFERROR(IF('Test Tracking'!$H64=VALUE(MID(TestCaseSummary[[#Headers],[Minimum transmitted data Mode 1*]],31,1)),VLOOKUP('Test Tracking'!$B64,'Test Case Summary'!A:H,5,0),IF('Test Tracking'!$H64=VALUE(MID(TestCaseSummary[[#Headers],[Minimum transmitted data Mode 2]],31,1)),VLOOKUP('Test Tracking'!$B64,'Test Case Summary'!A:H,6,0),IF('Test Tracking'!$H64=VALUE(MID(TestCaseSummary[[#Headers],[Minimum transmitted data Mode 3]],31,1)),VLOOKUP('Test Tracking'!$B64,'Test Case Summary'!A:H,7,0),""))),"")</f>
        <v/>
      </c>
      <c r="J64" s="33"/>
      <c r="K64" s="33"/>
      <c r="L64" s="33"/>
    </row>
    <row r="65" spans="1:12">
      <c r="A65" s="4" t="str">
        <f>IF('Test Tracking'!$B65&lt;&gt;"",A64+1,"")</f>
        <v/>
      </c>
      <c r="B65" s="33"/>
      <c r="C65" s="33" t="str">
        <f>IFERROR(VLOOKUP('Test Tracking'!$B65,'Test Case Summary'!A:B,2,0),"")</f>
        <v/>
      </c>
      <c r="D65" s="33" t="str">
        <f>IFERROR(VLOOKUP('Test Tracking'!$B65,'Test Case Summary'!$A:C,3,0),"")</f>
        <v/>
      </c>
      <c r="E65" s="33" t="str">
        <f>IFERROR(VLOOKUP('Test Tracking'!$B65,'Test Case Summary'!$A:D,4,0),"")</f>
        <v/>
      </c>
      <c r="F65" s="33"/>
      <c r="G65" s="35"/>
      <c r="H65" s="35"/>
      <c r="I65" s="33" t="str">
        <f>IFERROR(IF('Test Tracking'!$H65=VALUE(MID(TestCaseSummary[[#Headers],[Minimum transmitted data Mode 1*]],31,1)),VLOOKUP('Test Tracking'!$B65,'Test Case Summary'!A:H,5,0),IF('Test Tracking'!$H65=VALUE(MID(TestCaseSummary[[#Headers],[Minimum transmitted data Mode 2]],31,1)),VLOOKUP('Test Tracking'!$B65,'Test Case Summary'!A:H,6,0),IF('Test Tracking'!$H65=VALUE(MID(TestCaseSummary[[#Headers],[Minimum transmitted data Mode 3]],31,1)),VLOOKUP('Test Tracking'!$B65,'Test Case Summary'!A:H,7,0),""))),"")</f>
        <v/>
      </c>
      <c r="J65" s="33"/>
      <c r="K65" s="33"/>
      <c r="L65" s="33"/>
    </row>
    <row r="66" spans="1:12">
      <c r="A66" s="4" t="str">
        <f>IF('Test Tracking'!$B66&lt;&gt;"",A65+1,"")</f>
        <v/>
      </c>
      <c r="B66" s="33"/>
      <c r="C66" s="33" t="str">
        <f>IFERROR(VLOOKUP('Test Tracking'!$B66,'Test Case Summary'!A:B,2,0),"")</f>
        <v/>
      </c>
      <c r="D66" s="33" t="str">
        <f>IFERROR(VLOOKUP('Test Tracking'!$B66,'Test Case Summary'!$A:C,3,0),"")</f>
        <v/>
      </c>
      <c r="E66" s="33" t="str">
        <f>IFERROR(VLOOKUP('Test Tracking'!$B66,'Test Case Summary'!$A:D,4,0),"")</f>
        <v/>
      </c>
      <c r="F66" s="33"/>
      <c r="G66" s="35"/>
      <c r="H66" s="35"/>
      <c r="I66" s="33" t="str">
        <f>IFERROR(IF('Test Tracking'!$H66=VALUE(MID(TestCaseSummary[[#Headers],[Minimum transmitted data Mode 1*]],31,1)),VLOOKUP('Test Tracking'!$B66,'Test Case Summary'!A:H,5,0),IF('Test Tracking'!$H66=VALUE(MID(TestCaseSummary[[#Headers],[Minimum transmitted data Mode 2]],31,1)),VLOOKUP('Test Tracking'!$B66,'Test Case Summary'!A:H,6,0),IF('Test Tracking'!$H66=VALUE(MID(TestCaseSummary[[#Headers],[Minimum transmitted data Mode 3]],31,1)),VLOOKUP('Test Tracking'!$B66,'Test Case Summary'!A:H,7,0),""))),"")</f>
        <v/>
      </c>
      <c r="J66" s="33"/>
      <c r="K66" s="33"/>
      <c r="L66" s="33"/>
    </row>
    <row r="67" spans="1:12">
      <c r="A67" s="4" t="str">
        <f>IF('Test Tracking'!$B67&lt;&gt;"",A66+1,"")</f>
        <v/>
      </c>
      <c r="B67" s="33"/>
      <c r="C67" s="33" t="str">
        <f>IFERROR(VLOOKUP('Test Tracking'!$B67,'Test Case Summary'!A:B,2,0),"")</f>
        <v/>
      </c>
      <c r="D67" s="33" t="str">
        <f>IFERROR(VLOOKUP('Test Tracking'!$B67,'Test Case Summary'!$A:C,3,0),"")</f>
        <v/>
      </c>
      <c r="E67" s="33" t="str">
        <f>IFERROR(VLOOKUP('Test Tracking'!$B67,'Test Case Summary'!$A:D,4,0),"")</f>
        <v/>
      </c>
      <c r="F67" s="33"/>
      <c r="G67" s="35"/>
      <c r="H67" s="35"/>
      <c r="I67" s="33" t="str">
        <f>IFERROR(IF('Test Tracking'!$H67=VALUE(MID(TestCaseSummary[[#Headers],[Minimum transmitted data Mode 1*]],31,1)),VLOOKUP('Test Tracking'!$B67,'Test Case Summary'!A:H,5,0),IF('Test Tracking'!$H67=VALUE(MID(TestCaseSummary[[#Headers],[Minimum transmitted data Mode 2]],31,1)),VLOOKUP('Test Tracking'!$B67,'Test Case Summary'!A:H,6,0),IF('Test Tracking'!$H67=VALUE(MID(TestCaseSummary[[#Headers],[Minimum transmitted data Mode 3]],31,1)),VLOOKUP('Test Tracking'!$B67,'Test Case Summary'!A:H,7,0),""))),"")</f>
        <v/>
      </c>
      <c r="J67" s="33"/>
      <c r="K67" s="33"/>
      <c r="L67" s="33"/>
    </row>
    <row r="68" spans="1:12">
      <c r="A68" s="4" t="str">
        <f>IF('Test Tracking'!$B68&lt;&gt;"",A67+1,"")</f>
        <v/>
      </c>
      <c r="B68" s="33"/>
      <c r="C68" s="33" t="str">
        <f>IFERROR(VLOOKUP('Test Tracking'!$B68,'Test Case Summary'!A:B,2,0),"")</f>
        <v/>
      </c>
      <c r="D68" s="33" t="str">
        <f>IFERROR(VLOOKUP('Test Tracking'!$B68,'Test Case Summary'!$A:C,3,0),"")</f>
        <v/>
      </c>
      <c r="E68" s="33" t="str">
        <f>IFERROR(VLOOKUP('Test Tracking'!$B68,'Test Case Summary'!$A:D,4,0),"")</f>
        <v/>
      </c>
      <c r="F68" s="33"/>
      <c r="G68" s="35"/>
      <c r="H68" s="35"/>
      <c r="I68" s="33" t="str">
        <f>IFERROR(IF('Test Tracking'!$H68=VALUE(MID(TestCaseSummary[[#Headers],[Minimum transmitted data Mode 1*]],31,1)),VLOOKUP('Test Tracking'!$B68,'Test Case Summary'!A:H,5,0),IF('Test Tracking'!$H68=VALUE(MID(TestCaseSummary[[#Headers],[Minimum transmitted data Mode 2]],31,1)),VLOOKUP('Test Tracking'!$B68,'Test Case Summary'!A:H,6,0),IF('Test Tracking'!$H68=VALUE(MID(TestCaseSummary[[#Headers],[Minimum transmitted data Mode 3]],31,1)),VLOOKUP('Test Tracking'!$B68,'Test Case Summary'!A:H,7,0),""))),"")</f>
        <v/>
      </c>
      <c r="J68" s="33"/>
      <c r="K68" s="33"/>
      <c r="L68" s="33"/>
    </row>
    <row r="69" spans="1:12">
      <c r="A69" s="4" t="str">
        <f>IF('Test Tracking'!$B69&lt;&gt;"",A68+1,"")</f>
        <v/>
      </c>
      <c r="B69" s="33"/>
      <c r="C69" s="33" t="str">
        <f>IFERROR(VLOOKUP('Test Tracking'!$B69,'Test Case Summary'!A:B,2,0),"")</f>
        <v/>
      </c>
      <c r="D69" s="33" t="str">
        <f>IFERROR(VLOOKUP('Test Tracking'!$B69,'Test Case Summary'!$A:C,3,0),"")</f>
        <v/>
      </c>
      <c r="E69" s="33" t="str">
        <f>IFERROR(VLOOKUP('Test Tracking'!$B69,'Test Case Summary'!$A:D,4,0),"")</f>
        <v/>
      </c>
      <c r="F69" s="33"/>
      <c r="G69" s="35"/>
      <c r="H69" s="35"/>
      <c r="I69" s="33" t="str">
        <f>IFERROR(IF('Test Tracking'!$H69=VALUE(MID(TestCaseSummary[[#Headers],[Minimum transmitted data Mode 1*]],31,1)),VLOOKUP('Test Tracking'!$B69,'Test Case Summary'!A:H,5,0),IF('Test Tracking'!$H69=VALUE(MID(TestCaseSummary[[#Headers],[Minimum transmitted data Mode 2]],31,1)),VLOOKUP('Test Tracking'!$B69,'Test Case Summary'!A:H,6,0),IF('Test Tracking'!$H69=VALUE(MID(TestCaseSummary[[#Headers],[Minimum transmitted data Mode 3]],31,1)),VLOOKUP('Test Tracking'!$B69,'Test Case Summary'!A:H,7,0),""))),"")</f>
        <v/>
      </c>
      <c r="J69" s="33"/>
      <c r="K69" s="33"/>
      <c r="L69" s="33"/>
    </row>
    <row r="70" spans="1:12">
      <c r="A70" s="4" t="str">
        <f>IF('Test Tracking'!$B70&lt;&gt;"",A69+1,"")</f>
        <v/>
      </c>
      <c r="B70" s="33"/>
      <c r="C70" s="33" t="str">
        <f>IFERROR(VLOOKUP('Test Tracking'!$B70,'Test Case Summary'!A:B,2,0),"")</f>
        <v/>
      </c>
      <c r="D70" s="33" t="str">
        <f>IFERROR(VLOOKUP('Test Tracking'!$B70,'Test Case Summary'!$A:C,3,0),"")</f>
        <v/>
      </c>
      <c r="E70" s="33" t="str">
        <f>IFERROR(VLOOKUP('Test Tracking'!$B70,'Test Case Summary'!$A:D,4,0),"")</f>
        <v/>
      </c>
      <c r="F70" s="33"/>
      <c r="G70" s="35"/>
      <c r="H70" s="35"/>
      <c r="I70" s="33" t="str">
        <f>IFERROR(IF('Test Tracking'!$H70=VALUE(MID(TestCaseSummary[[#Headers],[Minimum transmitted data Mode 1*]],31,1)),VLOOKUP('Test Tracking'!$B70,'Test Case Summary'!A:H,5,0),IF('Test Tracking'!$H70=VALUE(MID(TestCaseSummary[[#Headers],[Minimum transmitted data Mode 2]],31,1)),VLOOKUP('Test Tracking'!$B70,'Test Case Summary'!A:H,6,0),IF('Test Tracking'!$H70=VALUE(MID(TestCaseSummary[[#Headers],[Minimum transmitted data Mode 3]],31,1)),VLOOKUP('Test Tracking'!$B70,'Test Case Summary'!A:H,7,0),""))),"")</f>
        <v/>
      </c>
      <c r="J70" s="33"/>
      <c r="K70" s="33"/>
      <c r="L70" s="33"/>
    </row>
    <row r="71" spans="1:12">
      <c r="A71" s="4" t="str">
        <f>IF('Test Tracking'!$B71&lt;&gt;"",A70+1,"")</f>
        <v/>
      </c>
      <c r="B71" s="33"/>
      <c r="C71" s="33" t="str">
        <f>IFERROR(VLOOKUP('Test Tracking'!$B71,'Test Case Summary'!A:B,2,0),"")</f>
        <v/>
      </c>
      <c r="D71" s="33" t="str">
        <f>IFERROR(VLOOKUP('Test Tracking'!$B71,'Test Case Summary'!$A:C,3,0),"")</f>
        <v/>
      </c>
      <c r="E71" s="33" t="str">
        <f>IFERROR(VLOOKUP('Test Tracking'!$B71,'Test Case Summary'!$A:D,4,0),"")</f>
        <v/>
      </c>
      <c r="F71" s="33"/>
      <c r="G71" s="35"/>
      <c r="H71" s="35"/>
      <c r="I71" s="33" t="str">
        <f>IFERROR(IF('Test Tracking'!$H71=VALUE(MID(TestCaseSummary[[#Headers],[Minimum transmitted data Mode 1*]],31,1)),VLOOKUP('Test Tracking'!$B71,'Test Case Summary'!A:H,5,0),IF('Test Tracking'!$H71=VALUE(MID(TestCaseSummary[[#Headers],[Minimum transmitted data Mode 2]],31,1)),VLOOKUP('Test Tracking'!$B71,'Test Case Summary'!A:H,6,0),IF('Test Tracking'!$H71=VALUE(MID(TestCaseSummary[[#Headers],[Minimum transmitted data Mode 3]],31,1)),VLOOKUP('Test Tracking'!$B71,'Test Case Summary'!A:H,7,0),""))),"")</f>
        <v/>
      </c>
      <c r="J71" s="33"/>
      <c r="K71" s="33"/>
      <c r="L71" s="33"/>
    </row>
    <row r="72" spans="1:12">
      <c r="A72" s="4" t="str">
        <f>IF('Test Tracking'!$B72&lt;&gt;"",A71+1,"")</f>
        <v/>
      </c>
      <c r="B72" s="33"/>
      <c r="C72" s="33" t="str">
        <f>IFERROR(VLOOKUP('Test Tracking'!$B72,'Test Case Summary'!A:B,2,0),"")</f>
        <v/>
      </c>
      <c r="D72" s="33" t="str">
        <f>IFERROR(VLOOKUP('Test Tracking'!$B72,'Test Case Summary'!$A:C,3,0),"")</f>
        <v/>
      </c>
      <c r="E72" s="33" t="str">
        <f>IFERROR(VLOOKUP('Test Tracking'!$B72,'Test Case Summary'!$A:D,4,0),"")</f>
        <v/>
      </c>
      <c r="F72" s="33"/>
      <c r="G72" s="35"/>
      <c r="H72" s="35"/>
      <c r="I72" s="33" t="str">
        <f>IFERROR(IF('Test Tracking'!$H72=VALUE(MID(TestCaseSummary[[#Headers],[Minimum transmitted data Mode 1*]],31,1)),VLOOKUP('Test Tracking'!$B72,'Test Case Summary'!A:H,5,0),IF('Test Tracking'!$H72=VALUE(MID(TestCaseSummary[[#Headers],[Minimum transmitted data Mode 2]],31,1)),VLOOKUP('Test Tracking'!$B72,'Test Case Summary'!A:H,6,0),IF('Test Tracking'!$H72=VALUE(MID(TestCaseSummary[[#Headers],[Minimum transmitted data Mode 3]],31,1)),VLOOKUP('Test Tracking'!$B72,'Test Case Summary'!A:H,7,0),""))),"")</f>
        <v/>
      </c>
      <c r="J72" s="33"/>
      <c r="K72" s="33"/>
      <c r="L72" s="33"/>
    </row>
    <row r="73" spans="1:12">
      <c r="A73" s="4" t="str">
        <f>IF('Test Tracking'!$B73&lt;&gt;"",A72+1,"")</f>
        <v/>
      </c>
      <c r="B73" s="33"/>
      <c r="C73" s="33" t="str">
        <f>IFERROR(VLOOKUP('Test Tracking'!$B73,'Test Case Summary'!A:B,2,0),"")</f>
        <v/>
      </c>
      <c r="D73" s="33" t="str">
        <f>IFERROR(VLOOKUP('Test Tracking'!$B73,'Test Case Summary'!$A:C,3,0),"")</f>
        <v/>
      </c>
      <c r="E73" s="33" t="str">
        <f>IFERROR(VLOOKUP('Test Tracking'!$B73,'Test Case Summary'!$A:D,4,0),"")</f>
        <v/>
      </c>
      <c r="F73" s="33"/>
      <c r="G73" s="35"/>
      <c r="H73" s="35"/>
      <c r="I73" s="33" t="str">
        <f>IFERROR(IF('Test Tracking'!$H73=VALUE(MID(TestCaseSummary[[#Headers],[Minimum transmitted data Mode 1*]],31,1)),VLOOKUP('Test Tracking'!$B73,'Test Case Summary'!A:H,5,0),IF('Test Tracking'!$H73=VALUE(MID(TestCaseSummary[[#Headers],[Minimum transmitted data Mode 2]],31,1)),VLOOKUP('Test Tracking'!$B73,'Test Case Summary'!A:H,6,0),IF('Test Tracking'!$H73=VALUE(MID(TestCaseSummary[[#Headers],[Minimum transmitted data Mode 3]],31,1)),VLOOKUP('Test Tracking'!$B73,'Test Case Summary'!A:H,7,0),""))),"")</f>
        <v/>
      </c>
      <c r="J73" s="33"/>
      <c r="K73" s="33"/>
      <c r="L73" s="33"/>
    </row>
    <row r="74" spans="1:12">
      <c r="A74" s="4" t="str">
        <f>IF('Test Tracking'!$B74&lt;&gt;"",A73+1,"")</f>
        <v/>
      </c>
      <c r="B74" s="33"/>
      <c r="C74" s="33" t="str">
        <f>IFERROR(VLOOKUP('Test Tracking'!$B74,'Test Case Summary'!A:B,2,0),"")</f>
        <v/>
      </c>
      <c r="D74" s="33" t="str">
        <f>IFERROR(VLOOKUP('Test Tracking'!$B74,'Test Case Summary'!$A:C,3,0),"")</f>
        <v/>
      </c>
      <c r="E74" s="33" t="str">
        <f>IFERROR(VLOOKUP('Test Tracking'!$B74,'Test Case Summary'!$A:D,4,0),"")</f>
        <v/>
      </c>
      <c r="F74" s="33"/>
      <c r="G74" s="35"/>
      <c r="H74" s="35"/>
      <c r="I74" s="33" t="str">
        <f>IFERROR(IF('Test Tracking'!$H74=VALUE(MID(TestCaseSummary[[#Headers],[Minimum transmitted data Mode 1*]],31,1)),VLOOKUP('Test Tracking'!$B74,'Test Case Summary'!A:H,5,0),IF('Test Tracking'!$H74=VALUE(MID(TestCaseSummary[[#Headers],[Minimum transmitted data Mode 2]],31,1)),VLOOKUP('Test Tracking'!$B74,'Test Case Summary'!A:H,6,0),IF('Test Tracking'!$H74=VALUE(MID(TestCaseSummary[[#Headers],[Minimum transmitted data Mode 3]],31,1)),VLOOKUP('Test Tracking'!$B74,'Test Case Summary'!A:H,7,0),""))),"")</f>
        <v/>
      </c>
      <c r="J74" s="33"/>
      <c r="K74" s="33"/>
      <c r="L74" s="33"/>
    </row>
    <row r="75" spans="1:12">
      <c r="A75" s="4" t="str">
        <f>IF('Test Tracking'!$B75&lt;&gt;"",A74+1,"")</f>
        <v/>
      </c>
      <c r="B75" s="33"/>
      <c r="C75" s="33" t="str">
        <f>IFERROR(VLOOKUP('Test Tracking'!$B75,'Test Case Summary'!A:B,2,0),"")</f>
        <v/>
      </c>
      <c r="D75" s="33" t="str">
        <f>IFERROR(VLOOKUP('Test Tracking'!$B75,'Test Case Summary'!$A:C,3,0),"")</f>
        <v/>
      </c>
      <c r="E75" s="33" t="str">
        <f>IFERROR(VLOOKUP('Test Tracking'!$B75,'Test Case Summary'!$A:D,4,0),"")</f>
        <v/>
      </c>
      <c r="F75" s="33"/>
      <c r="G75" s="35"/>
      <c r="H75" s="35"/>
      <c r="I75" s="33" t="str">
        <f>IFERROR(IF('Test Tracking'!$H75=VALUE(MID(TestCaseSummary[[#Headers],[Minimum transmitted data Mode 1*]],31,1)),VLOOKUP('Test Tracking'!$B75,'Test Case Summary'!A:H,5,0),IF('Test Tracking'!$H75=VALUE(MID(TestCaseSummary[[#Headers],[Minimum transmitted data Mode 2]],31,1)),VLOOKUP('Test Tracking'!$B75,'Test Case Summary'!A:H,6,0),IF('Test Tracking'!$H75=VALUE(MID(TestCaseSummary[[#Headers],[Minimum transmitted data Mode 3]],31,1)),VLOOKUP('Test Tracking'!$B75,'Test Case Summary'!A:H,7,0),""))),"")</f>
        <v/>
      </c>
      <c r="J75" s="33"/>
      <c r="K75" s="33"/>
      <c r="L75" s="33"/>
    </row>
    <row r="76" spans="1:12">
      <c r="A76" s="4" t="str">
        <f>IF('Test Tracking'!$B76&lt;&gt;"",A75+1,"")</f>
        <v/>
      </c>
      <c r="B76" s="33"/>
      <c r="C76" s="33" t="str">
        <f>IFERROR(VLOOKUP('Test Tracking'!$B76,'Test Case Summary'!A:B,2,0),"")</f>
        <v/>
      </c>
      <c r="D76" s="33" t="str">
        <f>IFERROR(VLOOKUP('Test Tracking'!$B76,'Test Case Summary'!$A:C,3,0),"")</f>
        <v/>
      </c>
      <c r="E76" s="33" t="str">
        <f>IFERROR(VLOOKUP('Test Tracking'!$B76,'Test Case Summary'!$A:D,4,0),"")</f>
        <v/>
      </c>
      <c r="F76" s="33"/>
      <c r="G76" s="35"/>
      <c r="H76" s="35"/>
      <c r="I76" s="33" t="str">
        <f>IFERROR(IF('Test Tracking'!$H76=VALUE(MID(TestCaseSummary[[#Headers],[Minimum transmitted data Mode 1*]],31,1)),VLOOKUP('Test Tracking'!$B76,'Test Case Summary'!A:H,5,0),IF('Test Tracking'!$H76=VALUE(MID(TestCaseSummary[[#Headers],[Minimum transmitted data Mode 2]],31,1)),VLOOKUP('Test Tracking'!$B76,'Test Case Summary'!A:H,6,0),IF('Test Tracking'!$H76=VALUE(MID(TestCaseSummary[[#Headers],[Minimum transmitted data Mode 3]],31,1)),VLOOKUP('Test Tracking'!$B76,'Test Case Summary'!A:H,7,0),""))),"")</f>
        <v/>
      </c>
      <c r="J76" s="33"/>
      <c r="K76" s="33"/>
      <c r="L76" s="33"/>
    </row>
    <row r="77" spans="1:12">
      <c r="A77" s="4" t="str">
        <f>IF('Test Tracking'!$B77&lt;&gt;"",A76+1,"")</f>
        <v/>
      </c>
      <c r="B77" s="33"/>
      <c r="C77" s="33" t="str">
        <f>IFERROR(VLOOKUP('Test Tracking'!$B77,'Test Case Summary'!A:B,2,0),"")</f>
        <v/>
      </c>
      <c r="D77" s="33" t="str">
        <f>IFERROR(VLOOKUP('Test Tracking'!$B77,'Test Case Summary'!$A:C,3,0),"")</f>
        <v/>
      </c>
      <c r="E77" s="33" t="str">
        <f>IFERROR(VLOOKUP('Test Tracking'!$B77,'Test Case Summary'!$A:D,4,0),"")</f>
        <v/>
      </c>
      <c r="F77" s="33"/>
      <c r="G77" s="35"/>
      <c r="H77" s="35"/>
      <c r="I77" s="33" t="str">
        <f>IFERROR(IF('Test Tracking'!$H77=VALUE(MID(TestCaseSummary[[#Headers],[Minimum transmitted data Mode 1*]],31,1)),VLOOKUP('Test Tracking'!$B77,'Test Case Summary'!A:H,5,0),IF('Test Tracking'!$H77=VALUE(MID(TestCaseSummary[[#Headers],[Minimum transmitted data Mode 2]],31,1)),VLOOKUP('Test Tracking'!$B77,'Test Case Summary'!A:H,6,0),IF('Test Tracking'!$H77=VALUE(MID(TestCaseSummary[[#Headers],[Minimum transmitted data Mode 3]],31,1)),VLOOKUP('Test Tracking'!$B77,'Test Case Summary'!A:H,7,0),""))),"")</f>
        <v/>
      </c>
      <c r="J77" s="33"/>
      <c r="K77" s="33"/>
      <c r="L77" s="33"/>
    </row>
    <row r="78" spans="1:12">
      <c r="A78" s="4" t="str">
        <f>IF('Test Tracking'!$B78&lt;&gt;"",A77+1,"")</f>
        <v/>
      </c>
      <c r="B78" s="33"/>
      <c r="C78" s="33" t="str">
        <f>IFERROR(VLOOKUP('Test Tracking'!$B78,'Test Case Summary'!A:B,2,0),"")</f>
        <v/>
      </c>
      <c r="D78" s="33" t="str">
        <f>IFERROR(VLOOKUP('Test Tracking'!$B78,'Test Case Summary'!$A:C,3,0),"")</f>
        <v/>
      </c>
      <c r="E78" s="33" t="str">
        <f>IFERROR(VLOOKUP('Test Tracking'!$B78,'Test Case Summary'!$A:D,4,0),"")</f>
        <v/>
      </c>
      <c r="F78" s="33"/>
      <c r="G78" s="35"/>
      <c r="H78" s="35"/>
      <c r="I78" s="33" t="str">
        <f>IFERROR(IF('Test Tracking'!$H78=VALUE(MID(TestCaseSummary[[#Headers],[Minimum transmitted data Mode 1*]],31,1)),VLOOKUP('Test Tracking'!$B78,'Test Case Summary'!A:H,5,0),IF('Test Tracking'!$H78=VALUE(MID(TestCaseSummary[[#Headers],[Minimum transmitted data Mode 2]],31,1)),VLOOKUP('Test Tracking'!$B78,'Test Case Summary'!A:H,6,0),IF('Test Tracking'!$H78=VALUE(MID(TestCaseSummary[[#Headers],[Minimum transmitted data Mode 3]],31,1)),VLOOKUP('Test Tracking'!$B78,'Test Case Summary'!A:H,7,0),""))),"")</f>
        <v/>
      </c>
      <c r="J78" s="33"/>
      <c r="K78" s="33"/>
      <c r="L78" s="33"/>
    </row>
    <row r="79" spans="1:12">
      <c r="A79" s="4" t="str">
        <f>IF('Test Tracking'!$B79&lt;&gt;"",A78+1,"")</f>
        <v/>
      </c>
      <c r="B79" s="33"/>
      <c r="C79" s="33" t="str">
        <f>IFERROR(VLOOKUP('Test Tracking'!$B79,'Test Case Summary'!A:B,2,0),"")</f>
        <v/>
      </c>
      <c r="D79" s="33" t="str">
        <f>IFERROR(VLOOKUP('Test Tracking'!$B79,'Test Case Summary'!$A:C,3,0),"")</f>
        <v/>
      </c>
      <c r="E79" s="33" t="str">
        <f>IFERROR(VLOOKUP('Test Tracking'!$B79,'Test Case Summary'!$A:D,4,0),"")</f>
        <v/>
      </c>
      <c r="F79" s="33"/>
      <c r="G79" s="35"/>
      <c r="H79" s="35"/>
      <c r="I79" s="33" t="str">
        <f>IFERROR(IF('Test Tracking'!$H79=VALUE(MID(TestCaseSummary[[#Headers],[Minimum transmitted data Mode 1*]],31,1)),VLOOKUP('Test Tracking'!$B79,'Test Case Summary'!A:H,5,0),IF('Test Tracking'!$H79=VALUE(MID(TestCaseSummary[[#Headers],[Minimum transmitted data Mode 2]],31,1)),VLOOKUP('Test Tracking'!$B79,'Test Case Summary'!A:H,6,0),IF('Test Tracking'!$H79=VALUE(MID(TestCaseSummary[[#Headers],[Minimum transmitted data Mode 3]],31,1)),VLOOKUP('Test Tracking'!$B79,'Test Case Summary'!A:H,7,0),""))),"")</f>
        <v/>
      </c>
      <c r="J79" s="33"/>
      <c r="K79" s="33"/>
      <c r="L79" s="33"/>
    </row>
    <row r="80" spans="1:12">
      <c r="A80" s="4" t="str">
        <f>IF('Test Tracking'!$B80&lt;&gt;"",A79+1,"")</f>
        <v/>
      </c>
      <c r="B80" s="33"/>
      <c r="C80" s="33" t="str">
        <f>IFERROR(VLOOKUP('Test Tracking'!$B80,'Test Case Summary'!A:B,2,0),"")</f>
        <v/>
      </c>
      <c r="D80" s="33" t="str">
        <f>IFERROR(VLOOKUP('Test Tracking'!$B80,'Test Case Summary'!$A:C,3,0),"")</f>
        <v/>
      </c>
      <c r="E80" s="33" t="str">
        <f>IFERROR(VLOOKUP('Test Tracking'!$B80,'Test Case Summary'!$A:D,4,0),"")</f>
        <v/>
      </c>
      <c r="F80" s="33"/>
      <c r="G80" s="35"/>
      <c r="H80" s="35"/>
      <c r="I80" s="33" t="str">
        <f>IFERROR(IF('Test Tracking'!$H80=VALUE(MID(TestCaseSummary[[#Headers],[Minimum transmitted data Mode 1*]],31,1)),VLOOKUP('Test Tracking'!$B80,'Test Case Summary'!A:H,5,0),IF('Test Tracking'!$H80=VALUE(MID(TestCaseSummary[[#Headers],[Minimum transmitted data Mode 2]],31,1)),VLOOKUP('Test Tracking'!$B80,'Test Case Summary'!A:H,6,0),IF('Test Tracking'!$H80=VALUE(MID(TestCaseSummary[[#Headers],[Minimum transmitted data Mode 3]],31,1)),VLOOKUP('Test Tracking'!$B80,'Test Case Summary'!A:H,7,0),""))),"")</f>
        <v/>
      </c>
      <c r="J80" s="33"/>
      <c r="K80" s="33"/>
      <c r="L80" s="33"/>
    </row>
    <row r="81" spans="1:12">
      <c r="A81" s="4" t="str">
        <f>IF('Test Tracking'!$B81&lt;&gt;"",A80+1,"")</f>
        <v/>
      </c>
      <c r="B81" s="33"/>
      <c r="C81" s="33" t="str">
        <f>IFERROR(VLOOKUP('Test Tracking'!$B81,'Test Case Summary'!A:B,2,0),"")</f>
        <v/>
      </c>
      <c r="D81" s="33" t="str">
        <f>IFERROR(VLOOKUP('Test Tracking'!$B81,'Test Case Summary'!$A:C,3,0),"")</f>
        <v/>
      </c>
      <c r="E81" s="33" t="str">
        <f>IFERROR(VLOOKUP('Test Tracking'!$B81,'Test Case Summary'!$A:D,4,0),"")</f>
        <v/>
      </c>
      <c r="F81" s="33"/>
      <c r="G81" s="35"/>
      <c r="H81" s="35"/>
      <c r="I81" s="33" t="str">
        <f>IFERROR(IF('Test Tracking'!$H81=VALUE(MID(TestCaseSummary[[#Headers],[Minimum transmitted data Mode 1*]],31,1)),VLOOKUP('Test Tracking'!$B81,'Test Case Summary'!A:H,5,0),IF('Test Tracking'!$H81=VALUE(MID(TestCaseSummary[[#Headers],[Minimum transmitted data Mode 2]],31,1)),VLOOKUP('Test Tracking'!$B81,'Test Case Summary'!A:H,6,0),IF('Test Tracking'!$H81=VALUE(MID(TestCaseSummary[[#Headers],[Minimum transmitted data Mode 3]],31,1)),VLOOKUP('Test Tracking'!$B81,'Test Case Summary'!A:H,7,0),""))),"")</f>
        <v/>
      </c>
      <c r="J81" s="33"/>
      <c r="K81" s="33"/>
      <c r="L81" s="33"/>
    </row>
  </sheetData>
  <sheetProtection sheet="1" formatCells="0" formatColumns="0" formatRows="0" insertColumns="0" insertRows="0" insertHyperlinks="0" deleteColumns="0" deleteRows="0" sort="0" autoFilter="0" pivotTables="0"/>
  <conditionalFormatting sqref="B26:B28 B32:B81">
    <cfRule type="containsBlanks" dxfId="20" priority="15">
      <formula>LEN(TRIM(B26))=0</formula>
    </cfRule>
  </conditionalFormatting>
  <conditionalFormatting sqref="F32:G81">
    <cfRule type="containsBlanks" dxfId="19" priority="7">
      <formula>LEN(TRIM(F32))=0</formula>
    </cfRule>
  </conditionalFormatting>
  <conditionalFormatting sqref="F26:H28 H32:H81">
    <cfRule type="containsBlanks" dxfId="18" priority="6">
      <formula>LEN(TRIM(F26))=0</formula>
    </cfRule>
  </conditionalFormatting>
  <conditionalFormatting sqref="G32:G81">
    <cfRule type="containsBlanks" dxfId="17" priority="8">
      <formula>LEN(TRIM(G32))=0</formula>
    </cfRule>
  </conditionalFormatting>
  <conditionalFormatting sqref="J26:L28 J32:J81">
    <cfRule type="containsBlanks" dxfId="16" priority="1">
      <formula>LEN(TRIM(J26))=0</formula>
    </cfRule>
  </conditionalFormatting>
  <conditionalFormatting sqref="K32:K81">
    <cfRule type="containsBlanks" dxfId="15" priority="4">
      <formula>LEN(TRIM(K32))=0</formula>
    </cfRule>
  </conditionalFormatting>
  <conditionalFormatting sqref="L32:L81">
    <cfRule type="containsBlanks" dxfId="14" priority="5">
      <formula>LEN(TRIM(L32))=0</formula>
    </cfRule>
  </conditionalFormatting>
  <dataValidations count="1">
    <dataValidation type="whole" allowBlank="1" showInputMessage="1" showErrorMessage="1" sqref="H26:H30" xr:uid="{576762B8-E257-4D1D-A8C7-189734BA66D4}">
      <formula1>1</formula1>
      <formula2>3</formula2>
    </dataValidation>
  </dataValidations>
  <pageMargins left="0.70866141732283472" right="0.70866141732283472" top="0.74803149606299213" bottom="0.74803149606299213" header="0.31496062992125984" footer="0.31496062992125984"/>
  <pageSetup scale="26" fitToHeight="0" orientation="landscape" horizontalDpi="200" verticalDpi="200" r:id="rId1"/>
  <headerFooter>
    <oddFooter>&amp;L&amp;F
&amp;A</oddFooter>
  </headerFooter>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266C8D0C-DA4A-4D71-9B96-4BA8AFDAE9A9}">
          <x14:formula1>
            <xm:f>DataValidation!$B$26:$B$27</xm:f>
          </x14:formula1>
          <xm:sqref>J32:K81 J26:K30</xm:sqref>
        </x14:dataValidation>
        <x14:dataValidation type="list" allowBlank="1" showInputMessage="1" showErrorMessage="1" xr:uid="{D707BA81-5ABC-4C1C-A653-2CBB148F3B4F}">
          <x14:formula1>
            <xm:f>'Test Case Summary'!$A$26:$A$33</xm:f>
          </x14:formula1>
          <xm:sqref>B32:B81 B26:B30</xm:sqref>
        </x14:dataValidation>
        <x14:dataValidation type="list" allowBlank="1" showInputMessage="1" showErrorMessage="1" xr:uid="{776008C8-7632-4B92-9EFE-3EAE8618F886}">
          <x14:formula1>
            <xm:f>DataValidation!$A$26:$A$28</xm:f>
          </x14:formula1>
          <xm:sqref>H32:H81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fb29180-2558-4fca-8555-43f739ced319">
      <Terms xmlns="http://schemas.microsoft.com/office/infopath/2007/PartnerControls"/>
    </lcf76f155ced4ddcb4097134ff3c332f>
    <TaxCatchAll xmlns="54cc3114-b95c-4c1a-9b2e-d2171c4fad1a">
      <Value>7</Value>
    </TaxCatchAll>
    <About xmlns="dfb29180-2558-4fca-8555-43f739ced319" xsi:nil="true"/>
    <i42869277cdd408f817400aaccb96470 xmlns="dfb29180-2558-4fca-8555-43f739ced319">
      <Terms xmlns="http://schemas.microsoft.com/office/infopath/2007/PartnerControls">
        <TermInfo xmlns="http://schemas.microsoft.com/office/infopath/2007/PartnerControls">
          <TermName xmlns="http://schemas.microsoft.com/office/infopath/2007/PartnerControls">Retail</TermName>
          <TermId xmlns="http://schemas.microsoft.com/office/infopath/2007/PartnerControls">8db97617-4b4c-43b8-9dbe-d1dd076ec15a</TermId>
        </TermInfo>
      </Terms>
    </i42869277cdd408f817400aaccb96470>
    <Audience xmlns="dfb29180-2558-4fca-8555-43f739ced319">
      <Value>Internal</Value>
      <Value>Retailer</Value>
      <Value>Solution Provider</Value>
    </Audience>
    <ResourceType xmlns="dfb29180-2558-4fca-8555-43f739ced319" xsi:nil="true"/>
    <ebdffc80abae46d6b1dbc8e1bf10540b xmlns="dfb29180-2558-4fca-8555-43f739ced319">
      <Terms xmlns="http://schemas.microsoft.com/office/infopath/2007/PartnerControls"/>
    </ebdffc80abae46d6b1dbc8e1bf10540b>
    <Access xmlns="dfb29180-2558-4fca-8555-43f739ced319">public</Access>
    <_x0032_DBarcode xmlns="dfb29180-2558-4fca-8555-43f739ced319">
      <Value>Data Matrix with GS1 Digital Link</Value>
      <Value>GS1 DataMatrix</Value>
      <Value>GS1 Digital Link</Value>
      <Value>QR Code with GS1 Digital Link</Value>
    </_x0032_DBarcode>
    <DocumentDate xmlns="dfb29180-2558-4fca-8555-43f739ced319" xsi:nil="true"/>
    <Status xmlns="dfb29180-2558-4fca-8555-43f739ced319">Published</Statu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00786B40E969A4C8C668E5BA76A4691" ma:contentTypeVersion="24" ma:contentTypeDescription="Create a new document." ma:contentTypeScope="" ma:versionID="804c5d51ebf81eeb6e7d9c5e68f85ea8">
  <xsd:schema xmlns:xsd="http://www.w3.org/2001/XMLSchema" xmlns:xs="http://www.w3.org/2001/XMLSchema" xmlns:p="http://schemas.microsoft.com/office/2006/metadata/properties" xmlns:ns2="dfb29180-2558-4fca-8555-43f739ced319" xmlns:ns3="54cc3114-b95c-4c1a-9b2e-d2171c4fad1a" targetNamespace="http://schemas.microsoft.com/office/2006/metadata/properties" ma:root="true" ma:fieldsID="a81d64a0529b7b355f23b9de66590b99" ns2:_="" ns3:_="">
    <xsd:import namespace="dfb29180-2558-4fca-8555-43f739ced319"/>
    <xsd:import namespace="54cc3114-b95c-4c1a-9b2e-d2171c4fad1a"/>
    <xsd:element name="properties">
      <xsd:complexType>
        <xsd:sequence>
          <xsd:element name="documentManagement">
            <xsd:complexType>
              <xsd:all>
                <xsd:element ref="ns2:Access" minOccurs="0"/>
                <xsd:element ref="ns2:About" minOccurs="0"/>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_x0032_DBarcode" minOccurs="0"/>
                <xsd:element ref="ns2:DocumentDate" minOccurs="0"/>
                <xsd:element ref="ns2:i42869277cdd408f817400aaccb96470" minOccurs="0"/>
                <xsd:element ref="ns2:ebdffc80abae46d6b1dbc8e1bf10540b" minOccurs="0"/>
                <xsd:element ref="ns2:ResourceType" minOccurs="0"/>
                <xsd:element ref="ns2:Audience" minOccurs="0"/>
                <xsd:element ref="ns2:Status"/>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b29180-2558-4fca-8555-43f739ced319" elementFormDefault="qualified">
    <xsd:import namespace="http://schemas.microsoft.com/office/2006/documentManagement/types"/>
    <xsd:import namespace="http://schemas.microsoft.com/office/infopath/2007/PartnerControls"/>
    <xsd:element name="Access" ma:index="8" nillable="true" ma:displayName="Access" ma:description="Indicates the audience who can access to the information" ma:format="Dropdown" ma:internalName="Access">
      <xsd:simpleType>
        <xsd:restriction base="dms:Choice">
          <xsd:enumeration value="Internal only"/>
          <xsd:enumeration value="public"/>
        </xsd:restriction>
      </xsd:simpleType>
    </xsd:element>
    <xsd:element name="About" ma:index="9" nillable="true" ma:displayName="About" ma:format="Dropdown" ma:internalName="About">
      <xsd:simpleType>
        <xsd:restriction base="dms:Note">
          <xsd:maxLength value="255"/>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bc519aa0-9079-4491-b2e2-d504f079d138"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_x0032_DBarcode" ma:index="21" nillable="true" ma:displayName="2D Barcode Type" ma:format="Dropdown" ma:internalName="_x0032_DBarcode">
      <xsd:complexType>
        <xsd:complexContent>
          <xsd:extension base="dms:MultiChoice">
            <xsd:sequence>
              <xsd:element name="Value" maxOccurs="unbounded" minOccurs="0" nillable="true">
                <xsd:simpleType>
                  <xsd:restriction base="dms:Choice">
                    <xsd:enumeration value="Data Matrix with GS1 Digital Link"/>
                    <xsd:enumeration value="GS1 DataMatrix"/>
                    <xsd:enumeration value="GS1 Digital Link"/>
                    <xsd:enumeration value="QR Code with GS1 Digital Link"/>
                  </xsd:restriction>
                </xsd:simpleType>
              </xsd:element>
            </xsd:sequence>
          </xsd:extension>
        </xsd:complexContent>
      </xsd:complexType>
    </xsd:element>
    <xsd:element name="DocumentDate" ma:index="22" nillable="true" ma:displayName="Document Date" ma:format="DateOnly" ma:internalName="DocumentDate">
      <xsd:simpleType>
        <xsd:restriction base="dms:DateTime"/>
      </xsd:simpleType>
    </xsd:element>
    <xsd:element name="i42869277cdd408f817400aaccb96470" ma:index="24" nillable="true" ma:taxonomy="true" ma:internalName="i42869277cdd408f817400aaccb96470" ma:taxonomyFieldName="Industry_x002f_Sector" ma:displayName="Industry/Sector" ma:default="" ma:fieldId="{24286927-7cdd-408f-8174-00aaccb96470}" ma:taxonomyMulti="true" ma:sspId="bc519aa0-9079-4491-b2e2-d504f079d138" ma:termSetId="1fc64779-1e17-4cfb-8eed-1ef9e3d4336f" ma:anchorId="00000000-0000-0000-0000-000000000000" ma:open="false" ma:isKeyword="false">
      <xsd:complexType>
        <xsd:sequence>
          <xsd:element ref="pc:Terms" minOccurs="0" maxOccurs="1"/>
        </xsd:sequence>
      </xsd:complexType>
    </xsd:element>
    <xsd:element name="ebdffc80abae46d6b1dbc8e1bf10540b" ma:index="26" nillable="true" ma:taxonomy="true" ma:internalName="ebdffc80abae46d6b1dbc8e1bf10540b" ma:taxonomyFieldName="Material_x0020_type" ma:displayName="File type" ma:default="" ma:fieldId="{ebdffc80-abae-46d6-b1db-c8e1bf10540b}" ma:sspId="bc519aa0-9079-4491-b2e2-d504f079d138" ma:termSetId="aa0968fb-f76e-4909-9897-990430728067" ma:anchorId="00000000-0000-0000-0000-000000000000" ma:open="false" ma:isKeyword="false">
      <xsd:complexType>
        <xsd:sequence>
          <xsd:element ref="pc:Terms" minOccurs="0" maxOccurs="1"/>
        </xsd:sequence>
      </xsd:complexType>
    </xsd:element>
    <xsd:element name="ResourceType" ma:index="27" nillable="true" ma:displayName="Resource Type" ma:format="Dropdown" ma:internalName="ResourceType">
      <xsd:simpleType>
        <xsd:restriction base="dms:Choice">
          <xsd:enumeration value="Standard"/>
          <xsd:enumeration value="Brochure"/>
          <xsd:enumeration value="Presentation"/>
          <xsd:enumeration value="Case Study"/>
          <xsd:enumeration value="Video"/>
          <xsd:enumeration value="URL"/>
          <xsd:enumeration value="Image"/>
        </xsd:restriction>
      </xsd:simpleType>
    </xsd:element>
    <xsd:element name="Audience" ma:index="28" nillable="true" ma:displayName="Audience" ma:format="Dropdown" ma:internalName="Audience">
      <xsd:complexType>
        <xsd:complexContent>
          <xsd:extension base="dms:MultiChoice">
            <xsd:sequence>
              <xsd:element name="Value" maxOccurs="unbounded" minOccurs="0" nillable="true">
                <xsd:simpleType>
                  <xsd:restriction base="dms:Choice">
                    <xsd:enumeration value="Internal"/>
                    <xsd:enumeration value="Retailer"/>
                    <xsd:enumeration value="Brand Owner"/>
                    <xsd:enumeration value="Solution Provider"/>
                  </xsd:restriction>
                </xsd:simpleType>
              </xsd:element>
            </xsd:sequence>
          </xsd:extension>
        </xsd:complexContent>
      </xsd:complexType>
    </xsd:element>
    <xsd:element name="Status" ma:index="29" ma:displayName="Status" ma:format="Dropdown" ma:internalName="Status">
      <xsd:simpleType>
        <xsd:restriction base="dms:Choice">
          <xsd:enumeration value="Draft"/>
          <xsd:enumeration value="Published"/>
          <xsd:enumeration value="Archived"/>
          <xsd:enumeration value="Review"/>
        </xsd:restriction>
      </xsd:simpleType>
    </xsd:element>
    <xsd:element name="MediaLengthInSeconds" ma:index="3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4cc3114-b95c-4c1a-9b2e-d2171c4fad1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bc34487-7276-480c-be4b-dc15ab0f2634}" ma:internalName="TaxCatchAll" ma:showField="CatchAllData" ma:web="54cc3114-b95c-4c1a-9b2e-d2171c4fad1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B7E0ECF-AAB0-4474-BB8B-05BF27B224D0}"/>
</file>

<file path=customXml/itemProps2.xml><?xml version="1.0" encoding="utf-8"?>
<ds:datastoreItem xmlns:ds="http://schemas.openxmlformats.org/officeDocument/2006/customXml" ds:itemID="{7ECF8CFC-3B0B-4699-AE91-7B1A7277A37A}"/>
</file>

<file path=customXml/itemProps3.xml><?xml version="1.0" encoding="utf-8"?>
<ds:datastoreItem xmlns:ds="http://schemas.openxmlformats.org/officeDocument/2006/customXml" ds:itemID="{8C2623E5-4547-4D6D-AF76-843ED944AA74}"/>
</file>

<file path=docProps/app.xml><?xml version="1.0" encoding="utf-8"?>
<Properties xmlns="http://schemas.openxmlformats.org/officeDocument/2006/extended-properties" xmlns:vt="http://schemas.openxmlformats.org/officeDocument/2006/docPropsVTypes">
  <Application>Microsoft Excel Online</Application>
  <Manager/>
  <Company>GS1 Australia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2D Barcodes in Retail Test Tracking Template</dc:title>
  <dc:subject/>
  <dc:creator>Emily Stow</dc:creator>
  <cp:keywords/>
  <dc:description/>
  <cp:lastModifiedBy/>
  <cp:revision/>
  <dcterms:created xsi:type="dcterms:W3CDTF">2024-08-13T23:18:05Z</dcterms:created>
  <dcterms:modified xsi:type="dcterms:W3CDTF">2025-09-05T00:29:56Z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0x010100300786B40E969A4C8C668E5BA76A4691</vt:lpwstr>
  </property>
  <property fmtid="{D5CDD505-2E9C-101B-9397-08002B2CF9AE}" pid="3" name="MediaServiceImageTags">
    <vt:lpwstr/>
  </property>
  <property fmtid="{D5CDD505-2E9C-101B-9397-08002B2CF9AE}" pid="4" name="Sector">
    <vt:lpwstr/>
  </property>
  <property fmtid="{D5CDD505-2E9C-101B-9397-08002B2CF9AE}" pid="5" name="Material type">
    <vt:lpwstr/>
  </property>
  <property fmtid="{D5CDD505-2E9C-101B-9397-08002B2CF9AE}" pid="6" name="Material_x0020_type">
    <vt:lpwstr/>
  </property>
  <property fmtid="{D5CDD505-2E9C-101B-9397-08002B2CF9AE}" pid="7" name="Industry_x002f_Sector">
    <vt:lpwstr>7;#Retail|8db97617-4b4c-43b8-9dbe-d1dd076ec15a</vt:lpwstr>
  </property>
  <property fmtid="{D5CDD505-2E9C-101B-9397-08002B2CF9AE}" pid="8" name="Industry/Sector">
    <vt:lpwstr>7;#Retail|8db97617-4b4c-43b8-9dbe-d1dd076ec15a</vt:lpwstr>
  </property>
</Properties>
</file>