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KPD\2025\"/>
    </mc:Choice>
  </mc:AlternateContent>
  <xr:revisionPtr revIDLastSave="0" documentId="13_ncr:1_{C9C9135C-D3B9-47EE-B532-E248809B269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lad4" sheetId="4" r:id="rId1"/>
    <sheet name="Blad1" sheetId="1" r:id="rId2"/>
    <sheet name="Blad2" sheetId="2" r:id="rId3"/>
    <sheet name="Blad3" sheetId="3" r:id="rId4"/>
  </sheets>
  <calcPr calcId="191029"/>
</workbook>
</file>

<file path=xl/calcChain.xml><?xml version="1.0" encoding="utf-8"?>
<calcChain xmlns="http://schemas.openxmlformats.org/spreadsheetml/2006/main">
  <c r="B68" i="1" l="1"/>
  <c r="B66" i="1"/>
  <c r="B73" i="1" s="1"/>
  <c r="B5" i="1"/>
  <c r="B52" i="1"/>
  <c r="B58" i="1"/>
  <c r="B21" i="1" l="1"/>
  <c r="B59" i="1" s="1"/>
  <c r="B72" i="1" l="1"/>
</calcChain>
</file>

<file path=xl/sharedStrings.xml><?xml version="1.0" encoding="utf-8"?>
<sst xmlns="http://schemas.openxmlformats.org/spreadsheetml/2006/main" count="70" uniqueCount="67">
  <si>
    <t>Dekking</t>
  </si>
  <si>
    <t>totaal</t>
  </si>
  <si>
    <t>hosting website SKPD one.com</t>
  </si>
  <si>
    <t>jaarkosten bankrekening ING</t>
  </si>
  <si>
    <t>Willem van Oranje (zaterdagavond diner)</t>
  </si>
  <si>
    <t>Evenement vergunning</t>
  </si>
  <si>
    <t>500x boekje De Kei-Drukwerk Max</t>
  </si>
  <si>
    <t>advertenties Rodi: Delft op Zondag</t>
  </si>
  <si>
    <t xml:space="preserve">advertentie Print Media BV:  KunstKrant mei/juni </t>
  </si>
  <si>
    <t xml:space="preserve">advertentie KLEI Keramiek Magazine </t>
  </si>
  <si>
    <t>advertentie Gen.Promotions: Kunst &amp; Museumkrant</t>
  </si>
  <si>
    <t>advertentie Huisaanhuis.nu: weekkrant regio</t>
  </si>
  <si>
    <t>Victoria Goodwin: Kinder Klei Kraam</t>
  </si>
  <si>
    <t>Website domein/hosting Delftsekeramiekdagen.nl</t>
  </si>
  <si>
    <t>Vd Burgh Chocolaad: Vrijwilligers bedankje</t>
  </si>
  <si>
    <t>Keramiekprijs De Kei 2025</t>
  </si>
  <si>
    <t>Lunch jury 6 mei Utrecht</t>
  </si>
  <si>
    <t>Lunch Pompei inrichten</t>
  </si>
  <si>
    <t>prijs Anton Reijnders</t>
  </si>
  <si>
    <t>prijs Anemoon on Fire</t>
  </si>
  <si>
    <t>prijs Piereluigi Pompei</t>
  </si>
  <si>
    <t>MaatWerk transfers keien</t>
  </si>
  <si>
    <t>Galerie Lutz: opening/consumpties/bloemen</t>
  </si>
  <si>
    <t>Oude Kerk: opening/consumpties</t>
  </si>
  <si>
    <t>Drukwerk Max: 500x flyer A5/50x poster A2</t>
  </si>
  <si>
    <t>prints bij expo Galerie Lutz-De Resolutie</t>
  </si>
  <si>
    <t>Inkoop Reijnders</t>
  </si>
  <si>
    <t>Commissie Lutz</t>
  </si>
  <si>
    <t>Veltmann: 5.000 folders / 400 posters</t>
  </si>
  <si>
    <t>Keramiekmarkt</t>
  </si>
  <si>
    <t>Fotowedstrijd</t>
  </si>
  <si>
    <t>Hornbach: Alu ramen foto's Stadskantoor</t>
  </si>
  <si>
    <t>Copiesjop: poster A2</t>
  </si>
  <si>
    <t>Resolutie: prints fototentoonstelling</t>
  </si>
  <si>
    <t>Foto Bister: 4x afdrukken foto</t>
  </si>
  <si>
    <t>advertentie Rodi: Telstar</t>
  </si>
  <si>
    <t>advertentie Support Media: Koningsdag 6 sec.</t>
  </si>
  <si>
    <t>advertentie Ned.Vr.Ceramiek en Glas</t>
  </si>
  <si>
    <t>advertentie Polder Vondsten: Vind</t>
  </si>
  <si>
    <t>advertentie Medialijn: Trouw zomerrubriek</t>
  </si>
  <si>
    <t>Hornbach: kabelbinders kramen</t>
  </si>
  <si>
    <t>De Resolutie: naam/info borden kraam/expo</t>
  </si>
  <si>
    <t>advertentie De Heraut</t>
  </si>
  <si>
    <t>Veteran Security</t>
  </si>
  <si>
    <t>Robin Heikens Verhuur: 75x kraam/40x dranghek</t>
  </si>
  <si>
    <t>Weekmarkt Delf: stroom</t>
  </si>
  <si>
    <t>Rijsdorp: kunstwerk Van Bijsterveldt</t>
  </si>
  <si>
    <t xml:space="preserve">Vakwerkhuis: deelnemers diner </t>
  </si>
  <si>
    <t>Boeket winnaars</t>
  </si>
  <si>
    <t>De Botanie: evaluatie organisatie</t>
  </si>
  <si>
    <t>Lolo Blue: evaluatie drankjes</t>
  </si>
  <si>
    <t>Expositie Vermeer Centrum Delft: 3x kunstenaarsvergoeding</t>
  </si>
  <si>
    <t>Totaal kosten 2025</t>
  </si>
  <si>
    <t>Gemeente Delft subsidie 2025</t>
  </si>
  <si>
    <t>Gift Maessen/Van Meggelen tbv KEI prijs 2025</t>
  </si>
  <si>
    <t>Bijdragen deelnemers keramiekmarkt Delft 2025</t>
  </si>
  <si>
    <t>Saldo ING 01-01-2025</t>
  </si>
  <si>
    <t>totaal kosten 2025</t>
  </si>
  <si>
    <t>totaal inkomsten 2025</t>
  </si>
  <si>
    <t>Totaal inkomsten 2025</t>
  </si>
  <si>
    <t>Stichting BOB Delft bijdrage 2025</t>
  </si>
  <si>
    <t>De uren voor organisatie van de SKPD activiteiten zijn niet uitbetaald, dit geld 
wordt gebruikt voor de komende jaren.</t>
  </si>
  <si>
    <t>Verzende promomateriaal deelnemers</t>
  </si>
  <si>
    <t xml:space="preserve">porto </t>
  </si>
  <si>
    <t>Resultaat SKPD 2025</t>
  </si>
  <si>
    <t>bedragen zijn inclusief btw; de SKPD is niet btw-plichtig.</t>
  </si>
  <si>
    <t>Algemeen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</si>
</sst>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 tint="0.1499679555650502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egoe UI Symbol"/>
      <family val="2"/>
    </font>
    <font>
      <b/>
      <sz val="14"/>
      <color rgb="FF333333"/>
      <name val="Arial"/>
      <family val="2"/>
    </font>
    <font>
      <sz val="11"/>
      <color theme="1"/>
      <name val="Segoe UI Light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vertical="center"/>
    </xf>
    <xf numFmtId="0" fontId="1" fillId="0" borderId="5" xfId="0" applyFont="1" applyBorder="1"/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4" fontId="8" fillId="0" borderId="2" xfId="0" applyNumberFormat="1" applyFont="1" applyBorder="1"/>
    <xf numFmtId="4" fontId="8" fillId="0" borderId="0" xfId="0" applyNumberFormat="1" applyFont="1"/>
    <xf numFmtId="4" fontId="6" fillId="0" borderId="1" xfId="0" applyNumberFormat="1" applyFont="1" applyBorder="1"/>
    <xf numFmtId="4" fontId="6" fillId="0" borderId="0" xfId="0" applyNumberFormat="1" applyFont="1"/>
    <xf numFmtId="4" fontId="8" fillId="0" borderId="3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1" fillId="0" borderId="3" xfId="0" applyNumberFormat="1" applyFont="1" applyBorder="1"/>
    <xf numFmtId="4" fontId="8" fillId="0" borderId="1" xfId="0" applyNumberFormat="1" applyFont="1" applyBorder="1"/>
    <xf numFmtId="4" fontId="8" fillId="0" borderId="4" xfId="0" applyNumberFormat="1" applyFont="1" applyBorder="1"/>
    <xf numFmtId="4" fontId="9" fillId="0" borderId="4" xfId="0" applyNumberFormat="1" applyFont="1" applyBorder="1"/>
    <xf numFmtId="4" fontId="9" fillId="0" borderId="3" xfId="0" applyNumberFormat="1" applyFont="1" applyBorder="1"/>
    <xf numFmtId="4" fontId="2" fillId="0" borderId="2" xfId="0" applyNumberFormat="1" applyFont="1" applyBorder="1"/>
    <xf numFmtId="4" fontId="3" fillId="0" borderId="1" xfId="0" applyNumberFormat="1" applyFont="1" applyBorder="1"/>
    <xf numFmtId="4" fontId="9" fillId="0" borderId="2" xfId="0" applyNumberFormat="1" applyFont="1" applyBorder="1"/>
    <xf numFmtId="4" fontId="12" fillId="0" borderId="0" xfId="0" applyNumberFormat="1" applyFont="1"/>
    <xf numFmtId="4" fontId="11" fillId="0" borderId="4" xfId="0" applyNumberFormat="1" applyFont="1" applyBorder="1"/>
    <xf numFmtId="4" fontId="4" fillId="0" borderId="0" xfId="0" applyNumberFormat="1" applyFont="1"/>
    <xf numFmtId="4" fontId="5" fillId="0" borderId="0" xfId="0" applyNumberFormat="1" applyFont="1"/>
    <xf numFmtId="0" fontId="10" fillId="0" borderId="6" xfId="0" applyFont="1" applyBorder="1"/>
    <xf numFmtId="4" fontId="10" fillId="0" borderId="1" xfId="0" applyNumberFormat="1" applyFont="1" applyBorder="1"/>
    <xf numFmtId="0" fontId="1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/>
    <xf numFmtId="0" fontId="8" fillId="0" borderId="2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4"/>
  <sheetViews>
    <sheetView tabSelected="1" view="pageLayout" topLeftCell="A49" zoomScaleNormal="75" workbookViewId="0">
      <selection activeCell="C1" sqref="C1"/>
    </sheetView>
  </sheetViews>
  <sheetFormatPr defaultColWidth="9.1796875" defaultRowHeight="14" x14ac:dyDescent="0.3"/>
  <cols>
    <col min="1" max="1" width="65.54296875" style="2" customWidth="1"/>
    <col min="2" max="2" width="13.81640625" style="32" customWidth="1"/>
    <col min="3" max="3" width="11.1796875" style="32" bestFit="1" customWidth="1"/>
    <col min="4" max="16384" width="9.1796875" style="1"/>
  </cols>
  <sheetData>
    <row r="1" spans="1:3" s="14" customFormat="1" ht="18" x14ac:dyDescent="0.35">
      <c r="A1" s="13" t="s">
        <v>66</v>
      </c>
      <c r="B1" s="29"/>
      <c r="C1" s="30"/>
    </row>
    <row r="2" spans="1:3" x14ac:dyDescent="0.3">
      <c r="A2" s="8" t="s">
        <v>2</v>
      </c>
      <c r="B2" s="31">
        <v>193.88</v>
      </c>
    </row>
    <row r="3" spans="1:3" x14ac:dyDescent="0.3">
      <c r="A3" s="8" t="s">
        <v>3</v>
      </c>
      <c r="B3" s="31">
        <v>325</v>
      </c>
    </row>
    <row r="4" spans="1:3" x14ac:dyDescent="0.3">
      <c r="A4" s="8" t="s">
        <v>63</v>
      </c>
      <c r="B4" s="31">
        <v>63.71</v>
      </c>
    </row>
    <row r="5" spans="1:3" s="14" customFormat="1" ht="17.5" x14ac:dyDescent="0.35">
      <c r="A5" s="15" t="s">
        <v>1</v>
      </c>
      <c r="B5" s="33">
        <f>SUM(B2:B4)</f>
        <v>582.59</v>
      </c>
      <c r="C5" s="30"/>
    </row>
    <row r="6" spans="1:3" s="14" customFormat="1" ht="18" x14ac:dyDescent="0.35">
      <c r="A6" s="16" t="s">
        <v>15</v>
      </c>
      <c r="B6" s="29"/>
      <c r="C6" s="30"/>
    </row>
    <row r="7" spans="1:3" s="10" customFormat="1" x14ac:dyDescent="0.3">
      <c r="A7" s="8" t="s">
        <v>16</v>
      </c>
      <c r="B7" s="34">
        <v>100</v>
      </c>
      <c r="C7" s="35"/>
    </row>
    <row r="8" spans="1:3" s="10" customFormat="1" x14ac:dyDescent="0.3">
      <c r="A8" s="8" t="s">
        <v>17</v>
      </c>
      <c r="B8" s="34">
        <v>17.25</v>
      </c>
      <c r="C8" s="35"/>
    </row>
    <row r="9" spans="1:3" s="10" customFormat="1" x14ac:dyDescent="0.3">
      <c r="A9" s="8" t="s">
        <v>23</v>
      </c>
      <c r="B9" s="34">
        <v>773.72</v>
      </c>
      <c r="C9" s="35"/>
    </row>
    <row r="10" spans="1:3" s="10" customFormat="1" x14ac:dyDescent="0.3">
      <c r="A10" s="8" t="s">
        <v>22</v>
      </c>
      <c r="B10" s="34">
        <v>540.54</v>
      </c>
      <c r="C10" s="35"/>
    </row>
    <row r="11" spans="1:3" s="10" customFormat="1" x14ac:dyDescent="0.3">
      <c r="A11" s="8" t="s">
        <v>18</v>
      </c>
      <c r="B11" s="34">
        <v>7500</v>
      </c>
      <c r="C11" s="35"/>
    </row>
    <row r="12" spans="1:3" s="10" customFormat="1" x14ac:dyDescent="0.3">
      <c r="A12" s="8" t="s">
        <v>19</v>
      </c>
      <c r="B12" s="34">
        <v>500</v>
      </c>
      <c r="C12" s="35"/>
    </row>
    <row r="13" spans="1:3" s="10" customFormat="1" x14ac:dyDescent="0.3">
      <c r="A13" s="8" t="s">
        <v>20</v>
      </c>
      <c r="B13" s="34">
        <v>500</v>
      </c>
      <c r="C13" s="35"/>
    </row>
    <row r="14" spans="1:3" s="10" customFormat="1" x14ac:dyDescent="0.3">
      <c r="A14" s="8" t="s">
        <v>21</v>
      </c>
      <c r="B14" s="34">
        <v>30.25</v>
      </c>
      <c r="C14" s="35"/>
    </row>
    <row r="15" spans="1:3" s="10" customFormat="1" x14ac:dyDescent="0.3">
      <c r="A15" s="8" t="s">
        <v>6</v>
      </c>
      <c r="B15" s="34">
        <v>920.08</v>
      </c>
      <c r="C15" s="35"/>
    </row>
    <row r="16" spans="1:3" s="10" customFormat="1" x14ac:dyDescent="0.3">
      <c r="A16" s="11" t="s">
        <v>25</v>
      </c>
      <c r="B16" s="34">
        <v>80.3</v>
      </c>
      <c r="C16" s="35"/>
    </row>
    <row r="17" spans="1:3" s="10" customFormat="1" x14ac:dyDescent="0.3">
      <c r="A17" s="11" t="s">
        <v>24</v>
      </c>
      <c r="B17" s="34">
        <v>94.94</v>
      </c>
      <c r="C17" s="35"/>
    </row>
    <row r="18" spans="1:3" s="10" customFormat="1" x14ac:dyDescent="0.3">
      <c r="A18" s="11" t="s">
        <v>26</v>
      </c>
      <c r="B18" s="34">
        <v>720</v>
      </c>
      <c r="C18" s="35"/>
    </row>
    <row r="19" spans="1:3" s="10" customFormat="1" x14ac:dyDescent="0.3">
      <c r="A19" s="11" t="s">
        <v>27</v>
      </c>
      <c r="B19" s="34">
        <v>240</v>
      </c>
      <c r="C19" s="35"/>
    </row>
    <row r="20" spans="1:3" s="10" customFormat="1" x14ac:dyDescent="0.3">
      <c r="A20" s="12"/>
      <c r="B20" s="36"/>
      <c r="C20" s="35"/>
    </row>
    <row r="21" spans="1:3" s="14" customFormat="1" ht="17.5" x14ac:dyDescent="0.35">
      <c r="A21" s="15" t="s">
        <v>1</v>
      </c>
      <c r="B21" s="33">
        <f>SUM(B7:B20)</f>
        <v>12017.08</v>
      </c>
      <c r="C21" s="30"/>
    </row>
    <row r="22" spans="1:3" s="14" customFormat="1" ht="18" x14ac:dyDescent="0.35">
      <c r="A22" s="17" t="s">
        <v>29</v>
      </c>
      <c r="B22" s="29"/>
      <c r="C22" s="30"/>
    </row>
    <row r="23" spans="1:3" s="14" customFormat="1" ht="13.9" customHeight="1" x14ac:dyDescent="0.35">
      <c r="A23" s="22" t="s">
        <v>28</v>
      </c>
      <c r="B23" s="23">
        <v>688.49</v>
      </c>
      <c r="C23" s="30"/>
    </row>
    <row r="24" spans="1:3" s="14" customFormat="1" ht="13.9" customHeight="1" x14ac:dyDescent="0.35">
      <c r="A24" s="22" t="s">
        <v>35</v>
      </c>
      <c r="B24" s="23">
        <v>235.95</v>
      </c>
      <c r="C24" s="30"/>
    </row>
    <row r="25" spans="1:3" s="10" customFormat="1" ht="13.9" customHeight="1" x14ac:dyDescent="0.45">
      <c r="A25" s="48" t="s">
        <v>7</v>
      </c>
      <c r="B25" s="34">
        <v>1121.7</v>
      </c>
      <c r="C25" s="35"/>
    </row>
    <row r="26" spans="1:3" s="10" customFormat="1" ht="13.9" customHeight="1" x14ac:dyDescent="0.45">
      <c r="A26" s="48" t="s">
        <v>36</v>
      </c>
      <c r="B26" s="34">
        <v>302.5</v>
      </c>
      <c r="C26" s="35"/>
    </row>
    <row r="27" spans="1:3" s="14" customFormat="1" ht="13.9" customHeight="1" x14ac:dyDescent="0.45">
      <c r="A27" s="48" t="s">
        <v>8</v>
      </c>
      <c r="B27" s="34">
        <v>1694</v>
      </c>
      <c r="C27" s="30"/>
    </row>
    <row r="28" spans="1:3" s="14" customFormat="1" ht="13.9" customHeight="1" x14ac:dyDescent="0.45">
      <c r="A28" s="48" t="s">
        <v>9</v>
      </c>
      <c r="B28" s="34">
        <v>889.35</v>
      </c>
      <c r="C28" s="30"/>
    </row>
    <row r="29" spans="1:3" s="14" customFormat="1" ht="13.9" customHeight="1" x14ac:dyDescent="0.35">
      <c r="A29" s="22" t="s">
        <v>10</v>
      </c>
      <c r="B29" s="23">
        <v>502.1</v>
      </c>
      <c r="C29" s="30"/>
    </row>
    <row r="30" spans="1:3" s="14" customFormat="1" ht="13.9" customHeight="1" x14ac:dyDescent="0.35">
      <c r="A30" s="22" t="s">
        <v>11</v>
      </c>
      <c r="B30" s="23">
        <v>6135.91</v>
      </c>
      <c r="C30" s="30"/>
    </row>
    <row r="31" spans="1:3" s="14" customFormat="1" ht="13.9" customHeight="1" x14ac:dyDescent="0.35">
      <c r="A31" s="22" t="s">
        <v>37</v>
      </c>
      <c r="B31" s="23">
        <v>574.75</v>
      </c>
      <c r="C31" s="30"/>
    </row>
    <row r="32" spans="1:3" s="14" customFormat="1" ht="13.9" customHeight="1" x14ac:dyDescent="0.35">
      <c r="A32" s="22" t="s">
        <v>38</v>
      </c>
      <c r="B32" s="23">
        <v>1210</v>
      </c>
      <c r="C32" s="30"/>
    </row>
    <row r="33" spans="1:3" s="14" customFormat="1" ht="13.9" customHeight="1" x14ac:dyDescent="0.35">
      <c r="A33" s="22" t="s">
        <v>39</v>
      </c>
      <c r="B33" s="23">
        <v>292.82</v>
      </c>
      <c r="C33" s="30"/>
    </row>
    <row r="34" spans="1:3" s="14" customFormat="1" ht="13.9" customHeight="1" x14ac:dyDescent="0.35">
      <c r="A34" s="22" t="s">
        <v>42</v>
      </c>
      <c r="B34" s="23">
        <v>605</v>
      </c>
      <c r="C34" s="30"/>
    </row>
    <row r="35" spans="1:3" s="14" customFormat="1" ht="13.9" customHeight="1" x14ac:dyDescent="0.35">
      <c r="A35" s="22" t="s">
        <v>13</v>
      </c>
      <c r="B35" s="23">
        <v>96.8</v>
      </c>
      <c r="C35" s="30"/>
    </row>
    <row r="36" spans="1:3" s="14" customFormat="1" ht="13.9" customHeight="1" x14ac:dyDescent="0.35">
      <c r="A36" s="22" t="s">
        <v>41</v>
      </c>
      <c r="B36" s="23">
        <v>731.23</v>
      </c>
      <c r="C36" s="30"/>
    </row>
    <row r="37" spans="1:3" s="14" customFormat="1" ht="13.9" customHeight="1" x14ac:dyDescent="0.35">
      <c r="A37" s="22" t="s">
        <v>40</v>
      </c>
      <c r="B37" s="23">
        <v>25</v>
      </c>
      <c r="C37" s="30"/>
    </row>
    <row r="38" spans="1:3" s="14" customFormat="1" ht="13.9" customHeight="1" x14ac:dyDescent="0.35">
      <c r="A38" s="22" t="s">
        <v>43</v>
      </c>
      <c r="B38" s="23">
        <v>1641.12</v>
      </c>
      <c r="C38" s="30"/>
    </row>
    <row r="39" spans="1:3" s="14" customFormat="1" ht="13.9" customHeight="1" x14ac:dyDescent="0.35">
      <c r="A39" s="22" t="s">
        <v>5</v>
      </c>
      <c r="B39" s="23">
        <v>502.1</v>
      </c>
      <c r="C39" s="30"/>
    </row>
    <row r="40" spans="1:3" s="14" customFormat="1" ht="13.9" customHeight="1" x14ac:dyDescent="0.35">
      <c r="A40" s="22" t="s">
        <v>62</v>
      </c>
      <c r="B40" s="23">
        <v>165.1</v>
      </c>
      <c r="C40" s="30"/>
    </row>
    <row r="41" spans="1:3" ht="16.5" hidden="1" x14ac:dyDescent="0.3">
      <c r="A41" s="22" t="s">
        <v>4</v>
      </c>
      <c r="B41" s="23"/>
    </row>
    <row r="42" spans="1:3" ht="16.5" x14ac:dyDescent="0.3">
      <c r="A42" s="22" t="s">
        <v>44</v>
      </c>
      <c r="B42" s="23">
        <v>3369.85</v>
      </c>
    </row>
    <row r="43" spans="1:3" ht="16.5" x14ac:dyDescent="0.3">
      <c r="A43" s="22" t="s">
        <v>45</v>
      </c>
      <c r="B43" s="23">
        <v>125.84</v>
      </c>
    </row>
    <row r="44" spans="1:3" ht="16.5" x14ac:dyDescent="0.3">
      <c r="A44" s="22" t="s">
        <v>12</v>
      </c>
      <c r="B44" s="23">
        <v>300</v>
      </c>
    </row>
    <row r="45" spans="1:3" ht="16.5" x14ac:dyDescent="0.3">
      <c r="A45" s="22" t="s">
        <v>46</v>
      </c>
      <c r="B45" s="23">
        <v>65</v>
      </c>
    </row>
    <row r="46" spans="1:3" ht="16.5" x14ac:dyDescent="0.3">
      <c r="A46" s="22" t="s">
        <v>51</v>
      </c>
      <c r="B46" s="23">
        <v>400</v>
      </c>
    </row>
    <row r="47" spans="1:3" ht="16.5" x14ac:dyDescent="0.3">
      <c r="A47" s="22" t="s">
        <v>47</v>
      </c>
      <c r="B47" s="23">
        <v>5082.5</v>
      </c>
    </row>
    <row r="48" spans="1:3" ht="16.5" x14ac:dyDescent="0.3">
      <c r="A48" s="22" t="s">
        <v>14</v>
      </c>
      <c r="B48" s="23">
        <v>119.03</v>
      </c>
    </row>
    <row r="49" spans="1:3" ht="16.5" x14ac:dyDescent="0.3">
      <c r="A49" s="22" t="s">
        <v>48</v>
      </c>
      <c r="B49" s="23">
        <v>15</v>
      </c>
    </row>
    <row r="50" spans="1:3" ht="16.5" x14ac:dyDescent="0.3">
      <c r="A50" s="22" t="s">
        <v>49</v>
      </c>
      <c r="B50" s="23">
        <v>270</v>
      </c>
    </row>
    <row r="51" spans="1:3" ht="16.5" x14ac:dyDescent="0.3">
      <c r="A51" s="22" t="s">
        <v>50</v>
      </c>
      <c r="B51" s="23">
        <v>86</v>
      </c>
    </row>
    <row r="52" spans="1:3" ht="17.5" x14ac:dyDescent="0.35">
      <c r="A52" s="24" t="s">
        <v>1</v>
      </c>
      <c r="B52" s="38">
        <f>SUM(B23:B51)</f>
        <v>27247.139999999992</v>
      </c>
    </row>
    <row r="53" spans="1:3" s="14" customFormat="1" ht="18" x14ac:dyDescent="0.35">
      <c r="A53" s="17" t="s">
        <v>30</v>
      </c>
      <c r="B53" s="29"/>
      <c r="C53" s="30"/>
    </row>
    <row r="54" spans="1:3" x14ac:dyDescent="0.3">
      <c r="A54" s="9" t="s">
        <v>31</v>
      </c>
      <c r="B54" s="31">
        <v>42.95</v>
      </c>
    </row>
    <row r="55" spans="1:3" x14ac:dyDescent="0.3">
      <c r="A55" s="9" t="s">
        <v>32</v>
      </c>
      <c r="B55" s="31">
        <v>9.5</v>
      </c>
    </row>
    <row r="56" spans="1:3" ht="16.5" x14ac:dyDescent="0.45">
      <c r="A56" s="19" t="s">
        <v>33</v>
      </c>
      <c r="B56" s="49">
        <v>56.18</v>
      </c>
    </row>
    <row r="57" spans="1:3" ht="16.5" x14ac:dyDescent="0.45">
      <c r="A57" s="19" t="s">
        <v>34</v>
      </c>
      <c r="B57" s="49">
        <v>87.8</v>
      </c>
    </row>
    <row r="58" spans="1:3" ht="17.5" x14ac:dyDescent="0.35">
      <c r="A58" s="24" t="s">
        <v>1</v>
      </c>
      <c r="B58" s="38">
        <f>SUM(B54:B57)</f>
        <v>196.43</v>
      </c>
    </row>
    <row r="59" spans="1:3" ht="18" x14ac:dyDescent="0.4">
      <c r="A59" s="20" t="s">
        <v>52</v>
      </c>
      <c r="B59" s="39">
        <f>SUM(B5+B21+B52+B58)</f>
        <v>40043.239999999991</v>
      </c>
    </row>
    <row r="60" spans="1:3" ht="17.5" x14ac:dyDescent="0.35">
      <c r="A60" s="25"/>
      <c r="B60" s="37"/>
    </row>
    <row r="61" spans="1:3" ht="18" x14ac:dyDescent="0.4">
      <c r="A61" s="18" t="s">
        <v>0</v>
      </c>
      <c r="B61" s="40"/>
    </row>
    <row r="62" spans="1:3" x14ac:dyDescent="0.3">
      <c r="A62" s="21" t="s">
        <v>54</v>
      </c>
      <c r="B62" s="41">
        <v>10000</v>
      </c>
    </row>
    <row r="63" spans="1:3" x14ac:dyDescent="0.3">
      <c r="A63" s="8" t="s">
        <v>53</v>
      </c>
      <c r="B63" s="42">
        <v>17500</v>
      </c>
    </row>
    <row r="64" spans="1:3" s="10" customFormat="1" x14ac:dyDescent="0.3">
      <c r="A64" s="8" t="s">
        <v>55</v>
      </c>
      <c r="B64" s="51">
        <v>13407.5</v>
      </c>
      <c r="C64" s="35"/>
    </row>
    <row r="65" spans="1:3" s="10" customFormat="1" x14ac:dyDescent="0.3">
      <c r="A65" s="8" t="s">
        <v>60</v>
      </c>
      <c r="B65" s="51">
        <v>4000</v>
      </c>
      <c r="C65" s="35"/>
    </row>
    <row r="66" spans="1:3" s="26" customFormat="1" ht="18.5" x14ac:dyDescent="0.45">
      <c r="A66" s="16" t="s">
        <v>59</v>
      </c>
      <c r="B66" s="43">
        <f>SUM(B62+B63+B64+B65)</f>
        <v>44907.5</v>
      </c>
      <c r="C66" s="44"/>
    </row>
    <row r="67" spans="1:3" s="26" customFormat="1" ht="18.5" x14ac:dyDescent="0.45">
      <c r="A67" s="16"/>
      <c r="B67" s="43"/>
      <c r="C67" s="44"/>
    </row>
    <row r="68" spans="1:3" s="26" customFormat="1" ht="18.5" x14ac:dyDescent="0.45">
      <c r="A68" s="53" t="s">
        <v>64</v>
      </c>
      <c r="B68" s="29">
        <f>SUM(B66-B59)</f>
        <v>4864.2600000000093</v>
      </c>
      <c r="C68" s="44"/>
    </row>
    <row r="69" spans="1:3" s="26" customFormat="1" ht="16.5" x14ac:dyDescent="0.45">
      <c r="A69" s="21" t="s">
        <v>65</v>
      </c>
      <c r="B69" s="52"/>
      <c r="C69" s="44"/>
    </row>
    <row r="70" spans="1:3" s="26" customFormat="1" ht="18.5" x14ac:dyDescent="0.45">
      <c r="A70" s="16"/>
      <c r="B70" s="43"/>
      <c r="C70" s="44"/>
    </row>
    <row r="71" spans="1:3" s="26" customFormat="1" ht="18.5" x14ac:dyDescent="0.45">
      <c r="A71" s="28" t="s">
        <v>56</v>
      </c>
      <c r="B71" s="43">
        <v>12539.05</v>
      </c>
      <c r="C71" s="44"/>
    </row>
    <row r="72" spans="1:3" s="10" customFormat="1" x14ac:dyDescent="0.3">
      <c r="A72" s="21" t="s">
        <v>57</v>
      </c>
      <c r="B72" s="52">
        <f>-B59</f>
        <v>-40043.239999999991</v>
      </c>
      <c r="C72" s="35"/>
    </row>
    <row r="73" spans="1:3" s="10" customFormat="1" x14ac:dyDescent="0.3">
      <c r="A73" s="21" t="s">
        <v>58</v>
      </c>
      <c r="B73" s="52">
        <f>B66</f>
        <v>44907.5</v>
      </c>
      <c r="C73" s="35"/>
    </row>
    <row r="74" spans="1:3" s="26" customFormat="1" ht="18.5" x14ac:dyDescent="0.45">
      <c r="A74" s="24"/>
      <c r="B74" s="45"/>
      <c r="C74" s="44"/>
    </row>
    <row r="75" spans="1:3" x14ac:dyDescent="0.3">
      <c r="A75" s="6"/>
    </row>
    <row r="76" spans="1:3" x14ac:dyDescent="0.3">
      <c r="A76" s="5"/>
    </row>
    <row r="77" spans="1:3" ht="49.5" x14ac:dyDescent="0.45">
      <c r="A77" s="50" t="s">
        <v>61</v>
      </c>
      <c r="B77" s="44"/>
    </row>
    <row r="78" spans="1:3" ht="16.5" x14ac:dyDescent="0.45">
      <c r="A78" s="27"/>
      <c r="B78" s="44"/>
    </row>
    <row r="80" spans="1:3" x14ac:dyDescent="0.3">
      <c r="A80" s="5"/>
      <c r="B80" s="46"/>
    </row>
    <row r="81" spans="1:2" x14ac:dyDescent="0.3">
      <c r="A81" s="6"/>
      <c r="B81" s="46"/>
    </row>
    <row r="82" spans="1:2" x14ac:dyDescent="0.3">
      <c r="A82" s="6"/>
    </row>
    <row r="83" spans="1:2" x14ac:dyDescent="0.3">
      <c r="A83" s="5"/>
    </row>
    <row r="84" spans="1:2" x14ac:dyDescent="0.3">
      <c r="A84" s="3"/>
    </row>
    <row r="85" spans="1:2" x14ac:dyDescent="0.3">
      <c r="A85" s="3"/>
    </row>
    <row r="86" spans="1:2" x14ac:dyDescent="0.3">
      <c r="A86" s="5"/>
    </row>
    <row r="87" spans="1:2" x14ac:dyDescent="0.3">
      <c r="A87" s="5"/>
    </row>
    <row r="91" spans="1:2" x14ac:dyDescent="0.3">
      <c r="A91" s="7"/>
    </row>
    <row r="94" spans="1:2" x14ac:dyDescent="0.3">
      <c r="A94" s="4"/>
      <c r="B94" s="47"/>
    </row>
  </sheetData>
  <pageMargins left="0.31496062992125984" right="0.28273809523809523" top="1.4781746031746033" bottom="0.63492063492063489" header="7.874015748031496E-2" footer="7.874015748031496E-2"/>
  <pageSetup paperSize="9" orientation="portrait" r:id="rId1"/>
  <headerFooter>
    <oddHeader>&amp;L&amp;20&amp;K04-047
Afrekening 2025
&amp;R&amp;G</oddHeader>
    <oddFooter>&amp;L&amp;"-,Vet"S&amp;"-,Standaard"&amp;K03+000tichting&amp;"-,Vet"&amp;K01+000 K&amp;"-,Standaard"&amp;K03+000eramiek&amp;"Arial,Vet"&amp;K01+000 P&amp;"-,Standaard"&amp;K03+000romotie&amp;"Arial,Vet"&amp;K01+000 D&amp;"-,Standaard"&amp;K03+000elft &amp;K01+0002025&amp;R&amp;P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Blad4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Galerie Terra Delft</dc:creator>
  <cp:lastModifiedBy>TERRA DELFT</cp:lastModifiedBy>
  <cp:lastPrinted>2023-04-12T15:36:31Z</cp:lastPrinted>
  <dcterms:created xsi:type="dcterms:W3CDTF">2011-09-03T11:54:11Z</dcterms:created>
  <dcterms:modified xsi:type="dcterms:W3CDTF">2025-11-28T11:25:21Z</dcterms:modified>
</cp:coreProperties>
</file>