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zueriun\010_AGRO\10.1 LANDI AGRO Höri\Versand\Versand 2025\Januar\"/>
    </mc:Choice>
  </mc:AlternateContent>
  <bookViews>
    <workbookView xWindow="0" yWindow="0" windowWidth="28800" windowHeight="12345" firstSheet="6" activeTab="6"/>
  </bookViews>
  <sheets>
    <sheet name="BASE_LANDI FR" sheetId="8" state="hidden" r:id="rId1"/>
    <sheet name="LANDI DE" sheetId="9" state="hidden" r:id="rId2"/>
    <sheet name="CLIENT FR" sheetId="10" state="hidden" r:id="rId3"/>
    <sheet name="KUNDEN DE" sheetId="12" state="hidden" r:id="rId4"/>
    <sheet name="BASE_LANDI FR TOP 10" sheetId="14" state="hidden" r:id="rId5"/>
    <sheet name="LANDI DE TOP 10" sheetId="13" state="hidden" r:id="rId6"/>
    <sheet name="Saatmais 2025" sheetId="16" r:id="rId7"/>
  </sheets>
  <definedNames>
    <definedName name="a" localSheetId="4">#REF!</definedName>
    <definedName name="a" localSheetId="2">#REF!</definedName>
    <definedName name="a" localSheetId="3">#REF!</definedName>
    <definedName name="a" localSheetId="1">#REF!</definedName>
    <definedName name="a" localSheetId="5">#REF!</definedName>
    <definedName name="a" localSheetId="6">#REF!</definedName>
    <definedName name="a">#REF!</definedName>
    <definedName name="b" localSheetId="4">#REF!</definedName>
    <definedName name="b" localSheetId="2">#REF!</definedName>
    <definedName name="b" localSheetId="3">#REF!</definedName>
    <definedName name="b" localSheetId="1">#REF!</definedName>
    <definedName name="b" localSheetId="5">#REF!</definedName>
    <definedName name="b" localSheetId="6">#REF!</definedName>
    <definedName name="b">#REF!</definedName>
    <definedName name="_xlnm.Print_Area" localSheetId="4">'BASE_LANDI FR TOP 10'!$A$1:$J$41</definedName>
    <definedName name="_xlnm.Print_Area" localSheetId="5">'LANDI DE TOP 10'!$A$1:$J$41</definedName>
    <definedName name="_xlnm.Print_Area" localSheetId="6">'Saatmais 2025'!$A$1:$J$42</definedName>
    <definedName name="incl.">!$H$5</definedName>
    <definedName name="landidii" localSheetId="4">#REF!</definedName>
    <definedName name="landidii" localSheetId="3">#REF!</definedName>
    <definedName name="landidii" localSheetId="5">#REF!</definedName>
    <definedName name="landidii" localSheetId="6">#REF!</definedName>
    <definedName name="landidii">#REF!</definedName>
  </definedNames>
  <calcPr calcId="162913"/>
</workbook>
</file>

<file path=xl/calcChain.xml><?xml version="1.0" encoding="utf-8"?>
<calcChain xmlns="http://schemas.openxmlformats.org/spreadsheetml/2006/main">
  <c r="F25" i="16" l="1"/>
  <c r="F23" i="16"/>
  <c r="J29" i="14" l="1"/>
  <c r="F31" i="14"/>
  <c r="J34" i="16"/>
  <c r="J35" i="16"/>
  <c r="J36" i="16"/>
  <c r="J37" i="16"/>
  <c r="J38" i="16"/>
  <c r="J39" i="16"/>
  <c r="J40" i="16"/>
  <c r="J41" i="16"/>
  <c r="H34" i="16"/>
  <c r="H35" i="16"/>
  <c r="H36" i="16"/>
  <c r="H37" i="16"/>
  <c r="H38" i="16"/>
  <c r="H39" i="16"/>
  <c r="H40" i="16"/>
  <c r="H41" i="16"/>
  <c r="F34" i="16"/>
  <c r="F35" i="16"/>
  <c r="F36" i="16"/>
  <c r="F37" i="16"/>
  <c r="F38" i="16"/>
  <c r="F39" i="16"/>
  <c r="F40" i="16"/>
  <c r="F41" i="16"/>
  <c r="J30" i="13"/>
  <c r="J31" i="13"/>
  <c r="J32" i="13"/>
  <c r="J33" i="13"/>
  <c r="J34" i="13"/>
  <c r="J35" i="13"/>
  <c r="J36" i="13"/>
  <c r="J37" i="13"/>
  <c r="J38" i="13"/>
  <c r="H30" i="13"/>
  <c r="H31" i="13"/>
  <c r="H32" i="13"/>
  <c r="H33" i="13"/>
  <c r="H34" i="13"/>
  <c r="H35" i="13"/>
  <c r="H36" i="13"/>
  <c r="H37" i="13"/>
  <c r="H38" i="13"/>
  <c r="F30" i="13"/>
  <c r="F31" i="13"/>
  <c r="F32" i="13"/>
  <c r="F33" i="13"/>
  <c r="F34" i="13"/>
  <c r="F35" i="13"/>
  <c r="F36" i="13"/>
  <c r="F37" i="13"/>
  <c r="F38" i="13"/>
  <c r="J31" i="14"/>
  <c r="J32" i="14"/>
  <c r="J33" i="14"/>
  <c r="J34" i="14"/>
  <c r="J35" i="14"/>
  <c r="J36" i="14"/>
  <c r="J37" i="14"/>
  <c r="J38" i="14"/>
  <c r="H31" i="14"/>
  <c r="H32" i="14"/>
  <c r="H33" i="14"/>
  <c r="H34" i="14"/>
  <c r="H35" i="14"/>
  <c r="H36" i="14"/>
  <c r="H37" i="14"/>
  <c r="H38" i="14"/>
  <c r="F30" i="14"/>
  <c r="F32" i="14"/>
  <c r="F33" i="14"/>
  <c r="F34" i="14"/>
  <c r="F35" i="14"/>
  <c r="F36" i="14"/>
  <c r="F37" i="14"/>
  <c r="F38" i="14"/>
  <c r="J30" i="14" l="1"/>
  <c r="H30" i="14"/>
  <c r="H29" i="14"/>
  <c r="F29" i="14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7" i="13"/>
  <c r="B38" i="13"/>
  <c r="B17" i="13"/>
  <c r="F26" i="14"/>
  <c r="H26" i="14"/>
  <c r="J26" i="14"/>
  <c r="F25" i="14"/>
  <c r="H25" i="14"/>
  <c r="J25" i="14"/>
  <c r="B22" i="16"/>
  <c r="B23" i="16"/>
  <c r="B24" i="16"/>
  <c r="B25" i="16"/>
  <c r="B26" i="16"/>
  <c r="B31" i="16"/>
  <c r="B32" i="16"/>
  <c r="B21" i="16"/>
  <c r="B123" i="9"/>
  <c r="A22" i="16"/>
  <c r="F22" i="16" s="1"/>
  <c r="H23" i="16"/>
  <c r="J25" i="16"/>
  <c r="J26" i="16"/>
  <c r="A31" i="16"/>
  <c r="H31" i="16" s="1"/>
  <c r="F33" i="16"/>
  <c r="J21" i="16"/>
  <c r="A18" i="13"/>
  <c r="H18" i="13" s="1"/>
  <c r="A19" i="13"/>
  <c r="H19" i="13" s="1"/>
  <c r="A20" i="13"/>
  <c r="J20" i="13" s="1"/>
  <c r="A21" i="13"/>
  <c r="J21" i="13" s="1"/>
  <c r="A22" i="13"/>
  <c r="J22" i="13" s="1"/>
  <c r="A23" i="13"/>
  <c r="H23" i="13" s="1"/>
  <c r="A24" i="13"/>
  <c r="F24" i="13" s="1"/>
  <c r="A25" i="13"/>
  <c r="J25" i="13" s="1"/>
  <c r="A26" i="13"/>
  <c r="F26" i="13" s="1"/>
  <c r="A27" i="13"/>
  <c r="H27" i="13" s="1"/>
  <c r="A29" i="13"/>
  <c r="J29" i="13" s="1"/>
  <c r="A30" i="13"/>
  <c r="A37" i="13"/>
  <c r="A38" i="13"/>
  <c r="A17" i="13"/>
  <c r="H17" i="13" s="1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A9" i="14"/>
  <c r="H22" i="16" l="1"/>
  <c r="H28" i="16"/>
  <c r="F28" i="16"/>
  <c r="H24" i="16"/>
  <c r="H30" i="16"/>
  <c r="F30" i="16"/>
  <c r="H25" i="16"/>
  <c r="J33" i="16"/>
  <c r="J31" i="16"/>
  <c r="H29" i="13"/>
  <c r="H33" i="16"/>
  <c r="F31" i="16"/>
  <c r="F29" i="13"/>
  <c r="F25" i="13"/>
  <c r="H27" i="16"/>
  <c r="H26" i="16"/>
  <c r="J23" i="16"/>
  <c r="H21" i="16"/>
  <c r="H25" i="13"/>
  <c r="J23" i="13"/>
  <c r="H20" i="13"/>
  <c r="H26" i="13"/>
  <c r="J17" i="13"/>
  <c r="J18" i="13"/>
  <c r="F22" i="13"/>
  <c r="J26" i="13"/>
  <c r="F20" i="13"/>
  <c r="H22" i="13"/>
  <c r="J19" i="13"/>
  <c r="F21" i="13"/>
  <c r="J27" i="13"/>
  <c r="H24" i="13"/>
  <c r="H21" i="13"/>
  <c r="J24" i="13"/>
  <c r="F17" i="13"/>
  <c r="F23" i="13"/>
  <c r="F19" i="13"/>
  <c r="F18" i="13"/>
  <c r="F27" i="13"/>
  <c r="A115" i="8"/>
  <c r="A112" i="8"/>
  <c r="A62" i="8"/>
  <c r="A59" i="8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J123" i="12"/>
  <c r="H123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J70" i="12"/>
  <c r="H70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J17" i="12"/>
  <c r="H17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23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70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17" i="12"/>
  <c r="J124" i="10"/>
  <c r="J125" i="10"/>
  <c r="J126" i="10"/>
  <c r="J127" i="10"/>
  <c r="J128" i="10"/>
  <c r="J129" i="10"/>
  <c r="J130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43" i="10"/>
  <c r="J144" i="10"/>
  <c r="J145" i="10"/>
  <c r="J146" i="10"/>
  <c r="J147" i="10"/>
  <c r="J148" i="10"/>
  <c r="J149" i="10"/>
  <c r="J150" i="10"/>
  <c r="J151" i="10"/>
  <c r="J152" i="10"/>
  <c r="J153" i="10"/>
  <c r="J154" i="10"/>
  <c r="J155" i="10"/>
  <c r="J156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J123" i="10"/>
  <c r="H123" i="10"/>
  <c r="F123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J70" i="10"/>
  <c r="H70" i="10"/>
  <c r="F70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17" i="10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23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70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17" i="9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J50" i="8"/>
  <c r="H50" i="8"/>
  <c r="F50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H103" i="8"/>
  <c r="J10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23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23" i="8"/>
  <c r="A9" i="12" l="1"/>
  <c r="A62" i="12" s="1"/>
  <c r="A115" i="12" s="1"/>
  <c r="A59" i="12"/>
  <c r="A112" i="12" s="1"/>
  <c r="A115" i="9"/>
  <c r="A62" i="9"/>
  <c r="A59" i="9"/>
  <c r="A112" i="9" s="1"/>
  <c r="A9" i="10"/>
  <c r="A62" i="10" s="1"/>
  <c r="A115" i="10" s="1"/>
  <c r="A59" i="10"/>
  <c r="A112" i="10" s="1"/>
  <c r="A52" i="12"/>
  <c r="A52" i="10"/>
  <c r="A105" i="9"/>
  <c r="A105" i="12" s="1"/>
  <c r="A105" i="8"/>
  <c r="A105" i="10" s="1"/>
  <c r="B156" i="12"/>
  <c r="A156" i="12"/>
  <c r="B155" i="12"/>
  <c r="A155" i="12"/>
  <c r="B154" i="12"/>
  <c r="A154" i="12"/>
  <c r="B153" i="12"/>
  <c r="A153" i="12"/>
  <c r="B152" i="12"/>
  <c r="A152" i="12"/>
  <c r="B151" i="12"/>
  <c r="A151" i="12"/>
  <c r="B150" i="12"/>
  <c r="A150" i="12"/>
  <c r="B149" i="12"/>
  <c r="A149" i="12"/>
  <c r="B148" i="12"/>
  <c r="A148" i="12"/>
  <c r="B147" i="12"/>
  <c r="A147" i="12"/>
  <c r="B146" i="12"/>
  <c r="A146" i="12"/>
  <c r="B145" i="12"/>
  <c r="A145" i="12"/>
  <c r="B144" i="12"/>
  <c r="A144" i="12"/>
  <c r="B143" i="12"/>
  <c r="A143" i="12"/>
  <c r="B142" i="12"/>
  <c r="A142" i="12"/>
  <c r="B141" i="12"/>
  <c r="A141" i="12"/>
  <c r="B140" i="12"/>
  <c r="A140" i="12"/>
  <c r="B139" i="12"/>
  <c r="A139" i="12"/>
  <c r="B138" i="12"/>
  <c r="A138" i="12"/>
  <c r="B137" i="12"/>
  <c r="A137" i="12"/>
  <c r="B136" i="12"/>
  <c r="A136" i="12"/>
  <c r="B135" i="12"/>
  <c r="A135" i="12"/>
  <c r="B134" i="12"/>
  <c r="A134" i="12"/>
  <c r="B133" i="12"/>
  <c r="A133" i="12"/>
  <c r="B132" i="12"/>
  <c r="A132" i="12"/>
  <c r="B131" i="12"/>
  <c r="A131" i="12"/>
  <c r="B130" i="12"/>
  <c r="A130" i="12"/>
  <c r="B129" i="12"/>
  <c r="A129" i="12"/>
  <c r="B128" i="12"/>
  <c r="A128" i="12"/>
  <c r="B127" i="12"/>
  <c r="A127" i="12"/>
  <c r="B126" i="12"/>
  <c r="A126" i="12"/>
  <c r="B125" i="12"/>
  <c r="A125" i="12"/>
  <c r="B124" i="12"/>
  <c r="A124" i="12"/>
  <c r="B123" i="12"/>
  <c r="A123" i="12"/>
  <c r="B103" i="12"/>
  <c r="A103" i="12"/>
  <c r="B102" i="12"/>
  <c r="A102" i="12"/>
  <c r="B101" i="12"/>
  <c r="A101" i="12"/>
  <c r="B100" i="12"/>
  <c r="A100" i="12"/>
  <c r="B99" i="12"/>
  <c r="A99" i="12"/>
  <c r="B98" i="12"/>
  <c r="A98" i="12"/>
  <c r="B97" i="12"/>
  <c r="A97" i="12"/>
  <c r="B96" i="12"/>
  <c r="A96" i="12"/>
  <c r="B95" i="12"/>
  <c r="A95" i="12"/>
  <c r="B94" i="12"/>
  <c r="A94" i="12"/>
  <c r="B93" i="12"/>
  <c r="A93" i="12"/>
  <c r="B92" i="12"/>
  <c r="A92" i="12"/>
  <c r="B91" i="12"/>
  <c r="A91" i="12"/>
  <c r="B90" i="12"/>
  <c r="A90" i="12"/>
  <c r="B89" i="12"/>
  <c r="A89" i="12"/>
  <c r="B88" i="12"/>
  <c r="A88" i="12"/>
  <c r="B87" i="12"/>
  <c r="A87" i="12"/>
  <c r="B86" i="12"/>
  <c r="A86" i="12"/>
  <c r="B85" i="12"/>
  <c r="A85" i="12"/>
  <c r="B84" i="12"/>
  <c r="A84" i="12"/>
  <c r="B83" i="12"/>
  <c r="A83" i="12"/>
  <c r="B82" i="12"/>
  <c r="A82" i="12"/>
  <c r="B81" i="12"/>
  <c r="A81" i="12"/>
  <c r="B80" i="12"/>
  <c r="A80" i="12"/>
  <c r="B79" i="12"/>
  <c r="A79" i="12"/>
  <c r="B78" i="12"/>
  <c r="A78" i="12"/>
  <c r="B77" i="12"/>
  <c r="A77" i="12"/>
  <c r="B76" i="12"/>
  <c r="A76" i="12"/>
  <c r="B75" i="12"/>
  <c r="A75" i="12"/>
  <c r="B74" i="12"/>
  <c r="A74" i="12"/>
  <c r="B73" i="12"/>
  <c r="A73" i="12"/>
  <c r="B72" i="12"/>
  <c r="A72" i="12"/>
  <c r="B71" i="12"/>
  <c r="A71" i="12"/>
  <c r="B70" i="12"/>
  <c r="A70" i="12"/>
  <c r="B50" i="12"/>
  <c r="A50" i="12"/>
  <c r="B49" i="12"/>
  <c r="A49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23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70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17" i="10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23" i="9"/>
  <c r="E124" i="9"/>
  <c r="G124" i="9"/>
  <c r="I124" i="9"/>
  <c r="E125" i="9"/>
  <c r="G125" i="9"/>
  <c r="I125" i="9"/>
  <c r="E126" i="9"/>
  <c r="G126" i="9"/>
  <c r="I126" i="9"/>
  <c r="E127" i="9"/>
  <c r="G127" i="9"/>
  <c r="I127" i="9"/>
  <c r="E128" i="9"/>
  <c r="G128" i="9"/>
  <c r="I128" i="9"/>
  <c r="E129" i="9"/>
  <c r="G129" i="9"/>
  <c r="I129" i="9"/>
  <c r="E130" i="9"/>
  <c r="G130" i="9"/>
  <c r="I130" i="9"/>
  <c r="E131" i="9"/>
  <c r="G131" i="9"/>
  <c r="I131" i="9"/>
  <c r="E132" i="9"/>
  <c r="G132" i="9"/>
  <c r="I132" i="9"/>
  <c r="E133" i="9"/>
  <c r="G133" i="9"/>
  <c r="I133" i="9"/>
  <c r="E134" i="9"/>
  <c r="G134" i="9"/>
  <c r="I134" i="9"/>
  <c r="E135" i="9"/>
  <c r="G135" i="9"/>
  <c r="I135" i="9"/>
  <c r="E136" i="9"/>
  <c r="G136" i="9"/>
  <c r="I136" i="9"/>
  <c r="E137" i="9"/>
  <c r="G137" i="9"/>
  <c r="I137" i="9"/>
  <c r="E138" i="9"/>
  <c r="G138" i="9"/>
  <c r="I138" i="9"/>
  <c r="E139" i="9"/>
  <c r="G139" i="9"/>
  <c r="I139" i="9"/>
  <c r="E140" i="9"/>
  <c r="G140" i="9"/>
  <c r="I140" i="9"/>
  <c r="E141" i="9"/>
  <c r="G141" i="9"/>
  <c r="I141" i="9"/>
  <c r="E142" i="9"/>
  <c r="G142" i="9"/>
  <c r="I142" i="9"/>
  <c r="E143" i="9"/>
  <c r="G143" i="9"/>
  <c r="I143" i="9"/>
  <c r="E144" i="9"/>
  <c r="G144" i="9"/>
  <c r="I144" i="9"/>
  <c r="E145" i="9"/>
  <c r="G145" i="9"/>
  <c r="I145" i="9"/>
  <c r="E146" i="9"/>
  <c r="G146" i="9"/>
  <c r="I146" i="9"/>
  <c r="E147" i="9"/>
  <c r="G147" i="9"/>
  <c r="I147" i="9"/>
  <c r="E148" i="9"/>
  <c r="G148" i="9"/>
  <c r="I148" i="9"/>
  <c r="E149" i="9"/>
  <c r="G149" i="9"/>
  <c r="I149" i="9"/>
  <c r="E150" i="9"/>
  <c r="G150" i="9"/>
  <c r="I150" i="9"/>
  <c r="E151" i="9"/>
  <c r="G151" i="9"/>
  <c r="I151" i="9"/>
  <c r="E152" i="9"/>
  <c r="G152" i="9"/>
  <c r="I152" i="9"/>
  <c r="E153" i="9"/>
  <c r="G153" i="9"/>
  <c r="I153" i="9"/>
  <c r="E154" i="9"/>
  <c r="G154" i="9"/>
  <c r="I154" i="9"/>
  <c r="E155" i="9"/>
  <c r="G155" i="9"/>
  <c r="I155" i="9"/>
  <c r="E156" i="9"/>
  <c r="G156" i="9"/>
  <c r="I156" i="9"/>
  <c r="I123" i="9"/>
  <c r="G123" i="9"/>
  <c r="E123" i="9"/>
  <c r="E71" i="9"/>
  <c r="G71" i="9"/>
  <c r="I71" i="9"/>
  <c r="E72" i="9"/>
  <c r="G72" i="9"/>
  <c r="I72" i="9"/>
  <c r="E73" i="9"/>
  <c r="G73" i="9"/>
  <c r="I73" i="9"/>
  <c r="E74" i="9"/>
  <c r="G74" i="9"/>
  <c r="I74" i="9"/>
  <c r="E75" i="9"/>
  <c r="G75" i="9"/>
  <c r="I75" i="9"/>
  <c r="E76" i="9"/>
  <c r="G76" i="9"/>
  <c r="I76" i="9"/>
  <c r="E77" i="9"/>
  <c r="G77" i="9"/>
  <c r="I77" i="9"/>
  <c r="E78" i="9"/>
  <c r="G78" i="9"/>
  <c r="I78" i="9"/>
  <c r="E79" i="9"/>
  <c r="G79" i="9"/>
  <c r="I79" i="9"/>
  <c r="E80" i="9"/>
  <c r="G80" i="9"/>
  <c r="I80" i="9"/>
  <c r="E81" i="9"/>
  <c r="G81" i="9"/>
  <c r="I81" i="9"/>
  <c r="E82" i="9"/>
  <c r="G82" i="9"/>
  <c r="I82" i="9"/>
  <c r="E83" i="9"/>
  <c r="G83" i="9"/>
  <c r="I83" i="9"/>
  <c r="E84" i="9"/>
  <c r="G84" i="9"/>
  <c r="I84" i="9"/>
  <c r="E85" i="9"/>
  <c r="G85" i="9"/>
  <c r="I85" i="9"/>
  <c r="E86" i="9"/>
  <c r="G86" i="9"/>
  <c r="I86" i="9"/>
  <c r="E87" i="9"/>
  <c r="G87" i="9"/>
  <c r="I87" i="9"/>
  <c r="E88" i="9"/>
  <c r="G88" i="9"/>
  <c r="I88" i="9"/>
  <c r="E89" i="9"/>
  <c r="G89" i="9"/>
  <c r="I89" i="9"/>
  <c r="E90" i="9"/>
  <c r="G90" i="9"/>
  <c r="I90" i="9"/>
  <c r="E91" i="9"/>
  <c r="G91" i="9"/>
  <c r="I91" i="9"/>
  <c r="E92" i="9"/>
  <c r="G92" i="9"/>
  <c r="I92" i="9"/>
  <c r="E93" i="9"/>
  <c r="G93" i="9"/>
  <c r="I93" i="9"/>
  <c r="E94" i="9"/>
  <c r="G94" i="9"/>
  <c r="I94" i="9"/>
  <c r="E95" i="9"/>
  <c r="G95" i="9"/>
  <c r="I95" i="9"/>
  <c r="E96" i="9"/>
  <c r="G96" i="9"/>
  <c r="I96" i="9"/>
  <c r="E97" i="9"/>
  <c r="G97" i="9"/>
  <c r="I97" i="9"/>
  <c r="E98" i="9"/>
  <c r="G98" i="9"/>
  <c r="I98" i="9"/>
  <c r="E99" i="9"/>
  <c r="G99" i="9"/>
  <c r="I99" i="9"/>
  <c r="E100" i="9"/>
  <c r="G100" i="9"/>
  <c r="I100" i="9"/>
  <c r="E101" i="9"/>
  <c r="G101" i="9"/>
  <c r="I101" i="9"/>
  <c r="E102" i="9"/>
  <c r="G102" i="9"/>
  <c r="I102" i="9"/>
  <c r="E103" i="9"/>
  <c r="G103" i="9"/>
  <c r="I103" i="9"/>
  <c r="G70" i="9"/>
  <c r="I70" i="9"/>
  <c r="E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70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17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70" i="9"/>
  <c r="B50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17" i="9"/>
  <c r="A158" i="8" l="1"/>
  <c r="A158" i="10" s="1"/>
  <c r="A158" i="9"/>
  <c r="A158" i="12" s="1"/>
</calcChain>
</file>

<file path=xl/sharedStrings.xml><?xml version="1.0" encoding="utf-8"?>
<sst xmlns="http://schemas.openxmlformats.org/spreadsheetml/2006/main" count="1402" uniqueCount="202">
  <si>
    <t>Précocité</t>
  </si>
  <si>
    <t>utilisation</t>
  </si>
  <si>
    <t>Ensilage</t>
  </si>
  <si>
    <t>Grain</t>
  </si>
  <si>
    <t>mp</t>
  </si>
  <si>
    <t>l</t>
  </si>
  <si>
    <t>¡</t>
  </si>
  <si>
    <t>¤</t>
  </si>
  <si>
    <t>mt</t>
  </si>
  <si>
    <t>p</t>
  </si>
  <si>
    <t>= très bon</t>
  </si>
  <si>
    <t>= bon</t>
  </si>
  <si>
    <t>BIO</t>
  </si>
  <si>
    <t>t</t>
  </si>
  <si>
    <t>page 1</t>
  </si>
  <si>
    <t>dose de 50'000 grains</t>
  </si>
  <si>
    <t>= moyen</t>
  </si>
  <si>
    <t>LG 30.248</t>
  </si>
  <si>
    <t>LG 31.211</t>
  </si>
  <si>
    <t>Chromixx</t>
  </si>
  <si>
    <t>ES Gallery</t>
  </si>
  <si>
    <t>tp</t>
  </si>
  <si>
    <t>LG 30.179</t>
  </si>
  <si>
    <t>LG 31.205</t>
  </si>
  <si>
    <t>LG 31.295</t>
  </si>
  <si>
    <t>ES Faraday</t>
  </si>
  <si>
    <t>LG 31.207</t>
  </si>
  <si>
    <t>LG 31.219</t>
  </si>
  <si>
    <t>LG 31.245</t>
  </si>
  <si>
    <t>LG 31.272</t>
  </si>
  <si>
    <t>LG 31.479</t>
  </si>
  <si>
    <t xml:space="preserve">Erasmus </t>
  </si>
  <si>
    <t>Badiane</t>
  </si>
  <si>
    <t>LG 31.377</t>
  </si>
  <si>
    <t>LG 31.230</t>
  </si>
  <si>
    <t>LG 31.217</t>
  </si>
  <si>
    <t>Clooney</t>
  </si>
  <si>
    <t>LG 32.257</t>
  </si>
  <si>
    <t>LG 31.280</t>
  </si>
  <si>
    <t>ES Hattrick</t>
  </si>
  <si>
    <t>KWS Damario</t>
  </si>
  <si>
    <t>KWS Dentrico</t>
  </si>
  <si>
    <t>KWS Gustavius</t>
  </si>
  <si>
    <t>KWS Inteligens</t>
  </si>
  <si>
    <t>KWS Kidemos</t>
  </si>
  <si>
    <t>Traitement répulsif</t>
  </si>
  <si>
    <t>KWS Amaroc</t>
  </si>
  <si>
    <t>KWS Benedictio</t>
  </si>
  <si>
    <t>KWS Cito</t>
  </si>
  <si>
    <t>KWS Figaro</t>
  </si>
  <si>
    <t>KWS Gottardo</t>
  </si>
  <si>
    <t>KWS Kaprilias</t>
  </si>
  <si>
    <t>KWS Karibous</t>
  </si>
  <si>
    <t>Traitement standard</t>
  </si>
  <si>
    <t>p : précoce</t>
  </si>
  <si>
    <t>mp : mi-précoce</t>
  </si>
  <si>
    <t>mt : mi-tardif</t>
  </si>
  <si>
    <t>t : tardif</t>
  </si>
  <si>
    <t>Variétés</t>
  </si>
  <si>
    <t>page 3</t>
  </si>
  <si>
    <t>page 2</t>
  </si>
  <si>
    <t xml:space="preserve">KWS Odorico </t>
  </si>
  <si>
    <t xml:space="preserve">KWS Papageno </t>
  </si>
  <si>
    <t>Planoxx</t>
  </si>
  <si>
    <t>KWS Robertino</t>
  </si>
  <si>
    <t>Rosaleen</t>
  </si>
  <si>
    <t xml:space="preserve">KWS Shako </t>
  </si>
  <si>
    <t>KWS Smaragd</t>
  </si>
  <si>
    <t>KWS Stabil</t>
  </si>
  <si>
    <t>SY Amfora</t>
  </si>
  <si>
    <t>SY Calo</t>
  </si>
  <si>
    <t>SY Enermax</t>
  </si>
  <si>
    <t xml:space="preserve">SY Impulse </t>
  </si>
  <si>
    <t xml:space="preserve">SY Fregat </t>
  </si>
  <si>
    <t>SY Glorius</t>
  </si>
  <si>
    <t>SY Pandoras</t>
  </si>
  <si>
    <t>SY Talisman</t>
  </si>
  <si>
    <t>SY Telias</t>
  </si>
  <si>
    <t>SY Amboss</t>
  </si>
  <si>
    <t>UFA Paulus</t>
  </si>
  <si>
    <t>KWS Vitalico</t>
  </si>
  <si>
    <t>KWS Walterinio</t>
  </si>
  <si>
    <t>DKC2978</t>
  </si>
  <si>
    <t>DKC3595</t>
  </si>
  <si>
    <t>DKC3888</t>
  </si>
  <si>
    <t>DKC3939</t>
  </si>
  <si>
    <t>DKC4652</t>
  </si>
  <si>
    <t>DKC4598</t>
  </si>
  <si>
    <t>P7515</t>
  </si>
  <si>
    <t>P8255</t>
  </si>
  <si>
    <t>P8307</t>
  </si>
  <si>
    <t>P8333</t>
  </si>
  <si>
    <t>P8604</t>
  </si>
  <si>
    <t>P8666</t>
  </si>
  <si>
    <t>P8888</t>
  </si>
  <si>
    <t>P8834</t>
  </si>
  <si>
    <t>P9127</t>
  </si>
  <si>
    <t>P9241</t>
  </si>
  <si>
    <t>P9400</t>
  </si>
  <si>
    <t>P9903</t>
  </si>
  <si>
    <t>P9610</t>
  </si>
  <si>
    <t>P9363</t>
  </si>
  <si>
    <t>P0710</t>
  </si>
  <si>
    <t>P0217</t>
  </si>
  <si>
    <t>P9911</t>
  </si>
  <si>
    <t>P1758</t>
  </si>
  <si>
    <t>P0725</t>
  </si>
  <si>
    <t>Dosen 50'000 Körner</t>
  </si>
  <si>
    <t>Sorten</t>
  </si>
  <si>
    <t>Reife</t>
  </si>
  <si>
    <t>Silo</t>
  </si>
  <si>
    <t>Körner</t>
  </si>
  <si>
    <t>f : früh</t>
  </si>
  <si>
    <t>mf : mittelfrüh</t>
  </si>
  <si>
    <t>ms : mittelspät</t>
  </si>
  <si>
    <t>s : spät</t>
  </si>
  <si>
    <t>Standard</t>
  </si>
  <si>
    <t>Repulsiv</t>
  </si>
  <si>
    <t>= sehr gut</t>
  </si>
  <si>
    <t>= gut</t>
  </si>
  <si>
    <t>= mittel</t>
  </si>
  <si>
    <t>Seite 1</t>
  </si>
  <si>
    <t>Seite 2</t>
  </si>
  <si>
    <t>Seite 3</t>
  </si>
  <si>
    <t>Verwendung</t>
  </si>
  <si>
    <t>Changer uniquement ici le titre</t>
  </si>
  <si>
    <t>Changer uniquement ici la dose</t>
  </si>
  <si>
    <t>Changer uniquement ici la date</t>
  </si>
  <si>
    <t>Bulletin de commande maïs LANDI 2023</t>
  </si>
  <si>
    <t>Je commande</t>
  </si>
  <si>
    <t>N° client</t>
  </si>
  <si>
    <t>Date:</t>
  </si>
  <si>
    <t>LANDI:</t>
  </si>
  <si>
    <t>Ich bestelle</t>
  </si>
  <si>
    <t>Changer uniquement ici les données ( Variété, précocité, utilisation)</t>
  </si>
  <si>
    <t>Kunde n°:</t>
  </si>
  <si>
    <t>Datum:</t>
  </si>
  <si>
    <t>Ne supprimer, ajouter ou masquer  aucune ligne!</t>
  </si>
  <si>
    <t>Ne supprimer, ajouter ou masquer aucune ligne!</t>
  </si>
  <si>
    <t>Bulletin de commande maïs 2023</t>
  </si>
  <si>
    <t>Client:</t>
  </si>
  <si>
    <t>Signature:</t>
  </si>
  <si>
    <t>Signature</t>
  </si>
  <si>
    <t>Bestelltalon Maiskampagne LANDI 2023</t>
  </si>
  <si>
    <t>Bestelltalon Maiskampagne 2023</t>
  </si>
  <si>
    <t>Unterschrift:</t>
  </si>
  <si>
    <t>Kunde:</t>
  </si>
  <si>
    <t>Maïs</t>
  </si>
  <si>
    <t>Mais</t>
  </si>
  <si>
    <t>1510 Moudon</t>
  </si>
  <si>
    <t>3421 Lyssach</t>
  </si>
  <si>
    <t>8401 Winterthur</t>
  </si>
  <si>
    <t>dispo.moudon@fenaco.com</t>
  </si>
  <si>
    <t>dispo.lyssach@fenaco.com</t>
  </si>
  <si>
    <t>feldsamen@fenaco.com</t>
  </si>
  <si>
    <t>Landi Muster</t>
  </si>
  <si>
    <t>Ort Muster</t>
  </si>
  <si>
    <t>Adresse Muster         oder Stempel</t>
  </si>
  <si>
    <t>Landi Exemple</t>
  </si>
  <si>
    <t>Adresse Exemple         ou tampon</t>
  </si>
  <si>
    <t>NP Lieu Exemple</t>
  </si>
  <si>
    <t>Variétés du TOP 10</t>
  </si>
  <si>
    <t>TOP 10 - Bestelltalon Maiskampagne LANDI 2023</t>
  </si>
  <si>
    <t>Sorten TOP 10</t>
  </si>
  <si>
    <t>P 8834</t>
  </si>
  <si>
    <t>P 9610</t>
  </si>
  <si>
    <t>Autres variétés:</t>
  </si>
  <si>
    <t>Anderen Sorten:</t>
  </si>
  <si>
    <t>Gültig ab dem 09.01.2023</t>
  </si>
  <si>
    <t>TOP 10 - Bulletin de commande maïs LANDI 2023</t>
  </si>
  <si>
    <t>Preiskonditionen TOP 10 gültigen ab dem 05.12.2022 bis 16.01.2023</t>
  </si>
  <si>
    <t>Conditions de prix TOP 10 valables dès le 05.12.2022 jusqu'au 16.01.2023</t>
  </si>
  <si>
    <t>Conditions de prix saison valables dès le 09.01.2023</t>
  </si>
  <si>
    <t>Preiskonditionen Saison gültigen ab dem 09.01.2023</t>
  </si>
  <si>
    <t>valable dès le 09.01.2023 sauf variétés TOP 10</t>
  </si>
  <si>
    <t>LANDI Züri Unterland</t>
  </si>
  <si>
    <t>Telefon</t>
  </si>
  <si>
    <t>Telefax</t>
  </si>
  <si>
    <t>E-Mail</t>
  </si>
  <si>
    <t>044 217 70 25</t>
  </si>
  <si>
    <t>044 217 70 24</t>
  </si>
  <si>
    <t>Anzahl Dosen</t>
  </si>
  <si>
    <r>
      <t xml:space="preserve">Beizung: </t>
    </r>
    <r>
      <rPr>
        <b/>
        <sz val="10"/>
        <rFont val="Segoe UI"/>
        <family val="2"/>
      </rPr>
      <t>Standard</t>
    </r>
  </si>
  <si>
    <t>Korit</t>
  </si>
  <si>
    <t>Doseninhalt: 50'000 Körner</t>
  </si>
  <si>
    <t>Name, Vorname</t>
  </si>
  <si>
    <t>Strasse</t>
  </si>
  <si>
    <t>PLZ, Ort</t>
  </si>
  <si>
    <t>Datum</t>
  </si>
  <si>
    <t>Unterschrift</t>
  </si>
  <si>
    <t>Weitere Sorten:</t>
  </si>
  <si>
    <r>
      <t xml:space="preserve">Beizung: </t>
    </r>
    <r>
      <rPr>
        <b/>
        <sz val="10"/>
        <rFont val="Segoe UI"/>
        <family val="2"/>
      </rPr>
      <t xml:space="preserve">Repulsiv </t>
    </r>
    <r>
      <rPr>
        <sz val="10"/>
        <rFont val="Segoe UI"/>
        <family val="2"/>
      </rPr>
      <t>Korit</t>
    </r>
  </si>
  <si>
    <t>KWS Glasgo</t>
  </si>
  <si>
    <t>ms</t>
  </si>
  <si>
    <t>Agrar Höri, Wehntalerstrasse 38, 8181 Höri</t>
  </si>
  <si>
    <t>agrar@landizueriunterland.ch</t>
  </si>
  <si>
    <t>Dosen</t>
  </si>
  <si>
    <t>Bestellformular 2025 Mais TOP 10</t>
  </si>
  <si>
    <t>Wesley</t>
  </si>
  <si>
    <t>Meluseen</t>
  </si>
  <si>
    <t>KWS Arturello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</si>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</sst>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"/>
    </font>
    <font>
      <b/>
      <sz val="10"/>
      <name val="Wingdings"/>
      <charset val="2"/>
    </font>
    <font>
      <sz val="10"/>
      <name val="Wingdings"/>
      <charset val="2"/>
    </font>
    <font>
      <sz val="10"/>
      <name val="Segoe UI"/>
      <family val="2"/>
    </font>
    <font>
      <b/>
      <sz val="11"/>
      <name val="Segoe UI"/>
      <family val="2"/>
    </font>
    <font>
      <b/>
      <sz val="22"/>
      <name val="Segoe UI"/>
      <family val="2"/>
    </font>
    <font>
      <sz val="16"/>
      <name val="Segoe UI"/>
      <family val="2"/>
    </font>
    <font>
      <b/>
      <sz val="18"/>
      <name val="Segoe UI"/>
      <family val="2"/>
    </font>
    <font>
      <sz val="11"/>
      <name val="Segoe UI"/>
      <family val="2"/>
    </font>
    <font>
      <b/>
      <sz val="2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name val="Segoe UI"/>
      <family val="2"/>
    </font>
    <font>
      <sz val="16"/>
      <name val="Arial"/>
      <family val="2"/>
    </font>
    <font>
      <sz val="12"/>
      <name val="Segoe UI"/>
      <family val="2"/>
    </font>
    <font>
      <sz val="12"/>
      <name val="Arial"/>
      <family val="2"/>
    </font>
    <font>
      <b/>
      <sz val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1"/>
      </patternFill>
    </fill>
    <fill>
      <patternFill patternType="lightTrellis">
        <fgColor theme="1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4" borderId="25" applyBorder="0">
      <alignment horizontal="center" vertical="center"/>
    </xf>
    <xf numFmtId="0" fontId="3" fillId="5" borderId="25" applyBorder="0">
      <alignment horizontal="center" vertical="center"/>
    </xf>
    <xf numFmtId="0" fontId="12" fillId="0" borderId="0" applyNumberFormat="0" applyFill="0" applyBorder="0" applyAlignment="0" applyProtection="0"/>
  </cellStyleXfs>
  <cellXfs count="253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8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35" xfId="0" applyFont="1" applyBorder="1" applyAlignment="1">
      <alignment horizontal="center" vertical="top"/>
    </xf>
    <xf numFmtId="0" fontId="3" fillId="0" borderId="0" xfId="0" applyFont="1" applyBorder="1" applyAlignment="1"/>
    <xf numFmtId="0" fontId="3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3" fillId="0" borderId="29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0" borderId="61" xfId="0" applyNumberFormat="1" applyFont="1" applyBorder="1" applyAlignment="1">
      <alignment horizontal="center" vertical="center"/>
    </xf>
    <xf numFmtId="2" fontId="3" fillId="0" borderId="6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3" fillId="0" borderId="48" xfId="0" applyNumberFormat="1" applyFont="1" applyBorder="1" applyAlignment="1">
      <alignment horizontal="center" vertical="center"/>
    </xf>
    <xf numFmtId="2" fontId="3" fillId="0" borderId="63" xfId="0" applyNumberFormat="1" applyFont="1" applyBorder="1" applyAlignment="1">
      <alignment horizontal="center" vertical="center"/>
    </xf>
    <xf numFmtId="2" fontId="3" fillId="0" borderId="6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65" xfId="0" applyFont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59" xfId="0" applyFont="1" applyFill="1" applyBorder="1" applyAlignment="1">
      <alignment vertical="center"/>
    </xf>
    <xf numFmtId="0" fontId="3" fillId="5" borderId="25" xfId="2" applyBorder="1">
      <alignment horizontal="center" vertical="center"/>
    </xf>
    <xf numFmtId="0" fontId="3" fillId="5" borderId="8" xfId="2" applyBorder="1">
      <alignment horizontal="center" vertical="center"/>
    </xf>
    <xf numFmtId="0" fontId="3" fillId="5" borderId="26" xfId="2" applyBorder="1">
      <alignment horizontal="center" vertical="center"/>
    </xf>
    <xf numFmtId="0" fontId="3" fillId="5" borderId="48" xfId="2" applyBorder="1">
      <alignment horizontal="center" vertical="center"/>
    </xf>
    <xf numFmtId="0" fontId="4" fillId="0" borderId="9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top"/>
    </xf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3" fillId="0" borderId="0" xfId="0" applyFont="1" applyAlignment="1" applyProtection="1">
      <alignment vertical="center"/>
    </xf>
    <xf numFmtId="0" fontId="4" fillId="0" borderId="3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2" fontId="2" fillId="0" borderId="2" xfId="0" applyNumberFormat="1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2" fontId="3" fillId="0" borderId="29" xfId="0" applyNumberFormat="1" applyFont="1" applyBorder="1" applyAlignment="1" applyProtection="1">
      <alignment horizontal="center" vertical="center"/>
    </xf>
    <xf numFmtId="2" fontId="3" fillId="0" borderId="26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</xf>
    <xf numFmtId="0" fontId="4" fillId="0" borderId="41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3" fillId="5" borderId="29" xfId="2" applyBorder="1" applyProtection="1">
      <alignment horizontal="center" vertical="center"/>
    </xf>
    <xf numFmtId="0" fontId="3" fillId="5" borderId="26" xfId="2" applyBorder="1" applyProtection="1">
      <alignment horizontal="center" vertical="center"/>
    </xf>
    <xf numFmtId="2" fontId="3" fillId="0" borderId="62" xfId="0" applyNumberFormat="1" applyFont="1" applyBorder="1" applyAlignment="1" applyProtection="1">
      <alignment horizontal="center" vertical="center"/>
    </xf>
    <xf numFmtId="2" fontId="3" fillId="0" borderId="61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top"/>
    </xf>
    <xf numFmtId="0" fontId="2" fillId="0" borderId="31" xfId="0" applyFont="1" applyBorder="1" applyAlignment="1" applyProtection="1">
      <alignment horizontal="right" vertical="top"/>
    </xf>
    <xf numFmtId="0" fontId="3" fillId="0" borderId="0" xfId="0" applyFont="1" applyBorder="1" applyAlignment="1">
      <alignment horizontal="center" vertical="top"/>
    </xf>
    <xf numFmtId="0" fontId="2" fillId="0" borderId="31" xfId="0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3" applyAlignment="1">
      <alignment horizontal="left" vertical="center"/>
    </xf>
    <xf numFmtId="49" fontId="3" fillId="0" borderId="0" xfId="0" applyNumberFormat="1" applyFont="1" applyBorder="1" applyAlignment="1">
      <alignment horizontal="center" vertical="top"/>
    </xf>
    <xf numFmtId="2" fontId="3" fillId="0" borderId="69" xfId="0" applyNumberFormat="1" applyFont="1" applyBorder="1" applyAlignment="1">
      <alignment horizontal="center" vertical="center"/>
    </xf>
    <xf numFmtId="0" fontId="3" fillId="5" borderId="29" xfId="2" applyBorder="1">
      <alignment horizontal="center" vertical="center"/>
    </xf>
    <xf numFmtId="0" fontId="15" fillId="0" borderId="6" xfId="0" applyFont="1" applyBorder="1" applyAlignment="1">
      <alignment horizontal="left"/>
    </xf>
    <xf numFmtId="0" fontId="15" fillId="0" borderId="60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3" fillId="5" borderId="70" xfId="2" applyBorder="1">
      <alignment horizontal="center" vertical="center"/>
    </xf>
    <xf numFmtId="0" fontId="3" fillId="5" borderId="71" xfId="2" applyBorder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6" borderId="54" xfId="0" applyFont="1" applyFill="1" applyBorder="1" applyAlignment="1" applyProtection="1">
      <alignment vertical="center"/>
      <protection locked="0"/>
    </xf>
    <xf numFmtId="1" fontId="17" fillId="0" borderId="25" xfId="0" applyNumberFormat="1" applyFont="1" applyBorder="1" applyAlignment="1" applyProtection="1">
      <alignment horizontal="center" vertical="center"/>
      <protection locked="0"/>
    </xf>
    <xf numFmtId="1" fontId="17" fillId="0" borderId="24" xfId="0" applyNumberFormat="1" applyFont="1" applyBorder="1" applyAlignment="1" applyProtection="1">
      <alignment horizontal="center" vertical="center"/>
      <protection locked="0"/>
    </xf>
    <xf numFmtId="1" fontId="17" fillId="6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textRotation="90"/>
    </xf>
    <xf numFmtId="0" fontId="3" fillId="3" borderId="15" xfId="0" applyFont="1" applyFill="1" applyBorder="1" applyAlignment="1">
      <alignment horizontal="center" textRotation="90"/>
    </xf>
    <xf numFmtId="0" fontId="3" fillId="3" borderId="5" xfId="0" applyFont="1" applyFill="1" applyBorder="1" applyAlignment="1">
      <alignment horizontal="center" textRotation="90"/>
    </xf>
    <xf numFmtId="0" fontId="3" fillId="3" borderId="39" xfId="0" applyFont="1" applyFill="1" applyBorder="1" applyAlignment="1">
      <alignment horizontal="center" textRotation="90"/>
    </xf>
    <xf numFmtId="0" fontId="3" fillId="3" borderId="40" xfId="0" applyFont="1" applyFill="1" applyBorder="1" applyAlignment="1">
      <alignment horizontal="center" textRotation="90"/>
    </xf>
    <xf numFmtId="0" fontId="3" fillId="3" borderId="43" xfId="0" applyFont="1" applyFill="1" applyBorder="1" applyAlignment="1">
      <alignment horizontal="center" textRotation="90"/>
    </xf>
    <xf numFmtId="0" fontId="3" fillId="3" borderId="44" xfId="0" applyFont="1" applyFill="1" applyBorder="1" applyAlignment="1">
      <alignment horizontal="center" textRotation="90"/>
    </xf>
    <xf numFmtId="0" fontId="3" fillId="3" borderId="45" xfId="0" applyFont="1" applyFill="1" applyBorder="1" applyAlignment="1">
      <alignment horizontal="center" textRotation="90"/>
    </xf>
    <xf numFmtId="0" fontId="3" fillId="3" borderId="46" xfId="0" applyFont="1" applyFill="1" applyBorder="1" applyAlignment="1">
      <alignment horizontal="center" textRotation="90"/>
    </xf>
    <xf numFmtId="0" fontId="3" fillId="3" borderId="6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/>
    </xf>
    <xf numFmtId="0" fontId="3" fillId="3" borderId="49" xfId="0" applyFont="1" applyFill="1" applyBorder="1" applyAlignment="1">
      <alignment horizontal="center" textRotation="90"/>
    </xf>
    <xf numFmtId="0" fontId="3" fillId="3" borderId="50" xfId="0" applyFont="1" applyFill="1" applyBorder="1" applyAlignment="1">
      <alignment horizontal="center" textRotation="90"/>
    </xf>
    <xf numFmtId="0" fontId="3" fillId="3" borderId="51" xfId="0" applyFont="1" applyFill="1" applyBorder="1" applyAlignment="1">
      <alignment horizontal="center" textRotation="90"/>
    </xf>
    <xf numFmtId="0" fontId="3" fillId="3" borderId="20" xfId="0" applyFont="1" applyFill="1" applyBorder="1" applyAlignment="1">
      <alignment horizontal="center" textRotation="90"/>
    </xf>
    <xf numFmtId="0" fontId="3" fillId="3" borderId="22" xfId="0" applyFont="1" applyFill="1" applyBorder="1" applyAlignment="1">
      <alignment horizontal="center" textRotation="90"/>
    </xf>
    <xf numFmtId="0" fontId="3" fillId="3" borderId="23" xfId="0" applyFont="1" applyFill="1" applyBorder="1" applyAlignment="1">
      <alignment horizontal="center" textRotation="90"/>
    </xf>
    <xf numFmtId="0" fontId="3" fillId="3" borderId="6" xfId="0" applyFont="1" applyFill="1" applyBorder="1" applyAlignment="1">
      <alignment horizontal="center" textRotation="90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7" fillId="2" borderId="0" xfId="0" applyFont="1" applyFill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textRotation="90"/>
    </xf>
    <xf numFmtId="0" fontId="3" fillId="3" borderId="15" xfId="0" applyFont="1" applyFill="1" applyBorder="1" applyAlignment="1" applyProtection="1">
      <alignment horizontal="center" textRotation="90"/>
    </xf>
    <xf numFmtId="0" fontId="3" fillId="3" borderId="5" xfId="0" applyFont="1" applyFill="1" applyBorder="1" applyAlignment="1" applyProtection="1">
      <alignment horizontal="center" textRotation="90"/>
    </xf>
    <xf numFmtId="0" fontId="3" fillId="3" borderId="39" xfId="0" applyFont="1" applyFill="1" applyBorder="1" applyAlignment="1" applyProtection="1">
      <alignment horizontal="center" textRotation="90"/>
    </xf>
    <xf numFmtId="0" fontId="3" fillId="3" borderId="40" xfId="0" applyFont="1" applyFill="1" applyBorder="1" applyAlignment="1" applyProtection="1">
      <alignment horizontal="center" textRotation="90"/>
    </xf>
    <xf numFmtId="0" fontId="3" fillId="3" borderId="43" xfId="0" applyFont="1" applyFill="1" applyBorder="1" applyAlignment="1" applyProtection="1">
      <alignment horizontal="center" textRotation="90"/>
    </xf>
    <xf numFmtId="0" fontId="3" fillId="3" borderId="44" xfId="0" applyFont="1" applyFill="1" applyBorder="1" applyAlignment="1" applyProtection="1">
      <alignment horizontal="center" textRotation="90"/>
    </xf>
    <xf numFmtId="0" fontId="3" fillId="3" borderId="45" xfId="0" applyFont="1" applyFill="1" applyBorder="1" applyAlignment="1" applyProtection="1">
      <alignment horizontal="center" textRotation="90"/>
    </xf>
    <xf numFmtId="0" fontId="3" fillId="3" borderId="46" xfId="0" applyFont="1" applyFill="1" applyBorder="1" applyAlignment="1" applyProtection="1">
      <alignment horizontal="center" textRotation="90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15" fillId="6" borderId="7" xfId="0" applyFont="1" applyFill="1" applyBorder="1" applyAlignment="1" applyProtection="1">
      <alignment horizontal="center" vertical="center"/>
      <protection locked="0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16" fillId="6" borderId="14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4" xfId="0" applyFont="1" applyBorder="1" applyAlignment="1">
      <alignment horizontal="center"/>
    </xf>
  </cellXfs>
  <cellStyles count="4">
    <cellStyle name="Link" xfId="3" builtinId="8"/>
    <cellStyle name="Standard" xfId="0" builtinId="0"/>
    <cellStyle name="Style 1" xfId="1"/>
    <cellStyle name="Sty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</xdr:colOff>
      <xdr:row>53</xdr:row>
      <xdr:rowOff>9525</xdr:rowOff>
    </xdr:from>
    <xdr:ext cx="2580110" cy="790574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106</xdr:row>
      <xdr:rowOff>9525</xdr:rowOff>
    </xdr:from>
    <xdr:ext cx="2580110" cy="790574"/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19050</xdr:colOff>
      <xdr:row>5</xdr:row>
      <xdr:rowOff>152400</xdr:rowOff>
    </xdr:from>
    <xdr:to>
      <xdr:col>12</xdr:col>
      <xdr:colOff>590550</xdr:colOff>
      <xdr:row>7</xdr:row>
      <xdr:rowOff>57150</xdr:rowOff>
    </xdr:to>
    <xdr:sp macro="" textlink="">
      <xdr:nvSpPr>
        <xdr:cNvPr id="2" name="Flèche gauche 1"/>
        <xdr:cNvSpPr/>
      </xdr:nvSpPr>
      <xdr:spPr>
        <a:xfrm>
          <a:off x="7610475" y="1066800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8</xdr:row>
      <xdr:rowOff>142875</xdr:rowOff>
    </xdr:from>
    <xdr:to>
      <xdr:col>12</xdr:col>
      <xdr:colOff>571500</xdr:colOff>
      <xdr:row>10</xdr:row>
      <xdr:rowOff>47625</xdr:rowOff>
    </xdr:to>
    <xdr:sp macro="" textlink="">
      <xdr:nvSpPr>
        <xdr:cNvPr id="9" name="Flèche gauche 8"/>
        <xdr:cNvSpPr/>
      </xdr:nvSpPr>
      <xdr:spPr>
        <a:xfrm>
          <a:off x="7591425" y="1600200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571500</xdr:colOff>
      <xdr:row>51</xdr:row>
      <xdr:rowOff>266700</xdr:rowOff>
    </xdr:to>
    <xdr:sp macro="" textlink="">
      <xdr:nvSpPr>
        <xdr:cNvPr id="11" name="Flèche gauche 10"/>
        <xdr:cNvSpPr/>
      </xdr:nvSpPr>
      <xdr:spPr>
        <a:xfrm>
          <a:off x="7591425" y="12753975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342900</xdr:colOff>
      <xdr:row>16</xdr:row>
      <xdr:rowOff>123825</xdr:rowOff>
    </xdr:from>
    <xdr:to>
      <xdr:col>11</xdr:col>
      <xdr:colOff>619125</xdr:colOff>
      <xdr:row>49</xdr:row>
      <xdr:rowOff>123825</xdr:rowOff>
    </xdr:to>
    <xdr:sp macro="" textlink="">
      <xdr:nvSpPr>
        <xdr:cNvPr id="13" name="Accolade fermante 12"/>
        <xdr:cNvSpPr/>
      </xdr:nvSpPr>
      <xdr:spPr>
        <a:xfrm>
          <a:off x="7934325" y="3209925"/>
          <a:ext cx="276225" cy="9115425"/>
        </a:xfrm>
        <a:prstGeom prst="rightBrace">
          <a:avLst>
            <a:gd name="adj1" fmla="val 197988"/>
            <a:gd name="adj2" fmla="val 50104"/>
          </a:avLst>
        </a:prstGeom>
        <a:solidFill>
          <a:srgbClr val="FF0000"/>
        </a:solidFill>
        <a:ln w="381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69</xdr:row>
      <xdr:rowOff>95250</xdr:rowOff>
    </xdr:from>
    <xdr:to>
      <xdr:col>11</xdr:col>
      <xdr:colOff>276225</xdr:colOff>
      <xdr:row>102</xdr:row>
      <xdr:rowOff>95250</xdr:rowOff>
    </xdr:to>
    <xdr:sp macro="" textlink="">
      <xdr:nvSpPr>
        <xdr:cNvPr id="14" name="Accolade fermante 13"/>
        <xdr:cNvSpPr/>
      </xdr:nvSpPr>
      <xdr:spPr>
        <a:xfrm>
          <a:off x="7591425" y="16487775"/>
          <a:ext cx="276225" cy="9115425"/>
        </a:xfrm>
        <a:prstGeom prst="rightBrace">
          <a:avLst>
            <a:gd name="adj1" fmla="val 197988"/>
            <a:gd name="adj2" fmla="val 50104"/>
          </a:avLst>
        </a:prstGeom>
        <a:solidFill>
          <a:srgbClr val="FF0000"/>
        </a:solidFill>
        <a:ln w="381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122</xdr:row>
      <xdr:rowOff>95250</xdr:rowOff>
    </xdr:from>
    <xdr:to>
      <xdr:col>11</xdr:col>
      <xdr:colOff>276225</xdr:colOff>
      <xdr:row>155</xdr:row>
      <xdr:rowOff>95250</xdr:rowOff>
    </xdr:to>
    <xdr:sp macro="" textlink="">
      <xdr:nvSpPr>
        <xdr:cNvPr id="15" name="Accolade fermante 14"/>
        <xdr:cNvSpPr/>
      </xdr:nvSpPr>
      <xdr:spPr>
        <a:xfrm>
          <a:off x="7591425" y="29698950"/>
          <a:ext cx="276225" cy="9115425"/>
        </a:xfrm>
        <a:prstGeom prst="rightBrace">
          <a:avLst>
            <a:gd name="adj1" fmla="val 197988"/>
            <a:gd name="adj2" fmla="val 50104"/>
          </a:avLst>
        </a:prstGeom>
        <a:solidFill>
          <a:srgbClr val="FF0000"/>
        </a:solidFill>
        <a:ln w="38100"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</xdr:colOff>
      <xdr:row>53</xdr:row>
      <xdr:rowOff>9525</xdr:rowOff>
    </xdr:from>
    <xdr:ext cx="2580110" cy="790574"/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106</xdr:row>
      <xdr:rowOff>9525</xdr:rowOff>
    </xdr:from>
    <xdr:ext cx="2580110" cy="790574"/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0</xdr:colOff>
      <xdr:row>6</xdr:row>
      <xdr:rowOff>0</xdr:rowOff>
    </xdr:from>
    <xdr:to>
      <xdr:col>12</xdr:col>
      <xdr:colOff>571500</xdr:colOff>
      <xdr:row>7</xdr:row>
      <xdr:rowOff>85725</xdr:rowOff>
    </xdr:to>
    <xdr:sp macro="" textlink="">
      <xdr:nvSpPr>
        <xdr:cNvPr id="9" name="Flèche gauche 8"/>
        <xdr:cNvSpPr/>
      </xdr:nvSpPr>
      <xdr:spPr>
        <a:xfrm>
          <a:off x="7591425" y="1095375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571500</xdr:colOff>
      <xdr:row>10</xdr:row>
      <xdr:rowOff>85725</xdr:rowOff>
    </xdr:to>
    <xdr:sp macro="" textlink="">
      <xdr:nvSpPr>
        <xdr:cNvPr id="10" name="Flèche gauche 9"/>
        <xdr:cNvSpPr/>
      </xdr:nvSpPr>
      <xdr:spPr>
        <a:xfrm>
          <a:off x="7591425" y="1638300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571500</xdr:colOff>
      <xdr:row>51</xdr:row>
      <xdr:rowOff>266700</xdr:rowOff>
    </xdr:to>
    <xdr:sp macro="" textlink="">
      <xdr:nvSpPr>
        <xdr:cNvPr id="13" name="Flèche gauche 12"/>
        <xdr:cNvSpPr/>
      </xdr:nvSpPr>
      <xdr:spPr>
        <a:xfrm>
          <a:off x="7591425" y="12753975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</xdr:colOff>
      <xdr:row>53</xdr:row>
      <xdr:rowOff>9525</xdr:rowOff>
    </xdr:from>
    <xdr:ext cx="2580110" cy="790574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315950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106</xdr:row>
      <xdr:rowOff>9525</xdr:rowOff>
    </xdr:from>
    <xdr:ext cx="2580110" cy="790574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5271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0</xdr:colOff>
      <xdr:row>6</xdr:row>
      <xdr:rowOff>0</xdr:rowOff>
    </xdr:from>
    <xdr:to>
      <xdr:col>12</xdr:col>
      <xdr:colOff>571500</xdr:colOff>
      <xdr:row>7</xdr:row>
      <xdr:rowOff>85725</xdr:rowOff>
    </xdr:to>
    <xdr:sp macro="" textlink="">
      <xdr:nvSpPr>
        <xdr:cNvPr id="5" name="Flèche gauche 4"/>
        <xdr:cNvSpPr/>
      </xdr:nvSpPr>
      <xdr:spPr>
        <a:xfrm>
          <a:off x="7591425" y="1095375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</xdr:colOff>
      <xdr:row>53</xdr:row>
      <xdr:rowOff>9525</xdr:rowOff>
    </xdr:from>
    <xdr:ext cx="2580110" cy="790574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315950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28575</xdr:colOff>
      <xdr:row>106</xdr:row>
      <xdr:rowOff>9525</xdr:rowOff>
    </xdr:from>
    <xdr:ext cx="2580110" cy="790574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65271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0</xdr:colOff>
      <xdr:row>6</xdr:row>
      <xdr:rowOff>0</xdr:rowOff>
    </xdr:from>
    <xdr:to>
      <xdr:col>12</xdr:col>
      <xdr:colOff>571500</xdr:colOff>
      <xdr:row>7</xdr:row>
      <xdr:rowOff>85725</xdr:rowOff>
    </xdr:to>
    <xdr:sp macro="" textlink="">
      <xdr:nvSpPr>
        <xdr:cNvPr id="5" name="Flèche gauche 4"/>
        <xdr:cNvSpPr/>
      </xdr:nvSpPr>
      <xdr:spPr>
        <a:xfrm>
          <a:off x="7591425" y="1095375"/>
          <a:ext cx="1333500" cy="266700"/>
        </a:xfrm>
        <a:prstGeom prst="leftArrow">
          <a:avLst/>
        </a:prstGeom>
        <a:solidFill>
          <a:srgbClr val="FF0000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4</xdr:col>
      <xdr:colOff>351260</xdr:colOff>
      <xdr:row>4</xdr:row>
      <xdr:rowOff>76199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580110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171451</xdr:rowOff>
    </xdr:from>
    <xdr:to>
      <xdr:col>3</xdr:col>
      <xdr:colOff>5771</xdr:colOff>
      <xdr:row>5</xdr:row>
      <xdr:rowOff>47625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6"/>
          <a:ext cx="1958396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156949</xdr:colOff>
      <xdr:row>0</xdr:row>
      <xdr:rowOff>28576</xdr:rowOff>
    </xdr:from>
    <xdr:to>
      <xdr:col>9</xdr:col>
      <xdr:colOff>619124</xdr:colOff>
      <xdr:row>6</xdr:row>
      <xdr:rowOff>66676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9023" t="11397" r="9772" b="14046"/>
        <a:stretch/>
      </xdr:blipFill>
      <xdr:spPr>
        <a:xfrm>
          <a:off x="5462374" y="28576"/>
          <a:ext cx="1224175" cy="1123950"/>
        </a:xfrm>
        <a:prstGeom prst="rect">
          <a:avLst/>
        </a:prstGeom>
      </xdr:spPr>
    </xdr:pic>
    <xdr:clientData/>
  </xdr:twoCellAnchor>
  <xdr:twoCellAnchor>
    <xdr:from>
      <xdr:col>0</xdr:col>
      <xdr:colOff>1107171</xdr:colOff>
      <xdr:row>28</xdr:row>
      <xdr:rowOff>32582</xdr:rowOff>
    </xdr:from>
    <xdr:to>
      <xdr:col>0</xdr:col>
      <xdr:colOff>1462989</xdr:colOff>
      <xdr:row>28</xdr:row>
      <xdr:rowOff>251138</xdr:rowOff>
    </xdr:to>
    <xdr:sp macro="" textlink="">
      <xdr:nvSpPr>
        <xdr:cNvPr id="7" name="ZoneTexte 2"/>
        <xdr:cNvSpPr txBox="1"/>
      </xdr:nvSpPr>
      <xdr:spPr>
        <a:xfrm rot="20925620">
          <a:off x="1107171" y="6576257"/>
          <a:ext cx="355818" cy="218556"/>
        </a:xfrm>
        <a:prstGeom prst="rect">
          <a:avLst/>
        </a:prstGeom>
        <a:solidFill>
          <a:srgbClr val="CC0000"/>
        </a:solidFill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8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Neu</a:t>
          </a:r>
          <a:endParaRPr kumimoji="0" lang="de-CH" sz="800" b="1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733425</xdr:colOff>
      <xdr:row>24</xdr:row>
      <xdr:rowOff>19051</xdr:rowOff>
    </xdr:from>
    <xdr:to>
      <xdr:col>0</xdr:col>
      <xdr:colOff>1089243</xdr:colOff>
      <xdr:row>24</xdr:row>
      <xdr:rowOff>237607</xdr:rowOff>
    </xdr:to>
    <xdr:sp macro="" textlink="">
      <xdr:nvSpPr>
        <xdr:cNvPr id="10" name="ZoneTexte 2"/>
        <xdr:cNvSpPr txBox="1"/>
      </xdr:nvSpPr>
      <xdr:spPr>
        <a:xfrm rot="20925620">
          <a:off x="733425" y="5181601"/>
          <a:ext cx="355818" cy="218556"/>
        </a:xfrm>
        <a:prstGeom prst="rect">
          <a:avLst/>
        </a:prstGeom>
        <a:solidFill>
          <a:srgbClr val="CC0000"/>
        </a:solidFill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8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Neu</a:t>
          </a:r>
          <a:endParaRPr kumimoji="0" lang="de-CH" sz="800" b="1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542924</xdr:colOff>
      <xdr:row>20</xdr:row>
      <xdr:rowOff>28576</xdr:rowOff>
    </xdr:from>
    <xdr:to>
      <xdr:col>0</xdr:col>
      <xdr:colOff>898742</xdr:colOff>
      <xdr:row>20</xdr:row>
      <xdr:rowOff>247132</xdr:rowOff>
    </xdr:to>
    <xdr:sp macro="" textlink="">
      <xdr:nvSpPr>
        <xdr:cNvPr id="13" name="ZoneTexte 2"/>
        <xdr:cNvSpPr txBox="1"/>
      </xdr:nvSpPr>
      <xdr:spPr>
        <a:xfrm rot="20925620">
          <a:off x="542924" y="4086226"/>
          <a:ext cx="355818" cy="218556"/>
        </a:xfrm>
        <a:prstGeom prst="rect">
          <a:avLst/>
        </a:prstGeom>
        <a:solidFill>
          <a:srgbClr val="CC0000"/>
        </a:solidFill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8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Neu</a:t>
          </a:r>
          <a:endParaRPr kumimoji="0" lang="de-CH" sz="800" b="1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grar@landizueriunterland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8"/>
  <sheetViews>
    <sheetView topLeftCell="A19" workbookViewId="0">
      <selection activeCell="Q25" sqref="Q25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4">
      <c r="I1" s="56" t="s">
        <v>147</v>
      </c>
      <c r="J1" s="147">
        <v>6</v>
      </c>
    </row>
    <row r="2" spans="1:14">
      <c r="E2" s="166" t="s">
        <v>149</v>
      </c>
      <c r="F2" s="166"/>
      <c r="G2" s="167" t="s">
        <v>152</v>
      </c>
      <c r="H2" s="167"/>
      <c r="I2" s="167"/>
      <c r="J2" s="147"/>
    </row>
    <row r="3" spans="1:14">
      <c r="E3" s="166" t="s">
        <v>150</v>
      </c>
      <c r="F3" s="166"/>
      <c r="G3" s="167" t="s">
        <v>153</v>
      </c>
      <c r="H3" s="167"/>
      <c r="I3" s="167"/>
      <c r="J3" s="147"/>
    </row>
    <row r="4" spans="1:14">
      <c r="E4" s="166" t="s">
        <v>151</v>
      </c>
      <c r="F4" s="166"/>
      <c r="G4" s="167" t="s">
        <v>154</v>
      </c>
      <c r="H4" s="167"/>
      <c r="I4" s="167"/>
    </row>
    <row r="5" spans="1:14" ht="15" thickBot="1"/>
    <row r="6" spans="1:14">
      <c r="A6" s="148" t="s">
        <v>128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4">
      <c r="A7" s="151"/>
      <c r="B7" s="152"/>
      <c r="C7" s="152"/>
      <c r="D7" s="152"/>
      <c r="E7" s="152"/>
      <c r="F7" s="152"/>
      <c r="G7" s="152"/>
      <c r="H7" s="152"/>
      <c r="I7" s="152"/>
      <c r="J7" s="153"/>
      <c r="N7" s="6" t="s">
        <v>125</v>
      </c>
    </row>
    <row r="8" spans="1:14">
      <c r="A8" s="154"/>
      <c r="B8" s="155"/>
      <c r="C8" s="155"/>
      <c r="D8" s="155"/>
      <c r="E8" s="155"/>
      <c r="F8" s="155"/>
      <c r="G8" s="155"/>
      <c r="H8" s="155"/>
      <c r="I8" s="155"/>
      <c r="J8" s="156"/>
    </row>
    <row r="9" spans="1:14">
      <c r="A9" s="157" t="s">
        <v>15</v>
      </c>
      <c r="B9" s="158"/>
      <c r="C9" s="158"/>
      <c r="D9" s="158"/>
      <c r="E9" s="158"/>
      <c r="F9" s="158"/>
      <c r="G9" s="158"/>
      <c r="H9" s="158"/>
      <c r="I9" s="158"/>
      <c r="J9" s="159"/>
    </row>
    <row r="10" spans="1:14">
      <c r="A10" s="160"/>
      <c r="B10" s="161"/>
      <c r="C10" s="161"/>
      <c r="D10" s="161"/>
      <c r="E10" s="161"/>
      <c r="F10" s="161"/>
      <c r="G10" s="161"/>
      <c r="H10" s="161"/>
      <c r="I10" s="161"/>
      <c r="J10" s="162"/>
      <c r="N10" s="6" t="s">
        <v>126</v>
      </c>
    </row>
    <row r="11" spans="1:14" ht="15" thickBot="1">
      <c r="A11" s="163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4" s="8" customFormat="1" ht="21.95" customHeight="1">
      <c r="A12" s="9" t="s">
        <v>58</v>
      </c>
      <c r="B12" s="121" t="s">
        <v>1</v>
      </c>
      <c r="C12" s="122"/>
      <c r="D12" s="123"/>
      <c r="E12" s="51" t="s">
        <v>130</v>
      </c>
      <c r="F12" s="136"/>
      <c r="G12" s="136"/>
      <c r="H12" s="52" t="s">
        <v>131</v>
      </c>
      <c r="I12" s="136"/>
      <c r="J12" s="143"/>
      <c r="N12" s="6"/>
    </row>
    <row r="13" spans="1:14" ht="15.95" customHeight="1">
      <c r="A13" s="59" t="s">
        <v>54</v>
      </c>
      <c r="B13" s="124" t="s">
        <v>0</v>
      </c>
      <c r="C13" s="127" t="s">
        <v>2</v>
      </c>
      <c r="D13" s="130" t="s">
        <v>3</v>
      </c>
      <c r="E13" s="137" t="s">
        <v>132</v>
      </c>
      <c r="F13" s="139"/>
      <c r="G13" s="139"/>
      <c r="H13" s="139"/>
      <c r="I13" s="139"/>
      <c r="J13" s="140"/>
    </row>
    <row r="14" spans="1:14" ht="15.95" customHeight="1">
      <c r="A14" s="60" t="s">
        <v>55</v>
      </c>
      <c r="B14" s="125"/>
      <c r="C14" s="128"/>
      <c r="D14" s="131"/>
      <c r="E14" s="138"/>
      <c r="F14" s="141"/>
      <c r="G14" s="141"/>
      <c r="H14" s="141"/>
      <c r="I14" s="141"/>
      <c r="J14" s="142"/>
    </row>
    <row r="15" spans="1:14" ht="15.95" customHeight="1">
      <c r="A15" s="60" t="s">
        <v>56</v>
      </c>
      <c r="B15" s="125"/>
      <c r="C15" s="128"/>
      <c r="D15" s="131"/>
      <c r="E15" s="134" t="s">
        <v>53</v>
      </c>
      <c r="F15" s="135"/>
      <c r="G15" s="145" t="s">
        <v>45</v>
      </c>
      <c r="H15" s="135"/>
      <c r="I15" s="145" t="s">
        <v>12</v>
      </c>
      <c r="J15" s="146"/>
    </row>
    <row r="16" spans="1:14" ht="15.95" customHeight="1">
      <c r="A16" s="61" t="s">
        <v>57</v>
      </c>
      <c r="B16" s="126"/>
      <c r="C16" s="129"/>
      <c r="D16" s="132"/>
      <c r="E16" s="134" t="s">
        <v>129</v>
      </c>
      <c r="F16" s="134"/>
      <c r="G16" s="145" t="s">
        <v>129</v>
      </c>
      <c r="H16" s="134"/>
      <c r="I16" s="145" t="s">
        <v>129</v>
      </c>
      <c r="J16" s="146"/>
    </row>
    <row r="17" spans="1:10" ht="21.95" customHeight="1">
      <c r="A17" s="27" t="s">
        <v>46</v>
      </c>
      <c r="B17" s="28" t="s">
        <v>4</v>
      </c>
      <c r="C17" s="10" t="s">
        <v>5</v>
      </c>
      <c r="D17" s="11" t="s">
        <v>7</v>
      </c>
      <c r="E17" s="14"/>
      <c r="F17" s="47" t="str">
        <f t="shared" ref="F17:F49" si="0">IF(A17="","","doses")</f>
        <v>doses</v>
      </c>
      <c r="G17" s="15"/>
      <c r="H17" s="47" t="str">
        <f t="shared" ref="H17:H49" si="1">IF(A17="","","doses")</f>
        <v>doses</v>
      </c>
      <c r="I17" s="15"/>
      <c r="J17" s="48" t="str">
        <f t="shared" ref="J17:J49" si="2">IF(A17="","","doses")</f>
        <v>doses</v>
      </c>
    </row>
    <row r="18" spans="1:10" ht="21.95" customHeight="1">
      <c r="A18" s="25" t="s">
        <v>47</v>
      </c>
      <c r="B18" s="17" t="s">
        <v>4</v>
      </c>
      <c r="C18" s="3" t="s">
        <v>5</v>
      </c>
      <c r="D18" s="4" t="s">
        <v>5</v>
      </c>
      <c r="E18" s="16"/>
      <c r="F18" s="47" t="str">
        <f t="shared" si="0"/>
        <v>doses</v>
      </c>
      <c r="G18" s="17"/>
      <c r="H18" s="47" t="str">
        <f t="shared" si="1"/>
        <v>doses</v>
      </c>
      <c r="I18" s="17"/>
      <c r="J18" s="48" t="str">
        <f t="shared" si="2"/>
        <v>doses</v>
      </c>
    </row>
    <row r="19" spans="1:10" ht="21.95" customHeight="1">
      <c r="A19" s="25" t="s">
        <v>32</v>
      </c>
      <c r="B19" s="17" t="s">
        <v>8</v>
      </c>
      <c r="C19" s="3" t="s">
        <v>6</v>
      </c>
      <c r="D19" s="4" t="s">
        <v>5</v>
      </c>
      <c r="E19" s="16"/>
      <c r="F19" s="47" t="str">
        <f t="shared" si="0"/>
        <v>doses</v>
      </c>
      <c r="G19" s="17"/>
      <c r="H19" s="47" t="str">
        <f t="shared" si="1"/>
        <v>doses</v>
      </c>
      <c r="I19" s="17"/>
      <c r="J19" s="48" t="str">
        <f t="shared" si="2"/>
        <v>doses</v>
      </c>
    </row>
    <row r="20" spans="1:10" ht="21.95" customHeight="1">
      <c r="A20" s="25" t="s">
        <v>48</v>
      </c>
      <c r="B20" s="17" t="s">
        <v>21</v>
      </c>
      <c r="C20" s="3" t="s">
        <v>5</v>
      </c>
      <c r="D20" s="4" t="s">
        <v>6</v>
      </c>
      <c r="E20" s="16"/>
      <c r="F20" s="47" t="str">
        <f t="shared" si="0"/>
        <v>doses</v>
      </c>
      <c r="G20" s="17"/>
      <c r="H20" s="47" t="str">
        <f t="shared" si="1"/>
        <v>doses</v>
      </c>
      <c r="I20" s="17"/>
      <c r="J20" s="48" t="str">
        <f t="shared" si="2"/>
        <v>doses</v>
      </c>
    </row>
    <row r="21" spans="1:10" ht="21.95" customHeight="1">
      <c r="A21" s="25" t="s">
        <v>19</v>
      </c>
      <c r="B21" s="17" t="s">
        <v>4</v>
      </c>
      <c r="C21" s="3" t="s">
        <v>7</v>
      </c>
      <c r="D21" s="4" t="s">
        <v>5</v>
      </c>
      <c r="E21" s="16"/>
      <c r="F21" s="47" t="str">
        <f t="shared" si="0"/>
        <v>doses</v>
      </c>
      <c r="G21" s="17"/>
      <c r="H21" s="47" t="str">
        <f t="shared" si="1"/>
        <v>doses</v>
      </c>
      <c r="I21" s="17"/>
      <c r="J21" s="48" t="str">
        <f t="shared" si="2"/>
        <v>doses</v>
      </c>
    </row>
    <row r="22" spans="1:10" ht="21.95" customHeight="1">
      <c r="A22" s="25" t="s">
        <v>36</v>
      </c>
      <c r="B22" s="17" t="s">
        <v>4</v>
      </c>
      <c r="C22" s="3" t="s">
        <v>5</v>
      </c>
      <c r="D22" s="4" t="s">
        <v>6</v>
      </c>
      <c r="E22" s="16"/>
      <c r="F22" s="47" t="str">
        <f t="shared" si="0"/>
        <v>doses</v>
      </c>
      <c r="G22" s="17"/>
      <c r="H22" s="47" t="str">
        <f t="shared" si="1"/>
        <v>doses</v>
      </c>
      <c r="I22" s="17"/>
      <c r="J22" s="48" t="str">
        <f t="shared" si="2"/>
        <v>doses</v>
      </c>
    </row>
    <row r="23" spans="1:10" ht="21.95" customHeight="1">
      <c r="A23" s="25" t="s">
        <v>40</v>
      </c>
      <c r="B23" s="17" t="s">
        <v>9</v>
      </c>
      <c r="C23" s="3" t="s">
        <v>5</v>
      </c>
      <c r="D23" s="4" t="s">
        <v>6</v>
      </c>
      <c r="E23" s="16"/>
      <c r="F23" s="47" t="str">
        <f t="shared" si="0"/>
        <v>doses</v>
      </c>
      <c r="G23" s="17"/>
      <c r="H23" s="47" t="str">
        <f t="shared" si="1"/>
        <v>doses</v>
      </c>
      <c r="I23" s="17"/>
      <c r="J23" s="48" t="str">
        <f t="shared" si="2"/>
        <v>doses</v>
      </c>
    </row>
    <row r="24" spans="1:10" ht="21.95" customHeight="1">
      <c r="A24" s="25" t="s">
        <v>41</v>
      </c>
      <c r="B24" s="17" t="s">
        <v>8</v>
      </c>
      <c r="C24" s="3" t="s">
        <v>7</v>
      </c>
      <c r="D24" s="4" t="s">
        <v>5</v>
      </c>
      <c r="E24" s="16"/>
      <c r="F24" s="47" t="str">
        <f t="shared" si="0"/>
        <v>doses</v>
      </c>
      <c r="G24" s="17"/>
      <c r="H24" s="47" t="str">
        <f t="shared" si="1"/>
        <v>doses</v>
      </c>
      <c r="I24" s="17"/>
      <c r="J24" s="48" t="str">
        <f t="shared" si="2"/>
        <v>doses</v>
      </c>
    </row>
    <row r="25" spans="1:10" ht="21.95" customHeight="1">
      <c r="A25" s="25" t="s">
        <v>25</v>
      </c>
      <c r="B25" s="17" t="s">
        <v>13</v>
      </c>
      <c r="C25" s="3" t="s">
        <v>5</v>
      </c>
      <c r="D25" s="4" t="s">
        <v>5</v>
      </c>
      <c r="E25" s="16"/>
      <c r="F25" s="47" t="str">
        <f t="shared" si="0"/>
        <v>doses</v>
      </c>
      <c r="G25" s="17"/>
      <c r="H25" s="47" t="str">
        <f t="shared" si="1"/>
        <v>doses</v>
      </c>
      <c r="I25" s="17"/>
      <c r="J25" s="48" t="str">
        <f t="shared" si="2"/>
        <v>doses</v>
      </c>
    </row>
    <row r="26" spans="1:10" ht="21.95" customHeight="1">
      <c r="A26" s="25" t="s">
        <v>20</v>
      </c>
      <c r="B26" s="17" t="s">
        <v>13</v>
      </c>
      <c r="C26" s="3" t="s">
        <v>5</v>
      </c>
      <c r="D26" s="4" t="s">
        <v>5</v>
      </c>
      <c r="E26" s="16"/>
      <c r="F26" s="47" t="str">
        <f t="shared" si="0"/>
        <v>doses</v>
      </c>
      <c r="G26" s="17"/>
      <c r="H26" s="47" t="str">
        <f t="shared" si="1"/>
        <v>doses</v>
      </c>
      <c r="I26" s="17"/>
      <c r="J26" s="48" t="str">
        <f t="shared" si="2"/>
        <v>doses</v>
      </c>
    </row>
    <row r="27" spans="1:10" ht="21.95" customHeight="1">
      <c r="A27" s="25" t="s">
        <v>39</v>
      </c>
      <c r="B27" s="17" t="s">
        <v>13</v>
      </c>
      <c r="C27" s="3" t="s">
        <v>5</v>
      </c>
      <c r="D27" s="4" t="s">
        <v>5</v>
      </c>
      <c r="E27" s="16"/>
      <c r="F27" s="47" t="str">
        <f t="shared" si="0"/>
        <v>doses</v>
      </c>
      <c r="G27" s="17"/>
      <c r="H27" s="47" t="str">
        <f t="shared" si="1"/>
        <v>doses</v>
      </c>
      <c r="I27" s="17"/>
      <c r="J27" s="48" t="str">
        <f t="shared" si="2"/>
        <v>doses</v>
      </c>
    </row>
    <row r="28" spans="1:10" ht="21.95" customHeight="1">
      <c r="A28" s="25" t="s">
        <v>31</v>
      </c>
      <c r="B28" s="17" t="s">
        <v>8</v>
      </c>
      <c r="C28" s="3" t="s">
        <v>5</v>
      </c>
      <c r="D28" s="4" t="s">
        <v>5</v>
      </c>
      <c r="E28" s="16"/>
      <c r="F28" s="47" t="str">
        <f t="shared" si="0"/>
        <v>doses</v>
      </c>
      <c r="G28" s="17"/>
      <c r="H28" s="47" t="str">
        <f t="shared" si="1"/>
        <v>doses</v>
      </c>
      <c r="I28" s="17"/>
      <c r="J28" s="48" t="str">
        <f t="shared" si="2"/>
        <v>doses</v>
      </c>
    </row>
    <row r="29" spans="1:10" ht="21.95" customHeight="1">
      <c r="A29" s="25" t="s">
        <v>49</v>
      </c>
      <c r="B29" s="17" t="s">
        <v>8</v>
      </c>
      <c r="C29" s="3" t="s">
        <v>5</v>
      </c>
      <c r="D29" s="4" t="s">
        <v>5</v>
      </c>
      <c r="E29" s="16"/>
      <c r="F29" s="47" t="str">
        <f t="shared" si="0"/>
        <v>doses</v>
      </c>
      <c r="G29" s="17"/>
      <c r="H29" s="47" t="str">
        <f t="shared" si="1"/>
        <v>doses</v>
      </c>
      <c r="I29" s="17"/>
      <c r="J29" s="48" t="str">
        <f t="shared" si="2"/>
        <v>doses</v>
      </c>
    </row>
    <row r="30" spans="1:10" ht="21.95" customHeight="1">
      <c r="A30" s="25" t="s">
        <v>50</v>
      </c>
      <c r="B30" s="17" t="s">
        <v>4</v>
      </c>
      <c r="C30" s="3" t="s">
        <v>5</v>
      </c>
      <c r="D30" s="4" t="s">
        <v>5</v>
      </c>
      <c r="E30" s="16"/>
      <c r="F30" s="47" t="str">
        <f t="shared" si="0"/>
        <v>doses</v>
      </c>
      <c r="G30" s="17"/>
      <c r="H30" s="47" t="str">
        <f t="shared" si="1"/>
        <v>doses</v>
      </c>
      <c r="I30" s="17"/>
      <c r="J30" s="48" t="str">
        <f t="shared" si="2"/>
        <v>doses</v>
      </c>
    </row>
    <row r="31" spans="1:10" ht="21.95" customHeight="1">
      <c r="A31" s="25" t="s">
        <v>42</v>
      </c>
      <c r="B31" s="17" t="s">
        <v>4</v>
      </c>
      <c r="C31" s="3" t="s">
        <v>7</v>
      </c>
      <c r="D31" s="4" t="s">
        <v>5</v>
      </c>
      <c r="E31" s="16"/>
      <c r="F31" s="47" t="str">
        <f t="shared" si="0"/>
        <v>doses</v>
      </c>
      <c r="G31" s="17"/>
      <c r="H31" s="47" t="str">
        <f t="shared" si="1"/>
        <v>doses</v>
      </c>
      <c r="I31" s="17"/>
      <c r="J31" s="48" t="str">
        <f t="shared" si="2"/>
        <v>doses</v>
      </c>
    </row>
    <row r="32" spans="1:10" ht="21.95" customHeight="1">
      <c r="A32" s="25" t="s">
        <v>43</v>
      </c>
      <c r="B32" s="17" t="s">
        <v>8</v>
      </c>
      <c r="C32" s="3" t="s">
        <v>5</v>
      </c>
      <c r="D32" s="4" t="s">
        <v>7</v>
      </c>
      <c r="E32" s="16"/>
      <c r="F32" s="47" t="str">
        <f t="shared" si="0"/>
        <v>doses</v>
      </c>
      <c r="G32" s="17"/>
      <c r="H32" s="47" t="str">
        <f t="shared" si="1"/>
        <v>doses</v>
      </c>
      <c r="I32" s="17"/>
      <c r="J32" s="48" t="str">
        <f t="shared" si="2"/>
        <v>doses</v>
      </c>
    </row>
    <row r="33" spans="1:13" ht="21.95" customHeight="1">
      <c r="A33" s="25" t="s">
        <v>51</v>
      </c>
      <c r="B33" s="17" t="s">
        <v>9</v>
      </c>
      <c r="C33" s="3" t="s">
        <v>5</v>
      </c>
      <c r="D33" s="4" t="s">
        <v>7</v>
      </c>
      <c r="E33" s="16"/>
      <c r="F33" s="47" t="str">
        <f t="shared" si="0"/>
        <v>doses</v>
      </c>
      <c r="G33" s="17"/>
      <c r="H33" s="47" t="str">
        <f t="shared" si="1"/>
        <v>doses</v>
      </c>
      <c r="I33" s="17"/>
      <c r="J33" s="48" t="str">
        <f t="shared" si="2"/>
        <v>doses</v>
      </c>
      <c r="M33" s="6" t="s">
        <v>134</v>
      </c>
    </row>
    <row r="34" spans="1:13" ht="21.95" customHeight="1">
      <c r="A34" s="25" t="s">
        <v>52</v>
      </c>
      <c r="B34" s="17" t="s">
        <v>9</v>
      </c>
      <c r="C34" s="3" t="s">
        <v>5</v>
      </c>
      <c r="D34" s="4" t="s">
        <v>7</v>
      </c>
      <c r="E34" s="16"/>
      <c r="F34" s="47" t="str">
        <f t="shared" si="0"/>
        <v>doses</v>
      </c>
      <c r="G34" s="17"/>
      <c r="H34" s="47" t="str">
        <f t="shared" si="1"/>
        <v>doses</v>
      </c>
      <c r="I34" s="17"/>
      <c r="J34" s="48" t="str">
        <f t="shared" si="2"/>
        <v>doses</v>
      </c>
      <c r="M34" s="46" t="s">
        <v>138</v>
      </c>
    </row>
    <row r="35" spans="1:13" ht="21.95" customHeight="1">
      <c r="A35" s="25" t="s">
        <v>44</v>
      </c>
      <c r="B35" s="17" t="s">
        <v>8</v>
      </c>
      <c r="C35" s="3" t="s">
        <v>5</v>
      </c>
      <c r="D35" s="4" t="s">
        <v>7</v>
      </c>
      <c r="E35" s="16"/>
      <c r="F35" s="47" t="str">
        <f t="shared" si="0"/>
        <v>doses</v>
      </c>
      <c r="G35" s="17"/>
      <c r="H35" s="47" t="str">
        <f t="shared" si="1"/>
        <v>doses</v>
      </c>
      <c r="I35" s="17"/>
      <c r="J35" s="48" t="str">
        <f t="shared" si="2"/>
        <v>doses</v>
      </c>
    </row>
    <row r="36" spans="1:13" ht="21.95" customHeight="1">
      <c r="A36" s="25" t="s">
        <v>18</v>
      </c>
      <c r="B36" s="17" t="s">
        <v>9</v>
      </c>
      <c r="C36" s="3" t="s">
        <v>5</v>
      </c>
      <c r="D36" s="4" t="s">
        <v>5</v>
      </c>
      <c r="E36" s="16"/>
      <c r="F36" s="47" t="str">
        <f t="shared" si="0"/>
        <v>doses</v>
      </c>
      <c r="G36" s="17"/>
      <c r="H36" s="47" t="str">
        <f t="shared" si="1"/>
        <v>doses</v>
      </c>
      <c r="I36" s="17"/>
      <c r="J36" s="48" t="str">
        <f t="shared" si="2"/>
        <v>doses</v>
      </c>
    </row>
    <row r="37" spans="1:13" ht="21.95" customHeight="1">
      <c r="A37" s="25" t="s">
        <v>22</v>
      </c>
      <c r="B37" s="17" t="s">
        <v>9</v>
      </c>
      <c r="C37" s="3" t="s">
        <v>5</v>
      </c>
      <c r="D37" s="4" t="s">
        <v>5</v>
      </c>
      <c r="E37" s="16"/>
      <c r="F37" s="47" t="str">
        <f t="shared" si="0"/>
        <v>doses</v>
      </c>
      <c r="G37" s="17"/>
      <c r="H37" s="47" t="str">
        <f t="shared" si="1"/>
        <v>doses</v>
      </c>
      <c r="I37" s="17"/>
      <c r="J37" s="48" t="str">
        <f t="shared" si="2"/>
        <v>doses</v>
      </c>
    </row>
    <row r="38" spans="1:13" ht="21.95" customHeight="1">
      <c r="A38" s="25" t="s">
        <v>23</v>
      </c>
      <c r="B38" s="17" t="s">
        <v>9</v>
      </c>
      <c r="C38" s="3" t="s">
        <v>5</v>
      </c>
      <c r="D38" s="4" t="s">
        <v>7</v>
      </c>
      <c r="E38" s="16"/>
      <c r="F38" s="47" t="str">
        <f t="shared" si="0"/>
        <v>doses</v>
      </c>
      <c r="G38" s="17"/>
      <c r="H38" s="47" t="str">
        <f t="shared" si="1"/>
        <v>doses</v>
      </c>
      <c r="I38" s="17"/>
      <c r="J38" s="48" t="str">
        <f t="shared" si="2"/>
        <v>doses</v>
      </c>
    </row>
    <row r="39" spans="1:13" ht="21.95" customHeight="1">
      <c r="A39" s="25" t="s">
        <v>26</v>
      </c>
      <c r="B39" s="17" t="s">
        <v>9</v>
      </c>
      <c r="C39" s="3" t="s">
        <v>5</v>
      </c>
      <c r="D39" s="4" t="s">
        <v>7</v>
      </c>
      <c r="E39" s="16"/>
      <c r="F39" s="47" t="str">
        <f t="shared" si="0"/>
        <v>doses</v>
      </c>
      <c r="G39" s="17"/>
      <c r="H39" s="47" t="str">
        <f t="shared" si="1"/>
        <v>doses</v>
      </c>
      <c r="I39" s="17"/>
      <c r="J39" s="48" t="str">
        <f t="shared" si="2"/>
        <v>doses</v>
      </c>
    </row>
    <row r="40" spans="1:13" ht="21.95" customHeight="1">
      <c r="A40" s="25" t="s">
        <v>35</v>
      </c>
      <c r="B40" s="17" t="s">
        <v>9</v>
      </c>
      <c r="C40" s="3" t="s">
        <v>5</v>
      </c>
      <c r="D40" s="4" t="s">
        <v>5</v>
      </c>
      <c r="E40" s="16"/>
      <c r="F40" s="47" t="str">
        <f t="shared" si="0"/>
        <v>doses</v>
      </c>
      <c r="G40" s="17"/>
      <c r="H40" s="47" t="str">
        <f t="shared" si="1"/>
        <v>doses</v>
      </c>
      <c r="I40" s="17"/>
      <c r="J40" s="48" t="str">
        <f t="shared" si="2"/>
        <v>doses</v>
      </c>
    </row>
    <row r="41" spans="1:13" ht="21.95" customHeight="1">
      <c r="A41" s="25" t="s">
        <v>27</v>
      </c>
      <c r="B41" s="17" t="s">
        <v>9</v>
      </c>
      <c r="C41" s="3" t="s">
        <v>5</v>
      </c>
      <c r="D41" s="4" t="s">
        <v>5</v>
      </c>
      <c r="E41" s="16"/>
      <c r="F41" s="47" t="str">
        <f t="shared" si="0"/>
        <v>doses</v>
      </c>
      <c r="G41" s="17"/>
      <c r="H41" s="47" t="str">
        <f t="shared" si="1"/>
        <v>doses</v>
      </c>
      <c r="I41" s="17"/>
      <c r="J41" s="48" t="str">
        <f t="shared" si="2"/>
        <v>doses</v>
      </c>
    </row>
    <row r="42" spans="1:13" ht="21.95" customHeight="1">
      <c r="A42" s="25" t="s">
        <v>34</v>
      </c>
      <c r="B42" s="17" t="s">
        <v>9</v>
      </c>
      <c r="C42" s="3" t="s">
        <v>5</v>
      </c>
      <c r="D42" s="4" t="s">
        <v>7</v>
      </c>
      <c r="E42" s="16"/>
      <c r="F42" s="47" t="str">
        <f t="shared" si="0"/>
        <v>doses</v>
      </c>
      <c r="G42" s="17"/>
      <c r="H42" s="47" t="str">
        <f t="shared" si="1"/>
        <v>doses</v>
      </c>
      <c r="I42" s="17"/>
      <c r="J42" s="48" t="str">
        <f t="shared" si="2"/>
        <v>doses</v>
      </c>
    </row>
    <row r="43" spans="1:13" ht="21.95" customHeight="1">
      <c r="A43" s="25" t="s">
        <v>28</v>
      </c>
      <c r="B43" s="17" t="s">
        <v>4</v>
      </c>
      <c r="C43" s="3" t="s">
        <v>5</v>
      </c>
      <c r="D43" s="4" t="s">
        <v>7</v>
      </c>
      <c r="E43" s="16"/>
      <c r="F43" s="47" t="str">
        <f t="shared" si="0"/>
        <v>doses</v>
      </c>
      <c r="G43" s="17"/>
      <c r="H43" s="47" t="str">
        <f t="shared" si="1"/>
        <v>doses</v>
      </c>
      <c r="I43" s="17"/>
      <c r="J43" s="48" t="str">
        <f t="shared" si="2"/>
        <v>doses</v>
      </c>
    </row>
    <row r="44" spans="1:13" ht="21.95" customHeight="1">
      <c r="A44" s="25" t="s">
        <v>17</v>
      </c>
      <c r="B44" s="17" t="s">
        <v>4</v>
      </c>
      <c r="C44" s="3" t="s">
        <v>5</v>
      </c>
      <c r="D44" s="4" t="s">
        <v>7</v>
      </c>
      <c r="E44" s="16"/>
      <c r="F44" s="47" t="str">
        <f t="shared" si="0"/>
        <v>doses</v>
      </c>
      <c r="G44" s="17"/>
      <c r="H44" s="47" t="str">
        <f t="shared" si="1"/>
        <v>doses</v>
      </c>
      <c r="I44" s="17"/>
      <c r="J44" s="48" t="str">
        <f t="shared" si="2"/>
        <v>doses</v>
      </c>
    </row>
    <row r="45" spans="1:13" ht="21.95" customHeight="1">
      <c r="A45" s="25" t="s">
        <v>29</v>
      </c>
      <c r="B45" s="17" t="s">
        <v>4</v>
      </c>
      <c r="C45" s="1" t="s">
        <v>5</v>
      </c>
      <c r="D45" s="2" t="s">
        <v>5</v>
      </c>
      <c r="E45" s="16"/>
      <c r="F45" s="47" t="str">
        <f t="shared" si="0"/>
        <v>doses</v>
      </c>
      <c r="G45" s="17"/>
      <c r="H45" s="47" t="str">
        <f t="shared" si="1"/>
        <v>doses</v>
      </c>
      <c r="I45" s="17"/>
      <c r="J45" s="48" t="str">
        <f t="shared" si="2"/>
        <v>doses</v>
      </c>
    </row>
    <row r="46" spans="1:13" ht="21.95" customHeight="1">
      <c r="A46" s="25" t="s">
        <v>38</v>
      </c>
      <c r="B46" s="17" t="s">
        <v>8</v>
      </c>
      <c r="C46" s="1" t="s">
        <v>5</v>
      </c>
      <c r="D46" s="2" t="s">
        <v>7</v>
      </c>
      <c r="E46" s="16"/>
      <c r="F46" s="47" t="str">
        <f t="shared" si="0"/>
        <v>doses</v>
      </c>
      <c r="G46" s="17"/>
      <c r="H46" s="47" t="str">
        <f t="shared" si="1"/>
        <v>doses</v>
      </c>
      <c r="I46" s="17"/>
      <c r="J46" s="48" t="str">
        <f t="shared" si="2"/>
        <v>doses</v>
      </c>
    </row>
    <row r="47" spans="1:13" ht="21.95" customHeight="1">
      <c r="A47" s="25" t="s">
        <v>24</v>
      </c>
      <c r="B47" s="17" t="s">
        <v>8</v>
      </c>
      <c r="C47" s="1" t="s">
        <v>5</v>
      </c>
      <c r="D47" s="2" t="s">
        <v>7</v>
      </c>
      <c r="E47" s="16"/>
      <c r="F47" s="47" t="str">
        <f t="shared" si="0"/>
        <v>doses</v>
      </c>
      <c r="G47" s="17"/>
      <c r="H47" s="47" t="str">
        <f t="shared" si="1"/>
        <v>doses</v>
      </c>
      <c r="I47" s="17"/>
      <c r="J47" s="48" t="str">
        <f t="shared" si="2"/>
        <v>doses</v>
      </c>
    </row>
    <row r="48" spans="1:13" ht="21.95" customHeight="1">
      <c r="A48" s="25" t="s">
        <v>33</v>
      </c>
      <c r="B48" s="17" t="s">
        <v>13</v>
      </c>
      <c r="C48" s="1" t="s">
        <v>5</v>
      </c>
      <c r="D48" s="2" t="s">
        <v>5</v>
      </c>
      <c r="E48" s="16"/>
      <c r="F48" s="47" t="str">
        <f t="shared" si="0"/>
        <v>doses</v>
      </c>
      <c r="G48" s="17"/>
      <c r="H48" s="47" t="str">
        <f t="shared" si="1"/>
        <v>doses</v>
      </c>
      <c r="I48" s="17"/>
      <c r="J48" s="48" t="str">
        <f t="shared" si="2"/>
        <v>doses</v>
      </c>
    </row>
    <row r="49" spans="1:14" ht="21.95" customHeight="1">
      <c r="A49" s="25" t="s">
        <v>30</v>
      </c>
      <c r="B49" s="17" t="s">
        <v>13</v>
      </c>
      <c r="C49" s="1" t="s">
        <v>5</v>
      </c>
      <c r="D49" s="2" t="s">
        <v>7</v>
      </c>
      <c r="E49" s="16"/>
      <c r="F49" s="47" t="str">
        <f t="shared" si="0"/>
        <v>doses</v>
      </c>
      <c r="G49" s="17"/>
      <c r="H49" s="47" t="str">
        <f t="shared" si="1"/>
        <v>doses</v>
      </c>
      <c r="I49" s="17"/>
      <c r="J49" s="48" t="str">
        <f t="shared" si="2"/>
        <v>doses</v>
      </c>
    </row>
    <row r="50" spans="1:14" ht="21.95" customHeight="1" thickBot="1">
      <c r="A50" s="26" t="s">
        <v>37</v>
      </c>
      <c r="B50" s="19" t="s">
        <v>4</v>
      </c>
      <c r="C50" s="12" t="s">
        <v>5</v>
      </c>
      <c r="D50" s="13" t="s">
        <v>7</v>
      </c>
      <c r="E50" s="18"/>
      <c r="F50" s="49" t="str">
        <f t="shared" ref="F50" si="3">IF(A50="","","doses")</f>
        <v>doses</v>
      </c>
      <c r="G50" s="19"/>
      <c r="H50" s="49" t="str">
        <f t="shared" ref="H50" si="4">IF(A50="","","doses")</f>
        <v>doses</v>
      </c>
      <c r="I50" s="19"/>
      <c r="J50" s="50" t="str">
        <f t="shared" ref="J50" si="5">IF(A50="","","doses")</f>
        <v>doses</v>
      </c>
    </row>
    <row r="51" spans="1:14" ht="21.95" customHeight="1">
      <c r="A51" s="5"/>
      <c r="B51" s="5"/>
      <c r="C51" s="5"/>
      <c r="D51" s="5"/>
      <c r="E51" s="20" t="s">
        <v>5</v>
      </c>
      <c r="F51" s="22" t="s">
        <v>10</v>
      </c>
      <c r="G51" s="21" t="s">
        <v>7</v>
      </c>
      <c r="H51" s="22" t="s">
        <v>11</v>
      </c>
      <c r="I51" s="21" t="s">
        <v>6</v>
      </c>
      <c r="J51" s="22" t="s">
        <v>16</v>
      </c>
    </row>
    <row r="52" spans="1:14" ht="21.95" customHeight="1">
      <c r="A52" s="7" t="s">
        <v>174</v>
      </c>
      <c r="B52" s="7"/>
      <c r="C52" s="7"/>
      <c r="D52" s="7"/>
      <c r="E52" s="7"/>
      <c r="F52" s="7"/>
      <c r="G52" s="7"/>
      <c r="H52" s="7"/>
      <c r="I52" s="168" t="s">
        <v>14</v>
      </c>
      <c r="J52" s="168"/>
      <c r="N52" s="6" t="s">
        <v>127</v>
      </c>
    </row>
    <row r="53" spans="1:14" ht="21.95" customHeight="1"/>
    <row r="54" spans="1:14">
      <c r="I54" s="56" t="s">
        <v>147</v>
      </c>
      <c r="J54" s="147">
        <v>6</v>
      </c>
    </row>
    <row r="55" spans="1:14">
      <c r="E55" s="166" t="s">
        <v>149</v>
      </c>
      <c r="F55" s="166"/>
      <c r="G55" s="167" t="s">
        <v>152</v>
      </c>
      <c r="H55" s="167"/>
      <c r="I55" s="167"/>
      <c r="J55" s="147"/>
    </row>
    <row r="56" spans="1:14">
      <c r="E56" s="166" t="s">
        <v>150</v>
      </c>
      <c r="F56" s="166"/>
      <c r="G56" s="167" t="s">
        <v>153</v>
      </c>
      <c r="H56" s="167"/>
      <c r="I56" s="167"/>
      <c r="J56" s="147"/>
    </row>
    <row r="57" spans="1:14">
      <c r="E57" s="166" t="s">
        <v>151</v>
      </c>
      <c r="F57" s="166"/>
      <c r="G57" s="167" t="s">
        <v>154</v>
      </c>
      <c r="H57" s="167"/>
      <c r="I57" s="167"/>
    </row>
    <row r="58" spans="1:14" ht="15" thickBot="1"/>
    <row r="59" spans="1:14">
      <c r="A59" s="148" t="str">
        <f>A6</f>
        <v>Bulletin de commande maïs LANDI 2023</v>
      </c>
      <c r="B59" s="149"/>
      <c r="C59" s="149"/>
      <c r="D59" s="149"/>
      <c r="E59" s="149"/>
      <c r="F59" s="149"/>
      <c r="G59" s="149"/>
      <c r="H59" s="149"/>
      <c r="I59" s="149"/>
      <c r="J59" s="150"/>
    </row>
    <row r="60" spans="1:14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4">
      <c r="A61" s="154"/>
      <c r="B61" s="155"/>
      <c r="C61" s="155"/>
      <c r="D61" s="155"/>
      <c r="E61" s="155"/>
      <c r="F61" s="155"/>
      <c r="G61" s="155"/>
      <c r="H61" s="155"/>
      <c r="I61" s="155"/>
      <c r="J61" s="156"/>
    </row>
    <row r="62" spans="1:14">
      <c r="A62" s="157" t="str">
        <f>A9</f>
        <v>dose de 50'000 grains</v>
      </c>
      <c r="B62" s="158"/>
      <c r="C62" s="158"/>
      <c r="D62" s="158"/>
      <c r="E62" s="158"/>
      <c r="F62" s="158"/>
      <c r="G62" s="158"/>
      <c r="H62" s="158"/>
      <c r="I62" s="158"/>
      <c r="J62" s="159"/>
    </row>
    <row r="63" spans="1:14">
      <c r="A63" s="160"/>
      <c r="B63" s="161"/>
      <c r="C63" s="161"/>
      <c r="D63" s="161"/>
      <c r="E63" s="161"/>
      <c r="F63" s="161"/>
      <c r="G63" s="161"/>
      <c r="H63" s="161"/>
      <c r="I63" s="161"/>
      <c r="J63" s="162"/>
    </row>
    <row r="64" spans="1:14" ht="15" thickBot="1">
      <c r="A64" s="163"/>
      <c r="B64" s="139"/>
      <c r="C64" s="139"/>
      <c r="D64" s="139"/>
      <c r="E64" s="164"/>
      <c r="F64" s="164"/>
      <c r="G64" s="164"/>
      <c r="H64" s="164"/>
      <c r="I64" s="164"/>
      <c r="J64" s="165"/>
    </row>
    <row r="65" spans="1:10" s="8" customFormat="1" ht="21.95" customHeight="1">
      <c r="A65" s="9" t="s">
        <v>58</v>
      </c>
      <c r="B65" s="121" t="s">
        <v>1</v>
      </c>
      <c r="C65" s="122"/>
      <c r="D65" s="123"/>
      <c r="E65" s="51" t="s">
        <v>130</v>
      </c>
      <c r="F65" s="136"/>
      <c r="G65" s="136"/>
      <c r="H65" s="52" t="s">
        <v>131</v>
      </c>
      <c r="I65" s="136"/>
      <c r="J65" s="143"/>
    </row>
    <row r="66" spans="1:10" ht="15.95" customHeight="1">
      <c r="A66" s="59" t="s">
        <v>54</v>
      </c>
      <c r="B66" s="124" t="s">
        <v>0</v>
      </c>
      <c r="C66" s="127" t="s">
        <v>2</v>
      </c>
      <c r="D66" s="130" t="s">
        <v>3</v>
      </c>
      <c r="E66" s="137" t="s">
        <v>132</v>
      </c>
      <c r="F66" s="139"/>
      <c r="G66" s="139"/>
      <c r="H66" s="139"/>
      <c r="I66" s="139"/>
      <c r="J66" s="140"/>
    </row>
    <row r="67" spans="1:10" ht="15.95" customHeight="1">
      <c r="A67" s="60" t="s">
        <v>55</v>
      </c>
      <c r="B67" s="125"/>
      <c r="C67" s="128"/>
      <c r="D67" s="131"/>
      <c r="E67" s="138"/>
      <c r="F67" s="141"/>
      <c r="G67" s="141"/>
      <c r="H67" s="141"/>
      <c r="I67" s="141"/>
      <c r="J67" s="142"/>
    </row>
    <row r="68" spans="1:10" ht="15.95" customHeight="1">
      <c r="A68" s="60" t="s">
        <v>56</v>
      </c>
      <c r="B68" s="125"/>
      <c r="C68" s="128"/>
      <c r="D68" s="131"/>
      <c r="E68" s="134" t="s">
        <v>53</v>
      </c>
      <c r="F68" s="135"/>
      <c r="G68" s="145" t="s">
        <v>45</v>
      </c>
      <c r="H68" s="135"/>
      <c r="I68" s="145" t="s">
        <v>12</v>
      </c>
      <c r="J68" s="146"/>
    </row>
    <row r="69" spans="1:10" ht="15.95" customHeight="1">
      <c r="A69" s="61" t="s">
        <v>57</v>
      </c>
      <c r="B69" s="126"/>
      <c r="C69" s="129"/>
      <c r="D69" s="132"/>
      <c r="E69" s="133" t="s">
        <v>129</v>
      </c>
      <c r="F69" s="134"/>
      <c r="G69" s="145" t="s">
        <v>129</v>
      </c>
      <c r="H69" s="134"/>
      <c r="I69" s="145" t="s">
        <v>129</v>
      </c>
      <c r="J69" s="146"/>
    </row>
    <row r="70" spans="1:10" ht="21.95" customHeight="1">
      <c r="A70" s="27" t="s">
        <v>61</v>
      </c>
      <c r="B70" s="28" t="s">
        <v>4</v>
      </c>
      <c r="C70" s="10" t="s">
        <v>5</v>
      </c>
      <c r="D70" s="11" t="s">
        <v>7</v>
      </c>
      <c r="E70" s="14"/>
      <c r="F70" s="47" t="str">
        <f t="shared" ref="F70:F102" si="6">IF(A70="","","doses")</f>
        <v>doses</v>
      </c>
      <c r="G70" s="15"/>
      <c r="H70" s="47" t="str">
        <f t="shared" ref="H70:H102" si="7">IF(A70="","","doses")</f>
        <v>doses</v>
      </c>
      <c r="I70" s="15"/>
      <c r="J70" s="48" t="str">
        <f t="shared" ref="J70:J102" si="8">IF(A70="","","doses")</f>
        <v>doses</v>
      </c>
    </row>
    <row r="71" spans="1:10" ht="21.95" customHeight="1">
      <c r="A71" s="25" t="s">
        <v>62</v>
      </c>
      <c r="B71" s="17" t="s">
        <v>9</v>
      </c>
      <c r="C71" s="3" t="s">
        <v>5</v>
      </c>
      <c r="D71" s="4" t="s">
        <v>5</v>
      </c>
      <c r="E71" s="16"/>
      <c r="F71" s="47" t="str">
        <f t="shared" si="6"/>
        <v>doses</v>
      </c>
      <c r="G71" s="17"/>
      <c r="H71" s="47" t="str">
        <f t="shared" si="7"/>
        <v>doses</v>
      </c>
      <c r="I71" s="17"/>
      <c r="J71" s="48" t="str">
        <f t="shared" si="8"/>
        <v>doses</v>
      </c>
    </row>
    <row r="72" spans="1:10" ht="21.95" customHeight="1">
      <c r="A72" s="25" t="s">
        <v>63</v>
      </c>
      <c r="B72" s="17" t="s">
        <v>8</v>
      </c>
      <c r="C72" s="3" t="s">
        <v>7</v>
      </c>
      <c r="D72" s="4" t="s">
        <v>5</v>
      </c>
      <c r="E72" s="16"/>
      <c r="F72" s="47" t="str">
        <f t="shared" si="6"/>
        <v>doses</v>
      </c>
      <c r="G72" s="17"/>
      <c r="H72" s="47" t="str">
        <f t="shared" si="7"/>
        <v>doses</v>
      </c>
      <c r="I72" s="17"/>
      <c r="J72" s="48" t="str">
        <f t="shared" si="8"/>
        <v>doses</v>
      </c>
    </row>
    <row r="73" spans="1:10" ht="21.95" customHeight="1">
      <c r="A73" s="25" t="s">
        <v>64</v>
      </c>
      <c r="B73" s="17" t="s">
        <v>4</v>
      </c>
      <c r="C73" s="3" t="s">
        <v>5</v>
      </c>
      <c r="D73" s="4" t="s">
        <v>7</v>
      </c>
      <c r="E73" s="16"/>
      <c r="F73" s="47" t="str">
        <f t="shared" si="6"/>
        <v>doses</v>
      </c>
      <c r="G73" s="17"/>
      <c r="H73" s="47" t="str">
        <f t="shared" si="7"/>
        <v>doses</v>
      </c>
      <c r="I73" s="17"/>
      <c r="J73" s="48" t="str">
        <f t="shared" si="8"/>
        <v>doses</v>
      </c>
    </row>
    <row r="74" spans="1:10" ht="21.95" customHeight="1">
      <c r="A74" s="25" t="s">
        <v>65</v>
      </c>
      <c r="B74" s="17" t="s">
        <v>8</v>
      </c>
      <c r="C74" s="3" t="s">
        <v>5</v>
      </c>
      <c r="D74" s="4" t="s">
        <v>6</v>
      </c>
      <c r="E74" s="16"/>
      <c r="F74" s="47" t="str">
        <f t="shared" si="6"/>
        <v>doses</v>
      </c>
      <c r="G74" s="17"/>
      <c r="H74" s="47" t="str">
        <f t="shared" si="7"/>
        <v>doses</v>
      </c>
      <c r="I74" s="17"/>
      <c r="J74" s="48" t="str">
        <f t="shared" si="8"/>
        <v>doses</v>
      </c>
    </row>
    <row r="75" spans="1:10" ht="21.95" customHeight="1">
      <c r="A75" s="25" t="s">
        <v>66</v>
      </c>
      <c r="B75" s="17" t="s">
        <v>8</v>
      </c>
      <c r="C75" s="3" t="s">
        <v>5</v>
      </c>
      <c r="D75" s="4" t="s">
        <v>6</v>
      </c>
      <c r="E75" s="16"/>
      <c r="F75" s="47" t="str">
        <f t="shared" si="6"/>
        <v>doses</v>
      </c>
      <c r="G75" s="17"/>
      <c r="H75" s="47" t="str">
        <f t="shared" si="7"/>
        <v>doses</v>
      </c>
      <c r="I75" s="17"/>
      <c r="J75" s="48" t="str">
        <f t="shared" si="8"/>
        <v>doses</v>
      </c>
    </row>
    <row r="76" spans="1:10" ht="21.95" customHeight="1">
      <c r="A76" s="25" t="s">
        <v>67</v>
      </c>
      <c r="B76" s="17" t="s">
        <v>13</v>
      </c>
      <c r="C76" s="3" t="s">
        <v>5</v>
      </c>
      <c r="D76" s="4" t="s">
        <v>6</v>
      </c>
      <c r="E76" s="16"/>
      <c r="F76" s="47" t="str">
        <f t="shared" si="6"/>
        <v>doses</v>
      </c>
      <c r="G76" s="17"/>
      <c r="H76" s="47" t="str">
        <f t="shared" si="7"/>
        <v>doses</v>
      </c>
      <c r="I76" s="17"/>
      <c r="J76" s="48" t="str">
        <f t="shared" si="8"/>
        <v>doses</v>
      </c>
    </row>
    <row r="77" spans="1:10" ht="21.95" customHeight="1">
      <c r="A77" s="25" t="s">
        <v>68</v>
      </c>
      <c r="B77" s="17" t="s">
        <v>9</v>
      </c>
      <c r="C77" s="3" t="s">
        <v>5</v>
      </c>
      <c r="D77" s="4" t="s">
        <v>5</v>
      </c>
      <c r="E77" s="16"/>
      <c r="F77" s="47" t="str">
        <f t="shared" si="6"/>
        <v>doses</v>
      </c>
      <c r="G77" s="17"/>
      <c r="H77" s="47" t="str">
        <f t="shared" si="7"/>
        <v>doses</v>
      </c>
      <c r="I77" s="17"/>
      <c r="J77" s="48" t="str">
        <f t="shared" si="8"/>
        <v>doses</v>
      </c>
    </row>
    <row r="78" spans="1:10" ht="21.95" customHeight="1">
      <c r="A78" s="25" t="s">
        <v>69</v>
      </c>
      <c r="B78" s="17" t="s">
        <v>8</v>
      </c>
      <c r="C78" s="3" t="s">
        <v>5</v>
      </c>
      <c r="D78" s="4" t="s">
        <v>7</v>
      </c>
      <c r="E78" s="16"/>
      <c r="F78" s="47" t="str">
        <f t="shared" si="6"/>
        <v>doses</v>
      </c>
      <c r="G78" s="17"/>
      <c r="H78" s="47" t="str">
        <f t="shared" si="7"/>
        <v>doses</v>
      </c>
      <c r="I78" s="17"/>
      <c r="J78" s="48" t="str">
        <f t="shared" si="8"/>
        <v>doses</v>
      </c>
    </row>
    <row r="79" spans="1:10" ht="21.95" customHeight="1">
      <c r="A79" s="25" t="s">
        <v>70</v>
      </c>
      <c r="B79" s="17" t="s">
        <v>4</v>
      </c>
      <c r="C79" s="3" t="s">
        <v>7</v>
      </c>
      <c r="D79" s="4" t="s">
        <v>5</v>
      </c>
      <c r="E79" s="16"/>
      <c r="F79" s="47" t="str">
        <f t="shared" si="6"/>
        <v>doses</v>
      </c>
      <c r="G79" s="17"/>
      <c r="H79" s="47" t="str">
        <f t="shared" si="7"/>
        <v>doses</v>
      </c>
      <c r="I79" s="17"/>
      <c r="J79" s="48" t="str">
        <f t="shared" si="8"/>
        <v>doses</v>
      </c>
    </row>
    <row r="80" spans="1:10" ht="21.95" customHeight="1">
      <c r="A80" s="25" t="s">
        <v>71</v>
      </c>
      <c r="B80" s="17" t="s">
        <v>13</v>
      </c>
      <c r="C80" s="3" t="s">
        <v>5</v>
      </c>
      <c r="D80" s="4" t="s">
        <v>5</v>
      </c>
      <c r="E80" s="16"/>
      <c r="F80" s="47" t="str">
        <f t="shared" si="6"/>
        <v>doses</v>
      </c>
      <c r="G80" s="17"/>
      <c r="H80" s="47" t="str">
        <f t="shared" si="7"/>
        <v>doses</v>
      </c>
      <c r="I80" s="17"/>
      <c r="J80" s="48" t="str">
        <f t="shared" si="8"/>
        <v>doses</v>
      </c>
    </row>
    <row r="81" spans="1:13" ht="21.95" customHeight="1">
      <c r="A81" s="25" t="s">
        <v>72</v>
      </c>
      <c r="B81" s="17" t="s">
        <v>13</v>
      </c>
      <c r="C81" s="3" t="s">
        <v>5</v>
      </c>
      <c r="D81" s="4" t="s">
        <v>5</v>
      </c>
      <c r="E81" s="16"/>
      <c r="F81" s="47" t="str">
        <f t="shared" si="6"/>
        <v>doses</v>
      </c>
      <c r="G81" s="17"/>
      <c r="H81" s="47" t="str">
        <f t="shared" si="7"/>
        <v>doses</v>
      </c>
      <c r="I81" s="17"/>
      <c r="J81" s="48" t="str">
        <f t="shared" si="8"/>
        <v>doses</v>
      </c>
    </row>
    <row r="82" spans="1:13" ht="21.95" customHeight="1">
      <c r="A82" s="25" t="s">
        <v>73</v>
      </c>
      <c r="B82" s="17" t="s">
        <v>13</v>
      </c>
      <c r="C82" s="3" t="s">
        <v>7</v>
      </c>
      <c r="D82" s="4" t="s">
        <v>5</v>
      </c>
      <c r="E82" s="16"/>
      <c r="F82" s="47" t="str">
        <f t="shared" si="6"/>
        <v>doses</v>
      </c>
      <c r="G82" s="17"/>
      <c r="H82" s="47" t="str">
        <f t="shared" si="7"/>
        <v>doses</v>
      </c>
      <c r="I82" s="17"/>
      <c r="J82" s="48" t="str">
        <f t="shared" si="8"/>
        <v>doses</v>
      </c>
    </row>
    <row r="83" spans="1:13" ht="21.95" customHeight="1">
      <c r="A83" s="25" t="s">
        <v>74</v>
      </c>
      <c r="B83" s="17" t="s">
        <v>8</v>
      </c>
      <c r="C83" s="3" t="s">
        <v>5</v>
      </c>
      <c r="D83" s="4" t="s">
        <v>6</v>
      </c>
      <c r="E83" s="16"/>
      <c r="F83" s="47" t="str">
        <f t="shared" si="6"/>
        <v>doses</v>
      </c>
      <c r="G83" s="17"/>
      <c r="H83" s="47" t="str">
        <f t="shared" si="7"/>
        <v>doses</v>
      </c>
      <c r="I83" s="17"/>
      <c r="J83" s="48" t="str">
        <f t="shared" si="8"/>
        <v>doses</v>
      </c>
    </row>
    <row r="84" spans="1:13" ht="21.95" customHeight="1">
      <c r="A84" s="25" t="s">
        <v>75</v>
      </c>
      <c r="B84" s="17" t="s">
        <v>4</v>
      </c>
      <c r="C84" s="3" t="s">
        <v>5</v>
      </c>
      <c r="D84" s="4" t="s">
        <v>5</v>
      </c>
      <c r="E84" s="16"/>
      <c r="F84" s="47" t="str">
        <f t="shared" si="6"/>
        <v>doses</v>
      </c>
      <c r="G84" s="17"/>
      <c r="H84" s="47" t="str">
        <f t="shared" si="7"/>
        <v>doses</v>
      </c>
      <c r="I84" s="17"/>
      <c r="J84" s="48" t="str">
        <f t="shared" si="8"/>
        <v>doses</v>
      </c>
    </row>
    <row r="85" spans="1:13" ht="21.95" customHeight="1">
      <c r="A85" s="25" t="s">
        <v>76</v>
      </c>
      <c r="B85" s="17" t="s">
        <v>4</v>
      </c>
      <c r="C85" s="3" t="s">
        <v>5</v>
      </c>
      <c r="D85" s="4" t="s">
        <v>5</v>
      </c>
      <c r="E85" s="16"/>
      <c r="F85" s="47" t="str">
        <f t="shared" si="6"/>
        <v>doses</v>
      </c>
      <c r="G85" s="17"/>
      <c r="H85" s="47" t="str">
        <f t="shared" si="7"/>
        <v>doses</v>
      </c>
      <c r="I85" s="17"/>
      <c r="J85" s="48" t="str">
        <f t="shared" si="8"/>
        <v>doses</v>
      </c>
      <c r="M85" s="6" t="s">
        <v>134</v>
      </c>
    </row>
    <row r="86" spans="1:13" ht="21.95" customHeight="1">
      <c r="A86" s="25" t="s">
        <v>77</v>
      </c>
      <c r="B86" s="17" t="s">
        <v>4</v>
      </c>
      <c r="C86" s="3" t="s">
        <v>5</v>
      </c>
      <c r="D86" s="4" t="s">
        <v>5</v>
      </c>
      <c r="E86" s="16"/>
      <c r="F86" s="47" t="str">
        <f t="shared" si="6"/>
        <v>doses</v>
      </c>
      <c r="G86" s="17"/>
      <c r="H86" s="47" t="str">
        <f t="shared" si="7"/>
        <v>doses</v>
      </c>
      <c r="I86" s="17"/>
      <c r="J86" s="48" t="str">
        <f t="shared" si="8"/>
        <v>doses</v>
      </c>
      <c r="M86" s="46" t="s">
        <v>138</v>
      </c>
    </row>
    <row r="87" spans="1:13" ht="21.95" customHeight="1">
      <c r="A87" s="25" t="s">
        <v>78</v>
      </c>
      <c r="B87" s="17" t="s">
        <v>9</v>
      </c>
      <c r="C87" s="3" t="s">
        <v>5</v>
      </c>
      <c r="D87" s="4" t="s">
        <v>7</v>
      </c>
      <c r="E87" s="16"/>
      <c r="F87" s="47" t="str">
        <f t="shared" si="6"/>
        <v>doses</v>
      </c>
      <c r="G87" s="17"/>
      <c r="H87" s="47" t="str">
        <f t="shared" si="7"/>
        <v>doses</v>
      </c>
      <c r="I87" s="17"/>
      <c r="J87" s="48" t="str">
        <f t="shared" si="8"/>
        <v>doses</v>
      </c>
    </row>
    <row r="88" spans="1:13" ht="21.95" customHeight="1">
      <c r="A88" s="25" t="s">
        <v>79</v>
      </c>
      <c r="B88" s="17" t="s">
        <v>9</v>
      </c>
      <c r="C88" s="3" t="s">
        <v>7</v>
      </c>
      <c r="D88" s="4" t="s">
        <v>5</v>
      </c>
      <c r="E88" s="16"/>
      <c r="F88" s="47" t="str">
        <f t="shared" si="6"/>
        <v>doses</v>
      </c>
      <c r="G88" s="17"/>
      <c r="H88" s="47" t="str">
        <f t="shared" si="7"/>
        <v>doses</v>
      </c>
      <c r="I88" s="17"/>
      <c r="J88" s="48" t="str">
        <f t="shared" si="8"/>
        <v>doses</v>
      </c>
    </row>
    <row r="89" spans="1:13" ht="21.95" customHeight="1">
      <c r="A89" s="25" t="s">
        <v>80</v>
      </c>
      <c r="B89" s="17" t="s">
        <v>4</v>
      </c>
      <c r="C89" s="3" t="s">
        <v>5</v>
      </c>
      <c r="D89" s="4" t="s">
        <v>7</v>
      </c>
      <c r="E89" s="16"/>
      <c r="F89" s="47" t="str">
        <f t="shared" si="6"/>
        <v>doses</v>
      </c>
      <c r="G89" s="17"/>
      <c r="H89" s="47" t="str">
        <f t="shared" si="7"/>
        <v>doses</v>
      </c>
      <c r="I89" s="17"/>
      <c r="J89" s="48" t="str">
        <f t="shared" si="8"/>
        <v>doses</v>
      </c>
    </row>
    <row r="90" spans="1:13" ht="21.95" customHeight="1">
      <c r="A90" s="25" t="s">
        <v>81</v>
      </c>
      <c r="B90" s="17" t="s">
        <v>8</v>
      </c>
      <c r="C90" s="3" t="s">
        <v>5</v>
      </c>
      <c r="D90" s="4" t="s">
        <v>7</v>
      </c>
      <c r="E90" s="16"/>
      <c r="F90" s="47" t="str">
        <f t="shared" si="6"/>
        <v>doses</v>
      </c>
      <c r="G90" s="17"/>
      <c r="H90" s="47" t="str">
        <f t="shared" si="7"/>
        <v>doses</v>
      </c>
      <c r="I90" s="17"/>
      <c r="J90" s="48" t="str">
        <f t="shared" si="8"/>
        <v>doses</v>
      </c>
    </row>
    <row r="91" spans="1:13" ht="21.95" customHeight="1">
      <c r="A91" s="25"/>
      <c r="B91" s="17"/>
      <c r="C91" s="3"/>
      <c r="D91" s="4"/>
      <c r="E91" s="16"/>
      <c r="F91" s="47" t="str">
        <f t="shared" si="6"/>
        <v/>
      </c>
      <c r="G91" s="17"/>
      <c r="H91" s="47" t="str">
        <f t="shared" si="7"/>
        <v/>
      </c>
      <c r="I91" s="17"/>
      <c r="J91" s="48" t="str">
        <f t="shared" si="8"/>
        <v/>
      </c>
    </row>
    <row r="92" spans="1:13" ht="21.95" customHeight="1">
      <c r="A92" s="25"/>
      <c r="B92" s="17"/>
      <c r="C92" s="3"/>
      <c r="D92" s="4"/>
      <c r="E92" s="16"/>
      <c r="F92" s="47" t="str">
        <f t="shared" si="6"/>
        <v/>
      </c>
      <c r="G92" s="17"/>
      <c r="H92" s="47" t="str">
        <f t="shared" si="7"/>
        <v/>
      </c>
      <c r="I92" s="17"/>
      <c r="J92" s="48" t="str">
        <f t="shared" si="8"/>
        <v/>
      </c>
    </row>
    <row r="93" spans="1:13" ht="21.95" customHeight="1">
      <c r="A93" s="25"/>
      <c r="B93" s="17"/>
      <c r="C93" s="3"/>
      <c r="D93" s="4"/>
      <c r="E93" s="16"/>
      <c r="F93" s="47" t="str">
        <f t="shared" si="6"/>
        <v/>
      </c>
      <c r="G93" s="17"/>
      <c r="H93" s="47" t="str">
        <f t="shared" si="7"/>
        <v/>
      </c>
      <c r="I93" s="17"/>
      <c r="J93" s="48" t="str">
        <f t="shared" si="8"/>
        <v/>
      </c>
    </row>
    <row r="94" spans="1:13" ht="21.95" customHeight="1">
      <c r="A94" s="25"/>
      <c r="B94" s="17"/>
      <c r="C94" s="3"/>
      <c r="D94" s="4"/>
      <c r="E94" s="16"/>
      <c r="F94" s="47" t="str">
        <f t="shared" si="6"/>
        <v/>
      </c>
      <c r="G94" s="17"/>
      <c r="H94" s="47" t="str">
        <f t="shared" si="7"/>
        <v/>
      </c>
      <c r="I94" s="17"/>
      <c r="J94" s="48" t="str">
        <f t="shared" si="8"/>
        <v/>
      </c>
    </row>
    <row r="95" spans="1:13" ht="21.95" customHeight="1">
      <c r="A95" s="25"/>
      <c r="B95" s="17"/>
      <c r="C95" s="3"/>
      <c r="D95" s="4"/>
      <c r="E95" s="16"/>
      <c r="F95" s="47" t="str">
        <f t="shared" si="6"/>
        <v/>
      </c>
      <c r="G95" s="17"/>
      <c r="H95" s="47" t="str">
        <f t="shared" si="7"/>
        <v/>
      </c>
      <c r="I95" s="17"/>
      <c r="J95" s="48" t="str">
        <f t="shared" si="8"/>
        <v/>
      </c>
    </row>
    <row r="96" spans="1:13" ht="21.95" customHeight="1">
      <c r="A96" s="25"/>
      <c r="B96" s="17"/>
      <c r="C96" s="3"/>
      <c r="D96" s="4"/>
      <c r="E96" s="16"/>
      <c r="F96" s="47" t="str">
        <f t="shared" si="6"/>
        <v/>
      </c>
      <c r="G96" s="17"/>
      <c r="H96" s="47" t="str">
        <f t="shared" si="7"/>
        <v/>
      </c>
      <c r="I96" s="17"/>
      <c r="J96" s="48" t="str">
        <f t="shared" si="8"/>
        <v/>
      </c>
    </row>
    <row r="97" spans="1:10" ht="21.95" customHeight="1">
      <c r="A97" s="25"/>
      <c r="B97" s="17"/>
      <c r="C97" s="3"/>
      <c r="D97" s="4"/>
      <c r="E97" s="16"/>
      <c r="F97" s="47" t="str">
        <f t="shared" si="6"/>
        <v/>
      </c>
      <c r="G97" s="17"/>
      <c r="H97" s="47" t="str">
        <f t="shared" si="7"/>
        <v/>
      </c>
      <c r="I97" s="17"/>
      <c r="J97" s="48" t="str">
        <f t="shared" si="8"/>
        <v/>
      </c>
    </row>
    <row r="98" spans="1:10" ht="21.95" customHeight="1">
      <c r="A98" s="25"/>
      <c r="B98" s="17"/>
      <c r="C98" s="1"/>
      <c r="D98" s="2"/>
      <c r="E98" s="16"/>
      <c r="F98" s="47" t="str">
        <f t="shared" si="6"/>
        <v/>
      </c>
      <c r="G98" s="17"/>
      <c r="H98" s="47" t="str">
        <f t="shared" si="7"/>
        <v/>
      </c>
      <c r="I98" s="17"/>
      <c r="J98" s="48" t="str">
        <f t="shared" si="8"/>
        <v/>
      </c>
    </row>
    <row r="99" spans="1:10" ht="21.95" customHeight="1">
      <c r="A99" s="25"/>
      <c r="B99" s="17"/>
      <c r="C99" s="1"/>
      <c r="D99" s="2"/>
      <c r="E99" s="16"/>
      <c r="F99" s="47" t="str">
        <f t="shared" si="6"/>
        <v/>
      </c>
      <c r="G99" s="17"/>
      <c r="H99" s="47" t="str">
        <f t="shared" si="7"/>
        <v/>
      </c>
      <c r="I99" s="17"/>
      <c r="J99" s="48" t="str">
        <f t="shared" si="8"/>
        <v/>
      </c>
    </row>
    <row r="100" spans="1:10" ht="21.95" customHeight="1">
      <c r="A100" s="25"/>
      <c r="B100" s="17"/>
      <c r="C100" s="1"/>
      <c r="D100" s="2"/>
      <c r="E100" s="16"/>
      <c r="F100" s="47" t="str">
        <f t="shared" si="6"/>
        <v/>
      </c>
      <c r="G100" s="17"/>
      <c r="H100" s="47" t="str">
        <f t="shared" si="7"/>
        <v/>
      </c>
      <c r="I100" s="17"/>
      <c r="J100" s="48" t="str">
        <f t="shared" si="8"/>
        <v/>
      </c>
    </row>
    <row r="101" spans="1:10" ht="21.95" customHeight="1">
      <c r="A101" s="25"/>
      <c r="B101" s="17"/>
      <c r="C101" s="1"/>
      <c r="D101" s="2"/>
      <c r="E101" s="16"/>
      <c r="F101" s="47" t="str">
        <f t="shared" si="6"/>
        <v/>
      </c>
      <c r="G101" s="17"/>
      <c r="H101" s="47" t="str">
        <f t="shared" si="7"/>
        <v/>
      </c>
      <c r="I101" s="17"/>
      <c r="J101" s="48" t="str">
        <f t="shared" si="8"/>
        <v/>
      </c>
    </row>
    <row r="102" spans="1:10" ht="21.95" customHeight="1">
      <c r="A102" s="25"/>
      <c r="B102" s="17"/>
      <c r="C102" s="1"/>
      <c r="D102" s="2"/>
      <c r="E102" s="16"/>
      <c r="F102" s="47" t="str">
        <f t="shared" si="6"/>
        <v/>
      </c>
      <c r="G102" s="17"/>
      <c r="H102" s="47" t="str">
        <f t="shared" si="7"/>
        <v/>
      </c>
      <c r="I102" s="17"/>
      <c r="J102" s="48" t="str">
        <f t="shared" si="8"/>
        <v/>
      </c>
    </row>
    <row r="103" spans="1:10" ht="21.95" customHeight="1" thickBot="1">
      <c r="A103" s="26"/>
      <c r="B103" s="19"/>
      <c r="C103" s="12"/>
      <c r="D103" s="13"/>
      <c r="E103" s="18"/>
      <c r="F103" s="49" t="str">
        <f>IF(A103="","","doses")</f>
        <v/>
      </c>
      <c r="G103" s="19"/>
      <c r="H103" s="49" t="str">
        <f>IF(A103="","","doses")</f>
        <v/>
      </c>
      <c r="I103" s="19"/>
      <c r="J103" s="50" t="str">
        <f>IF(A103="","","doses")</f>
        <v/>
      </c>
    </row>
    <row r="104" spans="1:10" ht="21.95" customHeight="1">
      <c r="A104" s="5"/>
      <c r="B104" s="5"/>
      <c r="C104" s="5"/>
      <c r="D104" s="5"/>
      <c r="E104" s="20" t="s">
        <v>5</v>
      </c>
      <c r="F104" s="22" t="s">
        <v>10</v>
      </c>
      <c r="G104" s="21" t="s">
        <v>7</v>
      </c>
      <c r="H104" s="22" t="s">
        <v>11</v>
      </c>
      <c r="I104" s="21" t="s">
        <v>6</v>
      </c>
      <c r="J104" s="22" t="s">
        <v>16</v>
      </c>
    </row>
    <row r="105" spans="1:10" ht="21.95" customHeight="1">
      <c r="A105" s="7" t="str">
        <f>A52</f>
        <v>valable dès le 09.01.2023 sauf variétés TOP 10</v>
      </c>
      <c r="B105" s="7"/>
      <c r="C105" s="7"/>
      <c r="D105" s="7"/>
      <c r="E105" s="7"/>
      <c r="F105" s="7"/>
      <c r="G105" s="7"/>
      <c r="H105" s="7"/>
      <c r="I105" s="144" t="s">
        <v>60</v>
      </c>
      <c r="J105" s="144"/>
    </row>
    <row r="107" spans="1:10">
      <c r="I107" s="56" t="s">
        <v>147</v>
      </c>
      <c r="J107" s="147">
        <v>6</v>
      </c>
    </row>
    <row r="108" spans="1:10">
      <c r="E108" s="166" t="s">
        <v>149</v>
      </c>
      <c r="F108" s="166"/>
      <c r="G108" s="167" t="s">
        <v>152</v>
      </c>
      <c r="H108" s="167"/>
      <c r="I108" s="167"/>
      <c r="J108" s="147"/>
    </row>
    <row r="109" spans="1:10">
      <c r="E109" s="166" t="s">
        <v>150</v>
      </c>
      <c r="F109" s="166"/>
      <c r="G109" s="167" t="s">
        <v>153</v>
      </c>
      <c r="H109" s="167"/>
      <c r="I109" s="167"/>
      <c r="J109" s="147"/>
    </row>
    <row r="110" spans="1:10">
      <c r="E110" s="166" t="s">
        <v>151</v>
      </c>
      <c r="F110" s="166"/>
      <c r="G110" s="167" t="s">
        <v>154</v>
      </c>
      <c r="H110" s="167"/>
      <c r="I110" s="167"/>
    </row>
    <row r="111" spans="1:10" ht="15" thickBot="1"/>
    <row r="112" spans="1:10">
      <c r="A112" s="148" t="str">
        <f>A59</f>
        <v>Bulletin de commande maïs LANDI 2023</v>
      </c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>
      <c r="A113" s="151"/>
      <c r="B113" s="152"/>
      <c r="C113" s="152"/>
      <c r="D113" s="152"/>
      <c r="E113" s="152"/>
      <c r="F113" s="152"/>
      <c r="G113" s="152"/>
      <c r="H113" s="152"/>
      <c r="I113" s="152"/>
      <c r="J113" s="153"/>
    </row>
    <row r="114" spans="1:10">
      <c r="A114" s="154"/>
      <c r="B114" s="155"/>
      <c r="C114" s="155"/>
      <c r="D114" s="155"/>
      <c r="E114" s="155"/>
      <c r="F114" s="155"/>
      <c r="G114" s="155"/>
      <c r="H114" s="155"/>
      <c r="I114" s="155"/>
      <c r="J114" s="156"/>
    </row>
    <row r="115" spans="1:10">
      <c r="A115" s="157" t="str">
        <f>A62</f>
        <v>dose de 50'000 grains</v>
      </c>
      <c r="B115" s="158"/>
      <c r="C115" s="158"/>
      <c r="D115" s="158"/>
      <c r="E115" s="158"/>
      <c r="F115" s="158"/>
      <c r="G115" s="158"/>
      <c r="H115" s="158"/>
      <c r="I115" s="158"/>
      <c r="J115" s="159"/>
    </row>
    <row r="116" spans="1:10">
      <c r="A116" s="160"/>
      <c r="B116" s="161"/>
      <c r="C116" s="161"/>
      <c r="D116" s="161"/>
      <c r="E116" s="161"/>
      <c r="F116" s="161"/>
      <c r="G116" s="161"/>
      <c r="H116" s="161"/>
      <c r="I116" s="161"/>
      <c r="J116" s="162"/>
    </row>
    <row r="117" spans="1:10" ht="15" thickBot="1">
      <c r="A117" s="163"/>
      <c r="B117" s="139"/>
      <c r="C117" s="139"/>
      <c r="D117" s="139"/>
      <c r="E117" s="164"/>
      <c r="F117" s="164"/>
      <c r="G117" s="164"/>
      <c r="H117" s="164"/>
      <c r="I117" s="164"/>
      <c r="J117" s="165"/>
    </row>
    <row r="118" spans="1:10" s="8" customFormat="1" ht="21.95" customHeight="1">
      <c r="A118" s="9" t="s">
        <v>58</v>
      </c>
      <c r="B118" s="121" t="s">
        <v>1</v>
      </c>
      <c r="C118" s="122"/>
      <c r="D118" s="123"/>
      <c r="E118" s="51" t="s">
        <v>130</v>
      </c>
      <c r="F118" s="136"/>
      <c r="G118" s="136"/>
      <c r="H118" s="52" t="s">
        <v>131</v>
      </c>
      <c r="I118" s="136"/>
      <c r="J118" s="143"/>
    </row>
    <row r="119" spans="1:10" ht="15.95" customHeight="1">
      <c r="A119" s="59" t="s">
        <v>54</v>
      </c>
      <c r="B119" s="124" t="s">
        <v>0</v>
      </c>
      <c r="C119" s="127" t="s">
        <v>2</v>
      </c>
      <c r="D119" s="130" t="s">
        <v>3</v>
      </c>
      <c r="E119" s="137" t="s">
        <v>132</v>
      </c>
      <c r="F119" s="139"/>
      <c r="G119" s="139"/>
      <c r="H119" s="139"/>
      <c r="I119" s="139"/>
      <c r="J119" s="140"/>
    </row>
    <row r="120" spans="1:10" ht="15.95" customHeight="1">
      <c r="A120" s="60" t="s">
        <v>55</v>
      </c>
      <c r="B120" s="125"/>
      <c r="C120" s="128"/>
      <c r="D120" s="131"/>
      <c r="E120" s="138"/>
      <c r="F120" s="141"/>
      <c r="G120" s="141"/>
      <c r="H120" s="141"/>
      <c r="I120" s="141"/>
      <c r="J120" s="142"/>
    </row>
    <row r="121" spans="1:10" ht="15.95" customHeight="1">
      <c r="A121" s="60" t="s">
        <v>56</v>
      </c>
      <c r="B121" s="125"/>
      <c r="C121" s="128"/>
      <c r="D121" s="131"/>
      <c r="E121" s="134" t="s">
        <v>53</v>
      </c>
      <c r="F121" s="135"/>
      <c r="G121" s="145" t="s">
        <v>45</v>
      </c>
      <c r="H121" s="135"/>
      <c r="I121" s="145" t="s">
        <v>12</v>
      </c>
      <c r="J121" s="146"/>
    </row>
    <row r="122" spans="1:10" ht="15.95" customHeight="1">
      <c r="A122" s="61" t="s">
        <v>57</v>
      </c>
      <c r="B122" s="126"/>
      <c r="C122" s="129"/>
      <c r="D122" s="132"/>
      <c r="E122" s="133" t="s">
        <v>129</v>
      </c>
      <c r="F122" s="134"/>
      <c r="G122" s="145" t="s">
        <v>129</v>
      </c>
      <c r="H122" s="134"/>
      <c r="I122" s="145" t="s">
        <v>129</v>
      </c>
      <c r="J122" s="146"/>
    </row>
    <row r="123" spans="1:10" ht="21.95" customHeight="1">
      <c r="A123" s="27" t="s">
        <v>82</v>
      </c>
      <c r="B123" s="28" t="s">
        <v>9</v>
      </c>
      <c r="C123" s="10" t="s">
        <v>5</v>
      </c>
      <c r="D123" s="11" t="s">
        <v>6</v>
      </c>
      <c r="E123" s="14"/>
      <c r="F123" s="47" t="str">
        <f>IF(A123="","","doses")</f>
        <v>doses</v>
      </c>
      <c r="G123" s="15"/>
      <c r="H123" s="47" t="str">
        <f>IF(A123="","","doses")</f>
        <v>doses</v>
      </c>
      <c r="I123" s="15"/>
      <c r="J123" s="48" t="str">
        <f>IF(A123="","","doses")</f>
        <v>doses</v>
      </c>
    </row>
    <row r="124" spans="1:10" ht="21.95" customHeight="1">
      <c r="A124" s="25" t="s">
        <v>83</v>
      </c>
      <c r="B124" s="17" t="s">
        <v>4</v>
      </c>
      <c r="C124" s="3" t="s">
        <v>5</v>
      </c>
      <c r="D124" s="4" t="s">
        <v>7</v>
      </c>
      <c r="E124" s="16"/>
      <c r="F124" s="47" t="str">
        <f t="shared" ref="F124:H156" si="9">IF(A124="","","doses")</f>
        <v>doses</v>
      </c>
      <c r="G124" s="17"/>
      <c r="H124" s="47" t="str">
        <f t="shared" si="9"/>
        <v>doses</v>
      </c>
      <c r="I124" s="17"/>
      <c r="J124" s="48" t="str">
        <f t="shared" ref="J124:J156" si="10">IF(A124="","","doses")</f>
        <v>doses</v>
      </c>
    </row>
    <row r="125" spans="1:10" ht="21.95" customHeight="1">
      <c r="A125" s="25" t="s">
        <v>84</v>
      </c>
      <c r="B125" s="17" t="s">
        <v>8</v>
      </c>
      <c r="C125" s="3" t="s">
        <v>5</v>
      </c>
      <c r="D125" s="4" t="s">
        <v>5</v>
      </c>
      <c r="E125" s="16"/>
      <c r="F125" s="47" t="str">
        <f t="shared" si="9"/>
        <v>doses</v>
      </c>
      <c r="G125" s="17"/>
      <c r="H125" s="47" t="str">
        <f t="shared" si="9"/>
        <v>doses</v>
      </c>
      <c r="I125" s="17"/>
      <c r="J125" s="48" t="str">
        <f t="shared" si="10"/>
        <v>doses</v>
      </c>
    </row>
    <row r="126" spans="1:10" ht="21.95" customHeight="1">
      <c r="A126" s="25" t="s">
        <v>85</v>
      </c>
      <c r="B126" s="17" t="s">
        <v>8</v>
      </c>
      <c r="C126" s="3" t="s">
        <v>7</v>
      </c>
      <c r="D126" s="4" t="s">
        <v>5</v>
      </c>
      <c r="E126" s="16"/>
      <c r="F126" s="47" t="str">
        <f t="shared" si="9"/>
        <v>doses</v>
      </c>
      <c r="G126" s="17"/>
      <c r="H126" s="47" t="str">
        <f t="shared" si="9"/>
        <v>doses</v>
      </c>
      <c r="I126" s="17"/>
      <c r="J126" s="48" t="str">
        <f t="shared" si="10"/>
        <v>doses</v>
      </c>
    </row>
    <row r="127" spans="1:10" ht="21.95" customHeight="1">
      <c r="A127" s="25" t="s">
        <v>86</v>
      </c>
      <c r="B127" s="17" t="s">
        <v>13</v>
      </c>
      <c r="C127" s="3" t="s">
        <v>5</v>
      </c>
      <c r="D127" s="4" t="s">
        <v>5</v>
      </c>
      <c r="E127" s="16"/>
      <c r="F127" s="47" t="str">
        <f t="shared" si="9"/>
        <v>doses</v>
      </c>
      <c r="G127" s="17"/>
      <c r="H127" s="47" t="str">
        <f t="shared" si="9"/>
        <v>doses</v>
      </c>
      <c r="I127" s="17"/>
      <c r="J127" s="48" t="str">
        <f t="shared" si="10"/>
        <v>doses</v>
      </c>
    </row>
    <row r="128" spans="1:10" ht="21.95" customHeight="1">
      <c r="A128" s="25" t="s">
        <v>87</v>
      </c>
      <c r="B128" s="17" t="s">
        <v>13</v>
      </c>
      <c r="C128" s="3" t="s">
        <v>5</v>
      </c>
      <c r="D128" s="4" t="s">
        <v>5</v>
      </c>
      <c r="E128" s="16"/>
      <c r="F128" s="47" t="str">
        <f t="shared" si="9"/>
        <v>doses</v>
      </c>
      <c r="G128" s="17"/>
      <c r="H128" s="47" t="str">
        <f t="shared" si="9"/>
        <v>doses</v>
      </c>
      <c r="I128" s="17"/>
      <c r="J128" s="48" t="str">
        <f t="shared" si="10"/>
        <v>doses</v>
      </c>
    </row>
    <row r="129" spans="1:13" ht="21.95" customHeight="1">
      <c r="A129" s="25" t="s">
        <v>88</v>
      </c>
      <c r="B129" s="17" t="s">
        <v>9</v>
      </c>
      <c r="C129" s="3" t="s">
        <v>7</v>
      </c>
      <c r="D129" s="4" t="s">
        <v>5</v>
      </c>
      <c r="E129" s="16"/>
      <c r="F129" s="47" t="str">
        <f t="shared" si="9"/>
        <v>doses</v>
      </c>
      <c r="G129" s="17"/>
      <c r="H129" s="47" t="str">
        <f t="shared" si="9"/>
        <v>doses</v>
      </c>
      <c r="I129" s="17"/>
      <c r="J129" s="48" t="str">
        <f t="shared" si="10"/>
        <v>doses</v>
      </c>
    </row>
    <row r="130" spans="1:13" ht="21.95" customHeight="1">
      <c r="A130" s="25" t="s">
        <v>89</v>
      </c>
      <c r="B130" s="17" t="s">
        <v>4</v>
      </c>
      <c r="C130" s="3" t="s">
        <v>5</v>
      </c>
      <c r="D130" s="4" t="s">
        <v>6</v>
      </c>
      <c r="E130" s="16"/>
      <c r="F130" s="47" t="str">
        <f t="shared" si="9"/>
        <v>doses</v>
      </c>
      <c r="G130" s="17"/>
      <c r="H130" s="47" t="str">
        <f t="shared" si="9"/>
        <v>doses</v>
      </c>
      <c r="I130" s="17"/>
      <c r="J130" s="48" t="str">
        <f t="shared" si="10"/>
        <v>doses</v>
      </c>
    </row>
    <row r="131" spans="1:13" ht="21.95" customHeight="1">
      <c r="A131" s="25" t="s">
        <v>90</v>
      </c>
      <c r="B131" s="17" t="s">
        <v>4</v>
      </c>
      <c r="C131" s="3" t="s">
        <v>5</v>
      </c>
      <c r="D131" s="4" t="s">
        <v>7</v>
      </c>
      <c r="E131" s="16"/>
      <c r="F131" s="47" t="str">
        <f t="shared" si="9"/>
        <v>doses</v>
      </c>
      <c r="G131" s="17"/>
      <c r="H131" s="47" t="str">
        <f t="shared" si="9"/>
        <v>doses</v>
      </c>
      <c r="I131" s="17"/>
      <c r="J131" s="48" t="str">
        <f t="shared" si="10"/>
        <v>doses</v>
      </c>
    </row>
    <row r="132" spans="1:13" ht="21.95" customHeight="1">
      <c r="A132" s="25" t="s">
        <v>91</v>
      </c>
      <c r="B132" s="17" t="s">
        <v>4</v>
      </c>
      <c r="C132" s="3" t="s">
        <v>5</v>
      </c>
      <c r="D132" s="4" t="s">
        <v>5</v>
      </c>
      <c r="E132" s="16"/>
      <c r="F132" s="47" t="str">
        <f t="shared" si="9"/>
        <v>doses</v>
      </c>
      <c r="G132" s="17"/>
      <c r="H132" s="47" t="str">
        <f t="shared" si="9"/>
        <v>doses</v>
      </c>
      <c r="I132" s="17"/>
      <c r="J132" s="48" t="str">
        <f t="shared" si="10"/>
        <v>doses</v>
      </c>
    </row>
    <row r="133" spans="1:13" ht="21.95" customHeight="1">
      <c r="A133" s="25" t="s">
        <v>92</v>
      </c>
      <c r="B133" s="17" t="s">
        <v>9</v>
      </c>
      <c r="C133" s="3" t="s">
        <v>7</v>
      </c>
      <c r="D133" s="4" t="s">
        <v>5</v>
      </c>
      <c r="E133" s="16"/>
      <c r="F133" s="47" t="str">
        <f t="shared" si="9"/>
        <v>doses</v>
      </c>
      <c r="G133" s="17"/>
      <c r="H133" s="47" t="str">
        <f t="shared" si="9"/>
        <v>doses</v>
      </c>
      <c r="I133" s="17"/>
      <c r="J133" s="48" t="str">
        <f t="shared" si="10"/>
        <v>doses</v>
      </c>
    </row>
    <row r="134" spans="1:13" ht="21.95" customHeight="1">
      <c r="A134" s="25" t="s">
        <v>93</v>
      </c>
      <c r="B134" s="17" t="s">
        <v>8</v>
      </c>
      <c r="C134" s="3" t="s">
        <v>5</v>
      </c>
      <c r="D134" s="4" t="s">
        <v>5</v>
      </c>
      <c r="E134" s="16"/>
      <c r="F134" s="47" t="str">
        <f t="shared" si="9"/>
        <v>doses</v>
      </c>
      <c r="G134" s="17"/>
      <c r="H134" s="47" t="str">
        <f t="shared" si="9"/>
        <v>doses</v>
      </c>
      <c r="I134" s="17"/>
      <c r="J134" s="48" t="str">
        <f t="shared" si="10"/>
        <v>doses</v>
      </c>
    </row>
    <row r="135" spans="1:13" ht="21.95" customHeight="1">
      <c r="A135" s="25" t="s">
        <v>94</v>
      </c>
      <c r="B135" s="17" t="s">
        <v>8</v>
      </c>
      <c r="C135" s="3" t="s">
        <v>5</v>
      </c>
      <c r="D135" s="4" t="s">
        <v>7</v>
      </c>
      <c r="E135" s="16"/>
      <c r="F135" s="47" t="str">
        <f t="shared" si="9"/>
        <v>doses</v>
      </c>
      <c r="G135" s="17"/>
      <c r="H135" s="47" t="str">
        <f t="shared" si="9"/>
        <v>doses</v>
      </c>
      <c r="I135" s="17"/>
      <c r="J135" s="48" t="str">
        <f t="shared" si="10"/>
        <v>doses</v>
      </c>
    </row>
    <row r="136" spans="1:13" ht="21.95" customHeight="1">
      <c r="A136" s="25" t="s">
        <v>95</v>
      </c>
      <c r="B136" s="17" t="s">
        <v>8</v>
      </c>
      <c r="C136" s="3" t="s">
        <v>5</v>
      </c>
      <c r="D136" s="4" t="s">
        <v>5</v>
      </c>
      <c r="E136" s="16"/>
      <c r="F136" s="47" t="str">
        <f t="shared" si="9"/>
        <v>doses</v>
      </c>
      <c r="G136" s="17"/>
      <c r="H136" s="47" t="str">
        <f t="shared" si="9"/>
        <v>doses</v>
      </c>
      <c r="I136" s="17"/>
      <c r="J136" s="48" t="str">
        <f t="shared" si="10"/>
        <v>doses</v>
      </c>
    </row>
    <row r="137" spans="1:13" ht="21.95" customHeight="1">
      <c r="A137" s="25" t="s">
        <v>96</v>
      </c>
      <c r="B137" s="17" t="s">
        <v>8</v>
      </c>
      <c r="C137" s="3" t="s">
        <v>5</v>
      </c>
      <c r="D137" s="4" t="s">
        <v>5</v>
      </c>
      <c r="E137" s="16"/>
      <c r="F137" s="47" t="str">
        <f t="shared" si="9"/>
        <v>doses</v>
      </c>
      <c r="G137" s="17"/>
      <c r="H137" s="47" t="str">
        <f t="shared" si="9"/>
        <v>doses</v>
      </c>
      <c r="I137" s="17"/>
      <c r="J137" s="48" t="str">
        <f t="shared" si="10"/>
        <v>doses</v>
      </c>
    </row>
    <row r="138" spans="1:13" ht="21.95" customHeight="1">
      <c r="A138" s="25" t="s">
        <v>97</v>
      </c>
      <c r="B138" s="17" t="s">
        <v>13</v>
      </c>
      <c r="C138" s="3" t="s">
        <v>5</v>
      </c>
      <c r="D138" s="4" t="s">
        <v>5</v>
      </c>
      <c r="E138" s="16"/>
      <c r="F138" s="47" t="str">
        <f t="shared" si="9"/>
        <v>doses</v>
      </c>
      <c r="G138" s="17"/>
      <c r="H138" s="47" t="str">
        <f t="shared" si="9"/>
        <v>doses</v>
      </c>
      <c r="I138" s="17"/>
      <c r="J138" s="48" t="str">
        <f t="shared" si="10"/>
        <v>doses</v>
      </c>
      <c r="M138" s="6" t="s">
        <v>134</v>
      </c>
    </row>
    <row r="139" spans="1:13" ht="21.95" customHeight="1">
      <c r="A139" s="25" t="s">
        <v>98</v>
      </c>
      <c r="B139" s="17" t="s">
        <v>8</v>
      </c>
      <c r="C139" s="3" t="s">
        <v>5</v>
      </c>
      <c r="D139" s="4" t="s">
        <v>5</v>
      </c>
      <c r="E139" s="16"/>
      <c r="F139" s="47" t="str">
        <f t="shared" si="9"/>
        <v>doses</v>
      </c>
      <c r="G139" s="17"/>
      <c r="H139" s="47" t="str">
        <f t="shared" si="9"/>
        <v>doses</v>
      </c>
      <c r="I139" s="17"/>
      <c r="J139" s="48" t="str">
        <f t="shared" si="10"/>
        <v>doses</v>
      </c>
      <c r="M139" s="46" t="s">
        <v>137</v>
      </c>
    </row>
    <row r="140" spans="1:13" ht="21.95" customHeight="1">
      <c r="A140" s="25" t="s">
        <v>99</v>
      </c>
      <c r="B140" s="17" t="s">
        <v>13</v>
      </c>
      <c r="C140" s="3" t="s">
        <v>5</v>
      </c>
      <c r="D140" s="4" t="s">
        <v>5</v>
      </c>
      <c r="E140" s="16"/>
      <c r="F140" s="47" t="str">
        <f t="shared" si="9"/>
        <v>doses</v>
      </c>
      <c r="G140" s="17"/>
      <c r="H140" s="47" t="str">
        <f t="shared" si="9"/>
        <v>doses</v>
      </c>
      <c r="I140" s="17"/>
      <c r="J140" s="48" t="str">
        <f t="shared" si="10"/>
        <v>doses</v>
      </c>
    </row>
    <row r="141" spans="1:13" ht="21.95" customHeight="1">
      <c r="A141" s="25" t="s">
        <v>100</v>
      </c>
      <c r="B141" s="17" t="s">
        <v>13</v>
      </c>
      <c r="C141" s="3" t="s">
        <v>5</v>
      </c>
      <c r="D141" s="4" t="s">
        <v>5</v>
      </c>
      <c r="E141" s="16"/>
      <c r="F141" s="47" t="str">
        <f t="shared" si="9"/>
        <v>doses</v>
      </c>
      <c r="G141" s="17"/>
      <c r="H141" s="47" t="str">
        <f t="shared" si="9"/>
        <v>doses</v>
      </c>
      <c r="I141" s="17"/>
      <c r="J141" s="48" t="str">
        <f t="shared" si="10"/>
        <v>doses</v>
      </c>
    </row>
    <row r="142" spans="1:13" ht="21.95" customHeight="1">
      <c r="A142" s="25" t="s">
        <v>101</v>
      </c>
      <c r="B142" s="17" t="s">
        <v>13</v>
      </c>
      <c r="C142" s="3" t="s">
        <v>5</v>
      </c>
      <c r="D142" s="4" t="s">
        <v>5</v>
      </c>
      <c r="E142" s="16"/>
      <c r="F142" s="47" t="str">
        <f t="shared" si="9"/>
        <v>doses</v>
      </c>
      <c r="G142" s="17"/>
      <c r="H142" s="47" t="str">
        <f t="shared" si="9"/>
        <v>doses</v>
      </c>
      <c r="I142" s="17"/>
      <c r="J142" s="48" t="str">
        <f t="shared" si="10"/>
        <v>doses</v>
      </c>
    </row>
    <row r="143" spans="1:13" ht="21.95" customHeight="1">
      <c r="A143" s="25" t="s">
        <v>102</v>
      </c>
      <c r="B143" s="17" t="s">
        <v>13</v>
      </c>
      <c r="C143" s="3" t="s">
        <v>5</v>
      </c>
      <c r="D143" s="4" t="s">
        <v>5</v>
      </c>
      <c r="E143" s="16"/>
      <c r="F143" s="47" t="str">
        <f t="shared" si="9"/>
        <v>doses</v>
      </c>
      <c r="G143" s="17"/>
      <c r="H143" s="47" t="str">
        <f t="shared" si="9"/>
        <v>doses</v>
      </c>
      <c r="I143" s="17"/>
      <c r="J143" s="48" t="str">
        <f t="shared" si="10"/>
        <v>doses</v>
      </c>
    </row>
    <row r="144" spans="1:13" ht="21.95" customHeight="1">
      <c r="A144" s="25" t="s">
        <v>103</v>
      </c>
      <c r="B144" s="17" t="s">
        <v>13</v>
      </c>
      <c r="C144" s="3" t="s">
        <v>5</v>
      </c>
      <c r="D144" s="4" t="s">
        <v>5</v>
      </c>
      <c r="E144" s="16"/>
      <c r="F144" s="47" t="str">
        <f t="shared" si="9"/>
        <v>doses</v>
      </c>
      <c r="G144" s="17"/>
      <c r="H144" s="47" t="str">
        <f t="shared" si="9"/>
        <v>doses</v>
      </c>
      <c r="I144" s="17"/>
      <c r="J144" s="48" t="str">
        <f t="shared" si="10"/>
        <v>doses</v>
      </c>
    </row>
    <row r="145" spans="1:10" ht="21.95" customHeight="1">
      <c r="A145" s="25" t="s">
        <v>104</v>
      </c>
      <c r="B145" s="17" t="s">
        <v>13</v>
      </c>
      <c r="C145" s="3" t="s">
        <v>5</v>
      </c>
      <c r="D145" s="4" t="s">
        <v>5</v>
      </c>
      <c r="E145" s="16"/>
      <c r="F145" s="47" t="str">
        <f t="shared" si="9"/>
        <v>doses</v>
      </c>
      <c r="G145" s="17"/>
      <c r="H145" s="47" t="str">
        <f t="shared" si="9"/>
        <v>doses</v>
      </c>
      <c r="I145" s="17"/>
      <c r="J145" s="48" t="str">
        <f t="shared" si="10"/>
        <v>doses</v>
      </c>
    </row>
    <row r="146" spans="1:10" ht="21.95" customHeight="1">
      <c r="A146" s="25" t="s">
        <v>105</v>
      </c>
      <c r="B146" s="17" t="s">
        <v>13</v>
      </c>
      <c r="C146" s="3" t="s">
        <v>5</v>
      </c>
      <c r="D146" s="4" t="s">
        <v>5</v>
      </c>
      <c r="E146" s="16"/>
      <c r="F146" s="47" t="str">
        <f t="shared" si="9"/>
        <v>doses</v>
      </c>
      <c r="G146" s="17"/>
      <c r="H146" s="47" t="str">
        <f t="shared" si="9"/>
        <v>doses</v>
      </c>
      <c r="I146" s="17"/>
      <c r="J146" s="48" t="str">
        <f t="shared" si="10"/>
        <v>doses</v>
      </c>
    </row>
    <row r="147" spans="1:10" ht="21.95" customHeight="1">
      <c r="A147" s="25" t="s">
        <v>106</v>
      </c>
      <c r="B147" s="17" t="s">
        <v>13</v>
      </c>
      <c r="C147" s="3" t="s">
        <v>5</v>
      </c>
      <c r="D147" s="4" t="s">
        <v>5</v>
      </c>
      <c r="E147" s="16"/>
      <c r="F147" s="47" t="str">
        <f t="shared" si="9"/>
        <v>doses</v>
      </c>
      <c r="G147" s="17"/>
      <c r="H147" s="47" t="str">
        <f t="shared" si="9"/>
        <v>doses</v>
      </c>
      <c r="I147" s="17"/>
      <c r="J147" s="48" t="str">
        <f t="shared" si="10"/>
        <v>doses</v>
      </c>
    </row>
    <row r="148" spans="1:10" ht="21.95" customHeight="1">
      <c r="A148" s="25"/>
      <c r="B148" s="17"/>
      <c r="C148" s="3"/>
      <c r="D148" s="4"/>
      <c r="E148" s="16"/>
      <c r="F148" s="47" t="str">
        <f t="shared" si="9"/>
        <v/>
      </c>
      <c r="G148" s="17"/>
      <c r="H148" s="47" t="str">
        <f t="shared" si="9"/>
        <v/>
      </c>
      <c r="I148" s="17"/>
      <c r="J148" s="48" t="str">
        <f t="shared" si="10"/>
        <v/>
      </c>
    </row>
    <row r="149" spans="1:10" ht="21.95" customHeight="1">
      <c r="A149" s="25"/>
      <c r="B149" s="17"/>
      <c r="C149" s="3"/>
      <c r="D149" s="4"/>
      <c r="E149" s="16"/>
      <c r="F149" s="47" t="str">
        <f t="shared" si="9"/>
        <v/>
      </c>
      <c r="G149" s="17"/>
      <c r="H149" s="47" t="str">
        <f t="shared" si="9"/>
        <v/>
      </c>
      <c r="I149" s="17"/>
      <c r="J149" s="48" t="str">
        <f t="shared" si="10"/>
        <v/>
      </c>
    </row>
    <row r="150" spans="1:10" ht="21.95" customHeight="1">
      <c r="A150" s="25"/>
      <c r="B150" s="17"/>
      <c r="C150" s="3"/>
      <c r="D150" s="4"/>
      <c r="E150" s="16"/>
      <c r="F150" s="47" t="str">
        <f t="shared" si="9"/>
        <v/>
      </c>
      <c r="G150" s="17"/>
      <c r="H150" s="47" t="str">
        <f t="shared" si="9"/>
        <v/>
      </c>
      <c r="I150" s="17"/>
      <c r="J150" s="48" t="str">
        <f t="shared" si="10"/>
        <v/>
      </c>
    </row>
    <row r="151" spans="1:10" ht="21.95" customHeight="1">
      <c r="A151" s="25"/>
      <c r="B151" s="17"/>
      <c r="C151" s="1"/>
      <c r="D151" s="2"/>
      <c r="E151" s="16"/>
      <c r="F151" s="47" t="str">
        <f t="shared" si="9"/>
        <v/>
      </c>
      <c r="G151" s="17"/>
      <c r="H151" s="47" t="str">
        <f t="shared" si="9"/>
        <v/>
      </c>
      <c r="I151" s="17"/>
      <c r="J151" s="48" t="str">
        <f t="shared" si="10"/>
        <v/>
      </c>
    </row>
    <row r="152" spans="1:10" ht="21.95" customHeight="1">
      <c r="A152" s="25"/>
      <c r="B152" s="17"/>
      <c r="C152" s="1"/>
      <c r="D152" s="2"/>
      <c r="E152" s="16"/>
      <c r="F152" s="47" t="str">
        <f t="shared" si="9"/>
        <v/>
      </c>
      <c r="G152" s="17"/>
      <c r="H152" s="47" t="str">
        <f t="shared" si="9"/>
        <v/>
      </c>
      <c r="I152" s="17"/>
      <c r="J152" s="48" t="str">
        <f t="shared" si="10"/>
        <v/>
      </c>
    </row>
    <row r="153" spans="1:10" ht="21.95" customHeight="1">
      <c r="A153" s="25"/>
      <c r="B153" s="17"/>
      <c r="C153" s="1"/>
      <c r="D153" s="2"/>
      <c r="E153" s="16"/>
      <c r="F153" s="47" t="str">
        <f t="shared" si="9"/>
        <v/>
      </c>
      <c r="G153" s="17"/>
      <c r="H153" s="47" t="str">
        <f t="shared" si="9"/>
        <v/>
      </c>
      <c r="I153" s="17"/>
      <c r="J153" s="48" t="str">
        <f t="shared" si="10"/>
        <v/>
      </c>
    </row>
    <row r="154" spans="1:10" ht="21.95" customHeight="1">
      <c r="A154" s="25"/>
      <c r="B154" s="17"/>
      <c r="C154" s="1"/>
      <c r="D154" s="2"/>
      <c r="E154" s="16"/>
      <c r="F154" s="47" t="str">
        <f t="shared" si="9"/>
        <v/>
      </c>
      <c r="G154" s="17"/>
      <c r="H154" s="47" t="str">
        <f t="shared" si="9"/>
        <v/>
      </c>
      <c r="I154" s="17"/>
      <c r="J154" s="48" t="str">
        <f t="shared" si="10"/>
        <v/>
      </c>
    </row>
    <row r="155" spans="1:10" ht="21.95" customHeight="1">
      <c r="A155" s="25"/>
      <c r="B155" s="17"/>
      <c r="C155" s="1"/>
      <c r="D155" s="2"/>
      <c r="E155" s="16"/>
      <c r="F155" s="47" t="str">
        <f t="shared" si="9"/>
        <v/>
      </c>
      <c r="G155" s="17"/>
      <c r="H155" s="47" t="str">
        <f t="shared" si="9"/>
        <v/>
      </c>
      <c r="I155" s="17"/>
      <c r="J155" s="48" t="str">
        <f t="shared" si="10"/>
        <v/>
      </c>
    </row>
    <row r="156" spans="1:10" ht="21.95" customHeight="1" thickBot="1">
      <c r="A156" s="26"/>
      <c r="B156" s="19"/>
      <c r="C156" s="12"/>
      <c r="D156" s="13"/>
      <c r="E156" s="18"/>
      <c r="F156" s="49" t="str">
        <f t="shared" si="9"/>
        <v/>
      </c>
      <c r="G156" s="19"/>
      <c r="H156" s="49" t="str">
        <f t="shared" si="9"/>
        <v/>
      </c>
      <c r="I156" s="19"/>
      <c r="J156" s="50" t="str">
        <f t="shared" si="10"/>
        <v/>
      </c>
    </row>
    <row r="157" spans="1:10" ht="21.95" customHeight="1">
      <c r="A157" s="5"/>
      <c r="B157" s="5"/>
      <c r="C157" s="5"/>
      <c r="D157" s="5"/>
      <c r="E157" s="20" t="s">
        <v>5</v>
      </c>
      <c r="F157" s="22" t="s">
        <v>10</v>
      </c>
      <c r="G157" s="21" t="s">
        <v>7</v>
      </c>
      <c r="H157" s="22" t="s">
        <v>11</v>
      </c>
      <c r="I157" s="21" t="s">
        <v>6</v>
      </c>
      <c r="J157" s="22" t="s">
        <v>16</v>
      </c>
    </row>
    <row r="158" spans="1:10" ht="21.95" customHeight="1">
      <c r="A158" s="7" t="str">
        <f>A105</f>
        <v>valable dès le 09.01.2023 sauf variétés TOP 10</v>
      </c>
      <c r="B158" s="7"/>
      <c r="C158" s="7"/>
      <c r="D158" s="7"/>
      <c r="E158" s="7"/>
      <c r="F158" s="7"/>
      <c r="G158" s="7"/>
      <c r="H158" s="23"/>
      <c r="I158" s="144" t="s">
        <v>59</v>
      </c>
      <c r="J158" s="144"/>
    </row>
  </sheetData>
  <mergeCells count="75">
    <mergeCell ref="E108:F108"/>
    <mergeCell ref="G108:I108"/>
    <mergeCell ref="E109:F109"/>
    <mergeCell ref="G109:I109"/>
    <mergeCell ref="A62:J63"/>
    <mergeCell ref="B65:D65"/>
    <mergeCell ref="B66:B69"/>
    <mergeCell ref="C66:C69"/>
    <mergeCell ref="D66:D69"/>
    <mergeCell ref="E69:F69"/>
    <mergeCell ref="G69:H69"/>
    <mergeCell ref="I69:J69"/>
    <mergeCell ref="E68:F68"/>
    <mergeCell ref="G68:H68"/>
    <mergeCell ref="I68:J68"/>
    <mergeCell ref="F65:G65"/>
    <mergeCell ref="J1:J3"/>
    <mergeCell ref="B12:D12"/>
    <mergeCell ref="J54:J56"/>
    <mergeCell ref="A59:J61"/>
    <mergeCell ref="G16:H16"/>
    <mergeCell ref="I16:J16"/>
    <mergeCell ref="E13:E14"/>
    <mergeCell ref="F13:J14"/>
    <mergeCell ref="F12:G12"/>
    <mergeCell ref="I12:J12"/>
    <mergeCell ref="G4:I4"/>
    <mergeCell ref="G3:I3"/>
    <mergeCell ref="G2:I2"/>
    <mergeCell ref="E4:F4"/>
    <mergeCell ref="E3:F3"/>
    <mergeCell ref="E2:F2"/>
    <mergeCell ref="A6:J8"/>
    <mergeCell ref="A9:J10"/>
    <mergeCell ref="A11:J11"/>
    <mergeCell ref="I52:J52"/>
    <mergeCell ref="B13:B16"/>
    <mergeCell ref="C13:C16"/>
    <mergeCell ref="D13:D16"/>
    <mergeCell ref="E15:F15"/>
    <mergeCell ref="G15:H15"/>
    <mergeCell ref="E16:F16"/>
    <mergeCell ref="I15:J15"/>
    <mergeCell ref="E55:F55"/>
    <mergeCell ref="G55:I55"/>
    <mergeCell ref="E56:F56"/>
    <mergeCell ref="G56:I56"/>
    <mergeCell ref="A64:J64"/>
    <mergeCell ref="E57:F57"/>
    <mergeCell ref="G57:I57"/>
    <mergeCell ref="I65:J65"/>
    <mergeCell ref="E66:E67"/>
    <mergeCell ref="I158:J158"/>
    <mergeCell ref="G122:H122"/>
    <mergeCell ref="I122:J122"/>
    <mergeCell ref="G121:H121"/>
    <mergeCell ref="I121:J121"/>
    <mergeCell ref="F66:J67"/>
    <mergeCell ref="I118:J118"/>
    <mergeCell ref="I105:J105"/>
    <mergeCell ref="J107:J109"/>
    <mergeCell ref="A112:J114"/>
    <mergeCell ref="A115:J116"/>
    <mergeCell ref="A117:J117"/>
    <mergeCell ref="E110:F110"/>
    <mergeCell ref="G110:I110"/>
    <mergeCell ref="B118:D118"/>
    <mergeCell ref="B119:B122"/>
    <mergeCell ref="C119:C122"/>
    <mergeCell ref="D119:D122"/>
    <mergeCell ref="E122:F122"/>
    <mergeCell ref="E121:F121"/>
    <mergeCell ref="F118:G118"/>
    <mergeCell ref="E119:E120"/>
    <mergeCell ref="F119:J1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activeCell="P121" sqref="P121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4">
      <c r="I1" s="56" t="s">
        <v>148</v>
      </c>
      <c r="J1" s="147">
        <v>6</v>
      </c>
    </row>
    <row r="2" spans="1:14">
      <c r="E2" s="166" t="s">
        <v>149</v>
      </c>
      <c r="F2" s="166"/>
      <c r="G2" s="167" t="s">
        <v>152</v>
      </c>
      <c r="H2" s="167"/>
      <c r="I2" s="167"/>
      <c r="J2" s="147"/>
    </row>
    <row r="3" spans="1:14">
      <c r="E3" s="166" t="s">
        <v>150</v>
      </c>
      <c r="F3" s="166"/>
      <c r="G3" s="167" t="s">
        <v>153</v>
      </c>
      <c r="H3" s="167"/>
      <c r="I3" s="167"/>
      <c r="J3" s="147"/>
    </row>
    <row r="4" spans="1:14">
      <c r="E4" s="166" t="s">
        <v>151</v>
      </c>
      <c r="F4" s="166"/>
      <c r="G4" s="167" t="s">
        <v>154</v>
      </c>
      <c r="H4" s="167"/>
      <c r="I4" s="167"/>
    </row>
    <row r="5" spans="1:14" ht="15" thickBot="1"/>
    <row r="6" spans="1:14">
      <c r="A6" s="148" t="s">
        <v>143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4">
      <c r="A7" s="151"/>
      <c r="B7" s="152"/>
      <c r="C7" s="152"/>
      <c r="D7" s="152"/>
      <c r="E7" s="152"/>
      <c r="F7" s="152"/>
      <c r="G7" s="152"/>
      <c r="H7" s="152"/>
      <c r="I7" s="152"/>
      <c r="J7" s="153"/>
      <c r="N7" s="6" t="s">
        <v>125</v>
      </c>
    </row>
    <row r="8" spans="1:14">
      <c r="A8" s="154"/>
      <c r="B8" s="155"/>
      <c r="C8" s="155"/>
      <c r="D8" s="155"/>
      <c r="E8" s="155"/>
      <c r="F8" s="155"/>
      <c r="G8" s="155"/>
      <c r="H8" s="155"/>
      <c r="I8" s="155"/>
      <c r="J8" s="156"/>
    </row>
    <row r="9" spans="1:14">
      <c r="A9" s="157" t="s">
        <v>107</v>
      </c>
      <c r="B9" s="158"/>
      <c r="C9" s="158"/>
      <c r="D9" s="158"/>
      <c r="E9" s="158"/>
      <c r="F9" s="158"/>
      <c r="G9" s="158"/>
      <c r="H9" s="158"/>
      <c r="I9" s="158"/>
      <c r="J9" s="159"/>
    </row>
    <row r="10" spans="1:14">
      <c r="A10" s="160"/>
      <c r="B10" s="161"/>
      <c r="C10" s="161"/>
      <c r="D10" s="161"/>
      <c r="E10" s="161"/>
      <c r="F10" s="161"/>
      <c r="G10" s="161"/>
      <c r="H10" s="161"/>
      <c r="I10" s="161"/>
      <c r="J10" s="162"/>
      <c r="N10" s="6" t="s">
        <v>126</v>
      </c>
    </row>
    <row r="11" spans="1:14" ht="15" thickBot="1">
      <c r="A11" s="163"/>
      <c r="B11" s="139"/>
      <c r="C11" s="139"/>
      <c r="D11" s="139"/>
      <c r="E11" s="164"/>
      <c r="F11" s="164"/>
      <c r="G11" s="164"/>
      <c r="H11" s="164"/>
      <c r="I11" s="164"/>
      <c r="J11" s="165"/>
    </row>
    <row r="12" spans="1:14" s="8" customFormat="1" ht="21.95" customHeight="1">
      <c r="A12" s="9" t="s">
        <v>108</v>
      </c>
      <c r="B12" s="121" t="s">
        <v>124</v>
      </c>
      <c r="C12" s="122"/>
      <c r="D12" s="123"/>
      <c r="E12" s="51" t="s">
        <v>135</v>
      </c>
      <c r="F12" s="136"/>
      <c r="G12" s="136"/>
      <c r="H12" s="52" t="s">
        <v>136</v>
      </c>
      <c r="I12" s="136"/>
      <c r="J12" s="143"/>
      <c r="N12" s="6"/>
    </row>
    <row r="13" spans="1:14" ht="15.95" customHeight="1">
      <c r="A13" s="59" t="s">
        <v>112</v>
      </c>
      <c r="B13" s="124" t="s">
        <v>109</v>
      </c>
      <c r="C13" s="127" t="s">
        <v>110</v>
      </c>
      <c r="D13" s="130" t="s">
        <v>111</v>
      </c>
      <c r="E13" s="137" t="s">
        <v>132</v>
      </c>
      <c r="F13" s="139"/>
      <c r="G13" s="139"/>
      <c r="H13" s="139"/>
      <c r="I13" s="139"/>
      <c r="J13" s="140"/>
    </row>
    <row r="14" spans="1:14" ht="15.95" customHeight="1">
      <c r="A14" s="60" t="s">
        <v>113</v>
      </c>
      <c r="B14" s="125"/>
      <c r="C14" s="128"/>
      <c r="D14" s="131"/>
      <c r="E14" s="138"/>
      <c r="F14" s="141"/>
      <c r="G14" s="141"/>
      <c r="H14" s="141"/>
      <c r="I14" s="141"/>
      <c r="J14" s="142"/>
    </row>
    <row r="15" spans="1:14" ht="15.95" customHeight="1">
      <c r="A15" s="60" t="s">
        <v>114</v>
      </c>
      <c r="B15" s="125"/>
      <c r="C15" s="128"/>
      <c r="D15" s="131"/>
      <c r="E15" s="134" t="s">
        <v>116</v>
      </c>
      <c r="F15" s="135"/>
      <c r="G15" s="145" t="s">
        <v>117</v>
      </c>
      <c r="H15" s="135"/>
      <c r="I15" s="145" t="s">
        <v>12</v>
      </c>
      <c r="J15" s="146"/>
    </row>
    <row r="16" spans="1:14" ht="15.95" customHeight="1">
      <c r="A16" s="62" t="s">
        <v>115</v>
      </c>
      <c r="B16" s="175"/>
      <c r="C16" s="129"/>
      <c r="D16" s="132"/>
      <c r="E16" s="133" t="s">
        <v>133</v>
      </c>
      <c r="F16" s="135"/>
      <c r="G16" s="134" t="s">
        <v>133</v>
      </c>
      <c r="H16" s="134"/>
      <c r="I16" s="145" t="s">
        <v>133</v>
      </c>
      <c r="J16" s="146"/>
    </row>
    <row r="17" spans="1:10" ht="21.95" customHeight="1">
      <c r="A17" s="39" t="str">
        <f>IF('BASE_LANDI FR'!A17="","",'BASE_LANDI FR'!A17)</f>
        <v>KWS Amaroc</v>
      </c>
      <c r="B17" s="14" t="str">
        <f>IF('BASE_LANDI FR'!B17="mp","mf",IF('BASE_LANDI FR'!B17="mt","ms",IF('BASE_LANDI FR'!B17="p","f",IF('BASE_LANDI FR'!B17="t","s",""))))</f>
        <v>mf</v>
      </c>
      <c r="C17" s="10" t="s">
        <v>5</v>
      </c>
      <c r="D17" s="11" t="s">
        <v>7</v>
      </c>
      <c r="E17" s="14"/>
      <c r="F17" s="53" t="str">
        <f>IF(A17="","","Dosen")</f>
        <v>Dosen</v>
      </c>
      <c r="G17" s="28"/>
      <c r="H17" s="53" t="str">
        <f t="shared" ref="H17:H49" si="0">IF(A17="","","Dosen")</f>
        <v>Dosen</v>
      </c>
      <c r="I17" s="28"/>
      <c r="J17" s="48" t="str">
        <f>IF(A17="","","Dosen")</f>
        <v>Dosen</v>
      </c>
    </row>
    <row r="18" spans="1:10" ht="21.95" customHeight="1">
      <c r="A18" s="35" t="str">
        <f>IF('BASE_LANDI FR'!A18="","",'BASE_LANDI FR'!A18)</f>
        <v>KWS Benedictio</v>
      </c>
      <c r="B18" s="16" t="str">
        <f>IF('BASE_LANDI FR'!B18="mp","mf",IF('BASE_LANDI FR'!B18="mt","ms",IF('BASE_LANDI FR'!B18="p","f",IF('BASE_LANDI FR'!B18="t","s",""))))</f>
        <v>mf</v>
      </c>
      <c r="C18" s="3" t="s">
        <v>5</v>
      </c>
      <c r="D18" s="4" t="s">
        <v>5</v>
      </c>
      <c r="E18" s="16"/>
      <c r="F18" s="53" t="str">
        <f t="shared" ref="F18:F50" si="1">IF(A18="","","Dosen")</f>
        <v>Dosen</v>
      </c>
      <c r="G18" s="17"/>
      <c r="H18" s="53" t="str">
        <f t="shared" si="0"/>
        <v>Dosen</v>
      </c>
      <c r="I18" s="17"/>
      <c r="J18" s="48" t="str">
        <f t="shared" ref="J18:J50" si="2">IF(A18="","","Dosen")</f>
        <v>Dosen</v>
      </c>
    </row>
    <row r="19" spans="1:10" ht="21.95" customHeight="1">
      <c r="A19" s="35" t="str">
        <f>IF('BASE_LANDI FR'!A19="","",'BASE_LANDI FR'!A19)</f>
        <v>Badiane</v>
      </c>
      <c r="B19" s="16" t="str">
        <f>IF('BASE_LANDI FR'!B19="mp","mf",IF('BASE_LANDI FR'!B19="mt","ms",IF('BASE_LANDI FR'!B19="p","f",IF('BASE_LANDI FR'!B19="t","s",""))))</f>
        <v>ms</v>
      </c>
      <c r="C19" s="3" t="s">
        <v>6</v>
      </c>
      <c r="D19" s="4" t="s">
        <v>5</v>
      </c>
      <c r="E19" s="16"/>
      <c r="F19" s="53" t="str">
        <f t="shared" si="1"/>
        <v>Dosen</v>
      </c>
      <c r="G19" s="17"/>
      <c r="H19" s="53" t="str">
        <f t="shared" si="0"/>
        <v>Dosen</v>
      </c>
      <c r="I19" s="17"/>
      <c r="J19" s="48" t="str">
        <f t="shared" si="2"/>
        <v>Dosen</v>
      </c>
    </row>
    <row r="20" spans="1:10" ht="21.95" customHeight="1">
      <c r="A20" s="35" t="str">
        <f>IF('BASE_LANDI FR'!A20="","",'BASE_LANDI FR'!A20)</f>
        <v>KWS Cito</v>
      </c>
      <c r="B20" s="16" t="str">
        <f>IF('BASE_LANDI FR'!B20="mp","mf",IF('BASE_LANDI FR'!B20="mt","ms",IF('BASE_LANDI FR'!B20="p","f",IF('BASE_LANDI FR'!B20="t","s",""))))</f>
        <v/>
      </c>
      <c r="C20" s="3" t="s">
        <v>5</v>
      </c>
      <c r="D20" s="4" t="s">
        <v>6</v>
      </c>
      <c r="E20" s="16"/>
      <c r="F20" s="53" t="str">
        <f t="shared" si="1"/>
        <v>Dosen</v>
      </c>
      <c r="G20" s="17"/>
      <c r="H20" s="53" t="str">
        <f t="shared" si="0"/>
        <v>Dosen</v>
      </c>
      <c r="I20" s="17"/>
      <c r="J20" s="48" t="str">
        <f t="shared" si="2"/>
        <v>Dosen</v>
      </c>
    </row>
    <row r="21" spans="1:10" ht="21.95" customHeight="1">
      <c r="A21" s="35" t="str">
        <f>IF('BASE_LANDI FR'!A21="","",'BASE_LANDI FR'!A21)</f>
        <v>Chromixx</v>
      </c>
      <c r="B21" s="16" t="str">
        <f>IF('BASE_LANDI FR'!B21="mp","mf",IF('BASE_LANDI FR'!B21="mt","ms",IF('BASE_LANDI FR'!B21="p","f",IF('BASE_LANDI FR'!B21="t","s",""))))</f>
        <v>mf</v>
      </c>
      <c r="C21" s="3" t="s">
        <v>7</v>
      </c>
      <c r="D21" s="4" t="s">
        <v>5</v>
      </c>
      <c r="E21" s="16"/>
      <c r="F21" s="53" t="str">
        <f t="shared" si="1"/>
        <v>Dosen</v>
      </c>
      <c r="G21" s="17"/>
      <c r="H21" s="53" t="str">
        <f t="shared" si="0"/>
        <v>Dosen</v>
      </c>
      <c r="I21" s="17"/>
      <c r="J21" s="48" t="str">
        <f t="shared" si="2"/>
        <v>Dosen</v>
      </c>
    </row>
    <row r="22" spans="1:10" ht="21.95" customHeight="1">
      <c r="A22" s="35" t="str">
        <f>IF('BASE_LANDI FR'!A22="","",'BASE_LANDI FR'!A22)</f>
        <v>Clooney</v>
      </c>
      <c r="B22" s="16" t="str">
        <f>IF('BASE_LANDI FR'!B22="mp","mf",IF('BASE_LANDI FR'!B22="mt","ms",IF('BASE_LANDI FR'!B22="p","f",IF('BASE_LANDI FR'!B22="t","s",""))))</f>
        <v>mf</v>
      </c>
      <c r="C22" s="3" t="s">
        <v>5</v>
      </c>
      <c r="D22" s="4" t="s">
        <v>6</v>
      </c>
      <c r="E22" s="16"/>
      <c r="F22" s="53" t="str">
        <f t="shared" si="1"/>
        <v>Dosen</v>
      </c>
      <c r="G22" s="17"/>
      <c r="H22" s="53" t="str">
        <f t="shared" si="0"/>
        <v>Dosen</v>
      </c>
      <c r="I22" s="17"/>
      <c r="J22" s="48" t="str">
        <f t="shared" si="2"/>
        <v>Dosen</v>
      </c>
    </row>
    <row r="23" spans="1:10" ht="21.95" customHeight="1">
      <c r="A23" s="35" t="str">
        <f>IF('BASE_LANDI FR'!A23="","",'BASE_LANDI FR'!A23)</f>
        <v>KWS Damario</v>
      </c>
      <c r="B23" s="16" t="str">
        <f>IF('BASE_LANDI FR'!B23="mp","mf",IF('BASE_LANDI FR'!B23="mt","ms",IF('BASE_LANDI FR'!B23="p","f",IF('BASE_LANDI FR'!B23="t","s",""))))</f>
        <v>f</v>
      </c>
      <c r="C23" s="3" t="s">
        <v>5</v>
      </c>
      <c r="D23" s="4" t="s">
        <v>6</v>
      </c>
      <c r="E23" s="16"/>
      <c r="F23" s="53" t="str">
        <f t="shared" si="1"/>
        <v>Dosen</v>
      </c>
      <c r="G23" s="17"/>
      <c r="H23" s="53" t="str">
        <f t="shared" si="0"/>
        <v>Dosen</v>
      </c>
      <c r="I23" s="17"/>
      <c r="J23" s="48" t="str">
        <f t="shared" si="2"/>
        <v>Dosen</v>
      </c>
    </row>
    <row r="24" spans="1:10" ht="21.95" customHeight="1">
      <c r="A24" s="35" t="str">
        <f>IF('BASE_LANDI FR'!A24="","",'BASE_LANDI FR'!A24)</f>
        <v>KWS Dentrico</v>
      </c>
      <c r="B24" s="16" t="str">
        <f>IF('BASE_LANDI FR'!B24="mp","mf",IF('BASE_LANDI FR'!B24="mt","ms",IF('BASE_LANDI FR'!B24="p","f",IF('BASE_LANDI FR'!B24="t","s",""))))</f>
        <v>ms</v>
      </c>
      <c r="C24" s="3" t="s">
        <v>7</v>
      </c>
      <c r="D24" s="4" t="s">
        <v>5</v>
      </c>
      <c r="E24" s="16"/>
      <c r="F24" s="53" t="str">
        <f t="shared" si="1"/>
        <v>Dosen</v>
      </c>
      <c r="G24" s="17"/>
      <c r="H24" s="53" t="str">
        <f t="shared" si="0"/>
        <v>Dosen</v>
      </c>
      <c r="I24" s="17"/>
      <c r="J24" s="48" t="str">
        <f t="shared" si="2"/>
        <v>Dosen</v>
      </c>
    </row>
    <row r="25" spans="1:10" ht="21.95" customHeight="1">
      <c r="A25" s="35" t="str">
        <f>IF('BASE_LANDI FR'!A25="","",'BASE_LANDI FR'!A25)</f>
        <v>ES Faraday</v>
      </c>
      <c r="B25" s="16" t="str">
        <f>IF('BASE_LANDI FR'!B25="mp","mf",IF('BASE_LANDI FR'!B25="mt","ms",IF('BASE_LANDI FR'!B25="p","f",IF('BASE_LANDI FR'!B25="t","s",""))))</f>
        <v>s</v>
      </c>
      <c r="C25" s="3" t="s">
        <v>5</v>
      </c>
      <c r="D25" s="4" t="s">
        <v>5</v>
      </c>
      <c r="E25" s="16"/>
      <c r="F25" s="53" t="str">
        <f t="shared" si="1"/>
        <v>Dosen</v>
      </c>
      <c r="G25" s="17"/>
      <c r="H25" s="53" t="str">
        <f t="shared" si="0"/>
        <v>Dosen</v>
      </c>
      <c r="I25" s="17"/>
      <c r="J25" s="48" t="str">
        <f t="shared" si="2"/>
        <v>Dosen</v>
      </c>
    </row>
    <row r="26" spans="1:10" ht="21.95" customHeight="1">
      <c r="A26" s="35" t="str">
        <f>IF('BASE_LANDI FR'!A26="","",'BASE_LANDI FR'!A26)</f>
        <v>ES Gallery</v>
      </c>
      <c r="B26" s="16" t="str">
        <f>IF('BASE_LANDI FR'!B26="mp","mf",IF('BASE_LANDI FR'!B26="mt","ms",IF('BASE_LANDI FR'!B26="p","f",IF('BASE_LANDI FR'!B26="t","s",""))))</f>
        <v>s</v>
      </c>
      <c r="C26" s="3" t="s">
        <v>5</v>
      </c>
      <c r="D26" s="4" t="s">
        <v>5</v>
      </c>
      <c r="E26" s="16"/>
      <c r="F26" s="53" t="str">
        <f t="shared" si="1"/>
        <v>Dosen</v>
      </c>
      <c r="G26" s="17"/>
      <c r="H26" s="53" t="str">
        <f t="shared" si="0"/>
        <v>Dosen</v>
      </c>
      <c r="I26" s="17"/>
      <c r="J26" s="48" t="str">
        <f t="shared" si="2"/>
        <v>Dosen</v>
      </c>
    </row>
    <row r="27" spans="1:10" ht="21.95" customHeight="1">
      <c r="A27" s="35" t="str">
        <f>IF('BASE_LANDI FR'!A27="","",'BASE_LANDI FR'!A27)</f>
        <v>ES Hattrick</v>
      </c>
      <c r="B27" s="16" t="str">
        <f>IF('BASE_LANDI FR'!B27="mp","mf",IF('BASE_LANDI FR'!B27="mt","ms",IF('BASE_LANDI FR'!B27="p","f",IF('BASE_LANDI FR'!B27="t","s",""))))</f>
        <v>s</v>
      </c>
      <c r="C27" s="3" t="s">
        <v>5</v>
      </c>
      <c r="D27" s="4" t="s">
        <v>5</v>
      </c>
      <c r="E27" s="16"/>
      <c r="F27" s="53" t="str">
        <f t="shared" si="1"/>
        <v>Dosen</v>
      </c>
      <c r="G27" s="17"/>
      <c r="H27" s="53" t="str">
        <f t="shared" si="0"/>
        <v>Dosen</v>
      </c>
      <c r="I27" s="17"/>
      <c r="J27" s="48" t="str">
        <f t="shared" si="2"/>
        <v>Dosen</v>
      </c>
    </row>
    <row r="28" spans="1:10" ht="21.95" customHeight="1">
      <c r="A28" s="35" t="str">
        <f>IF('BASE_LANDI FR'!A28="","",'BASE_LANDI FR'!A28)</f>
        <v xml:space="preserve">Erasmus </v>
      </c>
      <c r="B28" s="16" t="str">
        <f>IF('BASE_LANDI FR'!B28="mp","mf",IF('BASE_LANDI FR'!B28="mt","ms",IF('BASE_LANDI FR'!B28="p","f",IF('BASE_LANDI FR'!B28="t","s",""))))</f>
        <v>ms</v>
      </c>
      <c r="C28" s="3" t="s">
        <v>5</v>
      </c>
      <c r="D28" s="4" t="s">
        <v>5</v>
      </c>
      <c r="E28" s="16"/>
      <c r="F28" s="53" t="str">
        <f t="shared" si="1"/>
        <v>Dosen</v>
      </c>
      <c r="G28" s="17"/>
      <c r="H28" s="53" t="str">
        <f t="shared" si="0"/>
        <v>Dosen</v>
      </c>
      <c r="I28" s="17"/>
      <c r="J28" s="48" t="str">
        <f t="shared" si="2"/>
        <v>Dosen</v>
      </c>
    </row>
    <row r="29" spans="1:10" ht="21.95" customHeight="1">
      <c r="A29" s="35" t="str">
        <f>IF('BASE_LANDI FR'!A29="","",'BASE_LANDI FR'!A29)</f>
        <v>KWS Figaro</v>
      </c>
      <c r="B29" s="16" t="str">
        <f>IF('BASE_LANDI FR'!B29="mp","mf",IF('BASE_LANDI FR'!B29="mt","ms",IF('BASE_LANDI FR'!B29="p","f",IF('BASE_LANDI FR'!B29="t","s",""))))</f>
        <v>ms</v>
      </c>
      <c r="C29" s="3" t="s">
        <v>5</v>
      </c>
      <c r="D29" s="4" t="s">
        <v>5</v>
      </c>
      <c r="E29" s="16"/>
      <c r="F29" s="53" t="str">
        <f t="shared" si="1"/>
        <v>Dosen</v>
      </c>
      <c r="G29" s="17"/>
      <c r="H29" s="53" t="str">
        <f t="shared" si="0"/>
        <v>Dosen</v>
      </c>
      <c r="I29" s="17"/>
      <c r="J29" s="48" t="str">
        <f t="shared" si="2"/>
        <v>Dosen</v>
      </c>
    </row>
    <row r="30" spans="1:10" ht="21.95" customHeight="1">
      <c r="A30" s="35" t="str">
        <f>IF('BASE_LANDI FR'!A30="","",'BASE_LANDI FR'!A30)</f>
        <v>KWS Gottardo</v>
      </c>
      <c r="B30" s="16" t="str">
        <f>IF('BASE_LANDI FR'!B30="mp","mf",IF('BASE_LANDI FR'!B30="mt","ms",IF('BASE_LANDI FR'!B30="p","f",IF('BASE_LANDI FR'!B30="t","s",""))))</f>
        <v>mf</v>
      </c>
      <c r="C30" s="3" t="s">
        <v>5</v>
      </c>
      <c r="D30" s="4" t="s">
        <v>5</v>
      </c>
      <c r="E30" s="16"/>
      <c r="F30" s="53" t="str">
        <f t="shared" si="1"/>
        <v>Dosen</v>
      </c>
      <c r="G30" s="17"/>
      <c r="H30" s="53" t="str">
        <f t="shared" si="0"/>
        <v>Dosen</v>
      </c>
      <c r="I30" s="17"/>
      <c r="J30" s="48" t="str">
        <f t="shared" si="2"/>
        <v>Dosen</v>
      </c>
    </row>
    <row r="31" spans="1:10" ht="21.95" customHeight="1">
      <c r="A31" s="35" t="str">
        <f>IF('BASE_LANDI FR'!A31="","",'BASE_LANDI FR'!A31)</f>
        <v>KWS Gustavius</v>
      </c>
      <c r="B31" s="16" t="str">
        <f>IF('BASE_LANDI FR'!B31="mp","mf",IF('BASE_LANDI FR'!B31="mt","ms",IF('BASE_LANDI FR'!B31="p","f",IF('BASE_LANDI FR'!B31="t","s",""))))</f>
        <v>mf</v>
      </c>
      <c r="C31" s="3" t="s">
        <v>7</v>
      </c>
      <c r="D31" s="4" t="s">
        <v>5</v>
      </c>
      <c r="E31" s="16"/>
      <c r="F31" s="53" t="str">
        <f t="shared" si="1"/>
        <v>Dosen</v>
      </c>
      <c r="G31" s="17"/>
      <c r="H31" s="53" t="str">
        <f t="shared" si="0"/>
        <v>Dosen</v>
      </c>
      <c r="I31" s="17"/>
      <c r="J31" s="48" t="str">
        <f t="shared" si="2"/>
        <v>Dosen</v>
      </c>
    </row>
    <row r="32" spans="1:10" ht="21.95" customHeight="1">
      <c r="A32" s="35" t="str">
        <f>IF('BASE_LANDI FR'!A32="","",'BASE_LANDI FR'!A32)</f>
        <v>KWS Inteligens</v>
      </c>
      <c r="B32" s="16" t="str">
        <f>IF('BASE_LANDI FR'!B32="mp","mf",IF('BASE_LANDI FR'!B32="mt","ms",IF('BASE_LANDI FR'!B32="p","f",IF('BASE_LANDI FR'!B32="t","s",""))))</f>
        <v>ms</v>
      </c>
      <c r="C32" s="3" t="s">
        <v>5</v>
      </c>
      <c r="D32" s="4" t="s">
        <v>7</v>
      </c>
      <c r="E32" s="16"/>
      <c r="F32" s="53" t="str">
        <f t="shared" si="1"/>
        <v>Dosen</v>
      </c>
      <c r="G32" s="17"/>
      <c r="H32" s="53" t="str">
        <f t="shared" si="0"/>
        <v>Dosen</v>
      </c>
      <c r="I32" s="17"/>
      <c r="J32" s="48" t="str">
        <f t="shared" si="2"/>
        <v>Dosen</v>
      </c>
    </row>
    <row r="33" spans="1:10" ht="21.95" customHeight="1">
      <c r="A33" s="35" t="str">
        <f>IF('BASE_LANDI FR'!A33="","",'BASE_LANDI FR'!A33)</f>
        <v>KWS Kaprilias</v>
      </c>
      <c r="B33" s="16" t="str">
        <f>IF('BASE_LANDI FR'!B33="mp","mf",IF('BASE_LANDI FR'!B33="mt","ms",IF('BASE_LANDI FR'!B33="p","f",IF('BASE_LANDI FR'!B33="t","s",""))))</f>
        <v>f</v>
      </c>
      <c r="C33" s="3" t="s">
        <v>5</v>
      </c>
      <c r="D33" s="4" t="s">
        <v>7</v>
      </c>
      <c r="E33" s="16"/>
      <c r="F33" s="53" t="str">
        <f t="shared" si="1"/>
        <v>Dosen</v>
      </c>
      <c r="G33" s="17"/>
      <c r="H33" s="53" t="str">
        <f t="shared" si="0"/>
        <v>Dosen</v>
      </c>
      <c r="I33" s="17"/>
      <c r="J33" s="48" t="str">
        <f t="shared" si="2"/>
        <v>Dosen</v>
      </c>
    </row>
    <row r="34" spans="1:10" ht="21.95" customHeight="1">
      <c r="A34" s="35" t="str">
        <f>IF('BASE_LANDI FR'!A34="","",'BASE_LANDI FR'!A34)</f>
        <v>KWS Karibous</v>
      </c>
      <c r="B34" s="16" t="str">
        <f>IF('BASE_LANDI FR'!B34="mp","mf",IF('BASE_LANDI FR'!B34="mt","ms",IF('BASE_LANDI FR'!B34="p","f",IF('BASE_LANDI FR'!B34="t","s",""))))</f>
        <v>f</v>
      </c>
      <c r="C34" s="3" t="s">
        <v>5</v>
      </c>
      <c r="D34" s="4" t="s">
        <v>7</v>
      </c>
      <c r="E34" s="16"/>
      <c r="F34" s="53" t="str">
        <f t="shared" si="1"/>
        <v>Dosen</v>
      </c>
      <c r="G34" s="17"/>
      <c r="H34" s="53" t="str">
        <f t="shared" si="0"/>
        <v>Dosen</v>
      </c>
      <c r="I34" s="17"/>
      <c r="J34" s="48" t="str">
        <f t="shared" si="2"/>
        <v>Dosen</v>
      </c>
    </row>
    <row r="35" spans="1:10" ht="21.95" customHeight="1">
      <c r="A35" s="35" t="str">
        <f>IF('BASE_LANDI FR'!A35="","",'BASE_LANDI FR'!A35)</f>
        <v>KWS Kidemos</v>
      </c>
      <c r="B35" s="16" t="str">
        <f>IF('BASE_LANDI FR'!B35="mp","mf",IF('BASE_LANDI FR'!B35="mt","ms",IF('BASE_LANDI FR'!B35="p","f",IF('BASE_LANDI FR'!B35="t","s",""))))</f>
        <v>ms</v>
      </c>
      <c r="C35" s="3" t="s">
        <v>5</v>
      </c>
      <c r="D35" s="4" t="s">
        <v>7</v>
      </c>
      <c r="E35" s="16"/>
      <c r="F35" s="53" t="str">
        <f t="shared" si="1"/>
        <v>Dosen</v>
      </c>
      <c r="G35" s="17"/>
      <c r="H35" s="53" t="str">
        <f t="shared" si="0"/>
        <v>Dosen</v>
      </c>
      <c r="I35" s="17"/>
      <c r="J35" s="48" t="str">
        <f t="shared" si="2"/>
        <v>Dosen</v>
      </c>
    </row>
    <row r="36" spans="1:10" ht="21.95" customHeight="1">
      <c r="A36" s="35" t="str">
        <f>IF('BASE_LANDI FR'!A36="","",'BASE_LANDI FR'!A36)</f>
        <v>LG 31.211</v>
      </c>
      <c r="B36" s="16" t="str">
        <f>IF('BASE_LANDI FR'!B36="mp","mf",IF('BASE_LANDI FR'!B36="mt","ms",IF('BASE_LANDI FR'!B36="p","f",IF('BASE_LANDI FR'!B36="t","s",""))))</f>
        <v>f</v>
      </c>
      <c r="C36" s="3" t="s">
        <v>5</v>
      </c>
      <c r="D36" s="4" t="s">
        <v>5</v>
      </c>
      <c r="E36" s="16"/>
      <c r="F36" s="53" t="str">
        <f t="shared" si="1"/>
        <v>Dosen</v>
      </c>
      <c r="G36" s="17"/>
      <c r="H36" s="53" t="str">
        <f t="shared" si="0"/>
        <v>Dosen</v>
      </c>
      <c r="I36" s="17"/>
      <c r="J36" s="48" t="str">
        <f t="shared" si="2"/>
        <v>Dosen</v>
      </c>
    </row>
    <row r="37" spans="1:10" ht="21.95" customHeight="1">
      <c r="A37" s="35" t="str">
        <f>IF('BASE_LANDI FR'!A37="","",'BASE_LANDI FR'!A37)</f>
        <v>LG 30.179</v>
      </c>
      <c r="B37" s="16" t="str">
        <f>IF('BASE_LANDI FR'!B37="mp","mf",IF('BASE_LANDI FR'!B37="mt","ms",IF('BASE_LANDI FR'!B37="p","f",IF('BASE_LANDI FR'!B37="t","s",""))))</f>
        <v>f</v>
      </c>
      <c r="C37" s="3" t="s">
        <v>5</v>
      </c>
      <c r="D37" s="4" t="s">
        <v>5</v>
      </c>
      <c r="E37" s="16"/>
      <c r="F37" s="53" t="str">
        <f t="shared" si="1"/>
        <v>Dosen</v>
      </c>
      <c r="G37" s="17"/>
      <c r="H37" s="53" t="str">
        <f t="shared" si="0"/>
        <v>Dosen</v>
      </c>
      <c r="I37" s="17"/>
      <c r="J37" s="48" t="str">
        <f t="shared" si="2"/>
        <v>Dosen</v>
      </c>
    </row>
    <row r="38" spans="1:10" ht="21.95" customHeight="1">
      <c r="A38" s="35" t="str">
        <f>IF('BASE_LANDI FR'!A38="","",'BASE_LANDI FR'!A38)</f>
        <v>LG 31.205</v>
      </c>
      <c r="B38" s="16" t="str">
        <f>IF('BASE_LANDI FR'!B38="mp","mf",IF('BASE_LANDI FR'!B38="mt","ms",IF('BASE_LANDI FR'!B38="p","f",IF('BASE_LANDI FR'!B38="t","s",""))))</f>
        <v>f</v>
      </c>
      <c r="C38" s="3" t="s">
        <v>5</v>
      </c>
      <c r="D38" s="4" t="s">
        <v>7</v>
      </c>
      <c r="E38" s="16"/>
      <c r="F38" s="53" t="str">
        <f t="shared" si="1"/>
        <v>Dosen</v>
      </c>
      <c r="G38" s="17"/>
      <c r="H38" s="53" t="str">
        <f t="shared" si="0"/>
        <v>Dosen</v>
      </c>
      <c r="I38" s="17"/>
      <c r="J38" s="48" t="str">
        <f t="shared" si="2"/>
        <v>Dosen</v>
      </c>
    </row>
    <row r="39" spans="1:10" ht="21.95" customHeight="1">
      <c r="A39" s="35" t="str">
        <f>IF('BASE_LANDI FR'!A39="","",'BASE_LANDI FR'!A39)</f>
        <v>LG 31.207</v>
      </c>
      <c r="B39" s="16" t="str">
        <f>IF('BASE_LANDI FR'!B39="mp","mf",IF('BASE_LANDI FR'!B39="mt","ms",IF('BASE_LANDI FR'!B39="p","f",IF('BASE_LANDI FR'!B39="t","s",""))))</f>
        <v>f</v>
      </c>
      <c r="C39" s="3" t="s">
        <v>5</v>
      </c>
      <c r="D39" s="4" t="s">
        <v>7</v>
      </c>
      <c r="E39" s="16"/>
      <c r="F39" s="53" t="str">
        <f t="shared" si="1"/>
        <v>Dosen</v>
      </c>
      <c r="G39" s="17"/>
      <c r="H39" s="53" t="str">
        <f t="shared" si="0"/>
        <v>Dosen</v>
      </c>
      <c r="I39" s="17"/>
      <c r="J39" s="48" t="str">
        <f t="shared" si="2"/>
        <v>Dosen</v>
      </c>
    </row>
    <row r="40" spans="1:10" ht="21.95" customHeight="1">
      <c r="A40" s="35" t="str">
        <f>IF('BASE_LANDI FR'!A40="","",'BASE_LANDI FR'!A40)</f>
        <v>LG 31.217</v>
      </c>
      <c r="B40" s="16" t="str">
        <f>IF('BASE_LANDI FR'!B40="mp","mf",IF('BASE_LANDI FR'!B40="mt","ms",IF('BASE_LANDI FR'!B40="p","f",IF('BASE_LANDI FR'!B40="t","s",""))))</f>
        <v>f</v>
      </c>
      <c r="C40" s="3" t="s">
        <v>5</v>
      </c>
      <c r="D40" s="4" t="s">
        <v>5</v>
      </c>
      <c r="E40" s="16"/>
      <c r="F40" s="53" t="str">
        <f t="shared" si="1"/>
        <v>Dosen</v>
      </c>
      <c r="G40" s="17"/>
      <c r="H40" s="53" t="str">
        <f t="shared" si="0"/>
        <v>Dosen</v>
      </c>
      <c r="I40" s="17"/>
      <c r="J40" s="48" t="str">
        <f t="shared" si="2"/>
        <v>Dosen</v>
      </c>
    </row>
    <row r="41" spans="1:10" ht="21.95" customHeight="1">
      <c r="A41" s="35" t="str">
        <f>IF('BASE_LANDI FR'!A41="","",'BASE_LANDI FR'!A41)</f>
        <v>LG 31.219</v>
      </c>
      <c r="B41" s="16" t="str">
        <f>IF('BASE_LANDI FR'!B41="mp","mf",IF('BASE_LANDI FR'!B41="mt","ms",IF('BASE_LANDI FR'!B41="p","f",IF('BASE_LANDI FR'!B41="t","s",""))))</f>
        <v>f</v>
      </c>
      <c r="C41" s="3" t="s">
        <v>5</v>
      </c>
      <c r="D41" s="4" t="s">
        <v>5</v>
      </c>
      <c r="E41" s="16"/>
      <c r="F41" s="53" t="str">
        <f t="shared" si="1"/>
        <v>Dosen</v>
      </c>
      <c r="G41" s="17"/>
      <c r="H41" s="53" t="str">
        <f t="shared" si="0"/>
        <v>Dosen</v>
      </c>
      <c r="I41" s="17"/>
      <c r="J41" s="48" t="str">
        <f t="shared" si="2"/>
        <v>Dosen</v>
      </c>
    </row>
    <row r="42" spans="1:10" ht="21.95" customHeight="1">
      <c r="A42" s="35" t="str">
        <f>IF('BASE_LANDI FR'!A42="","",'BASE_LANDI FR'!A42)</f>
        <v>LG 31.230</v>
      </c>
      <c r="B42" s="16" t="str">
        <f>IF('BASE_LANDI FR'!B42="mp","mf",IF('BASE_LANDI FR'!B42="mt","ms",IF('BASE_LANDI FR'!B42="p","f",IF('BASE_LANDI FR'!B42="t","s",""))))</f>
        <v>f</v>
      </c>
      <c r="C42" s="3" t="s">
        <v>5</v>
      </c>
      <c r="D42" s="4" t="s">
        <v>7</v>
      </c>
      <c r="E42" s="16"/>
      <c r="F42" s="53" t="str">
        <f t="shared" si="1"/>
        <v>Dosen</v>
      </c>
      <c r="G42" s="17"/>
      <c r="H42" s="53" t="str">
        <f t="shared" si="0"/>
        <v>Dosen</v>
      </c>
      <c r="I42" s="17"/>
      <c r="J42" s="48" t="str">
        <f t="shared" si="2"/>
        <v>Dosen</v>
      </c>
    </row>
    <row r="43" spans="1:10" ht="21.95" customHeight="1">
      <c r="A43" s="35" t="str">
        <f>IF('BASE_LANDI FR'!A43="","",'BASE_LANDI FR'!A43)</f>
        <v>LG 31.245</v>
      </c>
      <c r="B43" s="16" t="str">
        <f>IF('BASE_LANDI FR'!B43="mp","mf",IF('BASE_LANDI FR'!B43="mt","ms",IF('BASE_LANDI FR'!B43="p","f",IF('BASE_LANDI FR'!B43="t","s",""))))</f>
        <v>mf</v>
      </c>
      <c r="C43" s="3" t="s">
        <v>5</v>
      </c>
      <c r="D43" s="4" t="s">
        <v>7</v>
      </c>
      <c r="E43" s="16"/>
      <c r="F43" s="53" t="str">
        <f t="shared" si="1"/>
        <v>Dosen</v>
      </c>
      <c r="G43" s="17"/>
      <c r="H43" s="53" t="str">
        <f t="shared" si="0"/>
        <v>Dosen</v>
      </c>
      <c r="I43" s="17"/>
      <c r="J43" s="48" t="str">
        <f t="shared" si="2"/>
        <v>Dosen</v>
      </c>
    </row>
    <row r="44" spans="1:10" ht="21.95" customHeight="1">
      <c r="A44" s="35" t="str">
        <f>IF('BASE_LANDI FR'!A44="","",'BASE_LANDI FR'!A44)</f>
        <v>LG 30.248</v>
      </c>
      <c r="B44" s="16" t="str">
        <f>IF('BASE_LANDI FR'!B44="mp","mf",IF('BASE_LANDI FR'!B44="mt","ms",IF('BASE_LANDI FR'!B44="p","f",IF('BASE_LANDI FR'!B44="t","s",""))))</f>
        <v>mf</v>
      </c>
      <c r="C44" s="3" t="s">
        <v>5</v>
      </c>
      <c r="D44" s="4" t="s">
        <v>7</v>
      </c>
      <c r="E44" s="16"/>
      <c r="F44" s="53" t="str">
        <f t="shared" si="1"/>
        <v>Dosen</v>
      </c>
      <c r="G44" s="17"/>
      <c r="H44" s="53" t="str">
        <f t="shared" si="0"/>
        <v>Dosen</v>
      </c>
      <c r="I44" s="17"/>
      <c r="J44" s="48" t="str">
        <f t="shared" si="2"/>
        <v>Dosen</v>
      </c>
    </row>
    <row r="45" spans="1:10" ht="21.95" customHeight="1">
      <c r="A45" s="35" t="str">
        <f>IF('BASE_LANDI FR'!A45="","",'BASE_LANDI FR'!A45)</f>
        <v>LG 31.272</v>
      </c>
      <c r="B45" s="16" t="str">
        <f>IF('BASE_LANDI FR'!B45="mp","mf",IF('BASE_LANDI FR'!B45="mt","ms",IF('BASE_LANDI FR'!B45="p","f",IF('BASE_LANDI FR'!B45="t","s",""))))</f>
        <v>mf</v>
      </c>
      <c r="C45" s="1" t="s">
        <v>5</v>
      </c>
      <c r="D45" s="2" t="s">
        <v>5</v>
      </c>
      <c r="E45" s="16"/>
      <c r="F45" s="53" t="str">
        <f t="shared" si="1"/>
        <v>Dosen</v>
      </c>
      <c r="G45" s="17"/>
      <c r="H45" s="53" t="str">
        <f t="shared" si="0"/>
        <v>Dosen</v>
      </c>
      <c r="I45" s="17"/>
      <c r="J45" s="48" t="str">
        <f t="shared" si="2"/>
        <v>Dosen</v>
      </c>
    </row>
    <row r="46" spans="1:10" ht="21.95" customHeight="1">
      <c r="A46" s="35" t="str">
        <f>IF('BASE_LANDI FR'!A46="","",'BASE_LANDI FR'!A46)</f>
        <v>LG 31.280</v>
      </c>
      <c r="B46" s="16" t="str">
        <f>IF('BASE_LANDI FR'!B46="mp","mf",IF('BASE_LANDI FR'!B46="mt","ms",IF('BASE_LANDI FR'!B46="p","f",IF('BASE_LANDI FR'!B46="t","s",""))))</f>
        <v>ms</v>
      </c>
      <c r="C46" s="1" t="s">
        <v>5</v>
      </c>
      <c r="D46" s="2" t="s">
        <v>7</v>
      </c>
      <c r="E46" s="16"/>
      <c r="F46" s="53" t="str">
        <f t="shared" si="1"/>
        <v>Dosen</v>
      </c>
      <c r="G46" s="17"/>
      <c r="H46" s="53" t="str">
        <f t="shared" si="0"/>
        <v>Dosen</v>
      </c>
      <c r="I46" s="17"/>
      <c r="J46" s="48" t="str">
        <f t="shared" si="2"/>
        <v>Dosen</v>
      </c>
    </row>
    <row r="47" spans="1:10" ht="21.95" customHeight="1">
      <c r="A47" s="35" t="str">
        <f>IF('BASE_LANDI FR'!A47="","",'BASE_LANDI FR'!A47)</f>
        <v>LG 31.295</v>
      </c>
      <c r="B47" s="16" t="str">
        <f>IF('BASE_LANDI FR'!B47="mp","mf",IF('BASE_LANDI FR'!B47="mt","ms",IF('BASE_LANDI FR'!B47="p","f",IF('BASE_LANDI FR'!B47="t","s",""))))</f>
        <v>ms</v>
      </c>
      <c r="C47" s="1" t="s">
        <v>5</v>
      </c>
      <c r="D47" s="2" t="s">
        <v>7</v>
      </c>
      <c r="E47" s="16"/>
      <c r="F47" s="53" t="str">
        <f t="shared" si="1"/>
        <v>Dosen</v>
      </c>
      <c r="G47" s="17"/>
      <c r="H47" s="53" t="str">
        <f t="shared" si="0"/>
        <v>Dosen</v>
      </c>
      <c r="I47" s="17"/>
      <c r="J47" s="48" t="str">
        <f t="shared" si="2"/>
        <v>Dosen</v>
      </c>
    </row>
    <row r="48" spans="1:10" ht="21.95" customHeight="1">
      <c r="A48" s="35" t="str">
        <f>IF('BASE_LANDI FR'!A48="","",'BASE_LANDI FR'!A48)</f>
        <v>LG 31.377</v>
      </c>
      <c r="B48" s="16" t="str">
        <f>IF('BASE_LANDI FR'!B48="mp","mf",IF('BASE_LANDI FR'!B48="mt","ms",IF('BASE_LANDI FR'!B48="p","f",IF('BASE_LANDI FR'!B48="t","s",""))))</f>
        <v>s</v>
      </c>
      <c r="C48" s="1" t="s">
        <v>5</v>
      </c>
      <c r="D48" s="2" t="s">
        <v>5</v>
      </c>
      <c r="E48" s="16"/>
      <c r="F48" s="53" t="str">
        <f t="shared" si="1"/>
        <v>Dosen</v>
      </c>
      <c r="G48" s="17"/>
      <c r="H48" s="53" t="str">
        <f t="shared" si="0"/>
        <v>Dosen</v>
      </c>
      <c r="I48" s="17"/>
      <c r="J48" s="48" t="str">
        <f t="shared" si="2"/>
        <v>Dosen</v>
      </c>
    </row>
    <row r="49" spans="1:14" ht="21.95" customHeight="1">
      <c r="A49" s="35" t="str">
        <f>IF('BASE_LANDI FR'!A49="","",'BASE_LANDI FR'!A49)</f>
        <v>LG 31.479</v>
      </c>
      <c r="B49" s="16" t="str">
        <f>IF('BASE_LANDI FR'!B49="mp","mf",IF('BASE_LANDI FR'!B49="mt","ms",IF('BASE_LANDI FR'!B49="p","f",IF('BASE_LANDI FR'!B49="t","s",""))))</f>
        <v>s</v>
      </c>
      <c r="C49" s="1" t="s">
        <v>5</v>
      </c>
      <c r="D49" s="2" t="s">
        <v>7</v>
      </c>
      <c r="E49" s="16"/>
      <c r="F49" s="53" t="str">
        <f t="shared" si="1"/>
        <v>Dosen</v>
      </c>
      <c r="G49" s="17"/>
      <c r="H49" s="53" t="str">
        <f t="shared" si="0"/>
        <v>Dosen</v>
      </c>
      <c r="I49" s="17"/>
      <c r="J49" s="48" t="str">
        <f t="shared" si="2"/>
        <v>Dosen</v>
      </c>
    </row>
    <row r="50" spans="1:14" ht="21.95" customHeight="1" thickBot="1">
      <c r="A50" s="36" t="str">
        <f>IF('BASE_LANDI FR'!A50="","",'BASE_LANDI FR'!A50)</f>
        <v>LG 32.257</v>
      </c>
      <c r="B50" s="18" t="str">
        <f>IF('BASE_LANDI FR'!B50="mp","mf",IF('BASE_LANDI FR'!B50="mt","ms",IF('BASE_LANDI FR'!B50="p","f",IF('BASE_LANDI FR'!B50="t","s",""))))</f>
        <v>mf</v>
      </c>
      <c r="C50" s="12" t="s">
        <v>5</v>
      </c>
      <c r="D50" s="13" t="s">
        <v>7</v>
      </c>
      <c r="E50" s="18"/>
      <c r="F50" s="54" t="str">
        <f t="shared" si="1"/>
        <v>Dosen</v>
      </c>
      <c r="G50" s="19"/>
      <c r="H50" s="54" t="str">
        <f>IF(A50="","","Dosen")</f>
        <v>Dosen</v>
      </c>
      <c r="I50" s="19"/>
      <c r="J50" s="50" t="str">
        <f t="shared" si="2"/>
        <v>Dosen</v>
      </c>
    </row>
    <row r="51" spans="1:14" ht="21.95" customHeight="1">
      <c r="A51" s="5"/>
      <c r="B51" s="5"/>
      <c r="C51" s="5"/>
      <c r="D51" s="5"/>
      <c r="E51" s="20" t="s">
        <v>5</v>
      </c>
      <c r="F51" s="24" t="s">
        <v>118</v>
      </c>
      <c r="G51" s="21" t="s">
        <v>7</v>
      </c>
      <c r="H51" s="24" t="s">
        <v>119</v>
      </c>
      <c r="I51" s="21" t="s">
        <v>6</v>
      </c>
      <c r="J51" s="24" t="s">
        <v>120</v>
      </c>
    </row>
    <row r="52" spans="1:14" ht="21.95" customHeight="1">
      <c r="A52" s="7" t="s">
        <v>168</v>
      </c>
      <c r="B52" s="7"/>
      <c r="C52" s="7"/>
      <c r="D52" s="7"/>
      <c r="E52" s="7"/>
      <c r="F52" s="23"/>
      <c r="G52" s="7"/>
      <c r="H52" s="23"/>
      <c r="I52" s="144" t="s">
        <v>121</v>
      </c>
      <c r="J52" s="144"/>
      <c r="N52" s="6" t="s">
        <v>127</v>
      </c>
    </row>
    <row r="53" spans="1:14" ht="21.95" customHeight="1"/>
    <row r="54" spans="1:14">
      <c r="I54" s="56" t="s">
        <v>148</v>
      </c>
      <c r="J54" s="147">
        <v>6</v>
      </c>
    </row>
    <row r="55" spans="1:14">
      <c r="E55" s="166" t="s">
        <v>149</v>
      </c>
      <c r="F55" s="166"/>
      <c r="G55" s="167" t="s">
        <v>152</v>
      </c>
      <c r="H55" s="167"/>
      <c r="I55" s="167"/>
      <c r="J55" s="147"/>
    </row>
    <row r="56" spans="1:14">
      <c r="E56" s="166" t="s">
        <v>150</v>
      </c>
      <c r="F56" s="166"/>
      <c r="G56" s="167" t="s">
        <v>153</v>
      </c>
      <c r="H56" s="167"/>
      <c r="I56" s="167"/>
      <c r="J56" s="147"/>
    </row>
    <row r="57" spans="1:14">
      <c r="E57" s="166" t="s">
        <v>151</v>
      </c>
      <c r="F57" s="166"/>
      <c r="G57" s="167" t="s">
        <v>154</v>
      </c>
      <c r="H57" s="167"/>
      <c r="I57" s="167"/>
    </row>
    <row r="58" spans="1:14" ht="15" thickBot="1"/>
    <row r="59" spans="1:14">
      <c r="A59" s="148" t="str">
        <f>A6</f>
        <v>Bestelltalon Maiskampagne LANDI 2023</v>
      </c>
      <c r="B59" s="149"/>
      <c r="C59" s="149"/>
      <c r="D59" s="149"/>
      <c r="E59" s="149"/>
      <c r="F59" s="149"/>
      <c r="G59" s="149"/>
      <c r="H59" s="149"/>
      <c r="I59" s="149"/>
      <c r="J59" s="150"/>
    </row>
    <row r="60" spans="1:14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4">
      <c r="A61" s="154"/>
      <c r="B61" s="155"/>
      <c r="C61" s="155"/>
      <c r="D61" s="155"/>
      <c r="E61" s="155"/>
      <c r="F61" s="155"/>
      <c r="G61" s="155"/>
      <c r="H61" s="155"/>
      <c r="I61" s="155"/>
      <c r="J61" s="156"/>
    </row>
    <row r="62" spans="1:14">
      <c r="A62" s="157" t="str">
        <f>A9</f>
        <v>Dosen 50'000 Körner</v>
      </c>
      <c r="B62" s="158"/>
      <c r="C62" s="158"/>
      <c r="D62" s="158"/>
      <c r="E62" s="158"/>
      <c r="F62" s="158"/>
      <c r="G62" s="158"/>
      <c r="H62" s="158"/>
      <c r="I62" s="158"/>
      <c r="J62" s="159"/>
    </row>
    <row r="63" spans="1:14">
      <c r="A63" s="160"/>
      <c r="B63" s="161"/>
      <c r="C63" s="161"/>
      <c r="D63" s="161"/>
      <c r="E63" s="161"/>
      <c r="F63" s="161"/>
      <c r="G63" s="161"/>
      <c r="H63" s="161"/>
      <c r="I63" s="161"/>
      <c r="J63" s="162"/>
    </row>
    <row r="64" spans="1:14" ht="15" thickBot="1">
      <c r="A64" s="163"/>
      <c r="B64" s="139"/>
      <c r="C64" s="139"/>
      <c r="D64" s="139"/>
      <c r="E64" s="164"/>
      <c r="F64" s="164"/>
      <c r="G64" s="164"/>
      <c r="H64" s="164"/>
      <c r="I64" s="164"/>
      <c r="J64" s="165"/>
    </row>
    <row r="65" spans="1:10" s="8" customFormat="1" ht="21.95" customHeight="1">
      <c r="A65" s="9" t="s">
        <v>108</v>
      </c>
      <c r="B65" s="121" t="s">
        <v>124</v>
      </c>
      <c r="C65" s="122"/>
      <c r="D65" s="123"/>
      <c r="E65" s="51" t="s">
        <v>135</v>
      </c>
      <c r="F65" s="136"/>
      <c r="G65" s="136"/>
      <c r="H65" s="52" t="s">
        <v>136</v>
      </c>
      <c r="I65" s="136"/>
      <c r="J65" s="143"/>
    </row>
    <row r="66" spans="1:10" ht="15.95" customHeight="1">
      <c r="A66" s="59" t="s">
        <v>112</v>
      </c>
      <c r="B66" s="124" t="s">
        <v>109</v>
      </c>
      <c r="C66" s="169" t="s">
        <v>110</v>
      </c>
      <c r="D66" s="172" t="s">
        <v>111</v>
      </c>
      <c r="E66" s="137" t="s">
        <v>132</v>
      </c>
      <c r="F66" s="139"/>
      <c r="G66" s="139"/>
      <c r="H66" s="139"/>
      <c r="I66" s="139"/>
      <c r="J66" s="140"/>
    </row>
    <row r="67" spans="1:10" ht="15.95" customHeight="1">
      <c r="A67" s="60" t="s">
        <v>113</v>
      </c>
      <c r="B67" s="125"/>
      <c r="C67" s="170"/>
      <c r="D67" s="173"/>
      <c r="E67" s="138"/>
      <c r="F67" s="141"/>
      <c r="G67" s="141"/>
      <c r="H67" s="141"/>
      <c r="I67" s="141"/>
      <c r="J67" s="142"/>
    </row>
    <row r="68" spans="1:10" ht="15.95" customHeight="1">
      <c r="A68" s="60" t="s">
        <v>114</v>
      </c>
      <c r="B68" s="125"/>
      <c r="C68" s="170"/>
      <c r="D68" s="173"/>
      <c r="E68" s="134" t="s">
        <v>116</v>
      </c>
      <c r="F68" s="135"/>
      <c r="G68" s="145" t="s">
        <v>117</v>
      </c>
      <c r="H68" s="135"/>
      <c r="I68" s="145" t="s">
        <v>12</v>
      </c>
      <c r="J68" s="146"/>
    </row>
    <row r="69" spans="1:10" ht="15.95" customHeight="1">
      <c r="A69" s="62" t="s">
        <v>115</v>
      </c>
      <c r="B69" s="125"/>
      <c r="C69" s="171"/>
      <c r="D69" s="174"/>
      <c r="E69" s="134" t="s">
        <v>133</v>
      </c>
      <c r="F69" s="134"/>
      <c r="G69" s="145" t="s">
        <v>133</v>
      </c>
      <c r="H69" s="134"/>
      <c r="I69" s="145" t="s">
        <v>133</v>
      </c>
      <c r="J69" s="146"/>
    </row>
    <row r="70" spans="1:10" ht="21.95" customHeight="1">
      <c r="A70" s="39" t="str">
        <f>IF('BASE_LANDI FR'!A70="","",'BASE_LANDI FR'!A70)</f>
        <v xml:space="preserve">KWS Odorico </v>
      </c>
      <c r="B70" s="33" t="str">
        <f>IF('BASE_LANDI FR'!B70="mp","mf",IF('BASE_LANDI FR'!B70="mt","ms",IF('BASE_LANDI FR'!B70="p","f",IF('BASE_LANDI FR'!B70="t","s",""))))</f>
        <v>mf</v>
      </c>
      <c r="C70" s="29" t="s">
        <v>5</v>
      </c>
      <c r="D70" s="11" t="s">
        <v>7</v>
      </c>
      <c r="E70" s="14" t="str">
        <f>IF('BASE_LANDI FR'!E70="","",'BASE_LANDI FR'!E70)</f>
        <v/>
      </c>
      <c r="F70" s="53" t="str">
        <f t="shared" ref="F70:F103" si="3">IF(A70="","","Dosen")</f>
        <v>Dosen</v>
      </c>
      <c r="G70" s="28" t="str">
        <f>IF('BASE_LANDI FR'!G70="","",'BASE_LANDI FR'!G70)</f>
        <v/>
      </c>
      <c r="H70" s="53" t="str">
        <f t="shared" ref="H70:H102" si="4">IF(A70="","","Dosen")</f>
        <v>Dosen</v>
      </c>
      <c r="I70" s="28" t="str">
        <f>IF('BASE_LANDI FR'!I70="","",'BASE_LANDI FR'!I70)</f>
        <v/>
      </c>
      <c r="J70" s="48" t="str">
        <f>IF(A70="","","Dosen")</f>
        <v>Dosen</v>
      </c>
    </row>
    <row r="71" spans="1:10" ht="21.95" customHeight="1">
      <c r="A71" s="35" t="str">
        <f>IF('BASE_LANDI FR'!A71="","",'BASE_LANDI FR'!A71)</f>
        <v xml:space="preserve">KWS Papageno </v>
      </c>
      <c r="B71" s="16" t="str">
        <f>IF('BASE_LANDI FR'!B71="mp","mf",IF('BASE_LANDI FR'!B71="mt","ms",IF('BASE_LANDI FR'!B71="p","f",IF('BASE_LANDI FR'!B71="t","s",""))))</f>
        <v>f</v>
      </c>
      <c r="C71" s="30" t="s">
        <v>5</v>
      </c>
      <c r="D71" s="4" t="s">
        <v>5</v>
      </c>
      <c r="E71" s="14" t="str">
        <f>IF('BASE_LANDI FR'!E71="","",'BASE_LANDI FR'!E71)</f>
        <v/>
      </c>
      <c r="F71" s="53" t="str">
        <f t="shared" si="3"/>
        <v>Dosen</v>
      </c>
      <c r="G71" s="15" t="str">
        <f>IF('BASE_LANDI FR'!G71="","",'BASE_LANDI FR'!G71)</f>
        <v/>
      </c>
      <c r="H71" s="53" t="str">
        <f t="shared" si="4"/>
        <v>Dosen</v>
      </c>
      <c r="I71" s="15" t="str">
        <f>IF('BASE_LANDI FR'!I71="","",'BASE_LANDI FR'!I71)</f>
        <v/>
      </c>
      <c r="J71" s="48" t="str">
        <f t="shared" ref="J71:J103" si="5">IF(A71="","","Dosen")</f>
        <v>Dosen</v>
      </c>
    </row>
    <row r="72" spans="1:10" ht="21.95" customHeight="1">
      <c r="A72" s="35" t="str">
        <f>IF('BASE_LANDI FR'!A72="","",'BASE_LANDI FR'!A72)</f>
        <v>Planoxx</v>
      </c>
      <c r="B72" s="16" t="str">
        <f>IF('BASE_LANDI FR'!B72="mp","mf",IF('BASE_LANDI FR'!B72="mt","ms",IF('BASE_LANDI FR'!B72="p","f",IF('BASE_LANDI FR'!B72="t","s",""))))</f>
        <v>ms</v>
      </c>
      <c r="C72" s="30" t="s">
        <v>7</v>
      </c>
      <c r="D72" s="4" t="s">
        <v>5</v>
      </c>
      <c r="E72" s="14" t="str">
        <f>IF('BASE_LANDI FR'!E72="","",'BASE_LANDI FR'!E72)</f>
        <v/>
      </c>
      <c r="F72" s="53" t="str">
        <f t="shared" si="3"/>
        <v>Dosen</v>
      </c>
      <c r="G72" s="15" t="str">
        <f>IF('BASE_LANDI FR'!G72="","",'BASE_LANDI FR'!G72)</f>
        <v/>
      </c>
      <c r="H72" s="53" t="str">
        <f t="shared" si="4"/>
        <v>Dosen</v>
      </c>
      <c r="I72" s="15" t="str">
        <f>IF('BASE_LANDI FR'!I72="","",'BASE_LANDI FR'!I72)</f>
        <v/>
      </c>
      <c r="J72" s="48" t="str">
        <f t="shared" si="5"/>
        <v>Dosen</v>
      </c>
    </row>
    <row r="73" spans="1:10" ht="21.95" customHeight="1">
      <c r="A73" s="35" t="str">
        <f>IF('BASE_LANDI FR'!A73="","",'BASE_LANDI FR'!A73)</f>
        <v>KWS Robertino</v>
      </c>
      <c r="B73" s="16" t="str">
        <f>IF('BASE_LANDI FR'!B73="mp","mf",IF('BASE_LANDI FR'!B73="mt","ms",IF('BASE_LANDI FR'!B73="p","f",IF('BASE_LANDI FR'!B73="t","s",""))))</f>
        <v>mf</v>
      </c>
      <c r="C73" s="30" t="s">
        <v>5</v>
      </c>
      <c r="D73" s="4" t="s">
        <v>7</v>
      </c>
      <c r="E73" s="14" t="str">
        <f>IF('BASE_LANDI FR'!E73="","",'BASE_LANDI FR'!E73)</f>
        <v/>
      </c>
      <c r="F73" s="53" t="str">
        <f t="shared" si="3"/>
        <v>Dosen</v>
      </c>
      <c r="G73" s="15" t="str">
        <f>IF('BASE_LANDI FR'!G73="","",'BASE_LANDI FR'!G73)</f>
        <v/>
      </c>
      <c r="H73" s="53" t="str">
        <f t="shared" si="4"/>
        <v>Dosen</v>
      </c>
      <c r="I73" s="15" t="str">
        <f>IF('BASE_LANDI FR'!I73="","",'BASE_LANDI FR'!I73)</f>
        <v/>
      </c>
      <c r="J73" s="48" t="str">
        <f t="shared" si="5"/>
        <v>Dosen</v>
      </c>
    </row>
    <row r="74" spans="1:10" ht="21.95" customHeight="1">
      <c r="A74" s="35" t="str">
        <f>IF('BASE_LANDI FR'!A74="","",'BASE_LANDI FR'!A74)</f>
        <v>Rosaleen</v>
      </c>
      <c r="B74" s="16" t="str">
        <f>IF('BASE_LANDI FR'!B74="mp","mf",IF('BASE_LANDI FR'!B74="mt","ms",IF('BASE_LANDI FR'!B74="p","f",IF('BASE_LANDI FR'!B74="t","s",""))))</f>
        <v>ms</v>
      </c>
      <c r="C74" s="30" t="s">
        <v>5</v>
      </c>
      <c r="D74" s="4" t="s">
        <v>6</v>
      </c>
      <c r="E74" s="14" t="str">
        <f>IF('BASE_LANDI FR'!E74="","",'BASE_LANDI FR'!E74)</f>
        <v/>
      </c>
      <c r="F74" s="53" t="str">
        <f t="shared" si="3"/>
        <v>Dosen</v>
      </c>
      <c r="G74" s="15" t="str">
        <f>IF('BASE_LANDI FR'!G74="","",'BASE_LANDI FR'!G74)</f>
        <v/>
      </c>
      <c r="H74" s="53" t="str">
        <f t="shared" si="4"/>
        <v>Dosen</v>
      </c>
      <c r="I74" s="15" t="str">
        <f>IF('BASE_LANDI FR'!I74="","",'BASE_LANDI FR'!I74)</f>
        <v/>
      </c>
      <c r="J74" s="48" t="str">
        <f t="shared" si="5"/>
        <v>Dosen</v>
      </c>
    </row>
    <row r="75" spans="1:10" ht="21.95" customHeight="1">
      <c r="A75" s="35" t="str">
        <f>IF('BASE_LANDI FR'!A75="","",'BASE_LANDI FR'!A75)</f>
        <v xml:space="preserve">KWS Shako </v>
      </c>
      <c r="B75" s="16" t="str">
        <f>IF('BASE_LANDI FR'!B75="mp","mf",IF('BASE_LANDI FR'!B75="mt","ms",IF('BASE_LANDI FR'!B75="p","f",IF('BASE_LANDI FR'!B75="t","s",""))))</f>
        <v>ms</v>
      </c>
      <c r="C75" s="30" t="s">
        <v>5</v>
      </c>
      <c r="D75" s="4" t="s">
        <v>6</v>
      </c>
      <c r="E75" s="14" t="str">
        <f>IF('BASE_LANDI FR'!E75="","",'BASE_LANDI FR'!E75)</f>
        <v/>
      </c>
      <c r="F75" s="53" t="str">
        <f t="shared" si="3"/>
        <v>Dosen</v>
      </c>
      <c r="G75" s="15" t="str">
        <f>IF('BASE_LANDI FR'!G75="","",'BASE_LANDI FR'!G75)</f>
        <v/>
      </c>
      <c r="H75" s="53" t="str">
        <f t="shared" si="4"/>
        <v>Dosen</v>
      </c>
      <c r="I75" s="15" t="str">
        <f>IF('BASE_LANDI FR'!I75="","",'BASE_LANDI FR'!I75)</f>
        <v/>
      </c>
      <c r="J75" s="48" t="str">
        <f t="shared" si="5"/>
        <v>Dosen</v>
      </c>
    </row>
    <row r="76" spans="1:10" ht="21.95" customHeight="1">
      <c r="A76" s="35" t="str">
        <f>IF('BASE_LANDI FR'!A76="","",'BASE_LANDI FR'!A76)</f>
        <v>KWS Smaragd</v>
      </c>
      <c r="B76" s="16" t="str">
        <f>IF('BASE_LANDI FR'!B76="mp","mf",IF('BASE_LANDI FR'!B76="mt","ms",IF('BASE_LANDI FR'!B76="p","f",IF('BASE_LANDI FR'!B76="t","s",""))))</f>
        <v>s</v>
      </c>
      <c r="C76" s="30" t="s">
        <v>5</v>
      </c>
      <c r="D76" s="4" t="s">
        <v>6</v>
      </c>
      <c r="E76" s="14" t="str">
        <f>IF('BASE_LANDI FR'!E76="","",'BASE_LANDI FR'!E76)</f>
        <v/>
      </c>
      <c r="F76" s="53" t="str">
        <f t="shared" si="3"/>
        <v>Dosen</v>
      </c>
      <c r="G76" s="15" t="str">
        <f>IF('BASE_LANDI FR'!G76="","",'BASE_LANDI FR'!G76)</f>
        <v/>
      </c>
      <c r="H76" s="53" t="str">
        <f t="shared" si="4"/>
        <v>Dosen</v>
      </c>
      <c r="I76" s="15" t="str">
        <f>IF('BASE_LANDI FR'!I76="","",'BASE_LANDI FR'!I76)</f>
        <v/>
      </c>
      <c r="J76" s="48" t="str">
        <f t="shared" si="5"/>
        <v>Dosen</v>
      </c>
    </row>
    <row r="77" spans="1:10" ht="21.95" customHeight="1">
      <c r="A77" s="35" t="str">
        <f>IF('BASE_LANDI FR'!A77="","",'BASE_LANDI FR'!A77)</f>
        <v>KWS Stabil</v>
      </c>
      <c r="B77" s="16" t="str">
        <f>IF('BASE_LANDI FR'!B77="mp","mf",IF('BASE_LANDI FR'!B77="mt","ms",IF('BASE_LANDI FR'!B77="p","f",IF('BASE_LANDI FR'!B77="t","s",""))))</f>
        <v>f</v>
      </c>
      <c r="C77" s="30" t="s">
        <v>5</v>
      </c>
      <c r="D77" s="4" t="s">
        <v>5</v>
      </c>
      <c r="E77" s="14" t="str">
        <f>IF('BASE_LANDI FR'!E77="","",'BASE_LANDI FR'!E77)</f>
        <v/>
      </c>
      <c r="F77" s="53" t="str">
        <f t="shared" si="3"/>
        <v>Dosen</v>
      </c>
      <c r="G77" s="15" t="str">
        <f>IF('BASE_LANDI FR'!G77="","",'BASE_LANDI FR'!G77)</f>
        <v/>
      </c>
      <c r="H77" s="53" t="str">
        <f t="shared" si="4"/>
        <v>Dosen</v>
      </c>
      <c r="I77" s="15" t="str">
        <f>IF('BASE_LANDI FR'!I77="","",'BASE_LANDI FR'!I77)</f>
        <v/>
      </c>
      <c r="J77" s="48" t="str">
        <f t="shared" si="5"/>
        <v>Dosen</v>
      </c>
    </row>
    <row r="78" spans="1:10" ht="21.95" customHeight="1">
      <c r="A78" s="35" t="str">
        <f>IF('BASE_LANDI FR'!A78="","",'BASE_LANDI FR'!A78)</f>
        <v>SY Amfora</v>
      </c>
      <c r="B78" s="16" t="str">
        <f>IF('BASE_LANDI FR'!B78="mp","mf",IF('BASE_LANDI FR'!B78="mt","ms",IF('BASE_LANDI FR'!B78="p","f",IF('BASE_LANDI FR'!B78="t","s",""))))</f>
        <v>ms</v>
      </c>
      <c r="C78" s="30" t="s">
        <v>5</v>
      </c>
      <c r="D78" s="4" t="s">
        <v>7</v>
      </c>
      <c r="E78" s="14" t="str">
        <f>IF('BASE_LANDI FR'!E78="","",'BASE_LANDI FR'!E78)</f>
        <v/>
      </c>
      <c r="F78" s="53" t="str">
        <f t="shared" si="3"/>
        <v>Dosen</v>
      </c>
      <c r="G78" s="15" t="str">
        <f>IF('BASE_LANDI FR'!G78="","",'BASE_LANDI FR'!G78)</f>
        <v/>
      </c>
      <c r="H78" s="53" t="str">
        <f t="shared" si="4"/>
        <v>Dosen</v>
      </c>
      <c r="I78" s="15" t="str">
        <f>IF('BASE_LANDI FR'!I78="","",'BASE_LANDI FR'!I78)</f>
        <v/>
      </c>
      <c r="J78" s="48" t="str">
        <f t="shared" si="5"/>
        <v>Dosen</v>
      </c>
    </row>
    <row r="79" spans="1:10" ht="21.95" customHeight="1">
      <c r="A79" s="35" t="str">
        <f>IF('BASE_LANDI FR'!A79="","",'BASE_LANDI FR'!A79)</f>
        <v>SY Calo</v>
      </c>
      <c r="B79" s="16" t="str">
        <f>IF('BASE_LANDI FR'!B79="mp","mf",IF('BASE_LANDI FR'!B79="mt","ms",IF('BASE_LANDI FR'!B79="p","f",IF('BASE_LANDI FR'!B79="t","s",""))))</f>
        <v>mf</v>
      </c>
      <c r="C79" s="30" t="s">
        <v>7</v>
      </c>
      <c r="D79" s="4" t="s">
        <v>5</v>
      </c>
      <c r="E79" s="14" t="str">
        <f>IF('BASE_LANDI FR'!E79="","",'BASE_LANDI FR'!E79)</f>
        <v/>
      </c>
      <c r="F79" s="53" t="str">
        <f t="shared" si="3"/>
        <v>Dosen</v>
      </c>
      <c r="G79" s="15" t="str">
        <f>IF('BASE_LANDI FR'!G79="","",'BASE_LANDI FR'!G79)</f>
        <v/>
      </c>
      <c r="H79" s="53" t="str">
        <f t="shared" si="4"/>
        <v>Dosen</v>
      </c>
      <c r="I79" s="15" t="str">
        <f>IF('BASE_LANDI FR'!I79="","",'BASE_LANDI FR'!I79)</f>
        <v/>
      </c>
      <c r="J79" s="48" t="str">
        <f t="shared" si="5"/>
        <v>Dosen</v>
      </c>
    </row>
    <row r="80" spans="1:10" ht="21.95" customHeight="1">
      <c r="A80" s="35" t="str">
        <f>IF('BASE_LANDI FR'!A80="","",'BASE_LANDI FR'!A80)</f>
        <v>SY Enermax</v>
      </c>
      <c r="B80" s="16" t="str">
        <f>IF('BASE_LANDI FR'!B80="mp","mf",IF('BASE_LANDI FR'!B80="mt","ms",IF('BASE_LANDI FR'!B80="p","f",IF('BASE_LANDI FR'!B80="t","s",""))))</f>
        <v>s</v>
      </c>
      <c r="C80" s="30" t="s">
        <v>5</v>
      </c>
      <c r="D80" s="4" t="s">
        <v>5</v>
      </c>
      <c r="E80" s="14" t="str">
        <f>IF('BASE_LANDI FR'!E80="","",'BASE_LANDI FR'!E80)</f>
        <v/>
      </c>
      <c r="F80" s="53" t="str">
        <f t="shared" si="3"/>
        <v>Dosen</v>
      </c>
      <c r="G80" s="15" t="str">
        <f>IF('BASE_LANDI FR'!G80="","",'BASE_LANDI FR'!G80)</f>
        <v/>
      </c>
      <c r="H80" s="53" t="str">
        <f t="shared" si="4"/>
        <v>Dosen</v>
      </c>
      <c r="I80" s="15" t="str">
        <f>IF('BASE_LANDI FR'!I80="","",'BASE_LANDI FR'!I80)</f>
        <v/>
      </c>
      <c r="J80" s="48" t="str">
        <f t="shared" si="5"/>
        <v>Dosen</v>
      </c>
    </row>
    <row r="81" spans="1:10" ht="21.95" customHeight="1">
      <c r="A81" s="35" t="str">
        <f>IF('BASE_LANDI FR'!A81="","",'BASE_LANDI FR'!A81)</f>
        <v xml:space="preserve">SY Impulse </v>
      </c>
      <c r="B81" s="16" t="str">
        <f>IF('BASE_LANDI FR'!B81="mp","mf",IF('BASE_LANDI FR'!B81="mt","ms",IF('BASE_LANDI FR'!B81="p","f",IF('BASE_LANDI FR'!B81="t","s",""))))</f>
        <v>s</v>
      </c>
      <c r="C81" s="30" t="s">
        <v>5</v>
      </c>
      <c r="D81" s="4" t="s">
        <v>5</v>
      </c>
      <c r="E81" s="14" t="str">
        <f>IF('BASE_LANDI FR'!E81="","",'BASE_LANDI FR'!E81)</f>
        <v/>
      </c>
      <c r="F81" s="53" t="str">
        <f t="shared" si="3"/>
        <v>Dosen</v>
      </c>
      <c r="G81" s="15" t="str">
        <f>IF('BASE_LANDI FR'!G81="","",'BASE_LANDI FR'!G81)</f>
        <v/>
      </c>
      <c r="H81" s="53" t="str">
        <f t="shared" si="4"/>
        <v>Dosen</v>
      </c>
      <c r="I81" s="15" t="str">
        <f>IF('BASE_LANDI FR'!I81="","",'BASE_LANDI FR'!I81)</f>
        <v/>
      </c>
      <c r="J81" s="48" t="str">
        <f t="shared" si="5"/>
        <v>Dosen</v>
      </c>
    </row>
    <row r="82" spans="1:10" ht="21.95" customHeight="1">
      <c r="A82" s="35" t="str">
        <f>IF('BASE_LANDI FR'!A82="","",'BASE_LANDI FR'!A82)</f>
        <v xml:space="preserve">SY Fregat </v>
      </c>
      <c r="B82" s="16" t="str">
        <f>IF('BASE_LANDI FR'!B82="mp","mf",IF('BASE_LANDI FR'!B82="mt","ms",IF('BASE_LANDI FR'!B82="p","f",IF('BASE_LANDI FR'!B82="t","s",""))))</f>
        <v>s</v>
      </c>
      <c r="C82" s="30" t="s">
        <v>7</v>
      </c>
      <c r="D82" s="4" t="s">
        <v>5</v>
      </c>
      <c r="E82" s="14" t="str">
        <f>IF('BASE_LANDI FR'!E82="","",'BASE_LANDI FR'!E82)</f>
        <v/>
      </c>
      <c r="F82" s="53" t="str">
        <f t="shared" si="3"/>
        <v>Dosen</v>
      </c>
      <c r="G82" s="15" t="str">
        <f>IF('BASE_LANDI FR'!G82="","",'BASE_LANDI FR'!G82)</f>
        <v/>
      </c>
      <c r="H82" s="53" t="str">
        <f t="shared" si="4"/>
        <v>Dosen</v>
      </c>
      <c r="I82" s="15" t="str">
        <f>IF('BASE_LANDI FR'!I82="","",'BASE_LANDI FR'!I82)</f>
        <v/>
      </c>
      <c r="J82" s="48" t="str">
        <f t="shared" si="5"/>
        <v>Dosen</v>
      </c>
    </row>
    <row r="83" spans="1:10" ht="21.95" customHeight="1">
      <c r="A83" s="35" t="str">
        <f>IF('BASE_LANDI FR'!A83="","",'BASE_LANDI FR'!A83)</f>
        <v>SY Glorius</v>
      </c>
      <c r="B83" s="16" t="str">
        <f>IF('BASE_LANDI FR'!B83="mp","mf",IF('BASE_LANDI FR'!B83="mt","ms",IF('BASE_LANDI FR'!B83="p","f",IF('BASE_LANDI FR'!B83="t","s",""))))</f>
        <v>ms</v>
      </c>
      <c r="C83" s="30" t="s">
        <v>5</v>
      </c>
      <c r="D83" s="4" t="s">
        <v>6</v>
      </c>
      <c r="E83" s="14" t="str">
        <f>IF('BASE_LANDI FR'!E83="","",'BASE_LANDI FR'!E83)</f>
        <v/>
      </c>
      <c r="F83" s="53" t="str">
        <f t="shared" si="3"/>
        <v>Dosen</v>
      </c>
      <c r="G83" s="15" t="str">
        <f>IF('BASE_LANDI FR'!G83="","",'BASE_LANDI FR'!G83)</f>
        <v/>
      </c>
      <c r="H83" s="53" t="str">
        <f t="shared" si="4"/>
        <v>Dosen</v>
      </c>
      <c r="I83" s="15" t="str">
        <f>IF('BASE_LANDI FR'!I83="","",'BASE_LANDI FR'!I83)</f>
        <v/>
      </c>
      <c r="J83" s="48" t="str">
        <f t="shared" si="5"/>
        <v>Dosen</v>
      </c>
    </row>
    <row r="84" spans="1:10" ht="21.95" customHeight="1">
      <c r="A84" s="35" t="str">
        <f>IF('BASE_LANDI FR'!A84="","",'BASE_LANDI FR'!A84)</f>
        <v>SY Pandoras</v>
      </c>
      <c r="B84" s="16" t="str">
        <f>IF('BASE_LANDI FR'!B84="mp","mf",IF('BASE_LANDI FR'!B84="mt","ms",IF('BASE_LANDI FR'!B84="p","f",IF('BASE_LANDI FR'!B84="t","s",""))))</f>
        <v>mf</v>
      </c>
      <c r="C84" s="30" t="s">
        <v>5</v>
      </c>
      <c r="D84" s="4" t="s">
        <v>5</v>
      </c>
      <c r="E84" s="14" t="str">
        <f>IF('BASE_LANDI FR'!E84="","",'BASE_LANDI FR'!E84)</f>
        <v/>
      </c>
      <c r="F84" s="53" t="str">
        <f t="shared" si="3"/>
        <v>Dosen</v>
      </c>
      <c r="G84" s="15" t="str">
        <f>IF('BASE_LANDI FR'!G84="","",'BASE_LANDI FR'!G84)</f>
        <v/>
      </c>
      <c r="H84" s="53" t="str">
        <f t="shared" si="4"/>
        <v>Dosen</v>
      </c>
      <c r="I84" s="15" t="str">
        <f>IF('BASE_LANDI FR'!I84="","",'BASE_LANDI FR'!I84)</f>
        <v/>
      </c>
      <c r="J84" s="48" t="str">
        <f t="shared" si="5"/>
        <v>Dosen</v>
      </c>
    </row>
    <row r="85" spans="1:10" ht="21.95" customHeight="1">
      <c r="A85" s="35" t="str">
        <f>IF('BASE_LANDI FR'!A85="","",'BASE_LANDI FR'!A85)</f>
        <v>SY Talisman</v>
      </c>
      <c r="B85" s="16" t="str">
        <f>IF('BASE_LANDI FR'!B85="mp","mf",IF('BASE_LANDI FR'!B85="mt","ms",IF('BASE_LANDI FR'!B85="p","f",IF('BASE_LANDI FR'!B85="t","s",""))))</f>
        <v>mf</v>
      </c>
      <c r="C85" s="30" t="s">
        <v>5</v>
      </c>
      <c r="D85" s="4" t="s">
        <v>5</v>
      </c>
      <c r="E85" s="14" t="str">
        <f>IF('BASE_LANDI FR'!E85="","",'BASE_LANDI FR'!E85)</f>
        <v/>
      </c>
      <c r="F85" s="53" t="str">
        <f t="shared" si="3"/>
        <v>Dosen</v>
      </c>
      <c r="G85" s="15" t="str">
        <f>IF('BASE_LANDI FR'!G85="","",'BASE_LANDI FR'!G85)</f>
        <v/>
      </c>
      <c r="H85" s="53" t="str">
        <f t="shared" si="4"/>
        <v>Dosen</v>
      </c>
      <c r="I85" s="15" t="str">
        <f>IF('BASE_LANDI FR'!I85="","",'BASE_LANDI FR'!I85)</f>
        <v/>
      </c>
      <c r="J85" s="48" t="str">
        <f t="shared" si="5"/>
        <v>Dosen</v>
      </c>
    </row>
    <row r="86" spans="1:10" ht="21.95" customHeight="1">
      <c r="A86" s="35" t="str">
        <f>IF('BASE_LANDI FR'!A86="","",'BASE_LANDI FR'!A86)</f>
        <v>SY Telias</v>
      </c>
      <c r="B86" s="16" t="str">
        <f>IF('BASE_LANDI FR'!B86="mp","mf",IF('BASE_LANDI FR'!B86="mt","ms",IF('BASE_LANDI FR'!B86="p","f",IF('BASE_LANDI FR'!B86="t","s",""))))</f>
        <v>mf</v>
      </c>
      <c r="C86" s="30" t="s">
        <v>5</v>
      </c>
      <c r="D86" s="4" t="s">
        <v>5</v>
      </c>
      <c r="E86" s="14" t="str">
        <f>IF('BASE_LANDI FR'!E86="","",'BASE_LANDI FR'!E86)</f>
        <v/>
      </c>
      <c r="F86" s="53" t="str">
        <f t="shared" si="3"/>
        <v>Dosen</v>
      </c>
      <c r="G86" s="15" t="str">
        <f>IF('BASE_LANDI FR'!G86="","",'BASE_LANDI FR'!G86)</f>
        <v/>
      </c>
      <c r="H86" s="53" t="str">
        <f t="shared" si="4"/>
        <v>Dosen</v>
      </c>
      <c r="I86" s="15" t="str">
        <f>IF('BASE_LANDI FR'!I86="","",'BASE_LANDI FR'!I86)</f>
        <v/>
      </c>
      <c r="J86" s="48" t="str">
        <f t="shared" si="5"/>
        <v>Dosen</v>
      </c>
    </row>
    <row r="87" spans="1:10" ht="21.95" customHeight="1">
      <c r="A87" s="35" t="str">
        <f>IF('BASE_LANDI FR'!A87="","",'BASE_LANDI FR'!A87)</f>
        <v>SY Amboss</v>
      </c>
      <c r="B87" s="16" t="str">
        <f>IF('BASE_LANDI FR'!B87="mp","mf",IF('BASE_LANDI FR'!B87="mt","ms",IF('BASE_LANDI FR'!B87="p","f",IF('BASE_LANDI FR'!B87="t","s",""))))</f>
        <v>f</v>
      </c>
      <c r="C87" s="30" t="s">
        <v>5</v>
      </c>
      <c r="D87" s="4" t="s">
        <v>7</v>
      </c>
      <c r="E87" s="14" t="str">
        <f>IF('BASE_LANDI FR'!E87="","",'BASE_LANDI FR'!E87)</f>
        <v/>
      </c>
      <c r="F87" s="53" t="str">
        <f t="shared" si="3"/>
        <v>Dosen</v>
      </c>
      <c r="G87" s="15" t="str">
        <f>IF('BASE_LANDI FR'!G87="","",'BASE_LANDI FR'!G87)</f>
        <v/>
      </c>
      <c r="H87" s="53" t="str">
        <f t="shared" si="4"/>
        <v>Dosen</v>
      </c>
      <c r="I87" s="15" t="str">
        <f>IF('BASE_LANDI FR'!I87="","",'BASE_LANDI FR'!I87)</f>
        <v/>
      </c>
      <c r="J87" s="48" t="str">
        <f t="shared" si="5"/>
        <v>Dosen</v>
      </c>
    </row>
    <row r="88" spans="1:10" ht="21.95" customHeight="1">
      <c r="A88" s="35" t="str">
        <f>IF('BASE_LANDI FR'!A88="","",'BASE_LANDI FR'!A88)</f>
        <v>UFA Paulus</v>
      </c>
      <c r="B88" s="16" t="str">
        <f>IF('BASE_LANDI FR'!B88="mp","mf",IF('BASE_LANDI FR'!B88="mt","ms",IF('BASE_LANDI FR'!B88="p","f",IF('BASE_LANDI FR'!B88="t","s",""))))</f>
        <v>f</v>
      </c>
      <c r="C88" s="30" t="s">
        <v>7</v>
      </c>
      <c r="D88" s="4" t="s">
        <v>5</v>
      </c>
      <c r="E88" s="14" t="str">
        <f>IF('BASE_LANDI FR'!E88="","",'BASE_LANDI FR'!E88)</f>
        <v/>
      </c>
      <c r="F88" s="53" t="str">
        <f t="shared" si="3"/>
        <v>Dosen</v>
      </c>
      <c r="G88" s="15" t="str">
        <f>IF('BASE_LANDI FR'!G88="","",'BASE_LANDI FR'!G88)</f>
        <v/>
      </c>
      <c r="H88" s="53" t="str">
        <f t="shared" si="4"/>
        <v>Dosen</v>
      </c>
      <c r="I88" s="15" t="str">
        <f>IF('BASE_LANDI FR'!I88="","",'BASE_LANDI FR'!I88)</f>
        <v/>
      </c>
      <c r="J88" s="48" t="str">
        <f t="shared" si="5"/>
        <v>Dosen</v>
      </c>
    </row>
    <row r="89" spans="1:10" ht="21.95" customHeight="1">
      <c r="A89" s="35" t="str">
        <f>IF('BASE_LANDI FR'!A89="","",'BASE_LANDI FR'!A89)</f>
        <v>KWS Vitalico</v>
      </c>
      <c r="B89" s="16" t="str">
        <f>IF('BASE_LANDI FR'!B89="mp","mf",IF('BASE_LANDI FR'!B89="mt","ms",IF('BASE_LANDI FR'!B89="p","f",IF('BASE_LANDI FR'!B89="t","s",""))))</f>
        <v>mf</v>
      </c>
      <c r="C89" s="30" t="s">
        <v>5</v>
      </c>
      <c r="D89" s="4" t="s">
        <v>7</v>
      </c>
      <c r="E89" s="14" t="str">
        <f>IF('BASE_LANDI FR'!E89="","",'BASE_LANDI FR'!E89)</f>
        <v/>
      </c>
      <c r="F89" s="53" t="str">
        <f t="shared" si="3"/>
        <v>Dosen</v>
      </c>
      <c r="G89" s="15" t="str">
        <f>IF('BASE_LANDI FR'!G89="","",'BASE_LANDI FR'!G89)</f>
        <v/>
      </c>
      <c r="H89" s="53" t="str">
        <f t="shared" si="4"/>
        <v>Dosen</v>
      </c>
      <c r="I89" s="15" t="str">
        <f>IF('BASE_LANDI FR'!I89="","",'BASE_LANDI FR'!I89)</f>
        <v/>
      </c>
      <c r="J89" s="48" t="str">
        <f t="shared" si="5"/>
        <v>Dosen</v>
      </c>
    </row>
    <row r="90" spans="1:10" ht="21.95" customHeight="1">
      <c r="A90" s="35" t="str">
        <f>IF('BASE_LANDI FR'!A90="","",'BASE_LANDI FR'!A90)</f>
        <v>KWS Walterinio</v>
      </c>
      <c r="B90" s="16" t="str">
        <f>IF('BASE_LANDI FR'!B90="mp","mf",IF('BASE_LANDI FR'!B90="mt","ms",IF('BASE_LANDI FR'!B90="p","f",IF('BASE_LANDI FR'!B90="t","s",""))))</f>
        <v>ms</v>
      </c>
      <c r="C90" s="30" t="s">
        <v>5</v>
      </c>
      <c r="D90" s="4" t="s">
        <v>7</v>
      </c>
      <c r="E90" s="14" t="str">
        <f>IF('BASE_LANDI FR'!E90="","",'BASE_LANDI FR'!E90)</f>
        <v/>
      </c>
      <c r="F90" s="53" t="str">
        <f t="shared" si="3"/>
        <v>Dosen</v>
      </c>
      <c r="G90" s="15" t="str">
        <f>IF('BASE_LANDI FR'!G90="","",'BASE_LANDI FR'!G90)</f>
        <v/>
      </c>
      <c r="H90" s="53" t="str">
        <f t="shared" si="4"/>
        <v>Dosen</v>
      </c>
      <c r="I90" s="15" t="str">
        <f>IF('BASE_LANDI FR'!I90="","",'BASE_LANDI FR'!I90)</f>
        <v/>
      </c>
      <c r="J90" s="48" t="str">
        <f t="shared" si="5"/>
        <v>Dosen</v>
      </c>
    </row>
    <row r="91" spans="1:10" ht="21.95" customHeight="1">
      <c r="A91" s="35" t="str">
        <f>IF('BASE_LANDI FR'!A91="","",'BASE_LANDI FR'!A91)</f>
        <v/>
      </c>
      <c r="B91" s="16" t="str">
        <f>IF('BASE_LANDI FR'!B91="mp","mf",IF('BASE_LANDI FR'!B91="mt","ms",IF('BASE_LANDI FR'!B91="p","f",IF('BASE_LANDI FR'!B91="t","s",""))))</f>
        <v/>
      </c>
      <c r="C91" s="30"/>
      <c r="D91" s="4"/>
      <c r="E91" s="14" t="str">
        <f>IF('BASE_LANDI FR'!E91="","",'BASE_LANDI FR'!E91)</f>
        <v/>
      </c>
      <c r="F91" s="53" t="str">
        <f t="shared" si="3"/>
        <v/>
      </c>
      <c r="G91" s="15" t="str">
        <f>IF('BASE_LANDI FR'!G91="","",'BASE_LANDI FR'!G91)</f>
        <v/>
      </c>
      <c r="H91" s="53" t="str">
        <f t="shared" si="4"/>
        <v/>
      </c>
      <c r="I91" s="15" t="str">
        <f>IF('BASE_LANDI FR'!I91="","",'BASE_LANDI FR'!I91)</f>
        <v/>
      </c>
      <c r="J91" s="48" t="str">
        <f t="shared" si="5"/>
        <v/>
      </c>
    </row>
    <row r="92" spans="1:10" ht="21.95" customHeight="1">
      <c r="A92" s="35" t="str">
        <f>IF('BASE_LANDI FR'!A92="","",'BASE_LANDI FR'!A92)</f>
        <v/>
      </c>
      <c r="B92" s="16" t="str">
        <f>IF('BASE_LANDI FR'!B92="mp","mf",IF('BASE_LANDI FR'!B92="mt","ms",IF('BASE_LANDI FR'!B92="p","f",IF('BASE_LANDI FR'!B92="t","s",""))))</f>
        <v/>
      </c>
      <c r="C92" s="30"/>
      <c r="D92" s="4"/>
      <c r="E92" s="14" t="str">
        <f>IF('BASE_LANDI FR'!E92="","",'BASE_LANDI FR'!E92)</f>
        <v/>
      </c>
      <c r="F92" s="53" t="str">
        <f t="shared" si="3"/>
        <v/>
      </c>
      <c r="G92" s="15" t="str">
        <f>IF('BASE_LANDI FR'!G92="","",'BASE_LANDI FR'!G92)</f>
        <v/>
      </c>
      <c r="H92" s="53" t="str">
        <f t="shared" si="4"/>
        <v/>
      </c>
      <c r="I92" s="15" t="str">
        <f>IF('BASE_LANDI FR'!I92="","",'BASE_LANDI FR'!I92)</f>
        <v/>
      </c>
      <c r="J92" s="48" t="str">
        <f t="shared" si="5"/>
        <v/>
      </c>
    </row>
    <row r="93" spans="1:10" ht="21.95" customHeight="1">
      <c r="A93" s="35" t="str">
        <f>IF('BASE_LANDI FR'!A93="","",'BASE_LANDI FR'!A93)</f>
        <v/>
      </c>
      <c r="B93" s="16" t="str">
        <f>IF('BASE_LANDI FR'!B93="mp","mf",IF('BASE_LANDI FR'!B93="mt","ms",IF('BASE_LANDI FR'!B93="p","f",IF('BASE_LANDI FR'!B93="t","s",""))))</f>
        <v/>
      </c>
      <c r="C93" s="30"/>
      <c r="D93" s="4"/>
      <c r="E93" s="14" t="str">
        <f>IF('BASE_LANDI FR'!E93="","",'BASE_LANDI FR'!E93)</f>
        <v/>
      </c>
      <c r="F93" s="53" t="str">
        <f t="shared" si="3"/>
        <v/>
      </c>
      <c r="G93" s="15" t="str">
        <f>IF('BASE_LANDI FR'!G93="","",'BASE_LANDI FR'!G93)</f>
        <v/>
      </c>
      <c r="H93" s="53" t="str">
        <f t="shared" si="4"/>
        <v/>
      </c>
      <c r="I93" s="15" t="str">
        <f>IF('BASE_LANDI FR'!I93="","",'BASE_LANDI FR'!I93)</f>
        <v/>
      </c>
      <c r="J93" s="48" t="str">
        <f t="shared" si="5"/>
        <v/>
      </c>
    </row>
    <row r="94" spans="1:10" ht="21.95" customHeight="1">
      <c r="A94" s="35" t="str">
        <f>IF('BASE_LANDI FR'!A94="","",'BASE_LANDI FR'!A94)</f>
        <v/>
      </c>
      <c r="B94" s="16" t="str">
        <f>IF('BASE_LANDI FR'!B94="mp","mf",IF('BASE_LANDI FR'!B94="mt","ms",IF('BASE_LANDI FR'!B94="p","f",IF('BASE_LANDI FR'!B94="t","s",""))))</f>
        <v/>
      </c>
      <c r="C94" s="30"/>
      <c r="D94" s="4"/>
      <c r="E94" s="14" t="str">
        <f>IF('BASE_LANDI FR'!E94="","",'BASE_LANDI FR'!E94)</f>
        <v/>
      </c>
      <c r="F94" s="53" t="str">
        <f t="shared" si="3"/>
        <v/>
      </c>
      <c r="G94" s="15" t="str">
        <f>IF('BASE_LANDI FR'!G94="","",'BASE_LANDI FR'!G94)</f>
        <v/>
      </c>
      <c r="H94" s="53" t="str">
        <f t="shared" si="4"/>
        <v/>
      </c>
      <c r="I94" s="15" t="str">
        <f>IF('BASE_LANDI FR'!I94="","",'BASE_LANDI FR'!I94)</f>
        <v/>
      </c>
      <c r="J94" s="48" t="str">
        <f t="shared" si="5"/>
        <v/>
      </c>
    </row>
    <row r="95" spans="1:10" ht="21.95" customHeight="1">
      <c r="A95" s="35" t="str">
        <f>IF('BASE_LANDI FR'!A95="","",'BASE_LANDI FR'!A95)</f>
        <v/>
      </c>
      <c r="B95" s="16" t="str">
        <f>IF('BASE_LANDI FR'!B95="mp","mf",IF('BASE_LANDI FR'!B95="mt","ms",IF('BASE_LANDI FR'!B95="p","f",IF('BASE_LANDI FR'!B95="t","s",""))))</f>
        <v/>
      </c>
      <c r="C95" s="30"/>
      <c r="D95" s="4"/>
      <c r="E95" s="14" t="str">
        <f>IF('BASE_LANDI FR'!E95="","",'BASE_LANDI FR'!E95)</f>
        <v/>
      </c>
      <c r="F95" s="53" t="str">
        <f t="shared" si="3"/>
        <v/>
      </c>
      <c r="G95" s="15" t="str">
        <f>IF('BASE_LANDI FR'!G95="","",'BASE_LANDI FR'!G95)</f>
        <v/>
      </c>
      <c r="H95" s="53" t="str">
        <f t="shared" si="4"/>
        <v/>
      </c>
      <c r="I95" s="15" t="str">
        <f>IF('BASE_LANDI FR'!I95="","",'BASE_LANDI FR'!I95)</f>
        <v/>
      </c>
      <c r="J95" s="48" t="str">
        <f t="shared" si="5"/>
        <v/>
      </c>
    </row>
    <row r="96" spans="1:10" ht="21.95" customHeight="1">
      <c r="A96" s="35" t="str">
        <f>IF('BASE_LANDI FR'!A96="","",'BASE_LANDI FR'!A96)</f>
        <v/>
      </c>
      <c r="B96" s="16" t="str">
        <f>IF('BASE_LANDI FR'!B96="mp","mf",IF('BASE_LANDI FR'!B96="mt","ms",IF('BASE_LANDI FR'!B96="p","f",IF('BASE_LANDI FR'!B96="t","s",""))))</f>
        <v/>
      </c>
      <c r="C96" s="30"/>
      <c r="D96" s="4"/>
      <c r="E96" s="14" t="str">
        <f>IF('BASE_LANDI FR'!E96="","",'BASE_LANDI FR'!E96)</f>
        <v/>
      </c>
      <c r="F96" s="53" t="str">
        <f t="shared" si="3"/>
        <v/>
      </c>
      <c r="G96" s="15" t="str">
        <f>IF('BASE_LANDI FR'!G96="","",'BASE_LANDI FR'!G96)</f>
        <v/>
      </c>
      <c r="H96" s="53" t="str">
        <f t="shared" si="4"/>
        <v/>
      </c>
      <c r="I96" s="15" t="str">
        <f>IF('BASE_LANDI FR'!I96="","",'BASE_LANDI FR'!I96)</f>
        <v/>
      </c>
      <c r="J96" s="48" t="str">
        <f t="shared" si="5"/>
        <v/>
      </c>
    </row>
    <row r="97" spans="1:10" ht="21.95" customHeight="1">
      <c r="A97" s="35" t="str">
        <f>IF('BASE_LANDI FR'!A97="","",'BASE_LANDI FR'!A97)</f>
        <v/>
      </c>
      <c r="B97" s="16" t="str">
        <f>IF('BASE_LANDI FR'!B97="mp","mf",IF('BASE_LANDI FR'!B97="mt","ms",IF('BASE_LANDI FR'!B97="p","f",IF('BASE_LANDI FR'!B97="t","s",""))))</f>
        <v/>
      </c>
      <c r="C97" s="30"/>
      <c r="D97" s="4"/>
      <c r="E97" s="14" t="str">
        <f>IF('BASE_LANDI FR'!E97="","",'BASE_LANDI FR'!E97)</f>
        <v/>
      </c>
      <c r="F97" s="53" t="str">
        <f t="shared" si="3"/>
        <v/>
      </c>
      <c r="G97" s="15" t="str">
        <f>IF('BASE_LANDI FR'!G97="","",'BASE_LANDI FR'!G97)</f>
        <v/>
      </c>
      <c r="H97" s="53" t="str">
        <f t="shared" si="4"/>
        <v/>
      </c>
      <c r="I97" s="15" t="str">
        <f>IF('BASE_LANDI FR'!I97="","",'BASE_LANDI FR'!I97)</f>
        <v/>
      </c>
      <c r="J97" s="48" t="str">
        <f t="shared" si="5"/>
        <v/>
      </c>
    </row>
    <row r="98" spans="1:10" ht="21.95" customHeight="1">
      <c r="A98" s="35" t="str">
        <f>IF('BASE_LANDI FR'!A98="","",'BASE_LANDI FR'!A98)</f>
        <v/>
      </c>
      <c r="B98" s="16" t="str">
        <f>IF('BASE_LANDI FR'!B98="mp","mf",IF('BASE_LANDI FR'!B98="mt","ms",IF('BASE_LANDI FR'!B98="p","f",IF('BASE_LANDI FR'!B98="t","s",""))))</f>
        <v/>
      </c>
      <c r="C98" s="31"/>
      <c r="D98" s="2"/>
      <c r="E98" s="14" t="str">
        <f>IF('BASE_LANDI FR'!E98="","",'BASE_LANDI FR'!E98)</f>
        <v/>
      </c>
      <c r="F98" s="53" t="str">
        <f t="shared" si="3"/>
        <v/>
      </c>
      <c r="G98" s="15" t="str">
        <f>IF('BASE_LANDI FR'!G98="","",'BASE_LANDI FR'!G98)</f>
        <v/>
      </c>
      <c r="H98" s="53" t="str">
        <f t="shared" si="4"/>
        <v/>
      </c>
      <c r="I98" s="15" t="str">
        <f>IF('BASE_LANDI FR'!I98="","",'BASE_LANDI FR'!I98)</f>
        <v/>
      </c>
      <c r="J98" s="48" t="str">
        <f t="shared" si="5"/>
        <v/>
      </c>
    </row>
    <row r="99" spans="1:10" ht="21.95" customHeight="1">
      <c r="A99" s="35" t="str">
        <f>IF('BASE_LANDI FR'!A99="","",'BASE_LANDI FR'!A99)</f>
        <v/>
      </c>
      <c r="B99" s="16" t="str">
        <f>IF('BASE_LANDI FR'!B99="mp","mf",IF('BASE_LANDI FR'!B99="mt","ms",IF('BASE_LANDI FR'!B99="p","f",IF('BASE_LANDI FR'!B99="t","s",""))))</f>
        <v/>
      </c>
      <c r="C99" s="31"/>
      <c r="D99" s="2"/>
      <c r="E99" s="14" t="str">
        <f>IF('BASE_LANDI FR'!E99="","",'BASE_LANDI FR'!E99)</f>
        <v/>
      </c>
      <c r="F99" s="53" t="str">
        <f t="shared" si="3"/>
        <v/>
      </c>
      <c r="G99" s="15" t="str">
        <f>IF('BASE_LANDI FR'!G99="","",'BASE_LANDI FR'!G99)</f>
        <v/>
      </c>
      <c r="H99" s="53" t="str">
        <f t="shared" si="4"/>
        <v/>
      </c>
      <c r="I99" s="15" t="str">
        <f>IF('BASE_LANDI FR'!I99="","",'BASE_LANDI FR'!I99)</f>
        <v/>
      </c>
      <c r="J99" s="48" t="str">
        <f t="shared" si="5"/>
        <v/>
      </c>
    </row>
    <row r="100" spans="1:10" ht="21.95" customHeight="1">
      <c r="A100" s="35" t="str">
        <f>IF('BASE_LANDI FR'!A100="","",'BASE_LANDI FR'!A100)</f>
        <v/>
      </c>
      <c r="B100" s="16" t="str">
        <f>IF('BASE_LANDI FR'!B100="mp","mf",IF('BASE_LANDI FR'!B100="mt","ms",IF('BASE_LANDI FR'!B100="p","f",IF('BASE_LANDI FR'!B100="t","s",""))))</f>
        <v/>
      </c>
      <c r="C100" s="31"/>
      <c r="D100" s="2"/>
      <c r="E100" s="14" t="str">
        <f>IF('BASE_LANDI FR'!E100="","",'BASE_LANDI FR'!E100)</f>
        <v/>
      </c>
      <c r="F100" s="53" t="str">
        <f t="shared" si="3"/>
        <v/>
      </c>
      <c r="G100" s="15" t="str">
        <f>IF('BASE_LANDI FR'!G100="","",'BASE_LANDI FR'!G100)</f>
        <v/>
      </c>
      <c r="H100" s="53" t="str">
        <f t="shared" si="4"/>
        <v/>
      </c>
      <c r="I100" s="15" t="str">
        <f>IF('BASE_LANDI FR'!I100="","",'BASE_LANDI FR'!I100)</f>
        <v/>
      </c>
      <c r="J100" s="48" t="str">
        <f t="shared" si="5"/>
        <v/>
      </c>
    </row>
    <row r="101" spans="1:10" ht="21.95" customHeight="1">
      <c r="A101" s="35" t="str">
        <f>IF('BASE_LANDI FR'!A101="","",'BASE_LANDI FR'!A101)</f>
        <v/>
      </c>
      <c r="B101" s="16" t="str">
        <f>IF('BASE_LANDI FR'!B101="mp","mf",IF('BASE_LANDI FR'!B101="mt","ms",IF('BASE_LANDI FR'!B101="p","f",IF('BASE_LANDI FR'!B101="t","s",""))))</f>
        <v/>
      </c>
      <c r="C101" s="31"/>
      <c r="D101" s="2"/>
      <c r="E101" s="14" t="str">
        <f>IF('BASE_LANDI FR'!E101="","",'BASE_LANDI FR'!E101)</f>
        <v/>
      </c>
      <c r="F101" s="53" t="str">
        <f t="shared" si="3"/>
        <v/>
      </c>
      <c r="G101" s="15" t="str">
        <f>IF('BASE_LANDI FR'!G101="","",'BASE_LANDI FR'!G101)</f>
        <v/>
      </c>
      <c r="H101" s="53" t="str">
        <f t="shared" si="4"/>
        <v/>
      </c>
      <c r="I101" s="15" t="str">
        <f>IF('BASE_LANDI FR'!I101="","",'BASE_LANDI FR'!I101)</f>
        <v/>
      </c>
      <c r="J101" s="48" t="str">
        <f t="shared" si="5"/>
        <v/>
      </c>
    </row>
    <row r="102" spans="1:10" ht="21.95" customHeight="1">
      <c r="A102" s="35" t="str">
        <f>IF('BASE_LANDI FR'!A102="","",'BASE_LANDI FR'!A102)</f>
        <v/>
      </c>
      <c r="B102" s="16" t="str">
        <f>IF('BASE_LANDI FR'!B102="mp","mf",IF('BASE_LANDI FR'!B102="mt","ms",IF('BASE_LANDI FR'!B102="p","f",IF('BASE_LANDI FR'!B102="t","s",""))))</f>
        <v/>
      </c>
      <c r="C102" s="31"/>
      <c r="D102" s="2"/>
      <c r="E102" s="14" t="str">
        <f>IF('BASE_LANDI FR'!E102="","",'BASE_LANDI FR'!E102)</f>
        <v/>
      </c>
      <c r="F102" s="53" t="str">
        <f t="shared" si="3"/>
        <v/>
      </c>
      <c r="G102" s="15" t="str">
        <f>IF('BASE_LANDI FR'!G102="","",'BASE_LANDI FR'!G102)</f>
        <v/>
      </c>
      <c r="H102" s="53" t="str">
        <f t="shared" si="4"/>
        <v/>
      </c>
      <c r="I102" s="15" t="str">
        <f>IF('BASE_LANDI FR'!I102="","",'BASE_LANDI FR'!I102)</f>
        <v/>
      </c>
      <c r="J102" s="48" t="str">
        <f t="shared" si="5"/>
        <v/>
      </c>
    </row>
    <row r="103" spans="1:10" ht="21.95" customHeight="1" thickBot="1">
      <c r="A103" s="36" t="str">
        <f>IF('BASE_LANDI FR'!A103="","",'BASE_LANDI FR'!A103)</f>
        <v/>
      </c>
      <c r="B103" s="18" t="str">
        <f>IF('BASE_LANDI FR'!B103="mp","mf",IF('BASE_LANDI FR'!B103="mt","ms",IF('BASE_LANDI FR'!B103="p","f",IF('BASE_LANDI FR'!B103="t","s",""))))</f>
        <v/>
      </c>
      <c r="C103" s="32"/>
      <c r="D103" s="13"/>
      <c r="E103" s="37" t="str">
        <f>IF('BASE_LANDI FR'!E103="","",'BASE_LANDI FR'!E103)</f>
        <v/>
      </c>
      <c r="F103" s="54" t="str">
        <f t="shared" si="3"/>
        <v/>
      </c>
      <c r="G103" s="38" t="str">
        <f>IF('BASE_LANDI FR'!G103="","",'BASE_LANDI FR'!G103)</f>
        <v/>
      </c>
      <c r="H103" s="54" t="str">
        <f>IF(A103="","","Dosen")</f>
        <v/>
      </c>
      <c r="I103" s="38" t="str">
        <f>IF('BASE_LANDI FR'!I103="","",'BASE_LANDI FR'!I103)</f>
        <v/>
      </c>
      <c r="J103" s="50" t="str">
        <f t="shared" si="5"/>
        <v/>
      </c>
    </row>
    <row r="104" spans="1:10" ht="21.95" customHeight="1">
      <c r="A104" s="5"/>
      <c r="B104" s="5"/>
      <c r="C104" s="5"/>
      <c r="D104" s="5"/>
      <c r="E104" s="20" t="s">
        <v>5</v>
      </c>
      <c r="F104" s="24" t="s">
        <v>118</v>
      </c>
      <c r="G104" s="21" t="s">
        <v>7</v>
      </c>
      <c r="H104" s="24" t="s">
        <v>119</v>
      </c>
      <c r="I104" s="21" t="s">
        <v>6</v>
      </c>
      <c r="J104" s="24" t="s">
        <v>120</v>
      </c>
    </row>
    <row r="105" spans="1:10" ht="21.95" customHeight="1">
      <c r="A105" s="7" t="str">
        <f>A52</f>
        <v>Gültig ab dem 09.01.2023</v>
      </c>
      <c r="B105" s="7"/>
      <c r="C105" s="7"/>
      <c r="D105" s="7"/>
      <c r="E105" s="7"/>
      <c r="F105" s="23"/>
      <c r="G105" s="7"/>
      <c r="H105" s="23"/>
      <c r="I105" s="144" t="s">
        <v>122</v>
      </c>
      <c r="J105" s="144"/>
    </row>
    <row r="107" spans="1:10">
      <c r="I107" s="56" t="s">
        <v>148</v>
      </c>
      <c r="J107" s="147">
        <v>6</v>
      </c>
    </row>
    <row r="108" spans="1:10">
      <c r="E108" s="166" t="s">
        <v>149</v>
      </c>
      <c r="F108" s="166"/>
      <c r="G108" s="167" t="s">
        <v>152</v>
      </c>
      <c r="H108" s="167"/>
      <c r="I108" s="167"/>
      <c r="J108" s="147"/>
    </row>
    <row r="109" spans="1:10">
      <c r="E109" s="166" t="s">
        <v>150</v>
      </c>
      <c r="F109" s="166"/>
      <c r="G109" s="167" t="s">
        <v>153</v>
      </c>
      <c r="H109" s="167"/>
      <c r="I109" s="167"/>
      <c r="J109" s="147"/>
    </row>
    <row r="110" spans="1:10">
      <c r="E110" s="166" t="s">
        <v>151</v>
      </c>
      <c r="F110" s="166"/>
      <c r="G110" s="167" t="s">
        <v>154</v>
      </c>
      <c r="H110" s="167"/>
      <c r="I110" s="167"/>
    </row>
    <row r="111" spans="1:10" ht="15" thickBot="1"/>
    <row r="112" spans="1:10">
      <c r="A112" s="148" t="str">
        <f>A59</f>
        <v>Bestelltalon Maiskampagne LANDI 2023</v>
      </c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>
      <c r="A113" s="151"/>
      <c r="B113" s="152"/>
      <c r="C113" s="152"/>
      <c r="D113" s="152"/>
      <c r="E113" s="152"/>
      <c r="F113" s="152"/>
      <c r="G113" s="152"/>
      <c r="H113" s="152"/>
      <c r="I113" s="152"/>
      <c r="J113" s="153"/>
    </row>
    <row r="114" spans="1:10">
      <c r="A114" s="154"/>
      <c r="B114" s="155"/>
      <c r="C114" s="155"/>
      <c r="D114" s="155"/>
      <c r="E114" s="155"/>
      <c r="F114" s="155"/>
      <c r="G114" s="155"/>
      <c r="H114" s="155"/>
      <c r="I114" s="155"/>
      <c r="J114" s="156"/>
    </row>
    <row r="115" spans="1:10">
      <c r="A115" s="157" t="str">
        <f>A62</f>
        <v>Dosen 50'000 Körner</v>
      </c>
      <c r="B115" s="158"/>
      <c r="C115" s="158"/>
      <c r="D115" s="158"/>
      <c r="E115" s="158"/>
      <c r="F115" s="158"/>
      <c r="G115" s="158"/>
      <c r="H115" s="158"/>
      <c r="I115" s="158"/>
      <c r="J115" s="159"/>
    </row>
    <row r="116" spans="1:10">
      <c r="A116" s="160"/>
      <c r="B116" s="161"/>
      <c r="C116" s="161"/>
      <c r="D116" s="161"/>
      <c r="E116" s="161"/>
      <c r="F116" s="161"/>
      <c r="G116" s="161"/>
      <c r="H116" s="161"/>
      <c r="I116" s="161"/>
      <c r="J116" s="162"/>
    </row>
    <row r="117" spans="1:10" ht="15" thickBot="1">
      <c r="A117" s="163"/>
      <c r="B117" s="139"/>
      <c r="C117" s="139"/>
      <c r="D117" s="139"/>
      <c r="E117" s="164"/>
      <c r="F117" s="164"/>
      <c r="G117" s="164"/>
      <c r="H117" s="164"/>
      <c r="I117" s="164"/>
      <c r="J117" s="165"/>
    </row>
    <row r="118" spans="1:10" s="8" customFormat="1" ht="21.95" customHeight="1">
      <c r="A118" s="9" t="s">
        <v>108</v>
      </c>
      <c r="B118" s="121" t="s">
        <v>124</v>
      </c>
      <c r="C118" s="122"/>
      <c r="D118" s="123"/>
      <c r="E118" s="51" t="s">
        <v>135</v>
      </c>
      <c r="F118" s="136"/>
      <c r="G118" s="136"/>
      <c r="H118" s="52" t="s">
        <v>136</v>
      </c>
      <c r="I118" s="136"/>
      <c r="J118" s="143"/>
    </row>
    <row r="119" spans="1:10" ht="15.95" customHeight="1">
      <c r="A119" s="59" t="s">
        <v>112</v>
      </c>
      <c r="B119" s="124" t="s">
        <v>109</v>
      </c>
      <c r="C119" s="127" t="s">
        <v>110</v>
      </c>
      <c r="D119" s="130" t="s">
        <v>111</v>
      </c>
      <c r="E119" s="137" t="s">
        <v>132</v>
      </c>
      <c r="F119" s="139"/>
      <c r="G119" s="139"/>
      <c r="H119" s="139"/>
      <c r="I119" s="139"/>
      <c r="J119" s="140"/>
    </row>
    <row r="120" spans="1:10" ht="15.95" customHeight="1">
      <c r="A120" s="60" t="s">
        <v>113</v>
      </c>
      <c r="B120" s="125"/>
      <c r="C120" s="128"/>
      <c r="D120" s="131"/>
      <c r="E120" s="138"/>
      <c r="F120" s="141"/>
      <c r="G120" s="141"/>
      <c r="H120" s="141"/>
      <c r="I120" s="141"/>
      <c r="J120" s="142"/>
    </row>
    <row r="121" spans="1:10" ht="15.95" customHeight="1">
      <c r="A121" s="60" t="s">
        <v>114</v>
      </c>
      <c r="B121" s="125"/>
      <c r="C121" s="128"/>
      <c r="D121" s="131"/>
      <c r="E121" s="134" t="s">
        <v>116</v>
      </c>
      <c r="F121" s="135"/>
      <c r="G121" s="145" t="s">
        <v>117</v>
      </c>
      <c r="H121" s="135"/>
      <c r="I121" s="145" t="s">
        <v>12</v>
      </c>
      <c r="J121" s="146"/>
    </row>
    <row r="122" spans="1:10" ht="15.95" customHeight="1">
      <c r="A122" s="61" t="s">
        <v>115</v>
      </c>
      <c r="B122" s="126"/>
      <c r="C122" s="129"/>
      <c r="D122" s="132"/>
      <c r="E122" s="134" t="s">
        <v>133</v>
      </c>
      <c r="F122" s="134"/>
      <c r="G122" s="145" t="s">
        <v>133</v>
      </c>
      <c r="H122" s="134"/>
      <c r="I122" s="145" t="s">
        <v>133</v>
      </c>
      <c r="J122" s="146"/>
    </row>
    <row r="123" spans="1:10" ht="21.95" customHeight="1">
      <c r="A123" s="34" t="str">
        <f>IF('BASE_LANDI FR'!A123="","",'BASE_LANDI FR'!A123)</f>
        <v>DKC2978</v>
      </c>
      <c r="B123" s="16" t="str">
        <f>IF('BASE_LANDI FR'!B123="mp","mf",IF('BASE_LANDI FR'!B123="mt","ms",IF('BASE_LANDI FR'!B123="p","f",IF('BASE_LANDI FR'!B123="t","s",""))))</f>
        <v>f</v>
      </c>
      <c r="C123" s="10" t="s">
        <v>5</v>
      </c>
      <c r="D123" s="11" t="s">
        <v>6</v>
      </c>
      <c r="E123" s="14" t="str">
        <f>IF('BASE_LANDI FR'!E123="","",'BASE_LANDI FR'!E123)</f>
        <v/>
      </c>
      <c r="F123" s="53" t="str">
        <f t="shared" ref="F123:F156" si="6">IF(A123="","","Dosen")</f>
        <v>Dosen</v>
      </c>
      <c r="G123" s="28" t="str">
        <f>IF('BASE_LANDI FR'!G123="","",'BASE_LANDI FR'!G123)</f>
        <v/>
      </c>
      <c r="H123" s="53" t="str">
        <f>IF(A123="","","Dosen")</f>
        <v>Dosen</v>
      </c>
      <c r="I123" s="28" t="str">
        <f>IF('BASE_LANDI FR'!I123="","",'BASE_LANDI FR'!I123)</f>
        <v/>
      </c>
      <c r="J123" s="48" t="str">
        <f>IF(A123="","","Dosen")</f>
        <v>Dosen</v>
      </c>
    </row>
    <row r="124" spans="1:10" ht="21.95" customHeight="1">
      <c r="A124" s="35" t="str">
        <f>IF('BASE_LANDI FR'!A124="","",'BASE_LANDI FR'!A124)</f>
        <v>DKC3595</v>
      </c>
      <c r="B124" s="16" t="str">
        <f>IF('BASE_LANDI FR'!B124="mp","mf",IF('BASE_LANDI FR'!B124="mt","ms",IF('BASE_LANDI FR'!B124="p","f",IF('BASE_LANDI FR'!B124="t","s",""))))</f>
        <v>mf</v>
      </c>
      <c r="C124" s="3" t="s">
        <v>5</v>
      </c>
      <c r="D124" s="4" t="s">
        <v>7</v>
      </c>
      <c r="E124" s="16" t="str">
        <f>IF('BASE_LANDI FR'!E124="","",'BASE_LANDI FR'!E124)</f>
        <v/>
      </c>
      <c r="F124" s="53" t="str">
        <f t="shared" si="6"/>
        <v>Dosen</v>
      </c>
      <c r="G124" s="17" t="str">
        <f>IF('BASE_LANDI FR'!G124="","",'BASE_LANDI FR'!G124)</f>
        <v/>
      </c>
      <c r="H124" s="53" t="str">
        <f t="shared" ref="H124:H156" si="7">IF(A124="","","Dosen")</f>
        <v>Dosen</v>
      </c>
      <c r="I124" s="17" t="str">
        <f>IF('BASE_LANDI FR'!I124="","",'BASE_LANDI FR'!I124)</f>
        <v/>
      </c>
      <c r="J124" s="48" t="str">
        <f t="shared" ref="J124:J156" si="8">IF(A124="","","Dosen")</f>
        <v>Dosen</v>
      </c>
    </row>
    <row r="125" spans="1:10" ht="21.95" customHeight="1">
      <c r="A125" s="35" t="str">
        <f>IF('BASE_LANDI FR'!A125="","",'BASE_LANDI FR'!A125)</f>
        <v>DKC3888</v>
      </c>
      <c r="B125" s="16" t="str">
        <f>IF('BASE_LANDI FR'!B125="mp","mf",IF('BASE_LANDI FR'!B125="mt","ms",IF('BASE_LANDI FR'!B125="p","f",IF('BASE_LANDI FR'!B125="t","s",""))))</f>
        <v>ms</v>
      </c>
      <c r="C125" s="3" t="s">
        <v>5</v>
      </c>
      <c r="D125" s="4" t="s">
        <v>5</v>
      </c>
      <c r="E125" s="16" t="str">
        <f>IF('BASE_LANDI FR'!E125="","",'BASE_LANDI FR'!E125)</f>
        <v/>
      </c>
      <c r="F125" s="53" t="str">
        <f t="shared" si="6"/>
        <v>Dosen</v>
      </c>
      <c r="G125" s="17" t="str">
        <f>IF('BASE_LANDI FR'!G125="","",'BASE_LANDI FR'!G125)</f>
        <v/>
      </c>
      <c r="H125" s="53" t="str">
        <f t="shared" si="7"/>
        <v>Dosen</v>
      </c>
      <c r="I125" s="17" t="str">
        <f>IF('BASE_LANDI FR'!I125="","",'BASE_LANDI FR'!I125)</f>
        <v/>
      </c>
      <c r="J125" s="48" t="str">
        <f t="shared" si="8"/>
        <v>Dosen</v>
      </c>
    </row>
    <row r="126" spans="1:10" ht="21.95" customHeight="1">
      <c r="A126" s="35" t="str">
        <f>IF('BASE_LANDI FR'!A126="","",'BASE_LANDI FR'!A126)</f>
        <v>DKC3939</v>
      </c>
      <c r="B126" s="16" t="str">
        <f>IF('BASE_LANDI FR'!B126="mp","mf",IF('BASE_LANDI FR'!B126="mt","ms",IF('BASE_LANDI FR'!B126="p","f",IF('BASE_LANDI FR'!B126="t","s",""))))</f>
        <v>ms</v>
      </c>
      <c r="C126" s="3" t="s">
        <v>7</v>
      </c>
      <c r="D126" s="4" t="s">
        <v>5</v>
      </c>
      <c r="E126" s="16" t="str">
        <f>IF('BASE_LANDI FR'!E126="","",'BASE_LANDI FR'!E126)</f>
        <v/>
      </c>
      <c r="F126" s="53" t="str">
        <f t="shared" si="6"/>
        <v>Dosen</v>
      </c>
      <c r="G126" s="17" t="str">
        <f>IF('BASE_LANDI FR'!G126="","",'BASE_LANDI FR'!G126)</f>
        <v/>
      </c>
      <c r="H126" s="53" t="str">
        <f t="shared" si="7"/>
        <v>Dosen</v>
      </c>
      <c r="I126" s="17" t="str">
        <f>IF('BASE_LANDI FR'!I126="","",'BASE_LANDI FR'!I126)</f>
        <v/>
      </c>
      <c r="J126" s="48" t="str">
        <f t="shared" si="8"/>
        <v>Dosen</v>
      </c>
    </row>
    <row r="127" spans="1:10" ht="21.95" customHeight="1">
      <c r="A127" s="35" t="str">
        <f>IF('BASE_LANDI FR'!A127="","",'BASE_LANDI FR'!A127)</f>
        <v>DKC4652</v>
      </c>
      <c r="B127" s="16" t="str">
        <f>IF('BASE_LANDI FR'!B127="mp","mf",IF('BASE_LANDI FR'!B127="mt","ms",IF('BASE_LANDI FR'!B127="p","f",IF('BASE_LANDI FR'!B127="t","s",""))))</f>
        <v>s</v>
      </c>
      <c r="C127" s="3" t="s">
        <v>5</v>
      </c>
      <c r="D127" s="4" t="s">
        <v>5</v>
      </c>
      <c r="E127" s="16" t="str">
        <f>IF('BASE_LANDI FR'!E127="","",'BASE_LANDI FR'!E127)</f>
        <v/>
      </c>
      <c r="F127" s="53" t="str">
        <f t="shared" si="6"/>
        <v>Dosen</v>
      </c>
      <c r="G127" s="17" t="str">
        <f>IF('BASE_LANDI FR'!G127="","",'BASE_LANDI FR'!G127)</f>
        <v/>
      </c>
      <c r="H127" s="53" t="str">
        <f t="shared" si="7"/>
        <v>Dosen</v>
      </c>
      <c r="I127" s="17" t="str">
        <f>IF('BASE_LANDI FR'!I127="","",'BASE_LANDI FR'!I127)</f>
        <v/>
      </c>
      <c r="J127" s="48" t="str">
        <f t="shared" si="8"/>
        <v>Dosen</v>
      </c>
    </row>
    <row r="128" spans="1:10" ht="21.95" customHeight="1">
      <c r="A128" s="35" t="str">
        <f>IF('BASE_LANDI FR'!A128="","",'BASE_LANDI FR'!A128)</f>
        <v>DKC4598</v>
      </c>
      <c r="B128" s="16" t="str">
        <f>IF('BASE_LANDI FR'!B128="mp","mf",IF('BASE_LANDI FR'!B128="mt","ms",IF('BASE_LANDI FR'!B128="p","f",IF('BASE_LANDI FR'!B128="t","s",""))))</f>
        <v>s</v>
      </c>
      <c r="C128" s="3" t="s">
        <v>5</v>
      </c>
      <c r="D128" s="4" t="s">
        <v>5</v>
      </c>
      <c r="E128" s="16" t="str">
        <f>IF('BASE_LANDI FR'!E128="","",'BASE_LANDI FR'!E128)</f>
        <v/>
      </c>
      <c r="F128" s="53" t="str">
        <f t="shared" si="6"/>
        <v>Dosen</v>
      </c>
      <c r="G128" s="17" t="str">
        <f>IF('BASE_LANDI FR'!G128="","",'BASE_LANDI FR'!G128)</f>
        <v/>
      </c>
      <c r="H128" s="53" t="str">
        <f t="shared" si="7"/>
        <v>Dosen</v>
      </c>
      <c r="I128" s="17" t="str">
        <f>IF('BASE_LANDI FR'!I128="","",'BASE_LANDI FR'!I128)</f>
        <v/>
      </c>
      <c r="J128" s="48" t="str">
        <f t="shared" si="8"/>
        <v>Dosen</v>
      </c>
    </row>
    <row r="129" spans="1:10" ht="21.95" customHeight="1">
      <c r="A129" s="35" t="str">
        <f>IF('BASE_LANDI FR'!A129="","",'BASE_LANDI FR'!A129)</f>
        <v>P7515</v>
      </c>
      <c r="B129" s="16" t="str">
        <f>IF('BASE_LANDI FR'!B129="mp","mf",IF('BASE_LANDI FR'!B129="mt","ms",IF('BASE_LANDI FR'!B129="p","f",IF('BASE_LANDI FR'!B129="t","s",""))))</f>
        <v>f</v>
      </c>
      <c r="C129" s="3" t="s">
        <v>7</v>
      </c>
      <c r="D129" s="4" t="s">
        <v>5</v>
      </c>
      <c r="E129" s="16" t="str">
        <f>IF('BASE_LANDI FR'!E129="","",'BASE_LANDI FR'!E129)</f>
        <v/>
      </c>
      <c r="F129" s="53" t="str">
        <f t="shared" si="6"/>
        <v>Dosen</v>
      </c>
      <c r="G129" s="17" t="str">
        <f>IF('BASE_LANDI FR'!G129="","",'BASE_LANDI FR'!G129)</f>
        <v/>
      </c>
      <c r="H129" s="53" t="str">
        <f t="shared" si="7"/>
        <v>Dosen</v>
      </c>
      <c r="I129" s="17" t="str">
        <f>IF('BASE_LANDI FR'!I129="","",'BASE_LANDI FR'!I129)</f>
        <v/>
      </c>
      <c r="J129" s="48" t="str">
        <f t="shared" si="8"/>
        <v>Dosen</v>
      </c>
    </row>
    <row r="130" spans="1:10" ht="21.95" customHeight="1">
      <c r="A130" s="35" t="str">
        <f>IF('BASE_LANDI FR'!A130="","",'BASE_LANDI FR'!A130)</f>
        <v>P8255</v>
      </c>
      <c r="B130" s="16" t="str">
        <f>IF('BASE_LANDI FR'!B130="mp","mf",IF('BASE_LANDI FR'!B130="mt","ms",IF('BASE_LANDI FR'!B130="p","f",IF('BASE_LANDI FR'!B130="t","s",""))))</f>
        <v>mf</v>
      </c>
      <c r="C130" s="3" t="s">
        <v>5</v>
      </c>
      <c r="D130" s="4" t="s">
        <v>6</v>
      </c>
      <c r="E130" s="16" t="str">
        <f>IF('BASE_LANDI FR'!E130="","",'BASE_LANDI FR'!E130)</f>
        <v/>
      </c>
      <c r="F130" s="53" t="str">
        <f t="shared" si="6"/>
        <v>Dosen</v>
      </c>
      <c r="G130" s="17" t="str">
        <f>IF('BASE_LANDI FR'!G130="","",'BASE_LANDI FR'!G130)</f>
        <v/>
      </c>
      <c r="H130" s="53" t="str">
        <f t="shared" si="7"/>
        <v>Dosen</v>
      </c>
      <c r="I130" s="17" t="str">
        <f>IF('BASE_LANDI FR'!I130="","",'BASE_LANDI FR'!I130)</f>
        <v/>
      </c>
      <c r="J130" s="48" t="str">
        <f t="shared" si="8"/>
        <v>Dosen</v>
      </c>
    </row>
    <row r="131" spans="1:10" ht="21.95" customHeight="1">
      <c r="A131" s="35" t="str">
        <f>IF('BASE_LANDI FR'!A131="","",'BASE_LANDI FR'!A131)</f>
        <v>P8307</v>
      </c>
      <c r="B131" s="16" t="str">
        <f>IF('BASE_LANDI FR'!B131="mp","mf",IF('BASE_LANDI FR'!B131="mt","ms",IF('BASE_LANDI FR'!B131="p","f",IF('BASE_LANDI FR'!B131="t","s",""))))</f>
        <v>mf</v>
      </c>
      <c r="C131" s="3" t="s">
        <v>5</v>
      </c>
      <c r="D131" s="4" t="s">
        <v>7</v>
      </c>
      <c r="E131" s="16" t="str">
        <f>IF('BASE_LANDI FR'!E131="","",'BASE_LANDI FR'!E131)</f>
        <v/>
      </c>
      <c r="F131" s="53" t="str">
        <f t="shared" si="6"/>
        <v>Dosen</v>
      </c>
      <c r="G131" s="17" t="str">
        <f>IF('BASE_LANDI FR'!G131="","",'BASE_LANDI FR'!G131)</f>
        <v/>
      </c>
      <c r="H131" s="53" t="str">
        <f t="shared" si="7"/>
        <v>Dosen</v>
      </c>
      <c r="I131" s="17" t="str">
        <f>IF('BASE_LANDI FR'!I131="","",'BASE_LANDI FR'!I131)</f>
        <v/>
      </c>
      <c r="J131" s="48" t="str">
        <f t="shared" si="8"/>
        <v>Dosen</v>
      </c>
    </row>
    <row r="132" spans="1:10" ht="21.95" customHeight="1">
      <c r="A132" s="35" t="str">
        <f>IF('BASE_LANDI FR'!A132="","",'BASE_LANDI FR'!A132)</f>
        <v>P8333</v>
      </c>
      <c r="B132" s="16" t="str">
        <f>IF('BASE_LANDI FR'!B132="mp","mf",IF('BASE_LANDI FR'!B132="mt","ms",IF('BASE_LANDI FR'!B132="p","f",IF('BASE_LANDI FR'!B132="t","s",""))))</f>
        <v>mf</v>
      </c>
      <c r="C132" s="3" t="s">
        <v>5</v>
      </c>
      <c r="D132" s="4" t="s">
        <v>5</v>
      </c>
      <c r="E132" s="16" t="str">
        <f>IF('BASE_LANDI FR'!E132="","",'BASE_LANDI FR'!E132)</f>
        <v/>
      </c>
      <c r="F132" s="53" t="str">
        <f t="shared" si="6"/>
        <v>Dosen</v>
      </c>
      <c r="G132" s="17" t="str">
        <f>IF('BASE_LANDI FR'!G132="","",'BASE_LANDI FR'!G132)</f>
        <v/>
      </c>
      <c r="H132" s="53" t="str">
        <f t="shared" si="7"/>
        <v>Dosen</v>
      </c>
      <c r="I132" s="17" t="str">
        <f>IF('BASE_LANDI FR'!I132="","",'BASE_LANDI FR'!I132)</f>
        <v/>
      </c>
      <c r="J132" s="48" t="str">
        <f t="shared" si="8"/>
        <v>Dosen</v>
      </c>
    </row>
    <row r="133" spans="1:10" ht="21.95" customHeight="1">
      <c r="A133" s="35" t="str">
        <f>IF('BASE_LANDI FR'!A133="","",'BASE_LANDI FR'!A133)</f>
        <v>P8604</v>
      </c>
      <c r="B133" s="16" t="str">
        <f>IF('BASE_LANDI FR'!B133="mp","mf",IF('BASE_LANDI FR'!B133="mt","ms",IF('BASE_LANDI FR'!B133="p","f",IF('BASE_LANDI FR'!B133="t","s",""))))</f>
        <v>f</v>
      </c>
      <c r="C133" s="3" t="s">
        <v>7</v>
      </c>
      <c r="D133" s="4" t="s">
        <v>5</v>
      </c>
      <c r="E133" s="16" t="str">
        <f>IF('BASE_LANDI FR'!E133="","",'BASE_LANDI FR'!E133)</f>
        <v/>
      </c>
      <c r="F133" s="53" t="str">
        <f t="shared" si="6"/>
        <v>Dosen</v>
      </c>
      <c r="G133" s="17" t="str">
        <f>IF('BASE_LANDI FR'!G133="","",'BASE_LANDI FR'!G133)</f>
        <v/>
      </c>
      <c r="H133" s="53" t="str">
        <f t="shared" si="7"/>
        <v>Dosen</v>
      </c>
      <c r="I133" s="17" t="str">
        <f>IF('BASE_LANDI FR'!I133="","",'BASE_LANDI FR'!I133)</f>
        <v/>
      </c>
      <c r="J133" s="48" t="str">
        <f t="shared" si="8"/>
        <v>Dosen</v>
      </c>
    </row>
    <row r="134" spans="1:10" ht="21.95" customHeight="1">
      <c r="A134" s="35" t="str">
        <f>IF('BASE_LANDI FR'!A134="","",'BASE_LANDI FR'!A134)</f>
        <v>P8666</v>
      </c>
      <c r="B134" s="16" t="str">
        <f>IF('BASE_LANDI FR'!B134="mp","mf",IF('BASE_LANDI FR'!B134="mt","ms",IF('BASE_LANDI FR'!B134="p","f",IF('BASE_LANDI FR'!B134="t","s",""))))</f>
        <v>ms</v>
      </c>
      <c r="C134" s="3" t="s">
        <v>5</v>
      </c>
      <c r="D134" s="4" t="s">
        <v>5</v>
      </c>
      <c r="E134" s="16" t="str">
        <f>IF('BASE_LANDI FR'!E134="","",'BASE_LANDI FR'!E134)</f>
        <v/>
      </c>
      <c r="F134" s="53" t="str">
        <f t="shared" si="6"/>
        <v>Dosen</v>
      </c>
      <c r="G134" s="17" t="str">
        <f>IF('BASE_LANDI FR'!G134="","",'BASE_LANDI FR'!G134)</f>
        <v/>
      </c>
      <c r="H134" s="53" t="str">
        <f t="shared" si="7"/>
        <v>Dosen</v>
      </c>
      <c r="I134" s="17" t="str">
        <f>IF('BASE_LANDI FR'!I134="","",'BASE_LANDI FR'!I134)</f>
        <v/>
      </c>
      <c r="J134" s="48" t="str">
        <f t="shared" si="8"/>
        <v>Dosen</v>
      </c>
    </row>
    <row r="135" spans="1:10" ht="21.95" customHeight="1">
      <c r="A135" s="35" t="str">
        <f>IF('BASE_LANDI FR'!A135="","",'BASE_LANDI FR'!A135)</f>
        <v>P8888</v>
      </c>
      <c r="B135" s="16" t="str">
        <f>IF('BASE_LANDI FR'!B135="mp","mf",IF('BASE_LANDI FR'!B135="mt","ms",IF('BASE_LANDI FR'!B135="p","f",IF('BASE_LANDI FR'!B135="t","s",""))))</f>
        <v>ms</v>
      </c>
      <c r="C135" s="3" t="s">
        <v>5</v>
      </c>
      <c r="D135" s="4" t="s">
        <v>7</v>
      </c>
      <c r="E135" s="16" t="str">
        <f>IF('BASE_LANDI FR'!E135="","",'BASE_LANDI FR'!E135)</f>
        <v/>
      </c>
      <c r="F135" s="53" t="str">
        <f t="shared" si="6"/>
        <v>Dosen</v>
      </c>
      <c r="G135" s="17" t="str">
        <f>IF('BASE_LANDI FR'!G135="","",'BASE_LANDI FR'!G135)</f>
        <v/>
      </c>
      <c r="H135" s="53" t="str">
        <f t="shared" si="7"/>
        <v>Dosen</v>
      </c>
      <c r="I135" s="17" t="str">
        <f>IF('BASE_LANDI FR'!I135="","",'BASE_LANDI FR'!I135)</f>
        <v/>
      </c>
      <c r="J135" s="48" t="str">
        <f t="shared" si="8"/>
        <v>Dosen</v>
      </c>
    </row>
    <row r="136" spans="1:10" ht="21.95" customHeight="1">
      <c r="A136" s="35" t="str">
        <f>IF('BASE_LANDI FR'!A136="","",'BASE_LANDI FR'!A136)</f>
        <v>P8834</v>
      </c>
      <c r="B136" s="16" t="str">
        <f>IF('BASE_LANDI FR'!B136="mp","mf",IF('BASE_LANDI FR'!B136="mt","ms",IF('BASE_LANDI FR'!B136="p","f",IF('BASE_LANDI FR'!B136="t","s",""))))</f>
        <v>ms</v>
      </c>
      <c r="C136" s="3" t="s">
        <v>5</v>
      </c>
      <c r="D136" s="4" t="s">
        <v>5</v>
      </c>
      <c r="E136" s="16" t="str">
        <f>IF('BASE_LANDI FR'!E136="","",'BASE_LANDI FR'!E136)</f>
        <v/>
      </c>
      <c r="F136" s="53" t="str">
        <f t="shared" si="6"/>
        <v>Dosen</v>
      </c>
      <c r="G136" s="17" t="str">
        <f>IF('BASE_LANDI FR'!G136="","",'BASE_LANDI FR'!G136)</f>
        <v/>
      </c>
      <c r="H136" s="53" t="str">
        <f t="shared" si="7"/>
        <v>Dosen</v>
      </c>
      <c r="I136" s="17" t="str">
        <f>IF('BASE_LANDI FR'!I136="","",'BASE_LANDI FR'!I136)</f>
        <v/>
      </c>
      <c r="J136" s="48" t="str">
        <f t="shared" si="8"/>
        <v>Dosen</v>
      </c>
    </row>
    <row r="137" spans="1:10" ht="21.95" customHeight="1">
      <c r="A137" s="35" t="str">
        <f>IF('BASE_LANDI FR'!A137="","",'BASE_LANDI FR'!A137)</f>
        <v>P9127</v>
      </c>
      <c r="B137" s="16" t="str">
        <f>IF('BASE_LANDI FR'!B137="mp","mf",IF('BASE_LANDI FR'!B137="mt","ms",IF('BASE_LANDI FR'!B137="p","f",IF('BASE_LANDI FR'!B137="t","s",""))))</f>
        <v>ms</v>
      </c>
      <c r="C137" s="3" t="s">
        <v>5</v>
      </c>
      <c r="D137" s="4" t="s">
        <v>5</v>
      </c>
      <c r="E137" s="16" t="str">
        <f>IF('BASE_LANDI FR'!E137="","",'BASE_LANDI FR'!E137)</f>
        <v/>
      </c>
      <c r="F137" s="53" t="str">
        <f t="shared" si="6"/>
        <v>Dosen</v>
      </c>
      <c r="G137" s="17" t="str">
        <f>IF('BASE_LANDI FR'!G137="","",'BASE_LANDI FR'!G137)</f>
        <v/>
      </c>
      <c r="H137" s="53" t="str">
        <f t="shared" si="7"/>
        <v>Dosen</v>
      </c>
      <c r="I137" s="17" t="str">
        <f>IF('BASE_LANDI FR'!I137="","",'BASE_LANDI FR'!I137)</f>
        <v/>
      </c>
      <c r="J137" s="48" t="str">
        <f t="shared" si="8"/>
        <v>Dosen</v>
      </c>
    </row>
    <row r="138" spans="1:10" ht="21.95" customHeight="1">
      <c r="A138" s="35" t="str">
        <f>IF('BASE_LANDI FR'!A138="","",'BASE_LANDI FR'!A138)</f>
        <v>P9241</v>
      </c>
      <c r="B138" s="16" t="str">
        <f>IF('BASE_LANDI FR'!B138="mp","mf",IF('BASE_LANDI FR'!B138="mt","ms",IF('BASE_LANDI FR'!B138="p","f",IF('BASE_LANDI FR'!B138="t","s",""))))</f>
        <v>s</v>
      </c>
      <c r="C138" s="3" t="s">
        <v>5</v>
      </c>
      <c r="D138" s="4" t="s">
        <v>5</v>
      </c>
      <c r="E138" s="16" t="str">
        <f>IF('BASE_LANDI FR'!E138="","",'BASE_LANDI FR'!E138)</f>
        <v/>
      </c>
      <c r="F138" s="53" t="str">
        <f t="shared" si="6"/>
        <v>Dosen</v>
      </c>
      <c r="G138" s="17" t="str">
        <f>IF('BASE_LANDI FR'!G138="","",'BASE_LANDI FR'!G138)</f>
        <v/>
      </c>
      <c r="H138" s="53" t="str">
        <f t="shared" si="7"/>
        <v>Dosen</v>
      </c>
      <c r="I138" s="17" t="str">
        <f>IF('BASE_LANDI FR'!I138="","",'BASE_LANDI FR'!I138)</f>
        <v/>
      </c>
      <c r="J138" s="48" t="str">
        <f t="shared" si="8"/>
        <v>Dosen</v>
      </c>
    </row>
    <row r="139" spans="1:10" ht="21.95" customHeight="1">
      <c r="A139" s="35" t="str">
        <f>IF('BASE_LANDI FR'!A139="","",'BASE_LANDI FR'!A139)</f>
        <v>P9400</v>
      </c>
      <c r="B139" s="16" t="str">
        <f>IF('BASE_LANDI FR'!B139="mp","mf",IF('BASE_LANDI FR'!B139="mt","ms",IF('BASE_LANDI FR'!B139="p","f",IF('BASE_LANDI FR'!B139="t","s",""))))</f>
        <v>ms</v>
      </c>
      <c r="C139" s="3" t="s">
        <v>5</v>
      </c>
      <c r="D139" s="4" t="s">
        <v>5</v>
      </c>
      <c r="E139" s="16" t="str">
        <f>IF('BASE_LANDI FR'!E139="","",'BASE_LANDI FR'!E139)</f>
        <v/>
      </c>
      <c r="F139" s="53" t="str">
        <f t="shared" si="6"/>
        <v>Dosen</v>
      </c>
      <c r="G139" s="17" t="str">
        <f>IF('BASE_LANDI FR'!G139="","",'BASE_LANDI FR'!G139)</f>
        <v/>
      </c>
      <c r="H139" s="53" t="str">
        <f t="shared" si="7"/>
        <v>Dosen</v>
      </c>
      <c r="I139" s="17" t="str">
        <f>IF('BASE_LANDI FR'!I139="","",'BASE_LANDI FR'!I139)</f>
        <v/>
      </c>
      <c r="J139" s="48" t="str">
        <f t="shared" si="8"/>
        <v>Dosen</v>
      </c>
    </row>
    <row r="140" spans="1:10" ht="21.95" customHeight="1">
      <c r="A140" s="35" t="str">
        <f>IF('BASE_LANDI FR'!A140="","",'BASE_LANDI FR'!A140)</f>
        <v>P9903</v>
      </c>
      <c r="B140" s="16" t="str">
        <f>IF('BASE_LANDI FR'!B140="mp","mf",IF('BASE_LANDI FR'!B140="mt","ms",IF('BASE_LANDI FR'!B140="p","f",IF('BASE_LANDI FR'!B140="t","s",""))))</f>
        <v>s</v>
      </c>
      <c r="C140" s="3" t="s">
        <v>5</v>
      </c>
      <c r="D140" s="4" t="s">
        <v>5</v>
      </c>
      <c r="E140" s="16" t="str">
        <f>IF('BASE_LANDI FR'!E140="","",'BASE_LANDI FR'!E140)</f>
        <v/>
      </c>
      <c r="F140" s="53" t="str">
        <f t="shared" si="6"/>
        <v>Dosen</v>
      </c>
      <c r="G140" s="17" t="str">
        <f>IF('BASE_LANDI FR'!G140="","",'BASE_LANDI FR'!G140)</f>
        <v/>
      </c>
      <c r="H140" s="53" t="str">
        <f t="shared" si="7"/>
        <v>Dosen</v>
      </c>
      <c r="I140" s="17" t="str">
        <f>IF('BASE_LANDI FR'!I140="","",'BASE_LANDI FR'!I140)</f>
        <v/>
      </c>
      <c r="J140" s="48" t="str">
        <f t="shared" si="8"/>
        <v>Dosen</v>
      </c>
    </row>
    <row r="141" spans="1:10" ht="21.95" customHeight="1">
      <c r="A141" s="35" t="str">
        <f>IF('BASE_LANDI FR'!A141="","",'BASE_LANDI FR'!A141)</f>
        <v>P9610</v>
      </c>
      <c r="B141" s="16" t="str">
        <f>IF('BASE_LANDI FR'!B141="mp","mf",IF('BASE_LANDI FR'!B141="mt","ms",IF('BASE_LANDI FR'!B141="p","f",IF('BASE_LANDI FR'!B141="t","s",""))))</f>
        <v>s</v>
      </c>
      <c r="C141" s="3" t="s">
        <v>5</v>
      </c>
      <c r="D141" s="4" t="s">
        <v>5</v>
      </c>
      <c r="E141" s="16" t="str">
        <f>IF('BASE_LANDI FR'!E141="","",'BASE_LANDI FR'!E141)</f>
        <v/>
      </c>
      <c r="F141" s="53" t="str">
        <f t="shared" si="6"/>
        <v>Dosen</v>
      </c>
      <c r="G141" s="17" t="str">
        <f>IF('BASE_LANDI FR'!G141="","",'BASE_LANDI FR'!G141)</f>
        <v/>
      </c>
      <c r="H141" s="53" t="str">
        <f t="shared" si="7"/>
        <v>Dosen</v>
      </c>
      <c r="I141" s="17" t="str">
        <f>IF('BASE_LANDI FR'!I141="","",'BASE_LANDI FR'!I141)</f>
        <v/>
      </c>
      <c r="J141" s="48" t="str">
        <f t="shared" si="8"/>
        <v>Dosen</v>
      </c>
    </row>
    <row r="142" spans="1:10" ht="21.95" customHeight="1">
      <c r="A142" s="35" t="str">
        <f>IF('BASE_LANDI FR'!A142="","",'BASE_LANDI FR'!A142)</f>
        <v>P9363</v>
      </c>
      <c r="B142" s="16" t="str">
        <f>IF('BASE_LANDI FR'!B142="mp","mf",IF('BASE_LANDI FR'!B142="mt","ms",IF('BASE_LANDI FR'!B142="p","f",IF('BASE_LANDI FR'!B142="t","s",""))))</f>
        <v>s</v>
      </c>
      <c r="C142" s="3" t="s">
        <v>5</v>
      </c>
      <c r="D142" s="4" t="s">
        <v>5</v>
      </c>
      <c r="E142" s="16" t="str">
        <f>IF('BASE_LANDI FR'!E142="","",'BASE_LANDI FR'!E142)</f>
        <v/>
      </c>
      <c r="F142" s="53" t="str">
        <f t="shared" si="6"/>
        <v>Dosen</v>
      </c>
      <c r="G142" s="17" t="str">
        <f>IF('BASE_LANDI FR'!G142="","",'BASE_LANDI FR'!G142)</f>
        <v/>
      </c>
      <c r="H142" s="53" t="str">
        <f t="shared" si="7"/>
        <v>Dosen</v>
      </c>
      <c r="I142" s="17" t="str">
        <f>IF('BASE_LANDI FR'!I142="","",'BASE_LANDI FR'!I142)</f>
        <v/>
      </c>
      <c r="J142" s="48" t="str">
        <f t="shared" si="8"/>
        <v>Dosen</v>
      </c>
    </row>
    <row r="143" spans="1:10" ht="21.95" customHeight="1">
      <c r="A143" s="35" t="str">
        <f>IF('BASE_LANDI FR'!A143="","",'BASE_LANDI FR'!A143)</f>
        <v>P0710</v>
      </c>
      <c r="B143" s="16" t="str">
        <f>IF('BASE_LANDI FR'!B143="mp","mf",IF('BASE_LANDI FR'!B143="mt","ms",IF('BASE_LANDI FR'!B143="p","f",IF('BASE_LANDI FR'!B143="t","s",""))))</f>
        <v>s</v>
      </c>
      <c r="C143" s="3" t="s">
        <v>5</v>
      </c>
      <c r="D143" s="4" t="s">
        <v>5</v>
      </c>
      <c r="E143" s="16" t="str">
        <f>IF('BASE_LANDI FR'!E143="","",'BASE_LANDI FR'!E143)</f>
        <v/>
      </c>
      <c r="F143" s="53" t="str">
        <f t="shared" si="6"/>
        <v>Dosen</v>
      </c>
      <c r="G143" s="17" t="str">
        <f>IF('BASE_LANDI FR'!G143="","",'BASE_LANDI FR'!G143)</f>
        <v/>
      </c>
      <c r="H143" s="53" t="str">
        <f t="shared" si="7"/>
        <v>Dosen</v>
      </c>
      <c r="I143" s="17" t="str">
        <f>IF('BASE_LANDI FR'!I143="","",'BASE_LANDI FR'!I143)</f>
        <v/>
      </c>
      <c r="J143" s="48" t="str">
        <f t="shared" si="8"/>
        <v>Dosen</v>
      </c>
    </row>
    <row r="144" spans="1:10" ht="21.95" customHeight="1">
      <c r="A144" s="35" t="str">
        <f>IF('BASE_LANDI FR'!A144="","",'BASE_LANDI FR'!A144)</f>
        <v>P0217</v>
      </c>
      <c r="B144" s="16" t="str">
        <f>IF('BASE_LANDI FR'!B144="mp","mf",IF('BASE_LANDI FR'!B144="mt","ms",IF('BASE_LANDI FR'!B144="p","f",IF('BASE_LANDI FR'!B144="t","s",""))))</f>
        <v>s</v>
      </c>
      <c r="C144" s="3" t="s">
        <v>5</v>
      </c>
      <c r="D144" s="4" t="s">
        <v>5</v>
      </c>
      <c r="E144" s="16" t="str">
        <f>IF('BASE_LANDI FR'!E144="","",'BASE_LANDI FR'!E144)</f>
        <v/>
      </c>
      <c r="F144" s="53" t="str">
        <f t="shared" si="6"/>
        <v>Dosen</v>
      </c>
      <c r="G144" s="17" t="str">
        <f>IF('BASE_LANDI FR'!G144="","",'BASE_LANDI FR'!G144)</f>
        <v/>
      </c>
      <c r="H144" s="53" t="str">
        <f t="shared" si="7"/>
        <v>Dosen</v>
      </c>
      <c r="I144" s="17" t="str">
        <f>IF('BASE_LANDI FR'!I144="","",'BASE_LANDI FR'!I144)</f>
        <v/>
      </c>
      <c r="J144" s="48" t="str">
        <f t="shared" si="8"/>
        <v>Dosen</v>
      </c>
    </row>
    <row r="145" spans="1:10" ht="21.95" customHeight="1">
      <c r="A145" s="35" t="str">
        <f>IF('BASE_LANDI FR'!A145="","",'BASE_LANDI FR'!A145)</f>
        <v>P9911</v>
      </c>
      <c r="B145" s="16" t="str">
        <f>IF('BASE_LANDI FR'!B145="mp","mf",IF('BASE_LANDI FR'!B145="mt","ms",IF('BASE_LANDI FR'!B145="p","f",IF('BASE_LANDI FR'!B145="t","s",""))))</f>
        <v>s</v>
      </c>
      <c r="C145" s="3" t="s">
        <v>5</v>
      </c>
      <c r="D145" s="4" t="s">
        <v>5</v>
      </c>
      <c r="E145" s="16" t="str">
        <f>IF('BASE_LANDI FR'!E145="","",'BASE_LANDI FR'!E145)</f>
        <v/>
      </c>
      <c r="F145" s="53" t="str">
        <f t="shared" si="6"/>
        <v>Dosen</v>
      </c>
      <c r="G145" s="17" t="str">
        <f>IF('BASE_LANDI FR'!G145="","",'BASE_LANDI FR'!G145)</f>
        <v/>
      </c>
      <c r="H145" s="53" t="str">
        <f t="shared" si="7"/>
        <v>Dosen</v>
      </c>
      <c r="I145" s="17" t="str">
        <f>IF('BASE_LANDI FR'!I145="","",'BASE_LANDI FR'!I145)</f>
        <v/>
      </c>
      <c r="J145" s="48" t="str">
        <f t="shared" si="8"/>
        <v>Dosen</v>
      </c>
    </row>
    <row r="146" spans="1:10" ht="21.95" customHeight="1">
      <c r="A146" s="35" t="str">
        <f>IF('BASE_LANDI FR'!A146="","",'BASE_LANDI FR'!A146)</f>
        <v>P1758</v>
      </c>
      <c r="B146" s="16" t="str">
        <f>IF('BASE_LANDI FR'!B146="mp","mf",IF('BASE_LANDI FR'!B146="mt","ms",IF('BASE_LANDI FR'!B146="p","f",IF('BASE_LANDI FR'!B146="t","s",""))))</f>
        <v>s</v>
      </c>
      <c r="C146" s="3" t="s">
        <v>5</v>
      </c>
      <c r="D146" s="4" t="s">
        <v>5</v>
      </c>
      <c r="E146" s="16" t="str">
        <f>IF('BASE_LANDI FR'!E146="","",'BASE_LANDI FR'!E146)</f>
        <v/>
      </c>
      <c r="F146" s="53" t="str">
        <f t="shared" si="6"/>
        <v>Dosen</v>
      </c>
      <c r="G146" s="17" t="str">
        <f>IF('BASE_LANDI FR'!G146="","",'BASE_LANDI FR'!G146)</f>
        <v/>
      </c>
      <c r="H146" s="53" t="str">
        <f t="shared" si="7"/>
        <v>Dosen</v>
      </c>
      <c r="I146" s="17" t="str">
        <f>IF('BASE_LANDI FR'!I146="","",'BASE_LANDI FR'!I146)</f>
        <v/>
      </c>
      <c r="J146" s="48" t="str">
        <f t="shared" si="8"/>
        <v>Dosen</v>
      </c>
    </row>
    <row r="147" spans="1:10" ht="21.95" customHeight="1">
      <c r="A147" s="35" t="str">
        <f>IF('BASE_LANDI FR'!A147="","",'BASE_LANDI FR'!A147)</f>
        <v>P0725</v>
      </c>
      <c r="B147" s="16" t="str">
        <f>IF('BASE_LANDI FR'!B147="mp","mf",IF('BASE_LANDI FR'!B147="mt","ms",IF('BASE_LANDI FR'!B147="p","f",IF('BASE_LANDI FR'!B147="t","s",""))))</f>
        <v>s</v>
      </c>
      <c r="C147" s="3" t="s">
        <v>5</v>
      </c>
      <c r="D147" s="4" t="s">
        <v>5</v>
      </c>
      <c r="E147" s="16" t="str">
        <f>IF('BASE_LANDI FR'!E147="","",'BASE_LANDI FR'!E147)</f>
        <v/>
      </c>
      <c r="F147" s="53" t="str">
        <f t="shared" si="6"/>
        <v>Dosen</v>
      </c>
      <c r="G147" s="17" t="str">
        <f>IF('BASE_LANDI FR'!G147="","",'BASE_LANDI FR'!G147)</f>
        <v/>
      </c>
      <c r="H147" s="53" t="str">
        <f t="shared" si="7"/>
        <v>Dosen</v>
      </c>
      <c r="I147" s="17" t="str">
        <f>IF('BASE_LANDI FR'!I147="","",'BASE_LANDI FR'!I147)</f>
        <v/>
      </c>
      <c r="J147" s="48" t="str">
        <f t="shared" si="8"/>
        <v>Dosen</v>
      </c>
    </row>
    <row r="148" spans="1:10" ht="21.95" customHeight="1">
      <c r="A148" s="35" t="str">
        <f>IF('BASE_LANDI FR'!A148="","",'BASE_LANDI FR'!A148)</f>
        <v/>
      </c>
      <c r="B148" s="16" t="str">
        <f>IF('BASE_LANDI FR'!B148="mp","mf",IF('BASE_LANDI FR'!B148="mt","ms",IF('BASE_LANDI FR'!B148="p","f",IF('BASE_LANDI FR'!B148="t","s",""))))</f>
        <v/>
      </c>
      <c r="C148" s="3"/>
      <c r="D148" s="4"/>
      <c r="E148" s="16" t="str">
        <f>IF('BASE_LANDI FR'!E148="","",'BASE_LANDI FR'!E148)</f>
        <v/>
      </c>
      <c r="F148" s="53" t="str">
        <f t="shared" si="6"/>
        <v/>
      </c>
      <c r="G148" s="17" t="str">
        <f>IF('BASE_LANDI FR'!G148="","",'BASE_LANDI FR'!G148)</f>
        <v/>
      </c>
      <c r="H148" s="53" t="str">
        <f t="shared" si="7"/>
        <v/>
      </c>
      <c r="I148" s="17" t="str">
        <f>IF('BASE_LANDI FR'!I148="","",'BASE_LANDI FR'!I148)</f>
        <v/>
      </c>
      <c r="J148" s="48" t="str">
        <f t="shared" si="8"/>
        <v/>
      </c>
    </row>
    <row r="149" spans="1:10" ht="21.95" customHeight="1">
      <c r="A149" s="35" t="str">
        <f>IF('BASE_LANDI FR'!A149="","",'BASE_LANDI FR'!A149)</f>
        <v/>
      </c>
      <c r="B149" s="16" t="str">
        <f>IF('BASE_LANDI FR'!B149="mp","mf",IF('BASE_LANDI FR'!B149="mt","ms",IF('BASE_LANDI FR'!B149="p","f",IF('BASE_LANDI FR'!B149="t","s",""))))</f>
        <v/>
      </c>
      <c r="C149" s="3"/>
      <c r="D149" s="4"/>
      <c r="E149" s="16" t="str">
        <f>IF('BASE_LANDI FR'!E149="","",'BASE_LANDI FR'!E149)</f>
        <v/>
      </c>
      <c r="F149" s="53" t="str">
        <f t="shared" si="6"/>
        <v/>
      </c>
      <c r="G149" s="17" t="str">
        <f>IF('BASE_LANDI FR'!G149="","",'BASE_LANDI FR'!G149)</f>
        <v/>
      </c>
      <c r="H149" s="53" t="str">
        <f t="shared" si="7"/>
        <v/>
      </c>
      <c r="I149" s="17" t="str">
        <f>IF('BASE_LANDI FR'!I149="","",'BASE_LANDI FR'!I149)</f>
        <v/>
      </c>
      <c r="J149" s="48" t="str">
        <f t="shared" si="8"/>
        <v/>
      </c>
    </row>
    <row r="150" spans="1:10" ht="21.95" customHeight="1">
      <c r="A150" s="35" t="str">
        <f>IF('BASE_LANDI FR'!A150="","",'BASE_LANDI FR'!A150)</f>
        <v/>
      </c>
      <c r="B150" s="16" t="str">
        <f>IF('BASE_LANDI FR'!B150="mp","mf",IF('BASE_LANDI FR'!B150="mt","ms",IF('BASE_LANDI FR'!B150="p","f",IF('BASE_LANDI FR'!B150="t","s",""))))</f>
        <v/>
      </c>
      <c r="C150" s="3"/>
      <c r="D150" s="4"/>
      <c r="E150" s="16" t="str">
        <f>IF('BASE_LANDI FR'!E150="","",'BASE_LANDI FR'!E150)</f>
        <v/>
      </c>
      <c r="F150" s="53" t="str">
        <f t="shared" si="6"/>
        <v/>
      </c>
      <c r="G150" s="17" t="str">
        <f>IF('BASE_LANDI FR'!G150="","",'BASE_LANDI FR'!G150)</f>
        <v/>
      </c>
      <c r="H150" s="53" t="str">
        <f t="shared" si="7"/>
        <v/>
      </c>
      <c r="I150" s="17" t="str">
        <f>IF('BASE_LANDI FR'!I150="","",'BASE_LANDI FR'!I150)</f>
        <v/>
      </c>
      <c r="J150" s="48" t="str">
        <f t="shared" si="8"/>
        <v/>
      </c>
    </row>
    <row r="151" spans="1:10" ht="21.95" customHeight="1">
      <c r="A151" s="35" t="str">
        <f>IF('BASE_LANDI FR'!A151="","",'BASE_LANDI FR'!A151)</f>
        <v/>
      </c>
      <c r="B151" s="16" t="str">
        <f>IF('BASE_LANDI FR'!B151="mp","mf",IF('BASE_LANDI FR'!B151="mt","ms",IF('BASE_LANDI FR'!B151="p","f",IF('BASE_LANDI FR'!B151="t","s",""))))</f>
        <v/>
      </c>
      <c r="C151" s="1"/>
      <c r="D151" s="2"/>
      <c r="E151" s="16" t="str">
        <f>IF('BASE_LANDI FR'!E151="","",'BASE_LANDI FR'!E151)</f>
        <v/>
      </c>
      <c r="F151" s="53" t="str">
        <f t="shared" si="6"/>
        <v/>
      </c>
      <c r="G151" s="17" t="str">
        <f>IF('BASE_LANDI FR'!G151="","",'BASE_LANDI FR'!G151)</f>
        <v/>
      </c>
      <c r="H151" s="53" t="str">
        <f t="shared" si="7"/>
        <v/>
      </c>
      <c r="I151" s="17" t="str">
        <f>IF('BASE_LANDI FR'!I151="","",'BASE_LANDI FR'!I151)</f>
        <v/>
      </c>
      <c r="J151" s="48" t="str">
        <f t="shared" si="8"/>
        <v/>
      </c>
    </row>
    <row r="152" spans="1:10" ht="21.95" customHeight="1">
      <c r="A152" s="35" t="str">
        <f>IF('BASE_LANDI FR'!A152="","",'BASE_LANDI FR'!A152)</f>
        <v/>
      </c>
      <c r="B152" s="16" t="str">
        <f>IF('BASE_LANDI FR'!B152="mp","mf",IF('BASE_LANDI FR'!B152="mt","ms",IF('BASE_LANDI FR'!B152="p","f",IF('BASE_LANDI FR'!B152="t","s",""))))</f>
        <v/>
      </c>
      <c r="C152" s="1"/>
      <c r="D152" s="2"/>
      <c r="E152" s="16" t="str">
        <f>IF('BASE_LANDI FR'!E152="","",'BASE_LANDI FR'!E152)</f>
        <v/>
      </c>
      <c r="F152" s="53" t="str">
        <f t="shared" si="6"/>
        <v/>
      </c>
      <c r="G152" s="17" t="str">
        <f>IF('BASE_LANDI FR'!G152="","",'BASE_LANDI FR'!G152)</f>
        <v/>
      </c>
      <c r="H152" s="53" t="str">
        <f t="shared" si="7"/>
        <v/>
      </c>
      <c r="I152" s="17" t="str">
        <f>IF('BASE_LANDI FR'!I152="","",'BASE_LANDI FR'!I152)</f>
        <v/>
      </c>
      <c r="J152" s="48" t="str">
        <f t="shared" si="8"/>
        <v/>
      </c>
    </row>
    <row r="153" spans="1:10" ht="21.95" customHeight="1">
      <c r="A153" s="35" t="str">
        <f>IF('BASE_LANDI FR'!A153="","",'BASE_LANDI FR'!A153)</f>
        <v/>
      </c>
      <c r="B153" s="16" t="str">
        <f>IF('BASE_LANDI FR'!B153="mp","mf",IF('BASE_LANDI FR'!B153="mt","ms",IF('BASE_LANDI FR'!B153="p","f",IF('BASE_LANDI FR'!B153="t","s",""))))</f>
        <v/>
      </c>
      <c r="C153" s="1"/>
      <c r="D153" s="2"/>
      <c r="E153" s="16" t="str">
        <f>IF('BASE_LANDI FR'!E153="","",'BASE_LANDI FR'!E153)</f>
        <v/>
      </c>
      <c r="F153" s="53" t="str">
        <f t="shared" si="6"/>
        <v/>
      </c>
      <c r="G153" s="17" t="str">
        <f>IF('BASE_LANDI FR'!G153="","",'BASE_LANDI FR'!G153)</f>
        <v/>
      </c>
      <c r="H153" s="53" t="str">
        <f t="shared" si="7"/>
        <v/>
      </c>
      <c r="I153" s="17" t="str">
        <f>IF('BASE_LANDI FR'!I153="","",'BASE_LANDI FR'!I153)</f>
        <v/>
      </c>
      <c r="J153" s="48" t="str">
        <f t="shared" si="8"/>
        <v/>
      </c>
    </row>
    <row r="154" spans="1:10" ht="21.95" customHeight="1">
      <c r="A154" s="35" t="str">
        <f>IF('BASE_LANDI FR'!A154="","",'BASE_LANDI FR'!A154)</f>
        <v/>
      </c>
      <c r="B154" s="16" t="str">
        <f>IF('BASE_LANDI FR'!B154="mp","mf",IF('BASE_LANDI FR'!B154="mt","ms",IF('BASE_LANDI FR'!B154="p","f",IF('BASE_LANDI FR'!B154="t","s",""))))</f>
        <v/>
      </c>
      <c r="C154" s="1"/>
      <c r="D154" s="2"/>
      <c r="E154" s="16" t="str">
        <f>IF('BASE_LANDI FR'!E154="","",'BASE_LANDI FR'!E154)</f>
        <v/>
      </c>
      <c r="F154" s="53" t="str">
        <f t="shared" si="6"/>
        <v/>
      </c>
      <c r="G154" s="17" t="str">
        <f>IF('BASE_LANDI FR'!G154="","",'BASE_LANDI FR'!G154)</f>
        <v/>
      </c>
      <c r="H154" s="53" t="str">
        <f t="shared" si="7"/>
        <v/>
      </c>
      <c r="I154" s="17" t="str">
        <f>IF('BASE_LANDI FR'!I154="","",'BASE_LANDI FR'!I154)</f>
        <v/>
      </c>
      <c r="J154" s="48" t="str">
        <f t="shared" si="8"/>
        <v/>
      </c>
    </row>
    <row r="155" spans="1:10" ht="21.95" customHeight="1">
      <c r="A155" s="35" t="str">
        <f>IF('BASE_LANDI FR'!A155="","",'BASE_LANDI FR'!A155)</f>
        <v/>
      </c>
      <c r="B155" s="16" t="str">
        <f>IF('BASE_LANDI FR'!B155="mp","mf",IF('BASE_LANDI FR'!B155="mt","ms",IF('BASE_LANDI FR'!B155="p","f",IF('BASE_LANDI FR'!B155="t","s",""))))</f>
        <v/>
      </c>
      <c r="C155" s="1"/>
      <c r="D155" s="2"/>
      <c r="E155" s="16" t="str">
        <f>IF('BASE_LANDI FR'!E155="","",'BASE_LANDI FR'!E155)</f>
        <v/>
      </c>
      <c r="F155" s="53" t="str">
        <f t="shared" si="6"/>
        <v/>
      </c>
      <c r="G155" s="17" t="str">
        <f>IF('BASE_LANDI FR'!G155="","",'BASE_LANDI FR'!G155)</f>
        <v/>
      </c>
      <c r="H155" s="53" t="str">
        <f t="shared" si="7"/>
        <v/>
      </c>
      <c r="I155" s="17" t="str">
        <f>IF('BASE_LANDI FR'!I155="","",'BASE_LANDI FR'!I155)</f>
        <v/>
      </c>
      <c r="J155" s="48" t="str">
        <f t="shared" si="8"/>
        <v/>
      </c>
    </row>
    <row r="156" spans="1:10" ht="21.95" customHeight="1" thickBot="1">
      <c r="A156" s="36" t="str">
        <f>IF('BASE_LANDI FR'!A156="","",'BASE_LANDI FR'!A156)</f>
        <v/>
      </c>
      <c r="B156" s="18" t="str">
        <f>IF('BASE_LANDI FR'!B156="mp","mf",IF('BASE_LANDI FR'!B156="mt","ms",IF('BASE_LANDI FR'!B156="p","f",IF('BASE_LANDI FR'!B156="t","s",""))))</f>
        <v/>
      </c>
      <c r="C156" s="12"/>
      <c r="D156" s="13"/>
      <c r="E156" s="18" t="str">
        <f>IF('BASE_LANDI FR'!E156="","",'BASE_LANDI FR'!E156)</f>
        <v/>
      </c>
      <c r="F156" s="54" t="str">
        <f t="shared" si="6"/>
        <v/>
      </c>
      <c r="G156" s="19" t="str">
        <f>IF('BASE_LANDI FR'!G156="","",'BASE_LANDI FR'!G156)</f>
        <v/>
      </c>
      <c r="H156" s="54" t="str">
        <f t="shared" si="7"/>
        <v/>
      </c>
      <c r="I156" s="19" t="str">
        <f>IF('BASE_LANDI FR'!I156="","",'BASE_LANDI FR'!I156)</f>
        <v/>
      </c>
      <c r="J156" s="50" t="str">
        <f t="shared" si="8"/>
        <v/>
      </c>
    </row>
    <row r="157" spans="1:10" ht="21.95" customHeight="1">
      <c r="A157" s="5"/>
      <c r="B157" s="5"/>
      <c r="C157" s="5"/>
      <c r="D157" s="5"/>
      <c r="E157" s="20" t="s">
        <v>5</v>
      </c>
      <c r="F157" s="24" t="s">
        <v>118</v>
      </c>
      <c r="G157" s="21" t="s">
        <v>7</v>
      </c>
      <c r="H157" s="24" t="s">
        <v>119</v>
      </c>
      <c r="I157" s="21" t="s">
        <v>6</v>
      </c>
      <c r="J157" s="24" t="s">
        <v>120</v>
      </c>
    </row>
    <row r="158" spans="1:10" ht="21.95" customHeight="1">
      <c r="A158" s="7" t="str">
        <f>A105</f>
        <v>Gültig ab dem 09.01.2023</v>
      </c>
      <c r="B158" s="7"/>
      <c r="C158" s="7"/>
      <c r="D158" s="7"/>
      <c r="E158" s="7"/>
      <c r="F158" s="23"/>
      <c r="G158" s="7"/>
      <c r="H158" s="23"/>
      <c r="I158" s="144" t="s">
        <v>123</v>
      </c>
      <c r="J158" s="144"/>
    </row>
  </sheetData>
  <mergeCells count="75">
    <mergeCell ref="E55:F55"/>
    <mergeCell ref="G55:I55"/>
    <mergeCell ref="E56:F56"/>
    <mergeCell ref="G56:I56"/>
    <mergeCell ref="E57:F57"/>
    <mergeCell ref="G57:I57"/>
    <mergeCell ref="J1:J3"/>
    <mergeCell ref="A6:J8"/>
    <mergeCell ref="A9:J10"/>
    <mergeCell ref="A11:J11"/>
    <mergeCell ref="B12:D12"/>
    <mergeCell ref="F12:G12"/>
    <mergeCell ref="I12:J12"/>
    <mergeCell ref="E2:F2"/>
    <mergeCell ref="G2:I2"/>
    <mergeCell ref="E3:F3"/>
    <mergeCell ref="G3:I3"/>
    <mergeCell ref="E4:F4"/>
    <mergeCell ref="G4:I4"/>
    <mergeCell ref="I52:J52"/>
    <mergeCell ref="B13:B16"/>
    <mergeCell ref="C13:C16"/>
    <mergeCell ref="D13:D16"/>
    <mergeCell ref="E15:F15"/>
    <mergeCell ref="G15:H15"/>
    <mergeCell ref="I15:J15"/>
    <mergeCell ref="I16:J16"/>
    <mergeCell ref="G16:H16"/>
    <mergeCell ref="E16:F16"/>
    <mergeCell ref="E13:E14"/>
    <mergeCell ref="F13:J14"/>
    <mergeCell ref="A117:J117"/>
    <mergeCell ref="B118:D118"/>
    <mergeCell ref="F118:G118"/>
    <mergeCell ref="I118:J118"/>
    <mergeCell ref="B66:B69"/>
    <mergeCell ref="C66:C69"/>
    <mergeCell ref="D66:D69"/>
    <mergeCell ref="E69:F69"/>
    <mergeCell ref="G69:H69"/>
    <mergeCell ref="I69:J69"/>
    <mergeCell ref="E108:F108"/>
    <mergeCell ref="G108:I108"/>
    <mergeCell ref="E109:F109"/>
    <mergeCell ref="G109:I109"/>
    <mergeCell ref="E110:F110"/>
    <mergeCell ref="G110:I110"/>
    <mergeCell ref="I158:J158"/>
    <mergeCell ref="J54:J56"/>
    <mergeCell ref="A59:J61"/>
    <mergeCell ref="A62:J63"/>
    <mergeCell ref="A64:J64"/>
    <mergeCell ref="B65:D65"/>
    <mergeCell ref="B119:B122"/>
    <mergeCell ref="C119:C122"/>
    <mergeCell ref="D119:D122"/>
    <mergeCell ref="E122:F122"/>
    <mergeCell ref="G122:H122"/>
    <mergeCell ref="I122:J122"/>
    <mergeCell ref="I105:J105"/>
    <mergeCell ref="J107:J109"/>
    <mergeCell ref="A112:J114"/>
    <mergeCell ref="A115:J116"/>
    <mergeCell ref="F65:G65"/>
    <mergeCell ref="I65:J65"/>
    <mergeCell ref="E66:E67"/>
    <mergeCell ref="F66:J67"/>
    <mergeCell ref="E68:F68"/>
    <mergeCell ref="G68:H68"/>
    <mergeCell ref="I68:J68"/>
    <mergeCell ref="E119:E120"/>
    <mergeCell ref="F119:J120"/>
    <mergeCell ref="E121:F121"/>
    <mergeCell ref="G121:H121"/>
    <mergeCell ref="I121:J1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workbookViewId="0">
      <selection activeCell="P121" sqref="P121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4">
      <c r="I1" s="56" t="s">
        <v>147</v>
      </c>
      <c r="J1" s="147">
        <v>6</v>
      </c>
    </row>
    <row r="2" spans="1:14">
      <c r="E2" s="176" t="s">
        <v>132</v>
      </c>
      <c r="F2" s="176"/>
      <c r="G2" s="177" t="s">
        <v>158</v>
      </c>
      <c r="H2" s="178"/>
      <c r="I2" s="178"/>
      <c r="J2" s="147"/>
    </row>
    <row r="3" spans="1:14">
      <c r="E3" s="166"/>
      <c r="F3" s="166"/>
      <c r="G3" s="177" t="s">
        <v>159</v>
      </c>
      <c r="H3" s="178"/>
      <c r="I3" s="178"/>
      <c r="J3" s="147"/>
    </row>
    <row r="4" spans="1:14">
      <c r="E4" s="166"/>
      <c r="F4" s="166"/>
      <c r="G4" s="177" t="s">
        <v>160</v>
      </c>
      <c r="H4" s="178"/>
      <c r="I4" s="178"/>
    </row>
    <row r="5" spans="1:14" ht="15" thickBot="1"/>
    <row r="6" spans="1:14">
      <c r="A6" s="148" t="s">
        <v>139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4">
      <c r="A7" s="151"/>
      <c r="B7" s="152"/>
      <c r="C7" s="152"/>
      <c r="D7" s="152"/>
      <c r="E7" s="152"/>
      <c r="F7" s="152"/>
      <c r="G7" s="152"/>
      <c r="H7" s="152"/>
      <c r="I7" s="152"/>
      <c r="J7" s="153"/>
      <c r="N7" s="6" t="s">
        <v>125</v>
      </c>
    </row>
    <row r="8" spans="1:14">
      <c r="A8" s="154"/>
      <c r="B8" s="155"/>
      <c r="C8" s="155"/>
      <c r="D8" s="155"/>
      <c r="E8" s="155"/>
      <c r="F8" s="155"/>
      <c r="G8" s="155"/>
      <c r="H8" s="155"/>
      <c r="I8" s="155"/>
      <c r="J8" s="156"/>
    </row>
    <row r="9" spans="1:14">
      <c r="A9" s="157" t="str">
        <f>'BASE_LANDI FR'!A9:J10</f>
        <v>dose de 50'000 grains</v>
      </c>
      <c r="B9" s="158"/>
      <c r="C9" s="158"/>
      <c r="D9" s="158"/>
      <c r="E9" s="158"/>
      <c r="F9" s="158"/>
      <c r="G9" s="158"/>
      <c r="H9" s="158"/>
      <c r="I9" s="158"/>
      <c r="J9" s="159"/>
    </row>
    <row r="10" spans="1:14">
      <c r="A10" s="160"/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4" ht="15" thickBot="1">
      <c r="A11" s="163"/>
      <c r="B11" s="139"/>
      <c r="C11" s="139"/>
      <c r="D11" s="139"/>
      <c r="E11" s="164"/>
      <c r="F11" s="164"/>
      <c r="G11" s="164"/>
      <c r="H11" s="164"/>
      <c r="I11" s="164"/>
      <c r="J11" s="165"/>
    </row>
    <row r="12" spans="1:14" s="8" customFormat="1" ht="21.95" customHeight="1">
      <c r="A12" s="9" t="s">
        <v>58</v>
      </c>
      <c r="B12" s="121" t="s">
        <v>1</v>
      </c>
      <c r="C12" s="122"/>
      <c r="D12" s="123"/>
      <c r="E12" s="51" t="s">
        <v>131</v>
      </c>
      <c r="F12" s="136"/>
      <c r="G12" s="136"/>
      <c r="H12" s="52" t="s">
        <v>141</v>
      </c>
      <c r="I12" s="136"/>
      <c r="J12" s="143"/>
    </row>
    <row r="13" spans="1:14" ht="15.95" customHeight="1">
      <c r="A13" s="59" t="s">
        <v>54</v>
      </c>
      <c r="B13" s="124" t="s">
        <v>0</v>
      </c>
      <c r="C13" s="127" t="s">
        <v>2</v>
      </c>
      <c r="D13" s="130" t="s">
        <v>3</v>
      </c>
      <c r="E13" s="137" t="s">
        <v>140</v>
      </c>
      <c r="F13" s="139"/>
      <c r="G13" s="139"/>
      <c r="H13" s="139"/>
      <c r="I13" s="139"/>
      <c r="J13" s="140"/>
    </row>
    <row r="14" spans="1:14" ht="15.95" customHeight="1">
      <c r="A14" s="60" t="s">
        <v>55</v>
      </c>
      <c r="B14" s="125"/>
      <c r="C14" s="128"/>
      <c r="D14" s="131"/>
      <c r="E14" s="138"/>
      <c r="F14" s="141"/>
      <c r="G14" s="141"/>
      <c r="H14" s="141"/>
      <c r="I14" s="141"/>
      <c r="J14" s="142"/>
    </row>
    <row r="15" spans="1:14" ht="15.95" customHeight="1">
      <c r="A15" s="60" t="s">
        <v>56</v>
      </c>
      <c r="B15" s="125"/>
      <c r="C15" s="128"/>
      <c r="D15" s="131"/>
      <c r="E15" s="134" t="s">
        <v>53</v>
      </c>
      <c r="F15" s="135"/>
      <c r="G15" s="145" t="s">
        <v>45</v>
      </c>
      <c r="H15" s="135"/>
      <c r="I15" s="145" t="s">
        <v>12</v>
      </c>
      <c r="J15" s="146"/>
    </row>
    <row r="16" spans="1:14" ht="15.95" customHeight="1">
      <c r="A16" s="61" t="s">
        <v>57</v>
      </c>
      <c r="B16" s="126"/>
      <c r="C16" s="129"/>
      <c r="D16" s="132"/>
      <c r="E16" s="134" t="s">
        <v>129</v>
      </c>
      <c r="F16" s="134"/>
      <c r="G16" s="145" t="s">
        <v>129</v>
      </c>
      <c r="H16" s="134"/>
      <c r="I16" s="145" t="s">
        <v>129</v>
      </c>
      <c r="J16" s="146"/>
    </row>
    <row r="17" spans="1:10" ht="21.95" customHeight="1">
      <c r="A17" s="35" t="str">
        <f>IF('BASE_LANDI FR'!A17="","",'BASE_LANDI FR'!A17)</f>
        <v>KWS Amaroc</v>
      </c>
      <c r="B17" s="16" t="str">
        <f>IF('BASE_LANDI FR'!B17="","",'BASE_LANDI FR'!B17)</f>
        <v>mp</v>
      </c>
      <c r="C17" s="10" t="s">
        <v>5</v>
      </c>
      <c r="D17" s="11" t="s">
        <v>7</v>
      </c>
      <c r="E17" s="40"/>
      <c r="F17" s="45" t="str">
        <f>'BASE_LANDI FR'!F17</f>
        <v>doses</v>
      </c>
      <c r="G17" s="45"/>
      <c r="H17" s="45" t="str">
        <f>'BASE_LANDI FR'!H17</f>
        <v>doses</v>
      </c>
      <c r="I17" s="45"/>
      <c r="J17" s="48" t="str">
        <f>'BASE_LANDI FR'!J17:J50</f>
        <v>doses</v>
      </c>
    </row>
    <row r="18" spans="1:10" ht="21.95" customHeight="1">
      <c r="A18" s="35" t="str">
        <f>IF('BASE_LANDI FR'!A18="","",'BASE_LANDI FR'!A18)</f>
        <v>KWS Benedictio</v>
      </c>
      <c r="B18" s="16" t="str">
        <f>IF('BASE_LANDI FR'!B18="","",'BASE_LANDI FR'!B18)</f>
        <v>mp</v>
      </c>
      <c r="C18" s="3" t="s">
        <v>5</v>
      </c>
      <c r="D18" s="4" t="s">
        <v>5</v>
      </c>
      <c r="E18" s="42"/>
      <c r="F18" s="45" t="str">
        <f>'BASE_LANDI FR'!F18</f>
        <v>doses</v>
      </c>
      <c r="G18" s="41"/>
      <c r="H18" s="45" t="str">
        <f>'BASE_LANDI FR'!H18</f>
        <v>doses</v>
      </c>
      <c r="I18" s="41"/>
      <c r="J18" s="48" t="str">
        <f>'BASE_LANDI FR'!J18:J51</f>
        <v>doses</v>
      </c>
    </row>
    <row r="19" spans="1:10" ht="21.95" customHeight="1">
      <c r="A19" s="35" t="str">
        <f>IF('BASE_LANDI FR'!A19="","",'BASE_LANDI FR'!A19)</f>
        <v>Badiane</v>
      </c>
      <c r="B19" s="16" t="str">
        <f>IF('BASE_LANDI FR'!B19="","",'BASE_LANDI FR'!B19)</f>
        <v>mt</v>
      </c>
      <c r="C19" s="3" t="s">
        <v>6</v>
      </c>
      <c r="D19" s="4" t="s">
        <v>5</v>
      </c>
      <c r="E19" s="42"/>
      <c r="F19" s="45" t="str">
        <f>'BASE_LANDI FR'!F19</f>
        <v>doses</v>
      </c>
      <c r="G19" s="41"/>
      <c r="H19" s="45" t="str">
        <f>'BASE_LANDI FR'!H19</f>
        <v>doses</v>
      </c>
      <c r="I19" s="41"/>
      <c r="J19" s="48" t="str">
        <f>'BASE_LANDI FR'!J19:J52</f>
        <v>doses</v>
      </c>
    </row>
    <row r="20" spans="1:10" ht="21.95" customHeight="1">
      <c r="A20" s="35" t="str">
        <f>IF('BASE_LANDI FR'!A20="","",'BASE_LANDI FR'!A20)</f>
        <v>KWS Cito</v>
      </c>
      <c r="B20" s="16" t="str">
        <f>IF('BASE_LANDI FR'!B20="","",'BASE_LANDI FR'!B20)</f>
        <v>tp</v>
      </c>
      <c r="C20" s="3" t="s">
        <v>5</v>
      </c>
      <c r="D20" s="4" t="s">
        <v>6</v>
      </c>
      <c r="E20" s="42"/>
      <c r="F20" s="45" t="str">
        <f>'BASE_LANDI FR'!F20</f>
        <v>doses</v>
      </c>
      <c r="G20" s="41"/>
      <c r="H20" s="45" t="str">
        <f>'BASE_LANDI FR'!H20</f>
        <v>doses</v>
      </c>
      <c r="I20" s="41"/>
      <c r="J20" s="48" t="str">
        <f>'BASE_LANDI FR'!J20:J53</f>
        <v>doses</v>
      </c>
    </row>
    <row r="21" spans="1:10" ht="21.95" customHeight="1">
      <c r="A21" s="35" t="str">
        <f>IF('BASE_LANDI FR'!A21="","",'BASE_LANDI FR'!A21)</f>
        <v>Chromixx</v>
      </c>
      <c r="B21" s="16" t="str">
        <f>IF('BASE_LANDI FR'!B21="","",'BASE_LANDI FR'!B21)</f>
        <v>mp</v>
      </c>
      <c r="C21" s="3" t="s">
        <v>7</v>
      </c>
      <c r="D21" s="4" t="s">
        <v>5</v>
      </c>
      <c r="E21" s="42"/>
      <c r="F21" s="45" t="str">
        <f>'BASE_LANDI FR'!F21</f>
        <v>doses</v>
      </c>
      <c r="G21" s="41"/>
      <c r="H21" s="45" t="str">
        <f>'BASE_LANDI FR'!H21</f>
        <v>doses</v>
      </c>
      <c r="I21" s="41"/>
      <c r="J21" s="48" t="str">
        <f>'BASE_LANDI FR'!J21:J54</f>
        <v>doses</v>
      </c>
    </row>
    <row r="22" spans="1:10" ht="21.95" customHeight="1">
      <c r="A22" s="35" t="str">
        <f>IF('BASE_LANDI FR'!A22="","",'BASE_LANDI FR'!A22)</f>
        <v>Clooney</v>
      </c>
      <c r="B22" s="16" t="str">
        <f>IF('BASE_LANDI FR'!B22="","",'BASE_LANDI FR'!B22)</f>
        <v>mp</v>
      </c>
      <c r="C22" s="3" t="s">
        <v>5</v>
      </c>
      <c r="D22" s="4" t="s">
        <v>6</v>
      </c>
      <c r="E22" s="42"/>
      <c r="F22" s="45" t="str">
        <f>'BASE_LANDI FR'!F22</f>
        <v>doses</v>
      </c>
      <c r="G22" s="41"/>
      <c r="H22" s="45" t="str">
        <f>'BASE_LANDI FR'!H22</f>
        <v>doses</v>
      </c>
      <c r="I22" s="41"/>
      <c r="J22" s="48" t="str">
        <f>'BASE_LANDI FR'!J22:J55</f>
        <v>doses</v>
      </c>
    </row>
    <row r="23" spans="1:10" ht="21.95" customHeight="1">
      <c r="A23" s="35" t="str">
        <f>IF('BASE_LANDI FR'!A23="","",'BASE_LANDI FR'!A23)</f>
        <v>KWS Damario</v>
      </c>
      <c r="B23" s="16" t="str">
        <f>IF('BASE_LANDI FR'!B23="","",'BASE_LANDI FR'!B23)</f>
        <v>p</v>
      </c>
      <c r="C23" s="3" t="s">
        <v>5</v>
      </c>
      <c r="D23" s="4" t="s">
        <v>6</v>
      </c>
      <c r="E23" s="42"/>
      <c r="F23" s="45" t="str">
        <f>'BASE_LANDI FR'!F23</f>
        <v>doses</v>
      </c>
      <c r="G23" s="41"/>
      <c r="H23" s="45" t="str">
        <f>'BASE_LANDI FR'!H23</f>
        <v>doses</v>
      </c>
      <c r="I23" s="41"/>
      <c r="J23" s="48" t="str">
        <f>'BASE_LANDI FR'!J23:J56</f>
        <v>doses</v>
      </c>
    </row>
    <row r="24" spans="1:10" ht="21.95" customHeight="1">
      <c r="A24" s="35" t="str">
        <f>IF('BASE_LANDI FR'!A24="","",'BASE_LANDI FR'!A24)</f>
        <v>KWS Dentrico</v>
      </c>
      <c r="B24" s="16" t="str">
        <f>IF('BASE_LANDI FR'!B24="","",'BASE_LANDI FR'!B24)</f>
        <v>mt</v>
      </c>
      <c r="C24" s="3" t="s">
        <v>7</v>
      </c>
      <c r="D24" s="4" t="s">
        <v>5</v>
      </c>
      <c r="E24" s="42"/>
      <c r="F24" s="45" t="str">
        <f>'BASE_LANDI FR'!F24</f>
        <v>doses</v>
      </c>
      <c r="G24" s="41"/>
      <c r="H24" s="45" t="str">
        <f>'BASE_LANDI FR'!H24</f>
        <v>doses</v>
      </c>
      <c r="I24" s="41"/>
      <c r="J24" s="48" t="str">
        <f>'BASE_LANDI FR'!J24:J57</f>
        <v>doses</v>
      </c>
    </row>
    <row r="25" spans="1:10" ht="21.95" customHeight="1">
      <c r="A25" s="35" t="str">
        <f>IF('BASE_LANDI FR'!A25="","",'BASE_LANDI FR'!A25)</f>
        <v>ES Faraday</v>
      </c>
      <c r="B25" s="16" t="str">
        <f>IF('BASE_LANDI FR'!B25="","",'BASE_LANDI FR'!B25)</f>
        <v>t</v>
      </c>
      <c r="C25" s="3" t="s">
        <v>5</v>
      </c>
      <c r="D25" s="4" t="s">
        <v>5</v>
      </c>
      <c r="E25" s="42"/>
      <c r="F25" s="45" t="str">
        <f>'BASE_LANDI FR'!F25</f>
        <v>doses</v>
      </c>
      <c r="G25" s="41"/>
      <c r="H25" s="45" t="str">
        <f>'BASE_LANDI FR'!H25</f>
        <v>doses</v>
      </c>
      <c r="I25" s="41"/>
      <c r="J25" s="48" t="str">
        <f>'BASE_LANDI FR'!J25:J58</f>
        <v>doses</v>
      </c>
    </row>
    <row r="26" spans="1:10" ht="21.95" customHeight="1">
      <c r="A26" s="35" t="str">
        <f>IF('BASE_LANDI FR'!A26="","",'BASE_LANDI FR'!A26)</f>
        <v>ES Gallery</v>
      </c>
      <c r="B26" s="16" t="str">
        <f>IF('BASE_LANDI FR'!B26="","",'BASE_LANDI FR'!B26)</f>
        <v>t</v>
      </c>
      <c r="C26" s="3" t="s">
        <v>5</v>
      </c>
      <c r="D26" s="4" t="s">
        <v>5</v>
      </c>
      <c r="E26" s="42"/>
      <c r="F26" s="45" t="str">
        <f>'BASE_LANDI FR'!F26</f>
        <v>doses</v>
      </c>
      <c r="G26" s="41"/>
      <c r="H26" s="45" t="str">
        <f>'BASE_LANDI FR'!H26</f>
        <v>doses</v>
      </c>
      <c r="I26" s="41"/>
      <c r="J26" s="48" t="str">
        <f>'BASE_LANDI FR'!J26:J59</f>
        <v>doses</v>
      </c>
    </row>
    <row r="27" spans="1:10" ht="21.95" customHeight="1">
      <c r="A27" s="35" t="str">
        <f>IF('BASE_LANDI FR'!A27="","",'BASE_LANDI FR'!A27)</f>
        <v>ES Hattrick</v>
      </c>
      <c r="B27" s="16" t="str">
        <f>IF('BASE_LANDI FR'!B27="","",'BASE_LANDI FR'!B27)</f>
        <v>t</v>
      </c>
      <c r="C27" s="3" t="s">
        <v>5</v>
      </c>
      <c r="D27" s="4" t="s">
        <v>5</v>
      </c>
      <c r="E27" s="42"/>
      <c r="F27" s="45" t="str">
        <f>'BASE_LANDI FR'!F27</f>
        <v>doses</v>
      </c>
      <c r="G27" s="41"/>
      <c r="H27" s="45" t="str">
        <f>'BASE_LANDI FR'!H27</f>
        <v>doses</v>
      </c>
      <c r="I27" s="41"/>
      <c r="J27" s="48" t="str">
        <f>'BASE_LANDI FR'!J27:J60</f>
        <v>doses</v>
      </c>
    </row>
    <row r="28" spans="1:10" ht="21.95" customHeight="1">
      <c r="A28" s="35" t="str">
        <f>IF('BASE_LANDI FR'!A28="","",'BASE_LANDI FR'!A28)</f>
        <v xml:space="preserve">Erasmus </v>
      </c>
      <c r="B28" s="16" t="str">
        <f>IF('BASE_LANDI FR'!B28="","",'BASE_LANDI FR'!B28)</f>
        <v>mt</v>
      </c>
      <c r="C28" s="3" t="s">
        <v>5</v>
      </c>
      <c r="D28" s="4" t="s">
        <v>5</v>
      </c>
      <c r="E28" s="42"/>
      <c r="F28" s="45" t="str">
        <f>'BASE_LANDI FR'!F28</f>
        <v>doses</v>
      </c>
      <c r="G28" s="41"/>
      <c r="H28" s="45" t="str">
        <f>'BASE_LANDI FR'!H28</f>
        <v>doses</v>
      </c>
      <c r="I28" s="41"/>
      <c r="J28" s="48" t="str">
        <f>'BASE_LANDI FR'!J28:J61</f>
        <v>doses</v>
      </c>
    </row>
    <row r="29" spans="1:10" ht="21.95" customHeight="1">
      <c r="A29" s="35" t="str">
        <f>IF('BASE_LANDI FR'!A29="","",'BASE_LANDI FR'!A29)</f>
        <v>KWS Figaro</v>
      </c>
      <c r="B29" s="16" t="str">
        <f>IF('BASE_LANDI FR'!B29="","",'BASE_LANDI FR'!B29)</f>
        <v>mt</v>
      </c>
      <c r="C29" s="3" t="s">
        <v>5</v>
      </c>
      <c r="D29" s="4" t="s">
        <v>5</v>
      </c>
      <c r="E29" s="42"/>
      <c r="F29" s="45" t="str">
        <f>'BASE_LANDI FR'!F29</f>
        <v>doses</v>
      </c>
      <c r="G29" s="41"/>
      <c r="H29" s="45" t="str">
        <f>'BASE_LANDI FR'!H29</f>
        <v>doses</v>
      </c>
      <c r="I29" s="41"/>
      <c r="J29" s="48" t="str">
        <f>'BASE_LANDI FR'!J29:J62</f>
        <v>doses</v>
      </c>
    </row>
    <row r="30" spans="1:10" ht="21.95" customHeight="1">
      <c r="A30" s="35" t="str">
        <f>IF('BASE_LANDI FR'!A30="","",'BASE_LANDI FR'!A30)</f>
        <v>KWS Gottardo</v>
      </c>
      <c r="B30" s="16" t="str">
        <f>IF('BASE_LANDI FR'!B30="","",'BASE_LANDI FR'!B30)</f>
        <v>mp</v>
      </c>
      <c r="C30" s="3" t="s">
        <v>5</v>
      </c>
      <c r="D30" s="4" t="s">
        <v>5</v>
      </c>
      <c r="E30" s="42"/>
      <c r="F30" s="45" t="str">
        <f>'BASE_LANDI FR'!F30</f>
        <v>doses</v>
      </c>
      <c r="G30" s="41"/>
      <c r="H30" s="45" t="str">
        <f>'BASE_LANDI FR'!H30</f>
        <v>doses</v>
      </c>
      <c r="I30" s="41"/>
      <c r="J30" s="48" t="str">
        <f>'BASE_LANDI FR'!J30:J63</f>
        <v>doses</v>
      </c>
    </row>
    <row r="31" spans="1:10" ht="21.95" customHeight="1">
      <c r="A31" s="35" t="str">
        <f>IF('BASE_LANDI FR'!A31="","",'BASE_LANDI FR'!A31)</f>
        <v>KWS Gustavius</v>
      </c>
      <c r="B31" s="16" t="str">
        <f>IF('BASE_LANDI FR'!B31="","",'BASE_LANDI FR'!B31)</f>
        <v>mp</v>
      </c>
      <c r="C31" s="3" t="s">
        <v>7</v>
      </c>
      <c r="D31" s="4" t="s">
        <v>5</v>
      </c>
      <c r="E31" s="42"/>
      <c r="F31" s="45" t="str">
        <f>'BASE_LANDI FR'!F31</f>
        <v>doses</v>
      </c>
      <c r="G31" s="41"/>
      <c r="H31" s="45" t="str">
        <f>'BASE_LANDI FR'!H31</f>
        <v>doses</v>
      </c>
      <c r="I31" s="41"/>
      <c r="J31" s="48" t="str">
        <f>'BASE_LANDI FR'!J31:J64</f>
        <v>doses</v>
      </c>
    </row>
    <row r="32" spans="1:10" ht="21.95" customHeight="1">
      <c r="A32" s="35" t="str">
        <f>IF('BASE_LANDI FR'!A32="","",'BASE_LANDI FR'!A32)</f>
        <v>KWS Inteligens</v>
      </c>
      <c r="B32" s="16" t="str">
        <f>IF('BASE_LANDI FR'!B32="","",'BASE_LANDI FR'!B32)</f>
        <v>mt</v>
      </c>
      <c r="C32" s="3" t="s">
        <v>5</v>
      </c>
      <c r="D32" s="4" t="s">
        <v>7</v>
      </c>
      <c r="E32" s="42"/>
      <c r="F32" s="45" t="str">
        <f>'BASE_LANDI FR'!F32</f>
        <v>doses</v>
      </c>
      <c r="G32" s="41"/>
      <c r="H32" s="45" t="str">
        <f>'BASE_LANDI FR'!H32</f>
        <v>doses</v>
      </c>
      <c r="I32" s="41"/>
      <c r="J32" s="48" t="str">
        <f>'BASE_LANDI FR'!J32:J65</f>
        <v>doses</v>
      </c>
    </row>
    <row r="33" spans="1:10" ht="21.95" customHeight="1">
      <c r="A33" s="35" t="str">
        <f>IF('BASE_LANDI FR'!A33="","",'BASE_LANDI FR'!A33)</f>
        <v>KWS Kaprilias</v>
      </c>
      <c r="B33" s="16" t="str">
        <f>IF('BASE_LANDI FR'!B33="","",'BASE_LANDI FR'!B33)</f>
        <v>p</v>
      </c>
      <c r="C33" s="3" t="s">
        <v>5</v>
      </c>
      <c r="D33" s="4" t="s">
        <v>7</v>
      </c>
      <c r="E33" s="42"/>
      <c r="F33" s="45" t="str">
        <f>'BASE_LANDI FR'!F33</f>
        <v>doses</v>
      </c>
      <c r="G33" s="41"/>
      <c r="H33" s="45" t="str">
        <f>'BASE_LANDI FR'!H33</f>
        <v>doses</v>
      </c>
      <c r="I33" s="41"/>
      <c r="J33" s="48" t="str">
        <f>'BASE_LANDI FR'!J33:J66</f>
        <v>doses</v>
      </c>
    </row>
    <row r="34" spans="1:10" ht="21.95" customHeight="1">
      <c r="A34" s="35" t="str">
        <f>IF('BASE_LANDI FR'!A34="","",'BASE_LANDI FR'!A34)</f>
        <v>KWS Karibous</v>
      </c>
      <c r="B34" s="16" t="str">
        <f>IF('BASE_LANDI FR'!B34="","",'BASE_LANDI FR'!B34)</f>
        <v>p</v>
      </c>
      <c r="C34" s="3" t="s">
        <v>5</v>
      </c>
      <c r="D34" s="4" t="s">
        <v>7</v>
      </c>
      <c r="E34" s="42"/>
      <c r="F34" s="45" t="str">
        <f>'BASE_LANDI FR'!F34</f>
        <v>doses</v>
      </c>
      <c r="G34" s="41"/>
      <c r="H34" s="45" t="str">
        <f>'BASE_LANDI FR'!H34</f>
        <v>doses</v>
      </c>
      <c r="I34" s="41"/>
      <c r="J34" s="48" t="str">
        <f>'BASE_LANDI FR'!J34:J67</f>
        <v>doses</v>
      </c>
    </row>
    <row r="35" spans="1:10" ht="21.95" customHeight="1">
      <c r="A35" s="35" t="str">
        <f>IF('BASE_LANDI FR'!A35="","",'BASE_LANDI FR'!A35)</f>
        <v>KWS Kidemos</v>
      </c>
      <c r="B35" s="16" t="str">
        <f>IF('BASE_LANDI FR'!B35="","",'BASE_LANDI FR'!B35)</f>
        <v>mt</v>
      </c>
      <c r="C35" s="3" t="s">
        <v>5</v>
      </c>
      <c r="D35" s="4" t="s">
        <v>7</v>
      </c>
      <c r="E35" s="42"/>
      <c r="F35" s="45" t="str">
        <f>'BASE_LANDI FR'!F35</f>
        <v>doses</v>
      </c>
      <c r="G35" s="41"/>
      <c r="H35" s="45" t="str">
        <f>'BASE_LANDI FR'!H35</f>
        <v>doses</v>
      </c>
      <c r="I35" s="41"/>
      <c r="J35" s="48" t="str">
        <f>'BASE_LANDI FR'!J35:J68</f>
        <v>doses</v>
      </c>
    </row>
    <row r="36" spans="1:10" ht="21.95" customHeight="1">
      <c r="A36" s="35" t="str">
        <f>IF('BASE_LANDI FR'!A36="","",'BASE_LANDI FR'!A36)</f>
        <v>LG 31.211</v>
      </c>
      <c r="B36" s="16" t="str">
        <f>IF('BASE_LANDI FR'!B36="","",'BASE_LANDI FR'!B36)</f>
        <v>p</v>
      </c>
      <c r="C36" s="3" t="s">
        <v>5</v>
      </c>
      <c r="D36" s="4" t="s">
        <v>5</v>
      </c>
      <c r="E36" s="42"/>
      <c r="F36" s="45" t="str">
        <f>'BASE_LANDI FR'!F36</f>
        <v>doses</v>
      </c>
      <c r="G36" s="41"/>
      <c r="H36" s="45" t="str">
        <f>'BASE_LANDI FR'!H36</f>
        <v>doses</v>
      </c>
      <c r="I36" s="41"/>
      <c r="J36" s="48" t="str">
        <f>'BASE_LANDI FR'!J36:J69</f>
        <v>doses</v>
      </c>
    </row>
    <row r="37" spans="1:10" ht="21.95" customHeight="1">
      <c r="A37" s="35" t="str">
        <f>IF('BASE_LANDI FR'!A37="","",'BASE_LANDI FR'!A37)</f>
        <v>LG 30.179</v>
      </c>
      <c r="B37" s="16" t="str">
        <f>IF('BASE_LANDI FR'!B37="","",'BASE_LANDI FR'!B37)</f>
        <v>p</v>
      </c>
      <c r="C37" s="3" t="s">
        <v>5</v>
      </c>
      <c r="D37" s="4" t="s">
        <v>5</v>
      </c>
      <c r="E37" s="42"/>
      <c r="F37" s="45" t="str">
        <f>'BASE_LANDI FR'!F37</f>
        <v>doses</v>
      </c>
      <c r="G37" s="41"/>
      <c r="H37" s="45" t="str">
        <f>'BASE_LANDI FR'!H37</f>
        <v>doses</v>
      </c>
      <c r="I37" s="41"/>
      <c r="J37" s="48" t="str">
        <f>'BASE_LANDI FR'!J37:J70</f>
        <v>doses</v>
      </c>
    </row>
    <row r="38" spans="1:10" ht="21.95" customHeight="1">
      <c r="A38" s="35" t="str">
        <f>IF('BASE_LANDI FR'!A38="","",'BASE_LANDI FR'!A38)</f>
        <v>LG 31.205</v>
      </c>
      <c r="B38" s="16" t="str">
        <f>IF('BASE_LANDI FR'!B38="","",'BASE_LANDI FR'!B38)</f>
        <v>p</v>
      </c>
      <c r="C38" s="3" t="s">
        <v>5</v>
      </c>
      <c r="D38" s="4" t="s">
        <v>7</v>
      </c>
      <c r="E38" s="42"/>
      <c r="F38" s="45" t="str">
        <f>'BASE_LANDI FR'!F38</f>
        <v>doses</v>
      </c>
      <c r="G38" s="41"/>
      <c r="H38" s="45" t="str">
        <f>'BASE_LANDI FR'!H38</f>
        <v>doses</v>
      </c>
      <c r="I38" s="41"/>
      <c r="J38" s="48" t="str">
        <f>'BASE_LANDI FR'!J38:J71</f>
        <v>doses</v>
      </c>
    </row>
    <row r="39" spans="1:10" ht="21.95" customHeight="1">
      <c r="A39" s="35" t="str">
        <f>IF('BASE_LANDI FR'!A39="","",'BASE_LANDI FR'!A39)</f>
        <v>LG 31.207</v>
      </c>
      <c r="B39" s="16" t="str">
        <f>IF('BASE_LANDI FR'!B39="","",'BASE_LANDI FR'!B39)</f>
        <v>p</v>
      </c>
      <c r="C39" s="3" t="s">
        <v>5</v>
      </c>
      <c r="D39" s="4" t="s">
        <v>7</v>
      </c>
      <c r="E39" s="42"/>
      <c r="F39" s="45" t="str">
        <f>'BASE_LANDI FR'!F39</f>
        <v>doses</v>
      </c>
      <c r="G39" s="41"/>
      <c r="H39" s="45" t="str">
        <f>'BASE_LANDI FR'!H39</f>
        <v>doses</v>
      </c>
      <c r="I39" s="41"/>
      <c r="J39" s="48" t="str">
        <f>'BASE_LANDI FR'!J39:J72</f>
        <v>doses</v>
      </c>
    </row>
    <row r="40" spans="1:10" ht="21.95" customHeight="1">
      <c r="A40" s="35" t="str">
        <f>IF('BASE_LANDI FR'!A40="","",'BASE_LANDI FR'!A40)</f>
        <v>LG 31.217</v>
      </c>
      <c r="B40" s="16" t="str">
        <f>IF('BASE_LANDI FR'!B40="","",'BASE_LANDI FR'!B40)</f>
        <v>p</v>
      </c>
      <c r="C40" s="3" t="s">
        <v>5</v>
      </c>
      <c r="D40" s="4" t="s">
        <v>5</v>
      </c>
      <c r="E40" s="42"/>
      <c r="F40" s="45" t="str">
        <f>'BASE_LANDI FR'!F40</f>
        <v>doses</v>
      </c>
      <c r="G40" s="41"/>
      <c r="H40" s="45" t="str">
        <f>'BASE_LANDI FR'!H40</f>
        <v>doses</v>
      </c>
      <c r="I40" s="41"/>
      <c r="J40" s="48" t="str">
        <f>'BASE_LANDI FR'!J40:J73</f>
        <v>doses</v>
      </c>
    </row>
    <row r="41" spans="1:10" ht="21.95" customHeight="1">
      <c r="A41" s="35" t="str">
        <f>IF('BASE_LANDI FR'!A41="","",'BASE_LANDI FR'!A41)</f>
        <v>LG 31.219</v>
      </c>
      <c r="B41" s="16" t="str">
        <f>IF('BASE_LANDI FR'!B41="","",'BASE_LANDI FR'!B41)</f>
        <v>p</v>
      </c>
      <c r="C41" s="3" t="s">
        <v>5</v>
      </c>
      <c r="D41" s="4" t="s">
        <v>5</v>
      </c>
      <c r="E41" s="42"/>
      <c r="F41" s="45" t="str">
        <f>'BASE_LANDI FR'!F41</f>
        <v>doses</v>
      </c>
      <c r="G41" s="41"/>
      <c r="H41" s="45" t="str">
        <f>'BASE_LANDI FR'!H41</f>
        <v>doses</v>
      </c>
      <c r="I41" s="41"/>
      <c r="J41" s="48" t="str">
        <f>'BASE_LANDI FR'!J41:J74</f>
        <v>doses</v>
      </c>
    </row>
    <row r="42" spans="1:10" ht="21.95" customHeight="1">
      <c r="A42" s="35" t="str">
        <f>IF('BASE_LANDI FR'!A42="","",'BASE_LANDI FR'!A42)</f>
        <v>LG 31.230</v>
      </c>
      <c r="B42" s="16" t="str">
        <f>IF('BASE_LANDI FR'!B42="","",'BASE_LANDI FR'!B42)</f>
        <v>p</v>
      </c>
      <c r="C42" s="3" t="s">
        <v>5</v>
      </c>
      <c r="D42" s="4" t="s">
        <v>7</v>
      </c>
      <c r="E42" s="42"/>
      <c r="F42" s="45" t="str">
        <f>'BASE_LANDI FR'!F42</f>
        <v>doses</v>
      </c>
      <c r="G42" s="41"/>
      <c r="H42" s="45" t="str">
        <f>'BASE_LANDI FR'!H42</f>
        <v>doses</v>
      </c>
      <c r="I42" s="41"/>
      <c r="J42" s="48" t="str">
        <f>'BASE_LANDI FR'!J42:J75</f>
        <v>doses</v>
      </c>
    </row>
    <row r="43" spans="1:10" ht="21.95" customHeight="1">
      <c r="A43" s="35" t="str">
        <f>IF('BASE_LANDI FR'!A43="","",'BASE_LANDI FR'!A43)</f>
        <v>LG 31.245</v>
      </c>
      <c r="B43" s="16" t="str">
        <f>IF('BASE_LANDI FR'!B43="","",'BASE_LANDI FR'!B43)</f>
        <v>mp</v>
      </c>
      <c r="C43" s="3" t="s">
        <v>5</v>
      </c>
      <c r="D43" s="4" t="s">
        <v>7</v>
      </c>
      <c r="E43" s="42"/>
      <c r="F43" s="45" t="str">
        <f>'BASE_LANDI FR'!F43</f>
        <v>doses</v>
      </c>
      <c r="G43" s="41"/>
      <c r="H43" s="45" t="str">
        <f>'BASE_LANDI FR'!H43</f>
        <v>doses</v>
      </c>
      <c r="I43" s="41"/>
      <c r="J43" s="48" t="str">
        <f>'BASE_LANDI FR'!J43:J76</f>
        <v>doses</v>
      </c>
    </row>
    <row r="44" spans="1:10" ht="21.95" customHeight="1">
      <c r="A44" s="35" t="str">
        <f>IF('BASE_LANDI FR'!A44="","",'BASE_LANDI FR'!A44)</f>
        <v>LG 30.248</v>
      </c>
      <c r="B44" s="16" t="str">
        <f>IF('BASE_LANDI FR'!B44="","",'BASE_LANDI FR'!B44)</f>
        <v>mp</v>
      </c>
      <c r="C44" s="3" t="s">
        <v>5</v>
      </c>
      <c r="D44" s="4" t="s">
        <v>7</v>
      </c>
      <c r="E44" s="42"/>
      <c r="F44" s="45" t="str">
        <f>'BASE_LANDI FR'!F44</f>
        <v>doses</v>
      </c>
      <c r="G44" s="41"/>
      <c r="H44" s="45" t="str">
        <f>'BASE_LANDI FR'!H44</f>
        <v>doses</v>
      </c>
      <c r="I44" s="41"/>
      <c r="J44" s="48" t="str">
        <f>'BASE_LANDI FR'!J44:J77</f>
        <v>doses</v>
      </c>
    </row>
    <row r="45" spans="1:10" ht="21.95" customHeight="1">
      <c r="A45" s="35" t="str">
        <f>IF('BASE_LANDI FR'!A45="","",'BASE_LANDI FR'!A45)</f>
        <v>LG 31.272</v>
      </c>
      <c r="B45" s="16" t="str">
        <f>IF('BASE_LANDI FR'!B45="","",'BASE_LANDI FR'!B45)</f>
        <v>mp</v>
      </c>
      <c r="C45" s="1" t="s">
        <v>5</v>
      </c>
      <c r="D45" s="2" t="s">
        <v>5</v>
      </c>
      <c r="E45" s="42"/>
      <c r="F45" s="45" t="str">
        <f>'BASE_LANDI FR'!F45</f>
        <v>doses</v>
      </c>
      <c r="G45" s="41"/>
      <c r="H45" s="45" t="str">
        <f>'BASE_LANDI FR'!H45</f>
        <v>doses</v>
      </c>
      <c r="I45" s="41"/>
      <c r="J45" s="48" t="str">
        <f>'BASE_LANDI FR'!J45:J78</f>
        <v>doses</v>
      </c>
    </row>
    <row r="46" spans="1:10" ht="21.95" customHeight="1">
      <c r="A46" s="35" t="str">
        <f>IF('BASE_LANDI FR'!A46="","",'BASE_LANDI FR'!A46)</f>
        <v>LG 31.280</v>
      </c>
      <c r="B46" s="16" t="str">
        <f>IF('BASE_LANDI FR'!B46="","",'BASE_LANDI FR'!B46)</f>
        <v>mt</v>
      </c>
      <c r="C46" s="1" t="s">
        <v>5</v>
      </c>
      <c r="D46" s="2" t="s">
        <v>7</v>
      </c>
      <c r="E46" s="42"/>
      <c r="F46" s="45" t="str">
        <f>'BASE_LANDI FR'!F46</f>
        <v>doses</v>
      </c>
      <c r="G46" s="41"/>
      <c r="H46" s="45" t="str">
        <f>'BASE_LANDI FR'!H46</f>
        <v>doses</v>
      </c>
      <c r="I46" s="41"/>
      <c r="J46" s="48" t="str">
        <f>'BASE_LANDI FR'!J46:J79</f>
        <v>doses</v>
      </c>
    </row>
    <row r="47" spans="1:10" ht="21.95" customHeight="1">
      <c r="A47" s="35" t="str">
        <f>IF('BASE_LANDI FR'!A47="","",'BASE_LANDI FR'!A47)</f>
        <v>LG 31.295</v>
      </c>
      <c r="B47" s="16" t="str">
        <f>IF('BASE_LANDI FR'!B47="","",'BASE_LANDI FR'!B47)</f>
        <v>mt</v>
      </c>
      <c r="C47" s="1" t="s">
        <v>5</v>
      </c>
      <c r="D47" s="2" t="s">
        <v>7</v>
      </c>
      <c r="E47" s="42"/>
      <c r="F47" s="45" t="str">
        <f>'BASE_LANDI FR'!F47</f>
        <v>doses</v>
      </c>
      <c r="G47" s="41"/>
      <c r="H47" s="45" t="str">
        <f>'BASE_LANDI FR'!H47</f>
        <v>doses</v>
      </c>
      <c r="I47" s="41"/>
      <c r="J47" s="48" t="str">
        <f>'BASE_LANDI FR'!J47:J80</f>
        <v>doses</v>
      </c>
    </row>
    <row r="48" spans="1:10" ht="21.95" customHeight="1">
      <c r="A48" s="35" t="str">
        <f>IF('BASE_LANDI FR'!A48="","",'BASE_LANDI FR'!A48)</f>
        <v>LG 31.377</v>
      </c>
      <c r="B48" s="16" t="str">
        <f>IF('BASE_LANDI FR'!B48="","",'BASE_LANDI FR'!B48)</f>
        <v>t</v>
      </c>
      <c r="C48" s="1" t="s">
        <v>5</v>
      </c>
      <c r="D48" s="2" t="s">
        <v>5</v>
      </c>
      <c r="E48" s="42"/>
      <c r="F48" s="45" t="str">
        <f>'BASE_LANDI FR'!F48</f>
        <v>doses</v>
      </c>
      <c r="G48" s="41"/>
      <c r="H48" s="45" t="str">
        <f>'BASE_LANDI FR'!H48</f>
        <v>doses</v>
      </c>
      <c r="I48" s="41"/>
      <c r="J48" s="48" t="str">
        <f>'BASE_LANDI FR'!J48:J81</f>
        <v>doses</v>
      </c>
    </row>
    <row r="49" spans="1:10" ht="21.95" customHeight="1">
      <c r="A49" s="35" t="str">
        <f>IF('BASE_LANDI FR'!A49="","",'BASE_LANDI FR'!A49)</f>
        <v>LG 31.479</v>
      </c>
      <c r="B49" s="16" t="str">
        <f>IF('BASE_LANDI FR'!B49="","",'BASE_LANDI FR'!B49)</f>
        <v>t</v>
      </c>
      <c r="C49" s="1" t="s">
        <v>5</v>
      </c>
      <c r="D49" s="2" t="s">
        <v>7</v>
      </c>
      <c r="E49" s="42"/>
      <c r="F49" s="45" t="str">
        <f>'BASE_LANDI FR'!F49</f>
        <v>doses</v>
      </c>
      <c r="G49" s="41"/>
      <c r="H49" s="45" t="str">
        <f>'BASE_LANDI FR'!H49</f>
        <v>doses</v>
      </c>
      <c r="I49" s="41"/>
      <c r="J49" s="48" t="str">
        <f>'BASE_LANDI FR'!J49:J82</f>
        <v>doses</v>
      </c>
    </row>
    <row r="50" spans="1:10" ht="21.95" customHeight="1" thickBot="1">
      <c r="A50" s="36" t="str">
        <f>IF('BASE_LANDI FR'!A50="","",'BASE_LANDI FR'!A50)</f>
        <v>LG 32.257</v>
      </c>
      <c r="B50" s="18" t="str">
        <f>IF('BASE_LANDI FR'!B50="","",'BASE_LANDI FR'!B50)</f>
        <v>mp</v>
      </c>
      <c r="C50" s="12" t="s">
        <v>5</v>
      </c>
      <c r="D50" s="13" t="s">
        <v>7</v>
      </c>
      <c r="E50" s="43"/>
      <c r="F50" s="55" t="str">
        <f>'BASE_LANDI FR'!F50</f>
        <v>doses</v>
      </c>
      <c r="G50" s="44"/>
      <c r="H50" s="55" t="str">
        <f>'BASE_LANDI FR'!H50</f>
        <v>doses</v>
      </c>
      <c r="I50" s="44"/>
      <c r="J50" s="50" t="str">
        <f>'BASE_LANDI FR'!J50:J83</f>
        <v>doses</v>
      </c>
    </row>
    <row r="51" spans="1:10" ht="21.95" customHeight="1">
      <c r="A51" s="5"/>
      <c r="B51" s="5"/>
      <c r="C51" s="5"/>
      <c r="D51" s="5"/>
      <c r="E51" s="20" t="s">
        <v>5</v>
      </c>
      <c r="F51" s="24" t="s">
        <v>10</v>
      </c>
      <c r="G51" s="21" t="s">
        <v>7</v>
      </c>
      <c r="H51" s="24" t="s">
        <v>11</v>
      </c>
      <c r="I51" s="21" t="s">
        <v>6</v>
      </c>
      <c r="J51" s="24" t="s">
        <v>16</v>
      </c>
    </row>
    <row r="52" spans="1:10" ht="21.95" customHeight="1">
      <c r="A52" s="7" t="str">
        <f>'BASE_LANDI FR'!A52</f>
        <v>valable dès le 09.01.2023 sauf variétés TOP 10</v>
      </c>
      <c r="B52" s="7"/>
      <c r="C52" s="7"/>
      <c r="D52" s="7"/>
      <c r="E52" s="7"/>
      <c r="F52" s="7"/>
      <c r="G52" s="7"/>
      <c r="H52" s="23"/>
      <c r="I52" s="168" t="s">
        <v>14</v>
      </c>
      <c r="J52" s="168"/>
    </row>
    <row r="53" spans="1:10" ht="21.95" customHeight="1"/>
    <row r="54" spans="1:10">
      <c r="I54" s="56" t="s">
        <v>147</v>
      </c>
      <c r="J54" s="147">
        <v>6</v>
      </c>
    </row>
    <row r="55" spans="1:10">
      <c r="E55" s="176" t="s">
        <v>132</v>
      </c>
      <c r="F55" s="176"/>
      <c r="G55" s="177" t="s">
        <v>158</v>
      </c>
      <c r="H55" s="178"/>
      <c r="I55" s="178"/>
      <c r="J55" s="147"/>
    </row>
    <row r="56" spans="1:10">
      <c r="E56" s="166"/>
      <c r="F56" s="166"/>
      <c r="G56" s="177" t="s">
        <v>159</v>
      </c>
      <c r="H56" s="178"/>
      <c r="I56" s="178"/>
      <c r="J56" s="147"/>
    </row>
    <row r="57" spans="1:10">
      <c r="E57" s="166"/>
      <c r="F57" s="166"/>
      <c r="G57" s="177" t="s">
        <v>160</v>
      </c>
      <c r="H57" s="178"/>
      <c r="I57" s="178"/>
    </row>
    <row r="58" spans="1:10" ht="15" thickBot="1"/>
    <row r="59" spans="1:10">
      <c r="A59" s="148" t="str">
        <f>A6</f>
        <v>Bulletin de commande maïs 2023</v>
      </c>
      <c r="B59" s="149"/>
      <c r="C59" s="149"/>
      <c r="D59" s="149"/>
      <c r="E59" s="149"/>
      <c r="F59" s="149"/>
      <c r="G59" s="149"/>
      <c r="H59" s="149"/>
      <c r="I59" s="149"/>
      <c r="J59" s="150"/>
    </row>
    <row r="60" spans="1:10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0">
      <c r="A61" s="154"/>
      <c r="B61" s="155"/>
      <c r="C61" s="155"/>
      <c r="D61" s="155"/>
      <c r="E61" s="155"/>
      <c r="F61" s="155"/>
      <c r="G61" s="155"/>
      <c r="H61" s="155"/>
      <c r="I61" s="155"/>
      <c r="J61" s="156"/>
    </row>
    <row r="62" spans="1:10">
      <c r="A62" s="157" t="str">
        <f>A9</f>
        <v>dose de 50'000 grains</v>
      </c>
      <c r="B62" s="158"/>
      <c r="C62" s="158"/>
      <c r="D62" s="158"/>
      <c r="E62" s="158"/>
      <c r="F62" s="158"/>
      <c r="G62" s="158"/>
      <c r="H62" s="158"/>
      <c r="I62" s="158"/>
      <c r="J62" s="159"/>
    </row>
    <row r="63" spans="1:10">
      <c r="A63" s="160"/>
      <c r="B63" s="161"/>
      <c r="C63" s="161"/>
      <c r="D63" s="161"/>
      <c r="E63" s="161"/>
      <c r="F63" s="161"/>
      <c r="G63" s="161"/>
      <c r="H63" s="161"/>
      <c r="I63" s="161"/>
      <c r="J63" s="162"/>
    </row>
    <row r="64" spans="1:10" ht="15" thickBot="1">
      <c r="A64" s="163"/>
      <c r="B64" s="139"/>
      <c r="C64" s="139"/>
      <c r="D64" s="139"/>
      <c r="E64" s="164"/>
      <c r="F64" s="164"/>
      <c r="G64" s="164"/>
      <c r="H64" s="164"/>
      <c r="I64" s="164"/>
      <c r="J64" s="165"/>
    </row>
    <row r="65" spans="1:10" s="8" customFormat="1" ht="21.95" customHeight="1">
      <c r="A65" s="9" t="s">
        <v>58</v>
      </c>
      <c r="B65" s="121" t="s">
        <v>1</v>
      </c>
      <c r="C65" s="122"/>
      <c r="D65" s="123"/>
      <c r="E65" s="51" t="s">
        <v>131</v>
      </c>
      <c r="F65" s="136"/>
      <c r="G65" s="136"/>
      <c r="H65" s="52" t="s">
        <v>142</v>
      </c>
      <c r="I65" s="136"/>
      <c r="J65" s="143"/>
    </row>
    <row r="66" spans="1:10" ht="15.95" customHeight="1">
      <c r="A66" s="59" t="s">
        <v>54</v>
      </c>
      <c r="B66" s="124" t="s">
        <v>0</v>
      </c>
      <c r="C66" s="127" t="s">
        <v>2</v>
      </c>
      <c r="D66" s="130" t="s">
        <v>3</v>
      </c>
      <c r="E66" s="137" t="s">
        <v>140</v>
      </c>
      <c r="F66" s="139"/>
      <c r="G66" s="139"/>
      <c r="H66" s="139"/>
      <c r="I66" s="139"/>
      <c r="J66" s="140"/>
    </row>
    <row r="67" spans="1:10" ht="15.95" customHeight="1">
      <c r="A67" s="60" t="s">
        <v>55</v>
      </c>
      <c r="B67" s="125"/>
      <c r="C67" s="128"/>
      <c r="D67" s="131"/>
      <c r="E67" s="138"/>
      <c r="F67" s="141"/>
      <c r="G67" s="141"/>
      <c r="H67" s="141"/>
      <c r="I67" s="141"/>
      <c r="J67" s="142"/>
    </row>
    <row r="68" spans="1:10" ht="15.95" customHeight="1">
      <c r="A68" s="60" t="s">
        <v>56</v>
      </c>
      <c r="B68" s="125"/>
      <c r="C68" s="128"/>
      <c r="D68" s="131"/>
      <c r="E68" s="134" t="s">
        <v>53</v>
      </c>
      <c r="F68" s="135"/>
      <c r="G68" s="145" t="s">
        <v>45</v>
      </c>
      <c r="H68" s="135"/>
      <c r="I68" s="145" t="s">
        <v>12</v>
      </c>
      <c r="J68" s="146"/>
    </row>
    <row r="69" spans="1:10" ht="15.95" customHeight="1">
      <c r="A69" s="61" t="s">
        <v>57</v>
      </c>
      <c r="B69" s="126"/>
      <c r="C69" s="129"/>
      <c r="D69" s="132"/>
      <c r="E69" s="134" t="s">
        <v>129</v>
      </c>
      <c r="F69" s="134"/>
      <c r="G69" s="145" t="s">
        <v>129</v>
      </c>
      <c r="H69" s="134"/>
      <c r="I69" s="145" t="s">
        <v>129</v>
      </c>
      <c r="J69" s="146"/>
    </row>
    <row r="70" spans="1:10" ht="21.95" customHeight="1">
      <c r="A70" s="35" t="str">
        <f>IF('BASE_LANDI FR'!A70="","",'BASE_LANDI FR'!A70)</f>
        <v xml:space="preserve">KWS Odorico </v>
      </c>
      <c r="B70" s="16" t="str">
        <f>IF('BASE_LANDI FR'!B70="","",'BASE_LANDI FR'!B70)</f>
        <v>mp</v>
      </c>
      <c r="C70" s="10" t="s">
        <v>5</v>
      </c>
      <c r="D70" s="11" t="s">
        <v>7</v>
      </c>
      <c r="E70" s="40"/>
      <c r="F70" s="45" t="str">
        <f>'BASE_LANDI FR'!F70</f>
        <v>doses</v>
      </c>
      <c r="G70" s="45"/>
      <c r="H70" s="45" t="str">
        <f>'BASE_LANDI FR'!H70</f>
        <v>doses</v>
      </c>
      <c r="I70" s="45"/>
      <c r="J70" s="48" t="str">
        <f>'BASE_LANDI FR'!J70:J103</f>
        <v>doses</v>
      </c>
    </row>
    <row r="71" spans="1:10" ht="21.95" customHeight="1">
      <c r="A71" s="35" t="str">
        <f>IF('BASE_LANDI FR'!A71="","",'BASE_LANDI FR'!A71)</f>
        <v xml:space="preserve">KWS Papageno </v>
      </c>
      <c r="B71" s="16" t="str">
        <f>IF('BASE_LANDI FR'!B71="","",'BASE_LANDI FR'!B71)</f>
        <v>p</v>
      </c>
      <c r="C71" s="3" t="s">
        <v>5</v>
      </c>
      <c r="D71" s="4" t="s">
        <v>5</v>
      </c>
      <c r="E71" s="42"/>
      <c r="F71" s="45" t="str">
        <f>'BASE_LANDI FR'!F71</f>
        <v>doses</v>
      </c>
      <c r="G71" s="41"/>
      <c r="H71" s="45" t="str">
        <f>'BASE_LANDI FR'!H71</f>
        <v>doses</v>
      </c>
      <c r="I71" s="41"/>
      <c r="J71" s="48" t="str">
        <f>'BASE_LANDI FR'!J71:J104</f>
        <v>doses</v>
      </c>
    </row>
    <row r="72" spans="1:10" ht="21.95" customHeight="1">
      <c r="A72" s="35" t="str">
        <f>IF('BASE_LANDI FR'!A72="","",'BASE_LANDI FR'!A72)</f>
        <v>Planoxx</v>
      </c>
      <c r="B72" s="16" t="str">
        <f>IF('BASE_LANDI FR'!B72="","",'BASE_LANDI FR'!B72)</f>
        <v>mt</v>
      </c>
      <c r="C72" s="3" t="s">
        <v>7</v>
      </c>
      <c r="D72" s="4" t="s">
        <v>5</v>
      </c>
      <c r="E72" s="42"/>
      <c r="F72" s="45" t="str">
        <f>'BASE_LANDI FR'!F72</f>
        <v>doses</v>
      </c>
      <c r="G72" s="41"/>
      <c r="H72" s="45" t="str">
        <f>'BASE_LANDI FR'!H72</f>
        <v>doses</v>
      </c>
      <c r="I72" s="41"/>
      <c r="J72" s="48" t="str">
        <f>'BASE_LANDI FR'!J72:J105</f>
        <v>doses</v>
      </c>
    </row>
    <row r="73" spans="1:10" ht="21.95" customHeight="1">
      <c r="A73" s="35" t="str">
        <f>IF('BASE_LANDI FR'!A73="","",'BASE_LANDI FR'!A73)</f>
        <v>KWS Robertino</v>
      </c>
      <c r="B73" s="16" t="str">
        <f>IF('BASE_LANDI FR'!B73="","",'BASE_LANDI FR'!B73)</f>
        <v>mp</v>
      </c>
      <c r="C73" s="3" t="s">
        <v>5</v>
      </c>
      <c r="D73" s="4" t="s">
        <v>7</v>
      </c>
      <c r="E73" s="42"/>
      <c r="F73" s="45" t="str">
        <f>'BASE_LANDI FR'!F73</f>
        <v>doses</v>
      </c>
      <c r="G73" s="41"/>
      <c r="H73" s="45" t="str">
        <f>'BASE_LANDI FR'!H73</f>
        <v>doses</v>
      </c>
      <c r="I73" s="41"/>
      <c r="J73" s="48" t="str">
        <f>'BASE_LANDI FR'!J73:J106</f>
        <v>doses</v>
      </c>
    </row>
    <row r="74" spans="1:10" ht="21.95" customHeight="1">
      <c r="A74" s="35" t="str">
        <f>IF('BASE_LANDI FR'!A74="","",'BASE_LANDI FR'!A74)</f>
        <v>Rosaleen</v>
      </c>
      <c r="B74" s="16" t="str">
        <f>IF('BASE_LANDI FR'!B74="","",'BASE_LANDI FR'!B74)</f>
        <v>mt</v>
      </c>
      <c r="C74" s="3" t="s">
        <v>5</v>
      </c>
      <c r="D74" s="4" t="s">
        <v>6</v>
      </c>
      <c r="E74" s="42"/>
      <c r="F74" s="45" t="str">
        <f>'BASE_LANDI FR'!F74</f>
        <v>doses</v>
      </c>
      <c r="G74" s="41"/>
      <c r="H74" s="45" t="str">
        <f>'BASE_LANDI FR'!H74</f>
        <v>doses</v>
      </c>
      <c r="I74" s="41"/>
      <c r="J74" s="48" t="str">
        <f>'BASE_LANDI FR'!J74:J107</f>
        <v>doses</v>
      </c>
    </row>
    <row r="75" spans="1:10" ht="21.95" customHeight="1">
      <c r="A75" s="35" t="str">
        <f>IF('BASE_LANDI FR'!A75="","",'BASE_LANDI FR'!A75)</f>
        <v xml:space="preserve">KWS Shako </v>
      </c>
      <c r="B75" s="16" t="str">
        <f>IF('BASE_LANDI FR'!B75="","",'BASE_LANDI FR'!B75)</f>
        <v>mt</v>
      </c>
      <c r="C75" s="3" t="s">
        <v>5</v>
      </c>
      <c r="D75" s="4" t="s">
        <v>6</v>
      </c>
      <c r="E75" s="42"/>
      <c r="F75" s="45" t="str">
        <f>'BASE_LANDI FR'!F75</f>
        <v>doses</v>
      </c>
      <c r="G75" s="41"/>
      <c r="H75" s="45" t="str">
        <f>'BASE_LANDI FR'!H75</f>
        <v>doses</v>
      </c>
      <c r="I75" s="41"/>
      <c r="J75" s="48" t="str">
        <f>'BASE_LANDI FR'!J75:J108</f>
        <v>doses</v>
      </c>
    </row>
    <row r="76" spans="1:10" ht="21.95" customHeight="1">
      <c r="A76" s="35" t="str">
        <f>IF('BASE_LANDI FR'!A76="","",'BASE_LANDI FR'!A76)</f>
        <v>KWS Smaragd</v>
      </c>
      <c r="B76" s="16" t="str">
        <f>IF('BASE_LANDI FR'!B76="","",'BASE_LANDI FR'!B76)</f>
        <v>t</v>
      </c>
      <c r="C76" s="3" t="s">
        <v>5</v>
      </c>
      <c r="D76" s="4" t="s">
        <v>6</v>
      </c>
      <c r="E76" s="42"/>
      <c r="F76" s="45" t="str">
        <f>'BASE_LANDI FR'!F76</f>
        <v>doses</v>
      </c>
      <c r="G76" s="41"/>
      <c r="H76" s="45" t="str">
        <f>'BASE_LANDI FR'!H76</f>
        <v>doses</v>
      </c>
      <c r="I76" s="41"/>
      <c r="J76" s="48" t="str">
        <f>'BASE_LANDI FR'!J76:J109</f>
        <v>doses</v>
      </c>
    </row>
    <row r="77" spans="1:10" ht="21.95" customHeight="1">
      <c r="A77" s="35" t="str">
        <f>IF('BASE_LANDI FR'!A77="","",'BASE_LANDI FR'!A77)</f>
        <v>KWS Stabil</v>
      </c>
      <c r="B77" s="16" t="str">
        <f>IF('BASE_LANDI FR'!B77="","",'BASE_LANDI FR'!B77)</f>
        <v>p</v>
      </c>
      <c r="C77" s="3" t="s">
        <v>5</v>
      </c>
      <c r="D77" s="4" t="s">
        <v>5</v>
      </c>
      <c r="E77" s="42"/>
      <c r="F77" s="45" t="str">
        <f>'BASE_LANDI FR'!F77</f>
        <v>doses</v>
      </c>
      <c r="G77" s="41"/>
      <c r="H77" s="45" t="str">
        <f>'BASE_LANDI FR'!H77</f>
        <v>doses</v>
      </c>
      <c r="I77" s="41"/>
      <c r="J77" s="48" t="str">
        <f>'BASE_LANDI FR'!J77:J110</f>
        <v>doses</v>
      </c>
    </row>
    <row r="78" spans="1:10" ht="21.95" customHeight="1">
      <c r="A78" s="35" t="str">
        <f>IF('BASE_LANDI FR'!A78="","",'BASE_LANDI FR'!A78)</f>
        <v>SY Amfora</v>
      </c>
      <c r="B78" s="16" t="str">
        <f>IF('BASE_LANDI FR'!B78="","",'BASE_LANDI FR'!B78)</f>
        <v>mt</v>
      </c>
      <c r="C78" s="3" t="s">
        <v>5</v>
      </c>
      <c r="D78" s="4" t="s">
        <v>7</v>
      </c>
      <c r="E78" s="42"/>
      <c r="F78" s="45" t="str">
        <f>'BASE_LANDI FR'!F78</f>
        <v>doses</v>
      </c>
      <c r="G78" s="41"/>
      <c r="H78" s="45" t="str">
        <f>'BASE_LANDI FR'!H78</f>
        <v>doses</v>
      </c>
      <c r="I78" s="41"/>
      <c r="J78" s="48" t="str">
        <f>'BASE_LANDI FR'!J78:J111</f>
        <v>doses</v>
      </c>
    </row>
    <row r="79" spans="1:10" ht="21.95" customHeight="1">
      <c r="A79" s="35" t="str">
        <f>IF('BASE_LANDI FR'!A79="","",'BASE_LANDI FR'!A79)</f>
        <v>SY Calo</v>
      </c>
      <c r="B79" s="16" t="str">
        <f>IF('BASE_LANDI FR'!B79="","",'BASE_LANDI FR'!B79)</f>
        <v>mp</v>
      </c>
      <c r="C79" s="3" t="s">
        <v>7</v>
      </c>
      <c r="D79" s="4" t="s">
        <v>5</v>
      </c>
      <c r="E79" s="42"/>
      <c r="F79" s="45" t="str">
        <f>'BASE_LANDI FR'!F79</f>
        <v>doses</v>
      </c>
      <c r="G79" s="41"/>
      <c r="H79" s="45" t="str">
        <f>'BASE_LANDI FR'!H79</f>
        <v>doses</v>
      </c>
      <c r="I79" s="41"/>
      <c r="J79" s="48" t="str">
        <f>'BASE_LANDI FR'!J79:J112</f>
        <v>doses</v>
      </c>
    </row>
    <row r="80" spans="1:10" ht="21.95" customHeight="1">
      <c r="A80" s="35" t="str">
        <f>IF('BASE_LANDI FR'!A80="","",'BASE_LANDI FR'!A80)</f>
        <v>SY Enermax</v>
      </c>
      <c r="B80" s="16" t="str">
        <f>IF('BASE_LANDI FR'!B80="","",'BASE_LANDI FR'!B80)</f>
        <v>t</v>
      </c>
      <c r="C80" s="3" t="s">
        <v>5</v>
      </c>
      <c r="D80" s="4" t="s">
        <v>5</v>
      </c>
      <c r="E80" s="42"/>
      <c r="F80" s="45" t="str">
        <f>'BASE_LANDI FR'!F80</f>
        <v>doses</v>
      </c>
      <c r="G80" s="41"/>
      <c r="H80" s="45" t="str">
        <f>'BASE_LANDI FR'!H80</f>
        <v>doses</v>
      </c>
      <c r="I80" s="41"/>
      <c r="J80" s="48" t="str">
        <f>'BASE_LANDI FR'!J80:J113</f>
        <v>doses</v>
      </c>
    </row>
    <row r="81" spans="1:10" ht="21.95" customHeight="1">
      <c r="A81" s="35" t="str">
        <f>IF('BASE_LANDI FR'!A81="","",'BASE_LANDI FR'!A81)</f>
        <v xml:space="preserve">SY Impulse </v>
      </c>
      <c r="B81" s="16" t="str">
        <f>IF('BASE_LANDI FR'!B81="","",'BASE_LANDI FR'!B81)</f>
        <v>t</v>
      </c>
      <c r="C81" s="3" t="s">
        <v>5</v>
      </c>
      <c r="D81" s="4" t="s">
        <v>5</v>
      </c>
      <c r="E81" s="42"/>
      <c r="F81" s="45" t="str">
        <f>'BASE_LANDI FR'!F81</f>
        <v>doses</v>
      </c>
      <c r="G81" s="41"/>
      <c r="H81" s="45" t="str">
        <f>'BASE_LANDI FR'!H81</f>
        <v>doses</v>
      </c>
      <c r="I81" s="41"/>
      <c r="J81" s="48" t="str">
        <f>'BASE_LANDI FR'!J81:J114</f>
        <v>doses</v>
      </c>
    </row>
    <row r="82" spans="1:10" ht="21.95" customHeight="1">
      <c r="A82" s="35" t="str">
        <f>IF('BASE_LANDI FR'!A82="","",'BASE_LANDI FR'!A82)</f>
        <v xml:space="preserve">SY Fregat </v>
      </c>
      <c r="B82" s="16" t="str">
        <f>IF('BASE_LANDI FR'!B82="","",'BASE_LANDI FR'!B82)</f>
        <v>t</v>
      </c>
      <c r="C82" s="3" t="s">
        <v>7</v>
      </c>
      <c r="D82" s="4" t="s">
        <v>5</v>
      </c>
      <c r="E82" s="42"/>
      <c r="F82" s="45" t="str">
        <f>'BASE_LANDI FR'!F82</f>
        <v>doses</v>
      </c>
      <c r="G82" s="41"/>
      <c r="H82" s="45" t="str">
        <f>'BASE_LANDI FR'!H82</f>
        <v>doses</v>
      </c>
      <c r="I82" s="41"/>
      <c r="J82" s="48" t="str">
        <f>'BASE_LANDI FR'!J82:J115</f>
        <v>doses</v>
      </c>
    </row>
    <row r="83" spans="1:10" ht="21.95" customHeight="1">
      <c r="A83" s="35" t="str">
        <f>IF('BASE_LANDI FR'!A83="","",'BASE_LANDI FR'!A83)</f>
        <v>SY Glorius</v>
      </c>
      <c r="B83" s="16" t="str">
        <f>IF('BASE_LANDI FR'!B83="","",'BASE_LANDI FR'!B83)</f>
        <v>mt</v>
      </c>
      <c r="C83" s="3" t="s">
        <v>5</v>
      </c>
      <c r="D83" s="4" t="s">
        <v>6</v>
      </c>
      <c r="E83" s="42"/>
      <c r="F83" s="45" t="str">
        <f>'BASE_LANDI FR'!F83</f>
        <v>doses</v>
      </c>
      <c r="G83" s="41"/>
      <c r="H83" s="45" t="str">
        <f>'BASE_LANDI FR'!H83</f>
        <v>doses</v>
      </c>
      <c r="I83" s="41"/>
      <c r="J83" s="48" t="str">
        <f>'BASE_LANDI FR'!J83:J116</f>
        <v>doses</v>
      </c>
    </row>
    <row r="84" spans="1:10" ht="21.95" customHeight="1">
      <c r="A84" s="35" t="str">
        <f>IF('BASE_LANDI FR'!A84="","",'BASE_LANDI FR'!A84)</f>
        <v>SY Pandoras</v>
      </c>
      <c r="B84" s="16" t="str">
        <f>IF('BASE_LANDI FR'!B84="","",'BASE_LANDI FR'!B84)</f>
        <v>mp</v>
      </c>
      <c r="C84" s="3" t="s">
        <v>5</v>
      </c>
      <c r="D84" s="4" t="s">
        <v>5</v>
      </c>
      <c r="E84" s="42"/>
      <c r="F84" s="45" t="str">
        <f>'BASE_LANDI FR'!F84</f>
        <v>doses</v>
      </c>
      <c r="G84" s="41"/>
      <c r="H84" s="45" t="str">
        <f>'BASE_LANDI FR'!H84</f>
        <v>doses</v>
      </c>
      <c r="I84" s="41"/>
      <c r="J84" s="48" t="str">
        <f>'BASE_LANDI FR'!J84:J117</f>
        <v>doses</v>
      </c>
    </row>
    <row r="85" spans="1:10" ht="21.95" customHeight="1">
      <c r="A85" s="35" t="str">
        <f>IF('BASE_LANDI FR'!A85="","",'BASE_LANDI FR'!A85)</f>
        <v>SY Talisman</v>
      </c>
      <c r="B85" s="16" t="str">
        <f>IF('BASE_LANDI FR'!B85="","",'BASE_LANDI FR'!B85)</f>
        <v>mp</v>
      </c>
      <c r="C85" s="3" t="s">
        <v>5</v>
      </c>
      <c r="D85" s="4" t="s">
        <v>5</v>
      </c>
      <c r="E85" s="42"/>
      <c r="F85" s="45" t="str">
        <f>'BASE_LANDI FR'!F85</f>
        <v>doses</v>
      </c>
      <c r="G85" s="41"/>
      <c r="H85" s="45" t="str">
        <f>'BASE_LANDI FR'!H85</f>
        <v>doses</v>
      </c>
      <c r="I85" s="41"/>
      <c r="J85" s="48" t="str">
        <f>'BASE_LANDI FR'!J85:J118</f>
        <v>doses</v>
      </c>
    </row>
    <row r="86" spans="1:10" ht="21.95" customHeight="1">
      <c r="A86" s="35" t="str">
        <f>IF('BASE_LANDI FR'!A86="","",'BASE_LANDI FR'!A86)</f>
        <v>SY Telias</v>
      </c>
      <c r="B86" s="16" t="str">
        <f>IF('BASE_LANDI FR'!B86="","",'BASE_LANDI FR'!B86)</f>
        <v>mp</v>
      </c>
      <c r="C86" s="3" t="s">
        <v>5</v>
      </c>
      <c r="D86" s="4" t="s">
        <v>5</v>
      </c>
      <c r="E86" s="42"/>
      <c r="F86" s="45" t="str">
        <f>'BASE_LANDI FR'!F86</f>
        <v>doses</v>
      </c>
      <c r="G86" s="41"/>
      <c r="H86" s="45" t="str">
        <f>'BASE_LANDI FR'!H86</f>
        <v>doses</v>
      </c>
      <c r="I86" s="41"/>
      <c r="J86" s="48" t="str">
        <f>'BASE_LANDI FR'!J86:J119</f>
        <v>doses</v>
      </c>
    </row>
    <row r="87" spans="1:10" ht="21.95" customHeight="1">
      <c r="A87" s="35" t="str">
        <f>IF('BASE_LANDI FR'!A87="","",'BASE_LANDI FR'!A87)</f>
        <v>SY Amboss</v>
      </c>
      <c r="B87" s="16" t="str">
        <f>IF('BASE_LANDI FR'!B87="","",'BASE_LANDI FR'!B87)</f>
        <v>p</v>
      </c>
      <c r="C87" s="3" t="s">
        <v>5</v>
      </c>
      <c r="D87" s="4" t="s">
        <v>7</v>
      </c>
      <c r="E87" s="42"/>
      <c r="F87" s="45" t="str">
        <f>'BASE_LANDI FR'!F87</f>
        <v>doses</v>
      </c>
      <c r="G87" s="41"/>
      <c r="H87" s="45" t="str">
        <f>'BASE_LANDI FR'!H87</f>
        <v>doses</v>
      </c>
      <c r="I87" s="41"/>
      <c r="J87" s="48" t="str">
        <f>'BASE_LANDI FR'!J87:J120</f>
        <v>doses</v>
      </c>
    </row>
    <row r="88" spans="1:10" ht="21.95" customHeight="1">
      <c r="A88" s="35" t="str">
        <f>IF('BASE_LANDI FR'!A88="","",'BASE_LANDI FR'!A88)</f>
        <v>UFA Paulus</v>
      </c>
      <c r="B88" s="16" t="str">
        <f>IF('BASE_LANDI FR'!B88="","",'BASE_LANDI FR'!B88)</f>
        <v>p</v>
      </c>
      <c r="C88" s="3" t="s">
        <v>7</v>
      </c>
      <c r="D88" s="4" t="s">
        <v>5</v>
      </c>
      <c r="E88" s="42"/>
      <c r="F88" s="45" t="str">
        <f>'BASE_LANDI FR'!F88</f>
        <v>doses</v>
      </c>
      <c r="G88" s="41"/>
      <c r="H88" s="45" t="str">
        <f>'BASE_LANDI FR'!H88</f>
        <v>doses</v>
      </c>
      <c r="I88" s="41"/>
      <c r="J88" s="48" t="str">
        <f>'BASE_LANDI FR'!J88:J121</f>
        <v>doses</v>
      </c>
    </row>
    <row r="89" spans="1:10" ht="21.95" customHeight="1">
      <c r="A89" s="35" t="str">
        <f>IF('BASE_LANDI FR'!A89="","",'BASE_LANDI FR'!A89)</f>
        <v>KWS Vitalico</v>
      </c>
      <c r="B89" s="16" t="str">
        <f>IF('BASE_LANDI FR'!B89="","",'BASE_LANDI FR'!B89)</f>
        <v>mp</v>
      </c>
      <c r="C89" s="3" t="s">
        <v>5</v>
      </c>
      <c r="D89" s="4" t="s">
        <v>7</v>
      </c>
      <c r="E89" s="42"/>
      <c r="F89" s="45" t="str">
        <f>'BASE_LANDI FR'!F89</f>
        <v>doses</v>
      </c>
      <c r="G89" s="41"/>
      <c r="H89" s="45" t="str">
        <f>'BASE_LANDI FR'!H89</f>
        <v>doses</v>
      </c>
      <c r="I89" s="41"/>
      <c r="J89" s="48" t="str">
        <f>'BASE_LANDI FR'!J89:J122</f>
        <v>doses</v>
      </c>
    </row>
    <row r="90" spans="1:10" ht="21.95" customHeight="1">
      <c r="A90" s="35" t="str">
        <f>IF('BASE_LANDI FR'!A90="","",'BASE_LANDI FR'!A90)</f>
        <v>KWS Walterinio</v>
      </c>
      <c r="B90" s="16" t="str">
        <f>IF('BASE_LANDI FR'!B90="","",'BASE_LANDI FR'!B90)</f>
        <v>mt</v>
      </c>
      <c r="C90" s="3" t="s">
        <v>5</v>
      </c>
      <c r="D90" s="4" t="s">
        <v>7</v>
      </c>
      <c r="E90" s="42"/>
      <c r="F90" s="45" t="str">
        <f>'BASE_LANDI FR'!F90</f>
        <v>doses</v>
      </c>
      <c r="G90" s="41"/>
      <c r="H90" s="45" t="str">
        <f>'BASE_LANDI FR'!H90</f>
        <v>doses</v>
      </c>
      <c r="I90" s="41"/>
      <c r="J90" s="48" t="str">
        <f>'BASE_LANDI FR'!J90:J123</f>
        <v>doses</v>
      </c>
    </row>
    <row r="91" spans="1:10" ht="21.95" customHeight="1">
      <c r="A91" s="35" t="str">
        <f>IF('BASE_LANDI FR'!A91="","",'BASE_LANDI FR'!A91)</f>
        <v/>
      </c>
      <c r="B91" s="16" t="str">
        <f>IF('BASE_LANDI FR'!B91="","",'BASE_LANDI FR'!B91)</f>
        <v/>
      </c>
      <c r="C91" s="3"/>
      <c r="D91" s="4"/>
      <c r="E91" s="42"/>
      <c r="F91" s="45" t="str">
        <f>'BASE_LANDI FR'!F91</f>
        <v/>
      </c>
      <c r="G91" s="41"/>
      <c r="H91" s="45" t="str">
        <f>'BASE_LANDI FR'!H91</f>
        <v/>
      </c>
      <c r="I91" s="41"/>
      <c r="J91" s="48" t="str">
        <f>'BASE_LANDI FR'!J91:J124</f>
        <v/>
      </c>
    </row>
    <row r="92" spans="1:10" ht="21.95" customHeight="1">
      <c r="A92" s="35" t="str">
        <f>IF('BASE_LANDI FR'!A92="","",'BASE_LANDI FR'!A92)</f>
        <v/>
      </c>
      <c r="B92" s="16" t="str">
        <f>IF('BASE_LANDI FR'!B92="","",'BASE_LANDI FR'!B92)</f>
        <v/>
      </c>
      <c r="C92" s="3"/>
      <c r="D92" s="4"/>
      <c r="E92" s="42"/>
      <c r="F92" s="45" t="str">
        <f>'BASE_LANDI FR'!F92</f>
        <v/>
      </c>
      <c r="G92" s="41"/>
      <c r="H92" s="45" t="str">
        <f>'BASE_LANDI FR'!H92</f>
        <v/>
      </c>
      <c r="I92" s="41"/>
      <c r="J92" s="48" t="str">
        <f>'BASE_LANDI FR'!J92:J125</f>
        <v/>
      </c>
    </row>
    <row r="93" spans="1:10" ht="21.95" customHeight="1">
      <c r="A93" s="35" t="str">
        <f>IF('BASE_LANDI FR'!A93="","",'BASE_LANDI FR'!A93)</f>
        <v/>
      </c>
      <c r="B93" s="16" t="str">
        <f>IF('BASE_LANDI FR'!B93="","",'BASE_LANDI FR'!B93)</f>
        <v/>
      </c>
      <c r="C93" s="3"/>
      <c r="D93" s="4"/>
      <c r="E93" s="42"/>
      <c r="F93" s="45" t="str">
        <f>'BASE_LANDI FR'!F93</f>
        <v/>
      </c>
      <c r="G93" s="41"/>
      <c r="H93" s="45" t="str">
        <f>'BASE_LANDI FR'!H93</f>
        <v/>
      </c>
      <c r="I93" s="41"/>
      <c r="J93" s="48" t="str">
        <f>'BASE_LANDI FR'!J93:J126</f>
        <v/>
      </c>
    </row>
    <row r="94" spans="1:10" ht="21.95" customHeight="1">
      <c r="A94" s="35" t="str">
        <f>IF('BASE_LANDI FR'!A94="","",'BASE_LANDI FR'!A94)</f>
        <v/>
      </c>
      <c r="B94" s="16" t="str">
        <f>IF('BASE_LANDI FR'!B94="","",'BASE_LANDI FR'!B94)</f>
        <v/>
      </c>
      <c r="C94" s="3"/>
      <c r="D94" s="4"/>
      <c r="E94" s="42"/>
      <c r="F94" s="45" t="str">
        <f>'BASE_LANDI FR'!F94</f>
        <v/>
      </c>
      <c r="G94" s="41"/>
      <c r="H94" s="45" t="str">
        <f>'BASE_LANDI FR'!H94</f>
        <v/>
      </c>
      <c r="I94" s="41"/>
      <c r="J94" s="48" t="str">
        <f>'BASE_LANDI FR'!J94:J127</f>
        <v/>
      </c>
    </row>
    <row r="95" spans="1:10" ht="21.95" customHeight="1">
      <c r="A95" s="35" t="str">
        <f>IF('BASE_LANDI FR'!A95="","",'BASE_LANDI FR'!A95)</f>
        <v/>
      </c>
      <c r="B95" s="16" t="str">
        <f>IF('BASE_LANDI FR'!B95="","",'BASE_LANDI FR'!B95)</f>
        <v/>
      </c>
      <c r="C95" s="3"/>
      <c r="D95" s="4"/>
      <c r="E95" s="42"/>
      <c r="F95" s="45" t="str">
        <f>'BASE_LANDI FR'!F95</f>
        <v/>
      </c>
      <c r="G95" s="41"/>
      <c r="H95" s="45" t="str">
        <f>'BASE_LANDI FR'!H95</f>
        <v/>
      </c>
      <c r="I95" s="41"/>
      <c r="J95" s="48" t="str">
        <f>'BASE_LANDI FR'!J95:J128</f>
        <v/>
      </c>
    </row>
    <row r="96" spans="1:10" ht="21.95" customHeight="1">
      <c r="A96" s="35" t="str">
        <f>IF('BASE_LANDI FR'!A96="","",'BASE_LANDI FR'!A96)</f>
        <v/>
      </c>
      <c r="B96" s="16" t="str">
        <f>IF('BASE_LANDI FR'!B96="","",'BASE_LANDI FR'!B96)</f>
        <v/>
      </c>
      <c r="C96" s="3"/>
      <c r="D96" s="4"/>
      <c r="E96" s="42"/>
      <c r="F96" s="45" t="str">
        <f>'BASE_LANDI FR'!F96</f>
        <v/>
      </c>
      <c r="G96" s="41"/>
      <c r="H96" s="45" t="str">
        <f>'BASE_LANDI FR'!H96</f>
        <v/>
      </c>
      <c r="I96" s="41"/>
      <c r="J96" s="48" t="str">
        <f>'BASE_LANDI FR'!J96:J129</f>
        <v/>
      </c>
    </row>
    <row r="97" spans="1:10" ht="21.95" customHeight="1">
      <c r="A97" s="35" t="str">
        <f>IF('BASE_LANDI FR'!A97="","",'BASE_LANDI FR'!A97)</f>
        <v/>
      </c>
      <c r="B97" s="16" t="str">
        <f>IF('BASE_LANDI FR'!B97="","",'BASE_LANDI FR'!B97)</f>
        <v/>
      </c>
      <c r="C97" s="3"/>
      <c r="D97" s="4"/>
      <c r="E97" s="42"/>
      <c r="F97" s="45" t="str">
        <f>'BASE_LANDI FR'!F97</f>
        <v/>
      </c>
      <c r="G97" s="41"/>
      <c r="H97" s="45" t="str">
        <f>'BASE_LANDI FR'!H97</f>
        <v/>
      </c>
      <c r="I97" s="41"/>
      <c r="J97" s="48" t="str">
        <f>'BASE_LANDI FR'!J97:J130</f>
        <v/>
      </c>
    </row>
    <row r="98" spans="1:10" ht="21.95" customHeight="1">
      <c r="A98" s="35" t="str">
        <f>IF('BASE_LANDI FR'!A98="","",'BASE_LANDI FR'!A98)</f>
        <v/>
      </c>
      <c r="B98" s="16" t="str">
        <f>IF('BASE_LANDI FR'!B98="","",'BASE_LANDI FR'!B98)</f>
        <v/>
      </c>
      <c r="C98" s="1"/>
      <c r="D98" s="2"/>
      <c r="E98" s="42"/>
      <c r="F98" s="45" t="str">
        <f>'BASE_LANDI FR'!F98</f>
        <v/>
      </c>
      <c r="G98" s="41"/>
      <c r="H98" s="45" t="str">
        <f>'BASE_LANDI FR'!H98</f>
        <v/>
      </c>
      <c r="I98" s="41"/>
      <c r="J98" s="48" t="str">
        <f>'BASE_LANDI FR'!J98:J131</f>
        <v/>
      </c>
    </row>
    <row r="99" spans="1:10" ht="21.95" customHeight="1">
      <c r="A99" s="35" t="str">
        <f>IF('BASE_LANDI FR'!A99="","",'BASE_LANDI FR'!A99)</f>
        <v/>
      </c>
      <c r="B99" s="16" t="str">
        <f>IF('BASE_LANDI FR'!B99="","",'BASE_LANDI FR'!B99)</f>
        <v/>
      </c>
      <c r="C99" s="1"/>
      <c r="D99" s="2"/>
      <c r="E99" s="42"/>
      <c r="F99" s="45" t="str">
        <f>'BASE_LANDI FR'!F99</f>
        <v/>
      </c>
      <c r="G99" s="41"/>
      <c r="H99" s="45" t="str">
        <f>'BASE_LANDI FR'!H99</f>
        <v/>
      </c>
      <c r="I99" s="41"/>
      <c r="J99" s="48" t="str">
        <f>'BASE_LANDI FR'!J99:J132</f>
        <v/>
      </c>
    </row>
    <row r="100" spans="1:10" ht="21.95" customHeight="1">
      <c r="A100" s="35" t="str">
        <f>IF('BASE_LANDI FR'!A100="","",'BASE_LANDI FR'!A100)</f>
        <v/>
      </c>
      <c r="B100" s="16" t="str">
        <f>IF('BASE_LANDI FR'!B100="","",'BASE_LANDI FR'!B100)</f>
        <v/>
      </c>
      <c r="C100" s="1"/>
      <c r="D100" s="2"/>
      <c r="E100" s="42"/>
      <c r="F100" s="45" t="str">
        <f>'BASE_LANDI FR'!F100</f>
        <v/>
      </c>
      <c r="G100" s="41"/>
      <c r="H100" s="45" t="str">
        <f>'BASE_LANDI FR'!H100</f>
        <v/>
      </c>
      <c r="I100" s="41"/>
      <c r="J100" s="48" t="str">
        <f>'BASE_LANDI FR'!J100:J133</f>
        <v/>
      </c>
    </row>
    <row r="101" spans="1:10" ht="21.95" customHeight="1">
      <c r="A101" s="35" t="str">
        <f>IF('BASE_LANDI FR'!A101="","",'BASE_LANDI FR'!A101)</f>
        <v/>
      </c>
      <c r="B101" s="16" t="str">
        <f>IF('BASE_LANDI FR'!B101="","",'BASE_LANDI FR'!B101)</f>
        <v/>
      </c>
      <c r="C101" s="1"/>
      <c r="D101" s="2"/>
      <c r="E101" s="42"/>
      <c r="F101" s="45" t="str">
        <f>'BASE_LANDI FR'!F101</f>
        <v/>
      </c>
      <c r="G101" s="41"/>
      <c r="H101" s="45" t="str">
        <f>'BASE_LANDI FR'!H101</f>
        <v/>
      </c>
      <c r="I101" s="41"/>
      <c r="J101" s="48" t="str">
        <f>'BASE_LANDI FR'!J101:J134</f>
        <v/>
      </c>
    </row>
    <row r="102" spans="1:10" ht="21.95" customHeight="1">
      <c r="A102" s="35" t="str">
        <f>IF('BASE_LANDI FR'!A102="","",'BASE_LANDI FR'!A102)</f>
        <v/>
      </c>
      <c r="B102" s="16" t="str">
        <f>IF('BASE_LANDI FR'!B102="","",'BASE_LANDI FR'!B102)</f>
        <v/>
      </c>
      <c r="C102" s="1"/>
      <c r="D102" s="2"/>
      <c r="E102" s="42"/>
      <c r="F102" s="45" t="str">
        <f>'BASE_LANDI FR'!F102</f>
        <v/>
      </c>
      <c r="G102" s="41"/>
      <c r="H102" s="45" t="str">
        <f>'BASE_LANDI FR'!H102</f>
        <v/>
      </c>
      <c r="I102" s="41"/>
      <c r="J102" s="48" t="str">
        <f>'BASE_LANDI FR'!J102:J135</f>
        <v/>
      </c>
    </row>
    <row r="103" spans="1:10" ht="21.95" customHeight="1" thickBot="1">
      <c r="A103" s="36" t="str">
        <f>IF('BASE_LANDI FR'!A103="","",'BASE_LANDI FR'!A103)</f>
        <v/>
      </c>
      <c r="B103" s="18" t="str">
        <f>IF('BASE_LANDI FR'!B103="","",'BASE_LANDI FR'!B103)</f>
        <v/>
      </c>
      <c r="C103" s="12"/>
      <c r="D103" s="13"/>
      <c r="E103" s="43"/>
      <c r="F103" s="55" t="str">
        <f>'BASE_LANDI FR'!F103</f>
        <v/>
      </c>
      <c r="G103" s="44"/>
      <c r="H103" s="55" t="str">
        <f>'BASE_LANDI FR'!H103</f>
        <v/>
      </c>
      <c r="I103" s="44"/>
      <c r="J103" s="50" t="str">
        <f>'BASE_LANDI FR'!J103:J136</f>
        <v/>
      </c>
    </row>
    <row r="104" spans="1:10" ht="21.95" customHeight="1">
      <c r="A104" s="5"/>
      <c r="B104" s="5"/>
      <c r="C104" s="5"/>
      <c r="D104" s="5"/>
      <c r="E104" s="20" t="s">
        <v>5</v>
      </c>
      <c r="F104" s="24" t="s">
        <v>10</v>
      </c>
      <c r="G104" s="21" t="s">
        <v>7</v>
      </c>
      <c r="H104" s="24" t="s">
        <v>11</v>
      </c>
      <c r="I104" s="21" t="s">
        <v>6</v>
      </c>
      <c r="J104" s="24" t="s">
        <v>16</v>
      </c>
    </row>
    <row r="105" spans="1:10" ht="21.95" customHeight="1">
      <c r="A105" s="7" t="str">
        <f>'BASE_LANDI FR'!A105</f>
        <v>valable dès le 09.01.2023 sauf variétés TOP 10</v>
      </c>
      <c r="B105" s="7"/>
      <c r="C105" s="7"/>
      <c r="D105" s="7"/>
      <c r="E105" s="7"/>
      <c r="F105" s="7"/>
      <c r="G105" s="7"/>
      <c r="H105" s="23"/>
      <c r="I105" s="144" t="s">
        <v>60</v>
      </c>
      <c r="J105" s="144"/>
    </row>
    <row r="107" spans="1:10">
      <c r="I107" s="56" t="s">
        <v>147</v>
      </c>
      <c r="J107" s="147">
        <v>6</v>
      </c>
    </row>
    <row r="108" spans="1:10">
      <c r="E108" s="176" t="s">
        <v>132</v>
      </c>
      <c r="F108" s="176"/>
      <c r="G108" s="177" t="s">
        <v>158</v>
      </c>
      <c r="H108" s="178"/>
      <c r="I108" s="178"/>
      <c r="J108" s="147"/>
    </row>
    <row r="109" spans="1:10">
      <c r="E109" s="166"/>
      <c r="F109" s="166"/>
      <c r="G109" s="177" t="s">
        <v>159</v>
      </c>
      <c r="H109" s="178"/>
      <c r="I109" s="178"/>
      <c r="J109" s="147"/>
    </row>
    <row r="110" spans="1:10">
      <c r="E110" s="166"/>
      <c r="F110" s="166"/>
      <c r="G110" s="177" t="s">
        <v>160</v>
      </c>
      <c r="H110" s="178"/>
      <c r="I110" s="178"/>
    </row>
    <row r="111" spans="1:10" ht="15" thickBot="1"/>
    <row r="112" spans="1:10">
      <c r="A112" s="148" t="str">
        <f>A59</f>
        <v>Bulletin de commande maïs 2023</v>
      </c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>
      <c r="A113" s="151"/>
      <c r="B113" s="152"/>
      <c r="C113" s="152"/>
      <c r="D113" s="152"/>
      <c r="E113" s="152"/>
      <c r="F113" s="152"/>
      <c r="G113" s="152"/>
      <c r="H113" s="152"/>
      <c r="I113" s="152"/>
      <c r="J113" s="153"/>
    </row>
    <row r="114" spans="1:10">
      <c r="A114" s="154"/>
      <c r="B114" s="155"/>
      <c r="C114" s="155"/>
      <c r="D114" s="155"/>
      <c r="E114" s="155"/>
      <c r="F114" s="155"/>
      <c r="G114" s="155"/>
      <c r="H114" s="155"/>
      <c r="I114" s="155"/>
      <c r="J114" s="156"/>
    </row>
    <row r="115" spans="1:10">
      <c r="A115" s="157" t="str">
        <f>A62</f>
        <v>dose de 50'000 grains</v>
      </c>
      <c r="B115" s="158"/>
      <c r="C115" s="158"/>
      <c r="D115" s="158"/>
      <c r="E115" s="158"/>
      <c r="F115" s="158"/>
      <c r="G115" s="158"/>
      <c r="H115" s="158"/>
      <c r="I115" s="158"/>
      <c r="J115" s="159"/>
    </row>
    <row r="116" spans="1:10">
      <c r="A116" s="160"/>
      <c r="B116" s="161"/>
      <c r="C116" s="161"/>
      <c r="D116" s="161"/>
      <c r="E116" s="161"/>
      <c r="F116" s="161"/>
      <c r="G116" s="161"/>
      <c r="H116" s="161"/>
      <c r="I116" s="161"/>
      <c r="J116" s="162"/>
    </row>
    <row r="117" spans="1:10" ht="15" thickBot="1">
      <c r="A117" s="163"/>
      <c r="B117" s="139"/>
      <c r="C117" s="139"/>
      <c r="D117" s="139"/>
      <c r="E117" s="164"/>
      <c r="F117" s="164"/>
      <c r="G117" s="164"/>
      <c r="H117" s="164"/>
      <c r="I117" s="164"/>
      <c r="J117" s="165"/>
    </row>
    <row r="118" spans="1:10" s="8" customFormat="1" ht="21.95" customHeight="1">
      <c r="A118" s="9" t="s">
        <v>58</v>
      </c>
      <c r="B118" s="121" t="s">
        <v>1</v>
      </c>
      <c r="C118" s="122"/>
      <c r="D118" s="123"/>
      <c r="E118" s="51" t="s">
        <v>131</v>
      </c>
      <c r="F118" s="136"/>
      <c r="G118" s="136"/>
      <c r="H118" s="52" t="s">
        <v>141</v>
      </c>
      <c r="I118" s="136"/>
      <c r="J118" s="143"/>
    </row>
    <row r="119" spans="1:10" ht="15.95" customHeight="1">
      <c r="A119" s="59" t="s">
        <v>54</v>
      </c>
      <c r="B119" s="124" t="s">
        <v>0</v>
      </c>
      <c r="C119" s="127" t="s">
        <v>2</v>
      </c>
      <c r="D119" s="130" t="s">
        <v>3</v>
      </c>
      <c r="E119" s="137" t="s">
        <v>140</v>
      </c>
      <c r="F119" s="139"/>
      <c r="G119" s="139"/>
      <c r="H119" s="139"/>
      <c r="I119" s="139"/>
      <c r="J119" s="140"/>
    </row>
    <row r="120" spans="1:10" ht="15.95" customHeight="1">
      <c r="A120" s="60" t="s">
        <v>55</v>
      </c>
      <c r="B120" s="125"/>
      <c r="C120" s="128"/>
      <c r="D120" s="131"/>
      <c r="E120" s="138"/>
      <c r="F120" s="141"/>
      <c r="G120" s="141"/>
      <c r="H120" s="141"/>
      <c r="I120" s="141"/>
      <c r="J120" s="142"/>
    </row>
    <row r="121" spans="1:10" ht="15.95" customHeight="1">
      <c r="A121" s="60" t="s">
        <v>56</v>
      </c>
      <c r="B121" s="125"/>
      <c r="C121" s="128"/>
      <c r="D121" s="131"/>
      <c r="E121" s="134" t="s">
        <v>53</v>
      </c>
      <c r="F121" s="135"/>
      <c r="G121" s="145" t="s">
        <v>45</v>
      </c>
      <c r="H121" s="135"/>
      <c r="I121" s="145" t="s">
        <v>12</v>
      </c>
      <c r="J121" s="146"/>
    </row>
    <row r="122" spans="1:10" ht="15.95" customHeight="1">
      <c r="A122" s="61" t="s">
        <v>57</v>
      </c>
      <c r="B122" s="126"/>
      <c r="C122" s="129"/>
      <c r="D122" s="132"/>
      <c r="E122" s="134" t="s">
        <v>129</v>
      </c>
      <c r="F122" s="134"/>
      <c r="G122" s="145" t="s">
        <v>129</v>
      </c>
      <c r="H122" s="134"/>
      <c r="I122" s="145" t="s">
        <v>129</v>
      </c>
      <c r="J122" s="146"/>
    </row>
    <row r="123" spans="1:10" ht="21.95" customHeight="1">
      <c r="A123" s="35" t="str">
        <f>IF('BASE_LANDI FR'!A123="","",'BASE_LANDI FR'!A123)</f>
        <v>DKC2978</v>
      </c>
      <c r="B123" s="16" t="str">
        <f>IF('BASE_LANDI FR'!B123="","",'BASE_LANDI FR'!B123)</f>
        <v>p</v>
      </c>
      <c r="C123" s="10" t="s">
        <v>5</v>
      </c>
      <c r="D123" s="11" t="s">
        <v>6</v>
      </c>
      <c r="E123" s="40"/>
      <c r="F123" s="45" t="str">
        <f>'BASE_LANDI FR'!F123</f>
        <v>doses</v>
      </c>
      <c r="G123" s="45"/>
      <c r="H123" s="45" t="str">
        <f>'BASE_LANDI FR'!H123</f>
        <v>doses</v>
      </c>
      <c r="I123" s="45"/>
      <c r="J123" s="48" t="str">
        <f>'BASE_LANDI FR'!J123:J156</f>
        <v>doses</v>
      </c>
    </row>
    <row r="124" spans="1:10" ht="21.95" customHeight="1">
      <c r="A124" s="35" t="str">
        <f>IF('BASE_LANDI FR'!A124="","",'BASE_LANDI FR'!A124)</f>
        <v>DKC3595</v>
      </c>
      <c r="B124" s="16" t="str">
        <f>IF('BASE_LANDI FR'!B124="","",'BASE_LANDI FR'!B124)</f>
        <v>mp</v>
      </c>
      <c r="C124" s="3" t="s">
        <v>5</v>
      </c>
      <c r="D124" s="4" t="s">
        <v>7</v>
      </c>
      <c r="E124" s="42"/>
      <c r="F124" s="45" t="str">
        <f>'BASE_LANDI FR'!F124</f>
        <v>doses</v>
      </c>
      <c r="G124" s="41"/>
      <c r="H124" s="45" t="str">
        <f>'BASE_LANDI FR'!H124</f>
        <v>doses</v>
      </c>
      <c r="I124" s="41"/>
      <c r="J124" s="48" t="str">
        <f>'BASE_LANDI FR'!J124:J157</f>
        <v>doses</v>
      </c>
    </row>
    <row r="125" spans="1:10" ht="21.95" customHeight="1">
      <c r="A125" s="35" t="str">
        <f>IF('BASE_LANDI FR'!A125="","",'BASE_LANDI FR'!A125)</f>
        <v>DKC3888</v>
      </c>
      <c r="B125" s="16" t="str">
        <f>IF('BASE_LANDI FR'!B125="","",'BASE_LANDI FR'!B125)</f>
        <v>mt</v>
      </c>
      <c r="C125" s="3" t="s">
        <v>5</v>
      </c>
      <c r="D125" s="4" t="s">
        <v>5</v>
      </c>
      <c r="E125" s="42"/>
      <c r="F125" s="45" t="str">
        <f>'BASE_LANDI FR'!F125</f>
        <v>doses</v>
      </c>
      <c r="G125" s="41"/>
      <c r="H125" s="45" t="str">
        <f>'BASE_LANDI FR'!H125</f>
        <v>doses</v>
      </c>
      <c r="I125" s="41"/>
      <c r="J125" s="48" t="str">
        <f>'BASE_LANDI FR'!J125:J158</f>
        <v>doses</v>
      </c>
    </row>
    <row r="126" spans="1:10" ht="21.95" customHeight="1">
      <c r="A126" s="35" t="str">
        <f>IF('BASE_LANDI FR'!A126="","",'BASE_LANDI FR'!A126)</f>
        <v>DKC3939</v>
      </c>
      <c r="B126" s="16" t="str">
        <f>IF('BASE_LANDI FR'!B126="","",'BASE_LANDI FR'!B126)</f>
        <v>mt</v>
      </c>
      <c r="C126" s="3" t="s">
        <v>7</v>
      </c>
      <c r="D126" s="4" t="s">
        <v>5</v>
      </c>
      <c r="E126" s="42"/>
      <c r="F126" s="45" t="str">
        <f>'BASE_LANDI FR'!F126</f>
        <v>doses</v>
      </c>
      <c r="G126" s="41"/>
      <c r="H126" s="45" t="str">
        <f>'BASE_LANDI FR'!H126</f>
        <v>doses</v>
      </c>
      <c r="I126" s="41"/>
      <c r="J126" s="48" t="str">
        <f>'BASE_LANDI FR'!J126:J159</f>
        <v>doses</v>
      </c>
    </row>
    <row r="127" spans="1:10" ht="21.95" customHeight="1">
      <c r="A127" s="35" t="str">
        <f>IF('BASE_LANDI FR'!A127="","",'BASE_LANDI FR'!A127)</f>
        <v>DKC4652</v>
      </c>
      <c r="B127" s="16" t="str">
        <f>IF('BASE_LANDI FR'!B127="","",'BASE_LANDI FR'!B127)</f>
        <v>t</v>
      </c>
      <c r="C127" s="3" t="s">
        <v>5</v>
      </c>
      <c r="D127" s="4" t="s">
        <v>5</v>
      </c>
      <c r="E127" s="42"/>
      <c r="F127" s="45" t="str">
        <f>'BASE_LANDI FR'!F127</f>
        <v>doses</v>
      </c>
      <c r="G127" s="41"/>
      <c r="H127" s="45" t="str">
        <f>'BASE_LANDI FR'!H127</f>
        <v>doses</v>
      </c>
      <c r="I127" s="41"/>
      <c r="J127" s="48" t="str">
        <f>'BASE_LANDI FR'!J127:J160</f>
        <v>doses</v>
      </c>
    </row>
    <row r="128" spans="1:10" ht="21.95" customHeight="1">
      <c r="A128" s="35" t="str">
        <f>IF('BASE_LANDI FR'!A128="","",'BASE_LANDI FR'!A128)</f>
        <v>DKC4598</v>
      </c>
      <c r="B128" s="16" t="str">
        <f>IF('BASE_LANDI FR'!B128="","",'BASE_LANDI FR'!B128)</f>
        <v>t</v>
      </c>
      <c r="C128" s="3" t="s">
        <v>5</v>
      </c>
      <c r="D128" s="4" t="s">
        <v>5</v>
      </c>
      <c r="E128" s="42"/>
      <c r="F128" s="45" t="str">
        <f>'BASE_LANDI FR'!F128</f>
        <v>doses</v>
      </c>
      <c r="G128" s="41"/>
      <c r="H128" s="45" t="str">
        <f>'BASE_LANDI FR'!H128</f>
        <v>doses</v>
      </c>
      <c r="I128" s="41"/>
      <c r="J128" s="48" t="str">
        <f>'BASE_LANDI FR'!J128:J161</f>
        <v>doses</v>
      </c>
    </row>
    <row r="129" spans="1:10" ht="21.95" customHeight="1">
      <c r="A129" s="35" t="str">
        <f>IF('BASE_LANDI FR'!A129="","",'BASE_LANDI FR'!A129)</f>
        <v>P7515</v>
      </c>
      <c r="B129" s="16" t="str">
        <f>IF('BASE_LANDI FR'!B129="","",'BASE_LANDI FR'!B129)</f>
        <v>p</v>
      </c>
      <c r="C129" s="3" t="s">
        <v>7</v>
      </c>
      <c r="D129" s="4" t="s">
        <v>5</v>
      </c>
      <c r="E129" s="42"/>
      <c r="F129" s="45" t="str">
        <f>'BASE_LANDI FR'!F129</f>
        <v>doses</v>
      </c>
      <c r="G129" s="41"/>
      <c r="H129" s="45" t="str">
        <f>'BASE_LANDI FR'!H129</f>
        <v>doses</v>
      </c>
      <c r="I129" s="41"/>
      <c r="J129" s="48" t="str">
        <f>'BASE_LANDI FR'!J129:J162</f>
        <v>doses</v>
      </c>
    </row>
    <row r="130" spans="1:10" ht="21.95" customHeight="1">
      <c r="A130" s="35" t="str">
        <f>IF('BASE_LANDI FR'!A130="","",'BASE_LANDI FR'!A130)</f>
        <v>P8255</v>
      </c>
      <c r="B130" s="16" t="str">
        <f>IF('BASE_LANDI FR'!B130="","",'BASE_LANDI FR'!B130)</f>
        <v>mp</v>
      </c>
      <c r="C130" s="3" t="s">
        <v>5</v>
      </c>
      <c r="D130" s="4" t="s">
        <v>6</v>
      </c>
      <c r="E130" s="42"/>
      <c r="F130" s="45" t="str">
        <f>'BASE_LANDI FR'!F130</f>
        <v>doses</v>
      </c>
      <c r="G130" s="41"/>
      <c r="H130" s="45" t="str">
        <f>'BASE_LANDI FR'!H130</f>
        <v>doses</v>
      </c>
      <c r="I130" s="41"/>
      <c r="J130" s="48" t="str">
        <f>'BASE_LANDI FR'!J130:J163</f>
        <v>doses</v>
      </c>
    </row>
    <row r="131" spans="1:10" ht="21.95" customHeight="1">
      <c r="A131" s="35" t="str">
        <f>IF('BASE_LANDI FR'!A131="","",'BASE_LANDI FR'!A131)</f>
        <v>P8307</v>
      </c>
      <c r="B131" s="16" t="str">
        <f>IF('BASE_LANDI FR'!B131="","",'BASE_LANDI FR'!B131)</f>
        <v>mp</v>
      </c>
      <c r="C131" s="3" t="s">
        <v>5</v>
      </c>
      <c r="D131" s="4" t="s">
        <v>7</v>
      </c>
      <c r="E131" s="42"/>
      <c r="F131" s="45" t="str">
        <f>'BASE_LANDI FR'!F131</f>
        <v>doses</v>
      </c>
      <c r="G131" s="41"/>
      <c r="H131" s="45" t="str">
        <f>'BASE_LANDI FR'!H131</f>
        <v>doses</v>
      </c>
      <c r="I131" s="41"/>
      <c r="J131" s="48" t="str">
        <f>'BASE_LANDI FR'!J131:J164</f>
        <v>doses</v>
      </c>
    </row>
    <row r="132" spans="1:10" ht="21.95" customHeight="1">
      <c r="A132" s="35" t="str">
        <f>IF('BASE_LANDI FR'!A132="","",'BASE_LANDI FR'!A132)</f>
        <v>P8333</v>
      </c>
      <c r="B132" s="16" t="str">
        <f>IF('BASE_LANDI FR'!B132="","",'BASE_LANDI FR'!B132)</f>
        <v>mp</v>
      </c>
      <c r="C132" s="3" t="s">
        <v>5</v>
      </c>
      <c r="D132" s="4" t="s">
        <v>5</v>
      </c>
      <c r="E132" s="42"/>
      <c r="F132" s="45" t="str">
        <f>'BASE_LANDI FR'!F132</f>
        <v>doses</v>
      </c>
      <c r="G132" s="41"/>
      <c r="H132" s="45" t="str">
        <f>'BASE_LANDI FR'!H132</f>
        <v>doses</v>
      </c>
      <c r="I132" s="41"/>
      <c r="J132" s="48" t="str">
        <f>'BASE_LANDI FR'!J132:J165</f>
        <v>doses</v>
      </c>
    </row>
    <row r="133" spans="1:10" ht="21.95" customHeight="1">
      <c r="A133" s="35" t="str">
        <f>IF('BASE_LANDI FR'!A133="","",'BASE_LANDI FR'!A133)</f>
        <v>P8604</v>
      </c>
      <c r="B133" s="16" t="str">
        <f>IF('BASE_LANDI FR'!B133="","",'BASE_LANDI FR'!B133)</f>
        <v>p</v>
      </c>
      <c r="C133" s="3" t="s">
        <v>7</v>
      </c>
      <c r="D133" s="4" t="s">
        <v>5</v>
      </c>
      <c r="E133" s="42"/>
      <c r="F133" s="45" t="str">
        <f>'BASE_LANDI FR'!F133</f>
        <v>doses</v>
      </c>
      <c r="G133" s="41"/>
      <c r="H133" s="45" t="str">
        <f>'BASE_LANDI FR'!H133</f>
        <v>doses</v>
      </c>
      <c r="I133" s="41"/>
      <c r="J133" s="48" t="str">
        <f>'BASE_LANDI FR'!J133:J166</f>
        <v>doses</v>
      </c>
    </row>
    <row r="134" spans="1:10" ht="21.95" customHeight="1">
      <c r="A134" s="35" t="str">
        <f>IF('BASE_LANDI FR'!A134="","",'BASE_LANDI FR'!A134)</f>
        <v>P8666</v>
      </c>
      <c r="B134" s="16" t="str">
        <f>IF('BASE_LANDI FR'!B134="","",'BASE_LANDI FR'!B134)</f>
        <v>mt</v>
      </c>
      <c r="C134" s="3" t="s">
        <v>5</v>
      </c>
      <c r="D134" s="4" t="s">
        <v>5</v>
      </c>
      <c r="E134" s="42"/>
      <c r="F134" s="45" t="str">
        <f>'BASE_LANDI FR'!F134</f>
        <v>doses</v>
      </c>
      <c r="G134" s="41"/>
      <c r="H134" s="45" t="str">
        <f>'BASE_LANDI FR'!H134</f>
        <v>doses</v>
      </c>
      <c r="I134" s="41"/>
      <c r="J134" s="48" t="str">
        <f>'BASE_LANDI FR'!J134:J167</f>
        <v>doses</v>
      </c>
    </row>
    <row r="135" spans="1:10" ht="21.95" customHeight="1">
      <c r="A135" s="35" t="str">
        <f>IF('BASE_LANDI FR'!A135="","",'BASE_LANDI FR'!A135)</f>
        <v>P8888</v>
      </c>
      <c r="B135" s="16" t="str">
        <f>IF('BASE_LANDI FR'!B135="","",'BASE_LANDI FR'!B135)</f>
        <v>mt</v>
      </c>
      <c r="C135" s="3" t="s">
        <v>5</v>
      </c>
      <c r="D135" s="4" t="s">
        <v>7</v>
      </c>
      <c r="E135" s="42"/>
      <c r="F135" s="45" t="str">
        <f>'BASE_LANDI FR'!F135</f>
        <v>doses</v>
      </c>
      <c r="G135" s="41"/>
      <c r="H135" s="45" t="str">
        <f>'BASE_LANDI FR'!H135</f>
        <v>doses</v>
      </c>
      <c r="I135" s="41"/>
      <c r="J135" s="48" t="str">
        <f>'BASE_LANDI FR'!J135:J168</f>
        <v>doses</v>
      </c>
    </row>
    <row r="136" spans="1:10" ht="21.95" customHeight="1">
      <c r="A136" s="35" t="str">
        <f>IF('BASE_LANDI FR'!A136="","",'BASE_LANDI FR'!A136)</f>
        <v>P8834</v>
      </c>
      <c r="B136" s="16" t="str">
        <f>IF('BASE_LANDI FR'!B136="","",'BASE_LANDI FR'!B136)</f>
        <v>mt</v>
      </c>
      <c r="C136" s="3" t="s">
        <v>5</v>
      </c>
      <c r="D136" s="4" t="s">
        <v>5</v>
      </c>
      <c r="E136" s="42"/>
      <c r="F136" s="45" t="str">
        <f>'BASE_LANDI FR'!F136</f>
        <v>doses</v>
      </c>
      <c r="G136" s="41"/>
      <c r="H136" s="45" t="str">
        <f>'BASE_LANDI FR'!H136</f>
        <v>doses</v>
      </c>
      <c r="I136" s="41"/>
      <c r="J136" s="48" t="str">
        <f>'BASE_LANDI FR'!J136:J169</f>
        <v>doses</v>
      </c>
    </row>
    <row r="137" spans="1:10" ht="21.95" customHeight="1">
      <c r="A137" s="35" t="str">
        <f>IF('BASE_LANDI FR'!A137="","",'BASE_LANDI FR'!A137)</f>
        <v>P9127</v>
      </c>
      <c r="B137" s="16" t="str">
        <f>IF('BASE_LANDI FR'!B137="","",'BASE_LANDI FR'!B137)</f>
        <v>mt</v>
      </c>
      <c r="C137" s="3" t="s">
        <v>5</v>
      </c>
      <c r="D137" s="4" t="s">
        <v>5</v>
      </c>
      <c r="E137" s="42"/>
      <c r="F137" s="45" t="str">
        <f>'BASE_LANDI FR'!F137</f>
        <v>doses</v>
      </c>
      <c r="G137" s="41"/>
      <c r="H137" s="45" t="str">
        <f>'BASE_LANDI FR'!H137</f>
        <v>doses</v>
      </c>
      <c r="I137" s="41"/>
      <c r="J137" s="48" t="str">
        <f>'BASE_LANDI FR'!J137:J170</f>
        <v>doses</v>
      </c>
    </row>
    <row r="138" spans="1:10" ht="21.95" customHeight="1">
      <c r="A138" s="35" t="str">
        <f>IF('BASE_LANDI FR'!A138="","",'BASE_LANDI FR'!A138)</f>
        <v>P9241</v>
      </c>
      <c r="B138" s="16" t="str">
        <f>IF('BASE_LANDI FR'!B138="","",'BASE_LANDI FR'!B138)</f>
        <v>t</v>
      </c>
      <c r="C138" s="3" t="s">
        <v>5</v>
      </c>
      <c r="D138" s="4" t="s">
        <v>5</v>
      </c>
      <c r="E138" s="42"/>
      <c r="F138" s="45" t="str">
        <f>'BASE_LANDI FR'!F138</f>
        <v>doses</v>
      </c>
      <c r="G138" s="41"/>
      <c r="H138" s="45" t="str">
        <f>'BASE_LANDI FR'!H138</f>
        <v>doses</v>
      </c>
      <c r="I138" s="41"/>
      <c r="J138" s="48" t="str">
        <f>'BASE_LANDI FR'!J138:J171</f>
        <v>doses</v>
      </c>
    </row>
    <row r="139" spans="1:10" ht="21.95" customHeight="1">
      <c r="A139" s="35" t="str">
        <f>IF('BASE_LANDI FR'!A139="","",'BASE_LANDI FR'!A139)</f>
        <v>P9400</v>
      </c>
      <c r="B139" s="16" t="str">
        <f>IF('BASE_LANDI FR'!B139="","",'BASE_LANDI FR'!B139)</f>
        <v>mt</v>
      </c>
      <c r="C139" s="3" t="s">
        <v>5</v>
      </c>
      <c r="D139" s="4" t="s">
        <v>5</v>
      </c>
      <c r="E139" s="42"/>
      <c r="F139" s="45" t="str">
        <f>'BASE_LANDI FR'!F139</f>
        <v>doses</v>
      </c>
      <c r="G139" s="41"/>
      <c r="H139" s="45" t="str">
        <f>'BASE_LANDI FR'!H139</f>
        <v>doses</v>
      </c>
      <c r="I139" s="41"/>
      <c r="J139" s="48" t="str">
        <f>'BASE_LANDI FR'!J139:J172</f>
        <v>doses</v>
      </c>
    </row>
    <row r="140" spans="1:10" ht="21.95" customHeight="1">
      <c r="A140" s="35" t="str">
        <f>IF('BASE_LANDI FR'!A140="","",'BASE_LANDI FR'!A140)</f>
        <v>P9903</v>
      </c>
      <c r="B140" s="16" t="str">
        <f>IF('BASE_LANDI FR'!B140="","",'BASE_LANDI FR'!B140)</f>
        <v>t</v>
      </c>
      <c r="C140" s="3" t="s">
        <v>5</v>
      </c>
      <c r="D140" s="4" t="s">
        <v>5</v>
      </c>
      <c r="E140" s="42"/>
      <c r="F140" s="45" t="str">
        <f>'BASE_LANDI FR'!F140</f>
        <v>doses</v>
      </c>
      <c r="G140" s="41"/>
      <c r="H140" s="45" t="str">
        <f>'BASE_LANDI FR'!H140</f>
        <v>doses</v>
      </c>
      <c r="I140" s="41"/>
      <c r="J140" s="48" t="str">
        <f>'BASE_LANDI FR'!J140:J173</f>
        <v>doses</v>
      </c>
    </row>
    <row r="141" spans="1:10" ht="21.95" customHeight="1">
      <c r="A141" s="35" t="str">
        <f>IF('BASE_LANDI FR'!A141="","",'BASE_LANDI FR'!A141)</f>
        <v>P9610</v>
      </c>
      <c r="B141" s="16" t="str">
        <f>IF('BASE_LANDI FR'!B141="","",'BASE_LANDI FR'!B141)</f>
        <v>t</v>
      </c>
      <c r="C141" s="3" t="s">
        <v>5</v>
      </c>
      <c r="D141" s="4" t="s">
        <v>5</v>
      </c>
      <c r="E141" s="42"/>
      <c r="F141" s="45" t="str">
        <f>'BASE_LANDI FR'!F141</f>
        <v>doses</v>
      </c>
      <c r="G141" s="41"/>
      <c r="H141" s="45" t="str">
        <f>'BASE_LANDI FR'!H141</f>
        <v>doses</v>
      </c>
      <c r="I141" s="41"/>
      <c r="J141" s="48" t="str">
        <f>'BASE_LANDI FR'!J141:J174</f>
        <v>doses</v>
      </c>
    </row>
    <row r="142" spans="1:10" ht="21.95" customHeight="1">
      <c r="A142" s="35" t="str">
        <f>IF('BASE_LANDI FR'!A142="","",'BASE_LANDI FR'!A142)</f>
        <v>P9363</v>
      </c>
      <c r="B142" s="16" t="str">
        <f>IF('BASE_LANDI FR'!B142="","",'BASE_LANDI FR'!B142)</f>
        <v>t</v>
      </c>
      <c r="C142" s="3" t="s">
        <v>5</v>
      </c>
      <c r="D142" s="4" t="s">
        <v>5</v>
      </c>
      <c r="E142" s="42"/>
      <c r="F142" s="45" t="str">
        <f>'BASE_LANDI FR'!F142</f>
        <v>doses</v>
      </c>
      <c r="G142" s="41"/>
      <c r="H142" s="45" t="str">
        <f>'BASE_LANDI FR'!H142</f>
        <v>doses</v>
      </c>
      <c r="I142" s="41"/>
      <c r="J142" s="48" t="str">
        <f>'BASE_LANDI FR'!J142:J175</f>
        <v>doses</v>
      </c>
    </row>
    <row r="143" spans="1:10" ht="21.95" customHeight="1">
      <c r="A143" s="35" t="str">
        <f>IF('BASE_LANDI FR'!A143="","",'BASE_LANDI FR'!A143)</f>
        <v>P0710</v>
      </c>
      <c r="B143" s="16" t="str">
        <f>IF('BASE_LANDI FR'!B143="","",'BASE_LANDI FR'!B143)</f>
        <v>t</v>
      </c>
      <c r="C143" s="3" t="s">
        <v>5</v>
      </c>
      <c r="D143" s="4" t="s">
        <v>5</v>
      </c>
      <c r="E143" s="42"/>
      <c r="F143" s="45" t="str">
        <f>'BASE_LANDI FR'!F143</f>
        <v>doses</v>
      </c>
      <c r="G143" s="41"/>
      <c r="H143" s="45" t="str">
        <f>'BASE_LANDI FR'!H143</f>
        <v>doses</v>
      </c>
      <c r="I143" s="41"/>
      <c r="J143" s="48" t="str">
        <f>'BASE_LANDI FR'!J143:J176</f>
        <v>doses</v>
      </c>
    </row>
    <row r="144" spans="1:10" ht="21.95" customHeight="1">
      <c r="A144" s="35" t="str">
        <f>IF('BASE_LANDI FR'!A144="","",'BASE_LANDI FR'!A144)</f>
        <v>P0217</v>
      </c>
      <c r="B144" s="16" t="str">
        <f>IF('BASE_LANDI FR'!B144="","",'BASE_LANDI FR'!B144)</f>
        <v>t</v>
      </c>
      <c r="C144" s="3" t="s">
        <v>5</v>
      </c>
      <c r="D144" s="4" t="s">
        <v>5</v>
      </c>
      <c r="E144" s="42"/>
      <c r="F144" s="45" t="str">
        <f>'BASE_LANDI FR'!F144</f>
        <v>doses</v>
      </c>
      <c r="G144" s="41"/>
      <c r="H144" s="45" t="str">
        <f>'BASE_LANDI FR'!H144</f>
        <v>doses</v>
      </c>
      <c r="I144" s="41"/>
      <c r="J144" s="48" t="str">
        <f>'BASE_LANDI FR'!J144:J177</f>
        <v>doses</v>
      </c>
    </row>
    <row r="145" spans="1:10" ht="21.95" customHeight="1">
      <c r="A145" s="35" t="str">
        <f>IF('BASE_LANDI FR'!A145="","",'BASE_LANDI FR'!A145)</f>
        <v>P9911</v>
      </c>
      <c r="B145" s="16" t="str">
        <f>IF('BASE_LANDI FR'!B145="","",'BASE_LANDI FR'!B145)</f>
        <v>t</v>
      </c>
      <c r="C145" s="3" t="s">
        <v>5</v>
      </c>
      <c r="D145" s="4" t="s">
        <v>5</v>
      </c>
      <c r="E145" s="42"/>
      <c r="F145" s="45" t="str">
        <f>'BASE_LANDI FR'!F145</f>
        <v>doses</v>
      </c>
      <c r="G145" s="41"/>
      <c r="H145" s="45" t="str">
        <f>'BASE_LANDI FR'!H145</f>
        <v>doses</v>
      </c>
      <c r="I145" s="41"/>
      <c r="J145" s="48" t="str">
        <f>'BASE_LANDI FR'!J145:J178</f>
        <v>doses</v>
      </c>
    </row>
    <row r="146" spans="1:10" ht="21.95" customHeight="1">
      <c r="A146" s="35" t="str">
        <f>IF('BASE_LANDI FR'!A146="","",'BASE_LANDI FR'!A146)</f>
        <v>P1758</v>
      </c>
      <c r="B146" s="16" t="str">
        <f>IF('BASE_LANDI FR'!B146="","",'BASE_LANDI FR'!B146)</f>
        <v>t</v>
      </c>
      <c r="C146" s="3" t="s">
        <v>5</v>
      </c>
      <c r="D146" s="4" t="s">
        <v>5</v>
      </c>
      <c r="E146" s="42"/>
      <c r="F146" s="45" t="str">
        <f>'BASE_LANDI FR'!F146</f>
        <v>doses</v>
      </c>
      <c r="G146" s="41"/>
      <c r="H146" s="45" t="str">
        <f>'BASE_LANDI FR'!H146</f>
        <v>doses</v>
      </c>
      <c r="I146" s="41"/>
      <c r="J146" s="48" t="str">
        <f>'BASE_LANDI FR'!J146:J179</f>
        <v>doses</v>
      </c>
    </row>
    <row r="147" spans="1:10" ht="21.95" customHeight="1">
      <c r="A147" s="35" t="str">
        <f>IF('BASE_LANDI FR'!A147="","",'BASE_LANDI FR'!A147)</f>
        <v>P0725</v>
      </c>
      <c r="B147" s="16" t="str">
        <f>IF('BASE_LANDI FR'!B147="","",'BASE_LANDI FR'!B147)</f>
        <v>t</v>
      </c>
      <c r="C147" s="3" t="s">
        <v>5</v>
      </c>
      <c r="D147" s="4" t="s">
        <v>5</v>
      </c>
      <c r="E147" s="42"/>
      <c r="F147" s="45" t="str">
        <f>'BASE_LANDI FR'!F147</f>
        <v>doses</v>
      </c>
      <c r="G147" s="41"/>
      <c r="H147" s="45" t="str">
        <f>'BASE_LANDI FR'!H147</f>
        <v>doses</v>
      </c>
      <c r="I147" s="41"/>
      <c r="J147" s="48" t="str">
        <f>'BASE_LANDI FR'!J147:J180</f>
        <v>doses</v>
      </c>
    </row>
    <row r="148" spans="1:10" ht="21.95" customHeight="1">
      <c r="A148" s="35" t="str">
        <f>IF('BASE_LANDI FR'!A148="","",'BASE_LANDI FR'!A148)</f>
        <v/>
      </c>
      <c r="B148" s="16" t="str">
        <f>IF('BASE_LANDI FR'!B148="","",'BASE_LANDI FR'!B148)</f>
        <v/>
      </c>
      <c r="C148" s="3"/>
      <c r="D148" s="4"/>
      <c r="E148" s="42"/>
      <c r="F148" s="45" t="str">
        <f>'BASE_LANDI FR'!F148</f>
        <v/>
      </c>
      <c r="G148" s="41"/>
      <c r="H148" s="45" t="str">
        <f>'BASE_LANDI FR'!H148</f>
        <v/>
      </c>
      <c r="I148" s="41"/>
      <c r="J148" s="48" t="str">
        <f>'BASE_LANDI FR'!J148:J181</f>
        <v/>
      </c>
    </row>
    <row r="149" spans="1:10" ht="21.95" customHeight="1">
      <c r="A149" s="35" t="str">
        <f>IF('BASE_LANDI FR'!A149="","",'BASE_LANDI FR'!A149)</f>
        <v/>
      </c>
      <c r="B149" s="16" t="str">
        <f>IF('BASE_LANDI FR'!B149="","",'BASE_LANDI FR'!B149)</f>
        <v/>
      </c>
      <c r="C149" s="3"/>
      <c r="D149" s="4"/>
      <c r="E149" s="42"/>
      <c r="F149" s="45" t="str">
        <f>'BASE_LANDI FR'!F149</f>
        <v/>
      </c>
      <c r="G149" s="41"/>
      <c r="H149" s="45" t="str">
        <f>'BASE_LANDI FR'!H149</f>
        <v/>
      </c>
      <c r="I149" s="41"/>
      <c r="J149" s="48" t="str">
        <f>'BASE_LANDI FR'!J149:J182</f>
        <v/>
      </c>
    </row>
    <row r="150" spans="1:10" ht="21.95" customHeight="1">
      <c r="A150" s="35" t="str">
        <f>IF('BASE_LANDI FR'!A150="","",'BASE_LANDI FR'!A150)</f>
        <v/>
      </c>
      <c r="B150" s="16" t="str">
        <f>IF('BASE_LANDI FR'!B150="","",'BASE_LANDI FR'!B150)</f>
        <v/>
      </c>
      <c r="C150" s="3"/>
      <c r="D150" s="4"/>
      <c r="E150" s="42"/>
      <c r="F150" s="45" t="str">
        <f>'BASE_LANDI FR'!F150</f>
        <v/>
      </c>
      <c r="G150" s="41"/>
      <c r="H150" s="45" t="str">
        <f>'BASE_LANDI FR'!H150</f>
        <v/>
      </c>
      <c r="I150" s="41"/>
      <c r="J150" s="48" t="str">
        <f>'BASE_LANDI FR'!J150:J183</f>
        <v/>
      </c>
    </row>
    <row r="151" spans="1:10" ht="21.95" customHeight="1">
      <c r="A151" s="35" t="str">
        <f>IF('BASE_LANDI FR'!A151="","",'BASE_LANDI FR'!A151)</f>
        <v/>
      </c>
      <c r="B151" s="16" t="str">
        <f>IF('BASE_LANDI FR'!B151="","",'BASE_LANDI FR'!B151)</f>
        <v/>
      </c>
      <c r="C151" s="1"/>
      <c r="D151" s="2"/>
      <c r="E151" s="42"/>
      <c r="F151" s="45" t="str">
        <f>'BASE_LANDI FR'!F151</f>
        <v/>
      </c>
      <c r="G151" s="41"/>
      <c r="H151" s="45" t="str">
        <f>'BASE_LANDI FR'!H151</f>
        <v/>
      </c>
      <c r="I151" s="41"/>
      <c r="J151" s="48" t="str">
        <f>'BASE_LANDI FR'!J151:J184</f>
        <v/>
      </c>
    </row>
    <row r="152" spans="1:10" ht="21.95" customHeight="1">
      <c r="A152" s="35" t="str">
        <f>IF('BASE_LANDI FR'!A152="","",'BASE_LANDI FR'!A152)</f>
        <v/>
      </c>
      <c r="B152" s="16" t="str">
        <f>IF('BASE_LANDI FR'!B152="","",'BASE_LANDI FR'!B152)</f>
        <v/>
      </c>
      <c r="C152" s="1"/>
      <c r="D152" s="2"/>
      <c r="E152" s="42"/>
      <c r="F152" s="45" t="str">
        <f>'BASE_LANDI FR'!F152</f>
        <v/>
      </c>
      <c r="G152" s="41"/>
      <c r="H152" s="45" t="str">
        <f>'BASE_LANDI FR'!H152</f>
        <v/>
      </c>
      <c r="I152" s="41"/>
      <c r="J152" s="48" t="str">
        <f>'BASE_LANDI FR'!J152:J185</f>
        <v/>
      </c>
    </row>
    <row r="153" spans="1:10" ht="21.95" customHeight="1">
      <c r="A153" s="35" t="str">
        <f>IF('BASE_LANDI FR'!A153="","",'BASE_LANDI FR'!A153)</f>
        <v/>
      </c>
      <c r="B153" s="16" t="str">
        <f>IF('BASE_LANDI FR'!B153="","",'BASE_LANDI FR'!B153)</f>
        <v/>
      </c>
      <c r="C153" s="1"/>
      <c r="D153" s="2"/>
      <c r="E153" s="42"/>
      <c r="F153" s="45" t="str">
        <f>'BASE_LANDI FR'!F153</f>
        <v/>
      </c>
      <c r="G153" s="41"/>
      <c r="H153" s="45" t="str">
        <f>'BASE_LANDI FR'!H153</f>
        <v/>
      </c>
      <c r="I153" s="41"/>
      <c r="J153" s="48" t="str">
        <f>'BASE_LANDI FR'!J153:J186</f>
        <v/>
      </c>
    </row>
    <row r="154" spans="1:10" ht="21.95" customHeight="1">
      <c r="A154" s="35" t="str">
        <f>IF('BASE_LANDI FR'!A154="","",'BASE_LANDI FR'!A154)</f>
        <v/>
      </c>
      <c r="B154" s="16" t="str">
        <f>IF('BASE_LANDI FR'!B154="","",'BASE_LANDI FR'!B154)</f>
        <v/>
      </c>
      <c r="C154" s="1"/>
      <c r="D154" s="2"/>
      <c r="E154" s="42"/>
      <c r="F154" s="45" t="str">
        <f>'BASE_LANDI FR'!F154</f>
        <v/>
      </c>
      <c r="G154" s="41"/>
      <c r="H154" s="45" t="str">
        <f>'BASE_LANDI FR'!H154</f>
        <v/>
      </c>
      <c r="I154" s="41"/>
      <c r="J154" s="48" t="str">
        <f>'BASE_LANDI FR'!J154:J187</f>
        <v/>
      </c>
    </row>
    <row r="155" spans="1:10" ht="21.95" customHeight="1">
      <c r="A155" s="35" t="str">
        <f>IF('BASE_LANDI FR'!A155="","",'BASE_LANDI FR'!A155)</f>
        <v/>
      </c>
      <c r="B155" s="16" t="str">
        <f>IF('BASE_LANDI FR'!B155="","",'BASE_LANDI FR'!B155)</f>
        <v/>
      </c>
      <c r="C155" s="1"/>
      <c r="D155" s="2"/>
      <c r="E155" s="42"/>
      <c r="F155" s="45" t="str">
        <f>'BASE_LANDI FR'!F155</f>
        <v/>
      </c>
      <c r="G155" s="41"/>
      <c r="H155" s="45" t="str">
        <f>'BASE_LANDI FR'!H155</f>
        <v/>
      </c>
      <c r="I155" s="41"/>
      <c r="J155" s="48" t="str">
        <f>'BASE_LANDI FR'!J155:J188</f>
        <v/>
      </c>
    </row>
    <row r="156" spans="1:10" ht="21.95" customHeight="1" thickBot="1">
      <c r="A156" s="36" t="str">
        <f>IF('BASE_LANDI FR'!A156="","",'BASE_LANDI FR'!A156)</f>
        <v/>
      </c>
      <c r="B156" s="18" t="str">
        <f>IF('BASE_LANDI FR'!B156="","",'BASE_LANDI FR'!B156)</f>
        <v/>
      </c>
      <c r="C156" s="12"/>
      <c r="D156" s="13"/>
      <c r="E156" s="43"/>
      <c r="F156" s="55" t="str">
        <f>'BASE_LANDI FR'!F156</f>
        <v/>
      </c>
      <c r="G156" s="44"/>
      <c r="H156" s="55" t="str">
        <f>'BASE_LANDI FR'!H156</f>
        <v/>
      </c>
      <c r="I156" s="44"/>
      <c r="J156" s="50" t="str">
        <f>'BASE_LANDI FR'!J156:J189</f>
        <v/>
      </c>
    </row>
    <row r="157" spans="1:10" ht="21.95" customHeight="1">
      <c r="A157" s="5"/>
      <c r="B157" s="5"/>
      <c r="C157" s="5"/>
      <c r="D157" s="5"/>
      <c r="E157" s="20" t="s">
        <v>5</v>
      </c>
      <c r="F157" s="24" t="s">
        <v>10</v>
      </c>
      <c r="G157" s="21" t="s">
        <v>7</v>
      </c>
      <c r="H157" s="24" t="s">
        <v>11</v>
      </c>
      <c r="I157" s="21" t="s">
        <v>6</v>
      </c>
      <c r="J157" s="24" t="s">
        <v>16</v>
      </c>
    </row>
    <row r="158" spans="1:10" ht="21.95" customHeight="1">
      <c r="A158" s="7" t="str">
        <f>'BASE_LANDI FR'!A158</f>
        <v>valable dès le 09.01.2023 sauf variétés TOP 10</v>
      </c>
      <c r="B158" s="7"/>
      <c r="C158" s="7"/>
      <c r="D158" s="7"/>
      <c r="E158" s="7"/>
      <c r="F158" s="7"/>
      <c r="G158" s="7"/>
      <c r="H158" s="23"/>
      <c r="I158" s="144" t="s">
        <v>59</v>
      </c>
      <c r="J158" s="144"/>
    </row>
  </sheetData>
  <mergeCells count="75">
    <mergeCell ref="J1:J3"/>
    <mergeCell ref="A6:J8"/>
    <mergeCell ref="A9:J10"/>
    <mergeCell ref="A11:J11"/>
    <mergeCell ref="B12:D12"/>
    <mergeCell ref="F12:G12"/>
    <mergeCell ref="I12:J12"/>
    <mergeCell ref="E2:F2"/>
    <mergeCell ref="G2:I2"/>
    <mergeCell ref="E3:F3"/>
    <mergeCell ref="G3:I3"/>
    <mergeCell ref="E4:F4"/>
    <mergeCell ref="G4:I4"/>
    <mergeCell ref="B65:D65"/>
    <mergeCell ref="B13:B16"/>
    <mergeCell ref="C13:C16"/>
    <mergeCell ref="D13:D16"/>
    <mergeCell ref="E16:F16"/>
    <mergeCell ref="A59:J61"/>
    <mergeCell ref="A62:J63"/>
    <mergeCell ref="A64:J64"/>
    <mergeCell ref="E13:E14"/>
    <mergeCell ref="F13:J14"/>
    <mergeCell ref="E55:F55"/>
    <mergeCell ref="G55:I55"/>
    <mergeCell ref="E56:F56"/>
    <mergeCell ref="G56:I56"/>
    <mergeCell ref="E57:F57"/>
    <mergeCell ref="G57:I57"/>
    <mergeCell ref="B118:D118"/>
    <mergeCell ref="B66:B69"/>
    <mergeCell ref="C66:C69"/>
    <mergeCell ref="D66:D69"/>
    <mergeCell ref="E69:F69"/>
    <mergeCell ref="A112:J114"/>
    <mergeCell ref="A115:J116"/>
    <mergeCell ref="A117:J117"/>
    <mergeCell ref="E66:E67"/>
    <mergeCell ref="F66:J67"/>
    <mergeCell ref="E108:F108"/>
    <mergeCell ref="G108:I108"/>
    <mergeCell ref="E109:F109"/>
    <mergeCell ref="G109:I109"/>
    <mergeCell ref="E110:F110"/>
    <mergeCell ref="G110:I110"/>
    <mergeCell ref="I158:J158"/>
    <mergeCell ref="B119:B122"/>
    <mergeCell ref="C119:C122"/>
    <mergeCell ref="D119:D122"/>
    <mergeCell ref="E122:F122"/>
    <mergeCell ref="G122:H122"/>
    <mergeCell ref="I122:J122"/>
    <mergeCell ref="E119:E120"/>
    <mergeCell ref="F119:J120"/>
    <mergeCell ref="E121:F121"/>
    <mergeCell ref="G121:H121"/>
    <mergeCell ref="I121:J121"/>
    <mergeCell ref="E15:F15"/>
    <mergeCell ref="G15:H15"/>
    <mergeCell ref="I15:J15"/>
    <mergeCell ref="F65:G65"/>
    <mergeCell ref="I65:J65"/>
    <mergeCell ref="G16:H16"/>
    <mergeCell ref="I16:J16"/>
    <mergeCell ref="I52:J52"/>
    <mergeCell ref="J54:J56"/>
    <mergeCell ref="E68:F68"/>
    <mergeCell ref="G68:H68"/>
    <mergeCell ref="I68:J68"/>
    <mergeCell ref="F118:G118"/>
    <mergeCell ref="I118:J118"/>
    <mergeCell ref="G69:H69"/>
    <mergeCell ref="I69:J69"/>
    <mergeCell ref="I105:J105"/>
    <mergeCell ref="J107:J10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"/>
  <sheetViews>
    <sheetView topLeftCell="A97" workbookViewId="0">
      <selection activeCell="P121" sqref="P121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4">
      <c r="I1" s="56" t="s">
        <v>148</v>
      </c>
      <c r="J1" s="147">
        <v>6</v>
      </c>
    </row>
    <row r="2" spans="1:14">
      <c r="E2" s="176" t="s">
        <v>132</v>
      </c>
      <c r="F2" s="176"/>
      <c r="G2" s="177" t="s">
        <v>155</v>
      </c>
      <c r="H2" s="178"/>
      <c r="I2" s="178"/>
      <c r="J2" s="147"/>
    </row>
    <row r="3" spans="1:14">
      <c r="E3" s="166"/>
      <c r="F3" s="166"/>
      <c r="G3" s="177" t="s">
        <v>157</v>
      </c>
      <c r="H3" s="178"/>
      <c r="I3" s="178"/>
      <c r="J3" s="147"/>
    </row>
    <row r="4" spans="1:14">
      <c r="E4" s="166"/>
      <c r="F4" s="166"/>
      <c r="G4" s="177" t="s">
        <v>156</v>
      </c>
      <c r="H4" s="178"/>
      <c r="I4" s="178"/>
    </row>
    <row r="5" spans="1:14" ht="15" thickBot="1"/>
    <row r="6" spans="1:14">
      <c r="A6" s="148" t="s">
        <v>144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4">
      <c r="A7" s="151"/>
      <c r="B7" s="152"/>
      <c r="C7" s="152"/>
      <c r="D7" s="152"/>
      <c r="E7" s="152"/>
      <c r="F7" s="152"/>
      <c r="G7" s="152"/>
      <c r="H7" s="152"/>
      <c r="I7" s="152"/>
      <c r="J7" s="153"/>
      <c r="N7" s="6" t="s">
        <v>125</v>
      </c>
    </row>
    <row r="8" spans="1:14">
      <c r="A8" s="154"/>
      <c r="B8" s="155"/>
      <c r="C8" s="155"/>
      <c r="D8" s="155"/>
      <c r="E8" s="155"/>
      <c r="F8" s="155"/>
      <c r="G8" s="155"/>
      <c r="H8" s="155"/>
      <c r="I8" s="155"/>
      <c r="J8" s="156"/>
    </row>
    <row r="9" spans="1:14">
      <c r="A9" s="157" t="str">
        <f>'LANDI DE'!A9:J10</f>
        <v>Dosen 50'000 Körner</v>
      </c>
      <c r="B9" s="158"/>
      <c r="C9" s="158"/>
      <c r="D9" s="158"/>
      <c r="E9" s="158"/>
      <c r="F9" s="158"/>
      <c r="G9" s="158"/>
      <c r="H9" s="158"/>
      <c r="I9" s="158"/>
      <c r="J9" s="159"/>
    </row>
    <row r="10" spans="1:14">
      <c r="A10" s="160"/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4" ht="15" thickBot="1">
      <c r="A11" s="163"/>
      <c r="B11" s="139"/>
      <c r="C11" s="139"/>
      <c r="D11" s="139"/>
      <c r="E11" s="164"/>
      <c r="F11" s="164"/>
      <c r="G11" s="164"/>
      <c r="H11" s="164"/>
      <c r="I11" s="164"/>
      <c r="J11" s="165"/>
    </row>
    <row r="12" spans="1:14" s="8" customFormat="1" ht="21.95" customHeight="1">
      <c r="A12" s="9" t="s">
        <v>108</v>
      </c>
      <c r="B12" s="121" t="s">
        <v>124</v>
      </c>
      <c r="C12" s="122"/>
      <c r="D12" s="123"/>
      <c r="E12" s="51" t="s">
        <v>136</v>
      </c>
      <c r="F12" s="136"/>
      <c r="G12" s="136"/>
      <c r="H12" s="179" t="s">
        <v>145</v>
      </c>
      <c r="I12" s="179"/>
      <c r="J12" s="180"/>
    </row>
    <row r="13" spans="1:14" ht="15.95" customHeight="1">
      <c r="A13" s="59" t="s">
        <v>112</v>
      </c>
      <c r="B13" s="124" t="s">
        <v>109</v>
      </c>
      <c r="C13" s="127" t="s">
        <v>110</v>
      </c>
      <c r="D13" s="130" t="s">
        <v>111</v>
      </c>
      <c r="E13" s="137" t="s">
        <v>146</v>
      </c>
      <c r="F13" s="139"/>
      <c r="G13" s="139"/>
      <c r="H13" s="139"/>
      <c r="I13" s="139"/>
      <c r="J13" s="140"/>
    </row>
    <row r="14" spans="1:14" ht="15.95" customHeight="1">
      <c r="A14" s="60" t="s">
        <v>113</v>
      </c>
      <c r="B14" s="125"/>
      <c r="C14" s="128"/>
      <c r="D14" s="131"/>
      <c r="E14" s="138"/>
      <c r="F14" s="141"/>
      <c r="G14" s="141"/>
      <c r="H14" s="141"/>
      <c r="I14" s="141"/>
      <c r="J14" s="142"/>
    </row>
    <row r="15" spans="1:14" ht="15.95" customHeight="1">
      <c r="A15" s="60" t="s">
        <v>114</v>
      </c>
      <c r="B15" s="125"/>
      <c r="C15" s="128"/>
      <c r="D15" s="131"/>
      <c r="E15" s="134" t="s">
        <v>116</v>
      </c>
      <c r="F15" s="135"/>
      <c r="G15" s="145" t="s">
        <v>117</v>
      </c>
      <c r="H15" s="135"/>
      <c r="I15" s="145" t="s">
        <v>12</v>
      </c>
      <c r="J15" s="146"/>
    </row>
    <row r="16" spans="1:14" ht="15.95" customHeight="1">
      <c r="A16" s="61" t="s">
        <v>115</v>
      </c>
      <c r="B16" s="126"/>
      <c r="C16" s="129"/>
      <c r="D16" s="132"/>
      <c r="E16" s="134" t="s">
        <v>133</v>
      </c>
      <c r="F16" s="134"/>
      <c r="G16" s="145" t="s">
        <v>133</v>
      </c>
      <c r="H16" s="134"/>
      <c r="I16" s="145" t="s">
        <v>133</v>
      </c>
      <c r="J16" s="146"/>
    </row>
    <row r="17" spans="1:10" ht="21.95" customHeight="1">
      <c r="A17" s="35" t="str">
        <f>IF('BASE_LANDI FR'!A17="","",'BASE_LANDI FR'!A17)</f>
        <v>KWS Amaroc</v>
      </c>
      <c r="B17" s="16" t="str">
        <f>IF('BASE_LANDI FR'!B17="","",'BASE_LANDI FR'!B17)</f>
        <v>mp</v>
      </c>
      <c r="C17" s="10" t="s">
        <v>5</v>
      </c>
      <c r="D17" s="11" t="s">
        <v>7</v>
      </c>
      <c r="E17" s="40"/>
      <c r="F17" s="45" t="str">
        <f>'LANDI DE'!F17</f>
        <v>Dosen</v>
      </c>
      <c r="G17" s="45"/>
      <c r="H17" s="45" t="str">
        <f>'LANDI DE'!H17</f>
        <v>Dosen</v>
      </c>
      <c r="I17" s="45"/>
      <c r="J17" s="48" t="str">
        <f>'LANDI DE'!J17</f>
        <v>Dosen</v>
      </c>
    </row>
    <row r="18" spans="1:10" ht="21.95" customHeight="1">
      <c r="A18" s="35" t="str">
        <f>IF('BASE_LANDI FR'!A18="","",'BASE_LANDI FR'!A18)</f>
        <v>KWS Benedictio</v>
      </c>
      <c r="B18" s="16" t="str">
        <f>IF('BASE_LANDI FR'!B18="","",'BASE_LANDI FR'!B18)</f>
        <v>mp</v>
      </c>
      <c r="C18" s="3" t="s">
        <v>5</v>
      </c>
      <c r="D18" s="4" t="s">
        <v>5</v>
      </c>
      <c r="E18" s="42"/>
      <c r="F18" s="45" t="str">
        <f>'LANDI DE'!F18</f>
        <v>Dosen</v>
      </c>
      <c r="G18" s="41"/>
      <c r="H18" s="45" t="str">
        <f>'LANDI DE'!H18</f>
        <v>Dosen</v>
      </c>
      <c r="I18" s="41"/>
      <c r="J18" s="48" t="str">
        <f>'LANDI DE'!J18</f>
        <v>Dosen</v>
      </c>
    </row>
    <row r="19" spans="1:10" ht="21.95" customHeight="1">
      <c r="A19" s="35" t="str">
        <f>IF('BASE_LANDI FR'!A19="","",'BASE_LANDI FR'!A19)</f>
        <v>Badiane</v>
      </c>
      <c r="B19" s="16" t="str">
        <f>IF('BASE_LANDI FR'!B19="","",'BASE_LANDI FR'!B19)</f>
        <v>mt</v>
      </c>
      <c r="C19" s="3" t="s">
        <v>6</v>
      </c>
      <c r="D19" s="4" t="s">
        <v>5</v>
      </c>
      <c r="E19" s="42"/>
      <c r="F19" s="45" t="str">
        <f>'LANDI DE'!F19</f>
        <v>Dosen</v>
      </c>
      <c r="G19" s="41"/>
      <c r="H19" s="45" t="str">
        <f>'LANDI DE'!H19</f>
        <v>Dosen</v>
      </c>
      <c r="I19" s="41"/>
      <c r="J19" s="48" t="str">
        <f>'LANDI DE'!J19</f>
        <v>Dosen</v>
      </c>
    </row>
    <row r="20" spans="1:10" ht="21.95" customHeight="1">
      <c r="A20" s="35" t="str">
        <f>IF('BASE_LANDI FR'!A20="","",'BASE_LANDI FR'!A20)</f>
        <v>KWS Cito</v>
      </c>
      <c r="B20" s="16" t="str">
        <f>IF('BASE_LANDI FR'!B20="","",'BASE_LANDI FR'!B20)</f>
        <v>tp</v>
      </c>
      <c r="C20" s="3" t="s">
        <v>5</v>
      </c>
      <c r="D20" s="4" t="s">
        <v>6</v>
      </c>
      <c r="E20" s="42"/>
      <c r="F20" s="45" t="str">
        <f>'LANDI DE'!F20</f>
        <v>Dosen</v>
      </c>
      <c r="G20" s="41"/>
      <c r="H20" s="45" t="str">
        <f>'LANDI DE'!H20</f>
        <v>Dosen</v>
      </c>
      <c r="I20" s="41"/>
      <c r="J20" s="48" t="str">
        <f>'LANDI DE'!J20</f>
        <v>Dosen</v>
      </c>
    </row>
    <row r="21" spans="1:10" ht="21.95" customHeight="1">
      <c r="A21" s="35" t="str">
        <f>IF('BASE_LANDI FR'!A21="","",'BASE_LANDI FR'!A21)</f>
        <v>Chromixx</v>
      </c>
      <c r="B21" s="16" t="str">
        <f>IF('BASE_LANDI FR'!B21="","",'BASE_LANDI FR'!B21)</f>
        <v>mp</v>
      </c>
      <c r="C21" s="3" t="s">
        <v>7</v>
      </c>
      <c r="D21" s="4" t="s">
        <v>5</v>
      </c>
      <c r="E21" s="42"/>
      <c r="F21" s="45" t="str">
        <f>'LANDI DE'!F21</f>
        <v>Dosen</v>
      </c>
      <c r="G21" s="41"/>
      <c r="H21" s="45" t="str">
        <f>'LANDI DE'!H21</f>
        <v>Dosen</v>
      </c>
      <c r="I21" s="41"/>
      <c r="J21" s="48" t="str">
        <f>'LANDI DE'!J21</f>
        <v>Dosen</v>
      </c>
    </row>
    <row r="22" spans="1:10" ht="21.95" customHeight="1">
      <c r="A22" s="35" t="str">
        <f>IF('BASE_LANDI FR'!A22="","",'BASE_LANDI FR'!A22)</f>
        <v>Clooney</v>
      </c>
      <c r="B22" s="16" t="str">
        <f>IF('BASE_LANDI FR'!B22="","",'BASE_LANDI FR'!B22)</f>
        <v>mp</v>
      </c>
      <c r="C22" s="3" t="s">
        <v>5</v>
      </c>
      <c r="D22" s="4" t="s">
        <v>6</v>
      </c>
      <c r="E22" s="42"/>
      <c r="F22" s="45" t="str">
        <f>'LANDI DE'!F22</f>
        <v>Dosen</v>
      </c>
      <c r="G22" s="41"/>
      <c r="H22" s="45" t="str">
        <f>'LANDI DE'!H22</f>
        <v>Dosen</v>
      </c>
      <c r="I22" s="41"/>
      <c r="J22" s="48" t="str">
        <f>'LANDI DE'!J22</f>
        <v>Dosen</v>
      </c>
    </row>
    <row r="23" spans="1:10" ht="21.95" customHeight="1">
      <c r="A23" s="35" t="str">
        <f>IF('BASE_LANDI FR'!A23="","",'BASE_LANDI FR'!A23)</f>
        <v>KWS Damario</v>
      </c>
      <c r="B23" s="16" t="str">
        <f>IF('BASE_LANDI FR'!B23="","",'BASE_LANDI FR'!B23)</f>
        <v>p</v>
      </c>
      <c r="C23" s="3" t="s">
        <v>5</v>
      </c>
      <c r="D23" s="4" t="s">
        <v>6</v>
      </c>
      <c r="E23" s="42"/>
      <c r="F23" s="45" t="str">
        <f>'LANDI DE'!F23</f>
        <v>Dosen</v>
      </c>
      <c r="G23" s="41"/>
      <c r="H23" s="45" t="str">
        <f>'LANDI DE'!H23</f>
        <v>Dosen</v>
      </c>
      <c r="I23" s="41"/>
      <c r="J23" s="48" t="str">
        <f>'LANDI DE'!J23</f>
        <v>Dosen</v>
      </c>
    </row>
    <row r="24" spans="1:10" ht="21.95" customHeight="1">
      <c r="A24" s="35" t="str">
        <f>IF('BASE_LANDI FR'!A24="","",'BASE_LANDI FR'!A24)</f>
        <v>KWS Dentrico</v>
      </c>
      <c r="B24" s="16" t="str">
        <f>IF('BASE_LANDI FR'!B24="","",'BASE_LANDI FR'!B24)</f>
        <v>mt</v>
      </c>
      <c r="C24" s="3" t="s">
        <v>7</v>
      </c>
      <c r="D24" s="4" t="s">
        <v>5</v>
      </c>
      <c r="E24" s="42"/>
      <c r="F24" s="45" t="str">
        <f>'LANDI DE'!F24</f>
        <v>Dosen</v>
      </c>
      <c r="G24" s="41"/>
      <c r="H24" s="45" t="str">
        <f>'LANDI DE'!H24</f>
        <v>Dosen</v>
      </c>
      <c r="I24" s="41"/>
      <c r="J24" s="48" t="str">
        <f>'LANDI DE'!J24</f>
        <v>Dosen</v>
      </c>
    </row>
    <row r="25" spans="1:10" ht="21.95" customHeight="1">
      <c r="A25" s="35" t="str">
        <f>IF('BASE_LANDI FR'!A25="","",'BASE_LANDI FR'!A25)</f>
        <v>ES Faraday</v>
      </c>
      <c r="B25" s="16" t="str">
        <f>IF('BASE_LANDI FR'!B25="","",'BASE_LANDI FR'!B25)</f>
        <v>t</v>
      </c>
      <c r="C25" s="3" t="s">
        <v>5</v>
      </c>
      <c r="D25" s="4" t="s">
        <v>5</v>
      </c>
      <c r="E25" s="42"/>
      <c r="F25" s="45" t="str">
        <f>'LANDI DE'!F25</f>
        <v>Dosen</v>
      </c>
      <c r="G25" s="41"/>
      <c r="H25" s="45" t="str">
        <f>'LANDI DE'!H25</f>
        <v>Dosen</v>
      </c>
      <c r="I25" s="41"/>
      <c r="J25" s="48" t="str">
        <f>'LANDI DE'!J25</f>
        <v>Dosen</v>
      </c>
    </row>
    <row r="26" spans="1:10" ht="21.95" customHeight="1">
      <c r="A26" s="35" t="str">
        <f>IF('BASE_LANDI FR'!A26="","",'BASE_LANDI FR'!A26)</f>
        <v>ES Gallery</v>
      </c>
      <c r="B26" s="16" t="str">
        <f>IF('BASE_LANDI FR'!B26="","",'BASE_LANDI FR'!B26)</f>
        <v>t</v>
      </c>
      <c r="C26" s="3" t="s">
        <v>5</v>
      </c>
      <c r="D26" s="4" t="s">
        <v>5</v>
      </c>
      <c r="E26" s="42"/>
      <c r="F26" s="45" t="str">
        <f>'LANDI DE'!F26</f>
        <v>Dosen</v>
      </c>
      <c r="G26" s="41"/>
      <c r="H26" s="45" t="str">
        <f>'LANDI DE'!H26</f>
        <v>Dosen</v>
      </c>
      <c r="I26" s="41"/>
      <c r="J26" s="48" t="str">
        <f>'LANDI DE'!J26</f>
        <v>Dosen</v>
      </c>
    </row>
    <row r="27" spans="1:10" ht="21.95" customHeight="1">
      <c r="A27" s="35" t="str">
        <f>IF('BASE_LANDI FR'!A27="","",'BASE_LANDI FR'!A27)</f>
        <v>ES Hattrick</v>
      </c>
      <c r="B27" s="16" t="str">
        <f>IF('BASE_LANDI FR'!B27="","",'BASE_LANDI FR'!B27)</f>
        <v>t</v>
      </c>
      <c r="C27" s="3" t="s">
        <v>5</v>
      </c>
      <c r="D27" s="4" t="s">
        <v>5</v>
      </c>
      <c r="E27" s="42"/>
      <c r="F27" s="45" t="str">
        <f>'LANDI DE'!F27</f>
        <v>Dosen</v>
      </c>
      <c r="G27" s="41"/>
      <c r="H27" s="45" t="str">
        <f>'LANDI DE'!H27</f>
        <v>Dosen</v>
      </c>
      <c r="I27" s="41"/>
      <c r="J27" s="48" t="str">
        <f>'LANDI DE'!J27</f>
        <v>Dosen</v>
      </c>
    </row>
    <row r="28" spans="1:10" ht="21.95" customHeight="1">
      <c r="A28" s="35" t="str">
        <f>IF('BASE_LANDI FR'!A28="","",'BASE_LANDI FR'!A28)</f>
        <v xml:space="preserve">Erasmus </v>
      </c>
      <c r="B28" s="16" t="str">
        <f>IF('BASE_LANDI FR'!B28="","",'BASE_LANDI FR'!B28)</f>
        <v>mt</v>
      </c>
      <c r="C28" s="3" t="s">
        <v>5</v>
      </c>
      <c r="D28" s="4" t="s">
        <v>5</v>
      </c>
      <c r="E28" s="42"/>
      <c r="F28" s="45" t="str">
        <f>'LANDI DE'!F28</f>
        <v>Dosen</v>
      </c>
      <c r="G28" s="41"/>
      <c r="H28" s="45" t="str">
        <f>'LANDI DE'!H28</f>
        <v>Dosen</v>
      </c>
      <c r="I28" s="41"/>
      <c r="J28" s="48" t="str">
        <f>'LANDI DE'!J28</f>
        <v>Dosen</v>
      </c>
    </row>
    <row r="29" spans="1:10" ht="21.95" customHeight="1">
      <c r="A29" s="35" t="str">
        <f>IF('BASE_LANDI FR'!A29="","",'BASE_LANDI FR'!A29)</f>
        <v>KWS Figaro</v>
      </c>
      <c r="B29" s="16" t="str">
        <f>IF('BASE_LANDI FR'!B29="","",'BASE_LANDI FR'!B29)</f>
        <v>mt</v>
      </c>
      <c r="C29" s="3" t="s">
        <v>5</v>
      </c>
      <c r="D29" s="4" t="s">
        <v>5</v>
      </c>
      <c r="E29" s="42"/>
      <c r="F29" s="45" t="str">
        <f>'LANDI DE'!F29</f>
        <v>Dosen</v>
      </c>
      <c r="G29" s="41"/>
      <c r="H29" s="45" t="str">
        <f>'LANDI DE'!H29</f>
        <v>Dosen</v>
      </c>
      <c r="I29" s="41"/>
      <c r="J29" s="48" t="str">
        <f>'LANDI DE'!J29</f>
        <v>Dosen</v>
      </c>
    </row>
    <row r="30" spans="1:10" ht="21.95" customHeight="1">
      <c r="A30" s="35" t="str">
        <f>IF('BASE_LANDI FR'!A30="","",'BASE_LANDI FR'!A30)</f>
        <v>KWS Gottardo</v>
      </c>
      <c r="B30" s="16" t="str">
        <f>IF('BASE_LANDI FR'!B30="","",'BASE_LANDI FR'!B30)</f>
        <v>mp</v>
      </c>
      <c r="C30" s="3" t="s">
        <v>5</v>
      </c>
      <c r="D30" s="4" t="s">
        <v>5</v>
      </c>
      <c r="E30" s="42"/>
      <c r="F30" s="45" t="str">
        <f>'LANDI DE'!F30</f>
        <v>Dosen</v>
      </c>
      <c r="G30" s="41"/>
      <c r="H30" s="45" t="str">
        <f>'LANDI DE'!H30</f>
        <v>Dosen</v>
      </c>
      <c r="I30" s="41"/>
      <c r="J30" s="48" t="str">
        <f>'LANDI DE'!J30</f>
        <v>Dosen</v>
      </c>
    </row>
    <row r="31" spans="1:10" ht="21.95" customHeight="1">
      <c r="A31" s="35" t="str">
        <f>IF('BASE_LANDI FR'!A31="","",'BASE_LANDI FR'!A31)</f>
        <v>KWS Gustavius</v>
      </c>
      <c r="B31" s="16" t="str">
        <f>IF('BASE_LANDI FR'!B31="","",'BASE_LANDI FR'!B31)</f>
        <v>mp</v>
      </c>
      <c r="C31" s="3" t="s">
        <v>7</v>
      </c>
      <c r="D31" s="4" t="s">
        <v>5</v>
      </c>
      <c r="E31" s="42"/>
      <c r="F31" s="45" t="str">
        <f>'LANDI DE'!F31</f>
        <v>Dosen</v>
      </c>
      <c r="G31" s="41"/>
      <c r="H31" s="45" t="str">
        <f>'LANDI DE'!H31</f>
        <v>Dosen</v>
      </c>
      <c r="I31" s="41"/>
      <c r="J31" s="48" t="str">
        <f>'LANDI DE'!J31</f>
        <v>Dosen</v>
      </c>
    </row>
    <row r="32" spans="1:10" ht="21.95" customHeight="1">
      <c r="A32" s="35" t="str">
        <f>IF('BASE_LANDI FR'!A32="","",'BASE_LANDI FR'!A32)</f>
        <v>KWS Inteligens</v>
      </c>
      <c r="B32" s="16" t="str">
        <f>IF('BASE_LANDI FR'!B32="","",'BASE_LANDI FR'!B32)</f>
        <v>mt</v>
      </c>
      <c r="C32" s="3" t="s">
        <v>5</v>
      </c>
      <c r="D32" s="4" t="s">
        <v>7</v>
      </c>
      <c r="E32" s="42"/>
      <c r="F32" s="45" t="str">
        <f>'LANDI DE'!F32</f>
        <v>Dosen</v>
      </c>
      <c r="G32" s="41"/>
      <c r="H32" s="45" t="str">
        <f>'LANDI DE'!H32</f>
        <v>Dosen</v>
      </c>
      <c r="I32" s="41"/>
      <c r="J32" s="48" t="str">
        <f>'LANDI DE'!J32</f>
        <v>Dosen</v>
      </c>
    </row>
    <row r="33" spans="1:10" ht="21.95" customHeight="1">
      <c r="A33" s="35" t="str">
        <f>IF('BASE_LANDI FR'!A33="","",'BASE_LANDI FR'!A33)</f>
        <v>KWS Kaprilias</v>
      </c>
      <c r="B33" s="16" t="str">
        <f>IF('BASE_LANDI FR'!B33="","",'BASE_LANDI FR'!B33)</f>
        <v>p</v>
      </c>
      <c r="C33" s="3" t="s">
        <v>5</v>
      </c>
      <c r="D33" s="4" t="s">
        <v>7</v>
      </c>
      <c r="E33" s="42"/>
      <c r="F33" s="45" t="str">
        <f>'LANDI DE'!F33</f>
        <v>Dosen</v>
      </c>
      <c r="G33" s="41"/>
      <c r="H33" s="45" t="str">
        <f>'LANDI DE'!H33</f>
        <v>Dosen</v>
      </c>
      <c r="I33" s="41"/>
      <c r="J33" s="48" t="str">
        <f>'LANDI DE'!J33</f>
        <v>Dosen</v>
      </c>
    </row>
    <row r="34" spans="1:10" ht="21.95" customHeight="1">
      <c r="A34" s="35" t="str">
        <f>IF('BASE_LANDI FR'!A34="","",'BASE_LANDI FR'!A34)</f>
        <v>KWS Karibous</v>
      </c>
      <c r="B34" s="16" t="str">
        <f>IF('BASE_LANDI FR'!B34="","",'BASE_LANDI FR'!B34)</f>
        <v>p</v>
      </c>
      <c r="C34" s="3" t="s">
        <v>5</v>
      </c>
      <c r="D34" s="4" t="s">
        <v>7</v>
      </c>
      <c r="E34" s="42"/>
      <c r="F34" s="45" t="str">
        <f>'LANDI DE'!F34</f>
        <v>Dosen</v>
      </c>
      <c r="G34" s="41"/>
      <c r="H34" s="45" t="str">
        <f>'LANDI DE'!H34</f>
        <v>Dosen</v>
      </c>
      <c r="I34" s="41"/>
      <c r="J34" s="48" t="str">
        <f>'LANDI DE'!J34</f>
        <v>Dosen</v>
      </c>
    </row>
    <row r="35" spans="1:10" ht="21.95" customHeight="1">
      <c r="A35" s="35" t="str">
        <f>IF('BASE_LANDI FR'!A35="","",'BASE_LANDI FR'!A35)</f>
        <v>KWS Kidemos</v>
      </c>
      <c r="B35" s="16" t="str">
        <f>IF('BASE_LANDI FR'!B35="","",'BASE_LANDI FR'!B35)</f>
        <v>mt</v>
      </c>
      <c r="C35" s="3" t="s">
        <v>5</v>
      </c>
      <c r="D35" s="4" t="s">
        <v>7</v>
      </c>
      <c r="E35" s="42"/>
      <c r="F35" s="45" t="str">
        <f>'LANDI DE'!F35</f>
        <v>Dosen</v>
      </c>
      <c r="G35" s="41"/>
      <c r="H35" s="45" t="str">
        <f>'LANDI DE'!H35</f>
        <v>Dosen</v>
      </c>
      <c r="I35" s="41"/>
      <c r="J35" s="48" t="str">
        <f>'LANDI DE'!J35</f>
        <v>Dosen</v>
      </c>
    </row>
    <row r="36" spans="1:10" ht="21.95" customHeight="1">
      <c r="A36" s="35" t="str">
        <f>IF('BASE_LANDI FR'!A36="","",'BASE_LANDI FR'!A36)</f>
        <v>LG 31.211</v>
      </c>
      <c r="B36" s="16" t="str">
        <f>IF('BASE_LANDI FR'!B36="","",'BASE_LANDI FR'!B36)</f>
        <v>p</v>
      </c>
      <c r="C36" s="3" t="s">
        <v>5</v>
      </c>
      <c r="D36" s="4" t="s">
        <v>5</v>
      </c>
      <c r="E36" s="42"/>
      <c r="F36" s="45" t="str">
        <f>'LANDI DE'!F36</f>
        <v>Dosen</v>
      </c>
      <c r="G36" s="41"/>
      <c r="H36" s="45" t="str">
        <f>'LANDI DE'!H36</f>
        <v>Dosen</v>
      </c>
      <c r="I36" s="41"/>
      <c r="J36" s="48" t="str">
        <f>'LANDI DE'!J36</f>
        <v>Dosen</v>
      </c>
    </row>
    <row r="37" spans="1:10" ht="21.95" customHeight="1">
      <c r="A37" s="35" t="str">
        <f>IF('BASE_LANDI FR'!A37="","",'BASE_LANDI FR'!A37)</f>
        <v>LG 30.179</v>
      </c>
      <c r="B37" s="16" t="str">
        <f>IF('BASE_LANDI FR'!B37="","",'BASE_LANDI FR'!B37)</f>
        <v>p</v>
      </c>
      <c r="C37" s="3" t="s">
        <v>5</v>
      </c>
      <c r="D37" s="4" t="s">
        <v>5</v>
      </c>
      <c r="E37" s="42"/>
      <c r="F37" s="45" t="str">
        <f>'LANDI DE'!F37</f>
        <v>Dosen</v>
      </c>
      <c r="G37" s="41"/>
      <c r="H37" s="45" t="str">
        <f>'LANDI DE'!H37</f>
        <v>Dosen</v>
      </c>
      <c r="I37" s="41"/>
      <c r="J37" s="48" t="str">
        <f>'LANDI DE'!J37</f>
        <v>Dosen</v>
      </c>
    </row>
    <row r="38" spans="1:10" ht="21.95" customHeight="1">
      <c r="A38" s="35" t="str">
        <f>IF('BASE_LANDI FR'!A38="","",'BASE_LANDI FR'!A38)</f>
        <v>LG 31.205</v>
      </c>
      <c r="B38" s="16" t="str">
        <f>IF('BASE_LANDI FR'!B38="","",'BASE_LANDI FR'!B38)</f>
        <v>p</v>
      </c>
      <c r="C38" s="3" t="s">
        <v>5</v>
      </c>
      <c r="D38" s="4" t="s">
        <v>7</v>
      </c>
      <c r="E38" s="42"/>
      <c r="F38" s="45" t="str">
        <f>'LANDI DE'!F38</f>
        <v>Dosen</v>
      </c>
      <c r="G38" s="41"/>
      <c r="H38" s="45" t="str">
        <f>'LANDI DE'!H38</f>
        <v>Dosen</v>
      </c>
      <c r="I38" s="41"/>
      <c r="J38" s="48" t="str">
        <f>'LANDI DE'!J38</f>
        <v>Dosen</v>
      </c>
    </row>
    <row r="39" spans="1:10" ht="21.95" customHeight="1">
      <c r="A39" s="35" t="str">
        <f>IF('BASE_LANDI FR'!A39="","",'BASE_LANDI FR'!A39)</f>
        <v>LG 31.207</v>
      </c>
      <c r="B39" s="16" t="str">
        <f>IF('BASE_LANDI FR'!B39="","",'BASE_LANDI FR'!B39)</f>
        <v>p</v>
      </c>
      <c r="C39" s="3" t="s">
        <v>5</v>
      </c>
      <c r="D39" s="4" t="s">
        <v>7</v>
      </c>
      <c r="E39" s="42"/>
      <c r="F39" s="45" t="str">
        <f>'LANDI DE'!F39</f>
        <v>Dosen</v>
      </c>
      <c r="G39" s="41"/>
      <c r="H39" s="45" t="str">
        <f>'LANDI DE'!H39</f>
        <v>Dosen</v>
      </c>
      <c r="I39" s="41"/>
      <c r="J39" s="48" t="str">
        <f>'LANDI DE'!J39</f>
        <v>Dosen</v>
      </c>
    </row>
    <row r="40" spans="1:10" ht="21.95" customHeight="1">
      <c r="A40" s="35" t="str">
        <f>IF('BASE_LANDI FR'!A40="","",'BASE_LANDI FR'!A40)</f>
        <v>LG 31.217</v>
      </c>
      <c r="B40" s="16" t="str">
        <f>IF('BASE_LANDI FR'!B40="","",'BASE_LANDI FR'!B40)</f>
        <v>p</v>
      </c>
      <c r="C40" s="3" t="s">
        <v>5</v>
      </c>
      <c r="D40" s="4" t="s">
        <v>5</v>
      </c>
      <c r="E40" s="42"/>
      <c r="F40" s="45" t="str">
        <f>'LANDI DE'!F40</f>
        <v>Dosen</v>
      </c>
      <c r="G40" s="41"/>
      <c r="H40" s="45" t="str">
        <f>'LANDI DE'!H40</f>
        <v>Dosen</v>
      </c>
      <c r="I40" s="41"/>
      <c r="J40" s="48" t="str">
        <f>'LANDI DE'!J40</f>
        <v>Dosen</v>
      </c>
    </row>
    <row r="41" spans="1:10" ht="21.95" customHeight="1">
      <c r="A41" s="35" t="str">
        <f>IF('BASE_LANDI FR'!A41="","",'BASE_LANDI FR'!A41)</f>
        <v>LG 31.219</v>
      </c>
      <c r="B41" s="16" t="str">
        <f>IF('BASE_LANDI FR'!B41="","",'BASE_LANDI FR'!B41)</f>
        <v>p</v>
      </c>
      <c r="C41" s="3" t="s">
        <v>5</v>
      </c>
      <c r="D41" s="4" t="s">
        <v>5</v>
      </c>
      <c r="E41" s="42"/>
      <c r="F41" s="45" t="str">
        <f>'LANDI DE'!F41</f>
        <v>Dosen</v>
      </c>
      <c r="G41" s="41"/>
      <c r="H41" s="45" t="str">
        <f>'LANDI DE'!H41</f>
        <v>Dosen</v>
      </c>
      <c r="I41" s="41"/>
      <c r="J41" s="48" t="str">
        <f>'LANDI DE'!J41</f>
        <v>Dosen</v>
      </c>
    </row>
    <row r="42" spans="1:10" ht="21.95" customHeight="1">
      <c r="A42" s="35" t="str">
        <f>IF('BASE_LANDI FR'!A42="","",'BASE_LANDI FR'!A42)</f>
        <v>LG 31.230</v>
      </c>
      <c r="B42" s="16" t="str">
        <f>IF('BASE_LANDI FR'!B42="","",'BASE_LANDI FR'!B42)</f>
        <v>p</v>
      </c>
      <c r="C42" s="3" t="s">
        <v>5</v>
      </c>
      <c r="D42" s="4" t="s">
        <v>7</v>
      </c>
      <c r="E42" s="42"/>
      <c r="F42" s="45" t="str">
        <f>'LANDI DE'!F42</f>
        <v>Dosen</v>
      </c>
      <c r="G42" s="41"/>
      <c r="H42" s="45" t="str">
        <f>'LANDI DE'!H42</f>
        <v>Dosen</v>
      </c>
      <c r="I42" s="41"/>
      <c r="J42" s="48" t="str">
        <f>'LANDI DE'!J42</f>
        <v>Dosen</v>
      </c>
    </row>
    <row r="43" spans="1:10" ht="21.95" customHeight="1">
      <c r="A43" s="35" t="str">
        <f>IF('BASE_LANDI FR'!A43="","",'BASE_LANDI FR'!A43)</f>
        <v>LG 31.245</v>
      </c>
      <c r="B43" s="16" t="str">
        <f>IF('BASE_LANDI FR'!B43="","",'BASE_LANDI FR'!B43)</f>
        <v>mp</v>
      </c>
      <c r="C43" s="3" t="s">
        <v>5</v>
      </c>
      <c r="D43" s="4" t="s">
        <v>7</v>
      </c>
      <c r="E43" s="42"/>
      <c r="F43" s="45" t="str">
        <f>'LANDI DE'!F43</f>
        <v>Dosen</v>
      </c>
      <c r="G43" s="41"/>
      <c r="H43" s="45" t="str">
        <f>'LANDI DE'!H43</f>
        <v>Dosen</v>
      </c>
      <c r="I43" s="41"/>
      <c r="J43" s="48" t="str">
        <f>'LANDI DE'!J43</f>
        <v>Dosen</v>
      </c>
    </row>
    <row r="44" spans="1:10" ht="21.95" customHeight="1">
      <c r="A44" s="35" t="str">
        <f>IF('BASE_LANDI FR'!A44="","",'BASE_LANDI FR'!A44)</f>
        <v>LG 30.248</v>
      </c>
      <c r="B44" s="16" t="str">
        <f>IF('BASE_LANDI FR'!B44="","",'BASE_LANDI FR'!B44)</f>
        <v>mp</v>
      </c>
      <c r="C44" s="3" t="s">
        <v>5</v>
      </c>
      <c r="D44" s="4" t="s">
        <v>7</v>
      </c>
      <c r="E44" s="42"/>
      <c r="F44" s="45" t="str">
        <f>'LANDI DE'!F44</f>
        <v>Dosen</v>
      </c>
      <c r="G44" s="41"/>
      <c r="H44" s="45" t="str">
        <f>'LANDI DE'!H44</f>
        <v>Dosen</v>
      </c>
      <c r="I44" s="41"/>
      <c r="J44" s="48" t="str">
        <f>'LANDI DE'!J44</f>
        <v>Dosen</v>
      </c>
    </row>
    <row r="45" spans="1:10" ht="21.95" customHeight="1">
      <c r="A45" s="35" t="str">
        <f>IF('BASE_LANDI FR'!A45="","",'BASE_LANDI FR'!A45)</f>
        <v>LG 31.272</v>
      </c>
      <c r="B45" s="16" t="str">
        <f>IF('BASE_LANDI FR'!B45="","",'BASE_LANDI FR'!B45)</f>
        <v>mp</v>
      </c>
      <c r="C45" s="1" t="s">
        <v>5</v>
      </c>
      <c r="D45" s="2" t="s">
        <v>5</v>
      </c>
      <c r="E45" s="42"/>
      <c r="F45" s="45" t="str">
        <f>'LANDI DE'!F45</f>
        <v>Dosen</v>
      </c>
      <c r="G45" s="41"/>
      <c r="H45" s="45" t="str">
        <f>'LANDI DE'!H45</f>
        <v>Dosen</v>
      </c>
      <c r="I45" s="41"/>
      <c r="J45" s="48" t="str">
        <f>'LANDI DE'!J45</f>
        <v>Dosen</v>
      </c>
    </row>
    <row r="46" spans="1:10" ht="21.95" customHeight="1">
      <c r="A46" s="35" t="str">
        <f>IF('BASE_LANDI FR'!A46="","",'BASE_LANDI FR'!A46)</f>
        <v>LG 31.280</v>
      </c>
      <c r="B46" s="16" t="str">
        <f>IF('BASE_LANDI FR'!B46="","",'BASE_LANDI FR'!B46)</f>
        <v>mt</v>
      </c>
      <c r="C46" s="1" t="s">
        <v>5</v>
      </c>
      <c r="D46" s="2" t="s">
        <v>7</v>
      </c>
      <c r="E46" s="42"/>
      <c r="F46" s="45" t="str">
        <f>'LANDI DE'!F46</f>
        <v>Dosen</v>
      </c>
      <c r="G46" s="41"/>
      <c r="H46" s="45" t="str">
        <f>'LANDI DE'!H46</f>
        <v>Dosen</v>
      </c>
      <c r="I46" s="41"/>
      <c r="J46" s="48" t="str">
        <f>'LANDI DE'!J46</f>
        <v>Dosen</v>
      </c>
    </row>
    <row r="47" spans="1:10" ht="21.95" customHeight="1">
      <c r="A47" s="35" t="str">
        <f>IF('BASE_LANDI FR'!A47="","",'BASE_LANDI FR'!A47)</f>
        <v>LG 31.295</v>
      </c>
      <c r="B47" s="16" t="str">
        <f>IF('BASE_LANDI FR'!B47="","",'BASE_LANDI FR'!B47)</f>
        <v>mt</v>
      </c>
      <c r="C47" s="1" t="s">
        <v>5</v>
      </c>
      <c r="D47" s="2" t="s">
        <v>7</v>
      </c>
      <c r="E47" s="42"/>
      <c r="F47" s="45" t="str">
        <f>'LANDI DE'!F47</f>
        <v>Dosen</v>
      </c>
      <c r="G47" s="41"/>
      <c r="H47" s="45" t="str">
        <f>'LANDI DE'!H47</f>
        <v>Dosen</v>
      </c>
      <c r="I47" s="41"/>
      <c r="J47" s="48" t="str">
        <f>'LANDI DE'!J47</f>
        <v>Dosen</v>
      </c>
    </row>
    <row r="48" spans="1:10" ht="21.95" customHeight="1">
      <c r="A48" s="35" t="str">
        <f>IF('BASE_LANDI FR'!A48="","",'BASE_LANDI FR'!A48)</f>
        <v>LG 31.377</v>
      </c>
      <c r="B48" s="16" t="str">
        <f>IF('BASE_LANDI FR'!B48="","",'BASE_LANDI FR'!B48)</f>
        <v>t</v>
      </c>
      <c r="C48" s="1" t="s">
        <v>5</v>
      </c>
      <c r="D48" s="2" t="s">
        <v>5</v>
      </c>
      <c r="E48" s="42"/>
      <c r="F48" s="45" t="str">
        <f>'LANDI DE'!F48</f>
        <v>Dosen</v>
      </c>
      <c r="G48" s="41"/>
      <c r="H48" s="45" t="str">
        <f>'LANDI DE'!H48</f>
        <v>Dosen</v>
      </c>
      <c r="I48" s="41"/>
      <c r="J48" s="48" t="str">
        <f>'LANDI DE'!J48</f>
        <v>Dosen</v>
      </c>
    </row>
    <row r="49" spans="1:10" ht="21.95" customHeight="1">
      <c r="A49" s="35" t="str">
        <f>IF('BASE_LANDI FR'!A49="","",'BASE_LANDI FR'!A49)</f>
        <v>LG 31.479</v>
      </c>
      <c r="B49" s="16" t="str">
        <f>IF('BASE_LANDI FR'!B49="","",'BASE_LANDI FR'!B49)</f>
        <v>t</v>
      </c>
      <c r="C49" s="1" t="s">
        <v>5</v>
      </c>
      <c r="D49" s="2" t="s">
        <v>7</v>
      </c>
      <c r="E49" s="42"/>
      <c r="F49" s="45" t="str">
        <f>'LANDI DE'!F49</f>
        <v>Dosen</v>
      </c>
      <c r="G49" s="41"/>
      <c r="H49" s="45" t="str">
        <f>'LANDI DE'!H49</f>
        <v>Dosen</v>
      </c>
      <c r="I49" s="41"/>
      <c r="J49" s="48" t="str">
        <f>'LANDI DE'!J49</f>
        <v>Dosen</v>
      </c>
    </row>
    <row r="50" spans="1:10" ht="21.95" customHeight="1" thickBot="1">
      <c r="A50" s="36" t="str">
        <f>IF('BASE_LANDI FR'!A50="","",'BASE_LANDI FR'!A50)</f>
        <v>LG 32.257</v>
      </c>
      <c r="B50" s="18" t="str">
        <f>IF('BASE_LANDI FR'!B50="","",'BASE_LANDI FR'!B50)</f>
        <v>mp</v>
      </c>
      <c r="C50" s="12" t="s">
        <v>5</v>
      </c>
      <c r="D50" s="13" t="s">
        <v>7</v>
      </c>
      <c r="E50" s="43"/>
      <c r="F50" s="55" t="str">
        <f>'LANDI DE'!F50</f>
        <v>Dosen</v>
      </c>
      <c r="G50" s="44"/>
      <c r="H50" s="55" t="str">
        <f>'LANDI DE'!H50</f>
        <v>Dosen</v>
      </c>
      <c r="I50" s="44"/>
      <c r="J50" s="50" t="str">
        <f>'LANDI DE'!J50</f>
        <v>Dosen</v>
      </c>
    </row>
    <row r="51" spans="1:10" ht="21.95" customHeight="1">
      <c r="A51" s="5"/>
      <c r="B51" s="5"/>
      <c r="C51" s="5"/>
      <c r="D51" s="5"/>
      <c r="E51" s="20" t="s">
        <v>5</v>
      </c>
      <c r="F51" s="24" t="s">
        <v>10</v>
      </c>
      <c r="G51" s="21" t="s">
        <v>7</v>
      </c>
      <c r="H51" s="24" t="s">
        <v>11</v>
      </c>
      <c r="I51" s="21" t="s">
        <v>6</v>
      </c>
      <c r="J51" s="24" t="s">
        <v>16</v>
      </c>
    </row>
    <row r="52" spans="1:10" ht="21.95" customHeight="1">
      <c r="A52" s="7" t="str">
        <f>'LANDI DE'!A52</f>
        <v>Gültig ab dem 09.01.2023</v>
      </c>
      <c r="B52" s="7"/>
      <c r="C52" s="7"/>
      <c r="D52" s="7"/>
      <c r="E52" s="7"/>
      <c r="F52" s="7"/>
      <c r="G52" s="7"/>
      <c r="H52" s="23"/>
      <c r="I52" s="168" t="s">
        <v>121</v>
      </c>
      <c r="J52" s="168"/>
    </row>
    <row r="53" spans="1:10" ht="21.95" customHeight="1"/>
    <row r="54" spans="1:10">
      <c r="I54" s="56" t="s">
        <v>148</v>
      </c>
      <c r="J54" s="147">
        <v>6</v>
      </c>
    </row>
    <row r="55" spans="1:10">
      <c r="E55" s="176" t="s">
        <v>132</v>
      </c>
      <c r="F55" s="176"/>
      <c r="G55" s="177" t="s">
        <v>155</v>
      </c>
      <c r="H55" s="178"/>
      <c r="I55" s="178"/>
      <c r="J55" s="147"/>
    </row>
    <row r="56" spans="1:10">
      <c r="E56" s="166"/>
      <c r="F56" s="166"/>
      <c r="G56" s="177" t="s">
        <v>157</v>
      </c>
      <c r="H56" s="178"/>
      <c r="I56" s="178"/>
      <c r="J56" s="147"/>
    </row>
    <row r="57" spans="1:10">
      <c r="E57" s="166"/>
      <c r="F57" s="166"/>
      <c r="G57" s="177" t="s">
        <v>156</v>
      </c>
      <c r="H57" s="178"/>
      <c r="I57" s="178"/>
    </row>
    <row r="58" spans="1:10" ht="15" thickBot="1"/>
    <row r="59" spans="1:10">
      <c r="A59" s="148" t="str">
        <f>A6</f>
        <v>Bestelltalon Maiskampagne 2023</v>
      </c>
      <c r="B59" s="149"/>
      <c r="C59" s="149"/>
      <c r="D59" s="149"/>
      <c r="E59" s="149"/>
      <c r="F59" s="149"/>
      <c r="G59" s="149"/>
      <c r="H59" s="149"/>
      <c r="I59" s="149"/>
      <c r="J59" s="150"/>
    </row>
    <row r="60" spans="1:10">
      <c r="A60" s="151"/>
      <c r="B60" s="152"/>
      <c r="C60" s="152"/>
      <c r="D60" s="152"/>
      <c r="E60" s="152"/>
      <c r="F60" s="152"/>
      <c r="G60" s="152"/>
      <c r="H60" s="152"/>
      <c r="I60" s="152"/>
      <c r="J60" s="153"/>
    </row>
    <row r="61" spans="1:10">
      <c r="A61" s="154"/>
      <c r="B61" s="155"/>
      <c r="C61" s="155"/>
      <c r="D61" s="155"/>
      <c r="E61" s="155"/>
      <c r="F61" s="155"/>
      <c r="G61" s="155"/>
      <c r="H61" s="155"/>
      <c r="I61" s="155"/>
      <c r="J61" s="156"/>
    </row>
    <row r="62" spans="1:10">
      <c r="A62" s="157" t="str">
        <f>A9</f>
        <v>Dosen 50'000 Körner</v>
      </c>
      <c r="B62" s="158"/>
      <c r="C62" s="158"/>
      <c r="D62" s="158"/>
      <c r="E62" s="158"/>
      <c r="F62" s="158"/>
      <c r="G62" s="158"/>
      <c r="H62" s="158"/>
      <c r="I62" s="158"/>
      <c r="J62" s="159"/>
    </row>
    <row r="63" spans="1:10">
      <c r="A63" s="160"/>
      <c r="B63" s="161"/>
      <c r="C63" s="161"/>
      <c r="D63" s="161"/>
      <c r="E63" s="161"/>
      <c r="F63" s="161"/>
      <c r="G63" s="161"/>
      <c r="H63" s="161"/>
      <c r="I63" s="161"/>
      <c r="J63" s="162"/>
    </row>
    <row r="64" spans="1:10" ht="15" thickBot="1">
      <c r="A64" s="163"/>
      <c r="B64" s="139"/>
      <c r="C64" s="139"/>
      <c r="D64" s="139"/>
      <c r="E64" s="164"/>
      <c r="F64" s="164"/>
      <c r="G64" s="164"/>
      <c r="H64" s="164"/>
      <c r="I64" s="164"/>
      <c r="J64" s="165"/>
    </row>
    <row r="65" spans="1:10" s="8" customFormat="1" ht="21.95" customHeight="1">
      <c r="A65" s="9" t="s">
        <v>108</v>
      </c>
      <c r="B65" s="121" t="s">
        <v>124</v>
      </c>
      <c r="C65" s="122"/>
      <c r="D65" s="123"/>
      <c r="E65" s="51" t="s">
        <v>136</v>
      </c>
      <c r="F65" s="136"/>
      <c r="G65" s="136"/>
      <c r="H65" s="179" t="s">
        <v>145</v>
      </c>
      <c r="I65" s="179"/>
      <c r="J65" s="180"/>
    </row>
    <row r="66" spans="1:10" ht="15.95" customHeight="1">
      <c r="A66" s="59" t="s">
        <v>112</v>
      </c>
      <c r="B66" s="124" t="s">
        <v>109</v>
      </c>
      <c r="C66" s="127" t="s">
        <v>110</v>
      </c>
      <c r="D66" s="130" t="s">
        <v>111</v>
      </c>
      <c r="E66" s="137" t="s">
        <v>146</v>
      </c>
      <c r="F66" s="139"/>
      <c r="G66" s="139"/>
      <c r="H66" s="139"/>
      <c r="I66" s="139"/>
      <c r="J66" s="140"/>
    </row>
    <row r="67" spans="1:10" ht="15.95" customHeight="1">
      <c r="A67" s="60" t="s">
        <v>113</v>
      </c>
      <c r="B67" s="125"/>
      <c r="C67" s="128"/>
      <c r="D67" s="131"/>
      <c r="E67" s="138"/>
      <c r="F67" s="141"/>
      <c r="G67" s="141"/>
      <c r="H67" s="141"/>
      <c r="I67" s="141"/>
      <c r="J67" s="142"/>
    </row>
    <row r="68" spans="1:10" ht="15.95" customHeight="1">
      <c r="A68" s="60" t="s">
        <v>114</v>
      </c>
      <c r="B68" s="125"/>
      <c r="C68" s="128"/>
      <c r="D68" s="131"/>
      <c r="E68" s="134" t="s">
        <v>116</v>
      </c>
      <c r="F68" s="135"/>
      <c r="G68" s="145" t="s">
        <v>117</v>
      </c>
      <c r="H68" s="135"/>
      <c r="I68" s="145" t="s">
        <v>12</v>
      </c>
      <c r="J68" s="146"/>
    </row>
    <row r="69" spans="1:10" ht="15.95" customHeight="1">
      <c r="A69" s="61" t="s">
        <v>115</v>
      </c>
      <c r="B69" s="126"/>
      <c r="C69" s="129"/>
      <c r="D69" s="132"/>
      <c r="E69" s="134" t="s">
        <v>133</v>
      </c>
      <c r="F69" s="134"/>
      <c r="G69" s="145" t="s">
        <v>133</v>
      </c>
      <c r="H69" s="134"/>
      <c r="I69" s="145" t="s">
        <v>133</v>
      </c>
      <c r="J69" s="146"/>
    </row>
    <row r="70" spans="1:10" ht="21.95" customHeight="1">
      <c r="A70" s="35" t="str">
        <f>IF('BASE_LANDI FR'!A70="","",'BASE_LANDI FR'!A70)</f>
        <v xml:space="preserve">KWS Odorico </v>
      </c>
      <c r="B70" s="16" t="str">
        <f>IF('BASE_LANDI FR'!B70="","",'BASE_LANDI FR'!B70)</f>
        <v>mp</v>
      </c>
      <c r="C70" s="10" t="s">
        <v>5</v>
      </c>
      <c r="D70" s="11" t="s">
        <v>7</v>
      </c>
      <c r="E70" s="40"/>
      <c r="F70" s="45" t="str">
        <f>'LANDI DE'!F70</f>
        <v>Dosen</v>
      </c>
      <c r="G70" s="45"/>
      <c r="H70" s="45" t="str">
        <f>'LANDI DE'!H70</f>
        <v>Dosen</v>
      </c>
      <c r="I70" s="45"/>
      <c r="J70" s="48" t="str">
        <f>'LANDI DE'!J70</f>
        <v>Dosen</v>
      </c>
    </row>
    <row r="71" spans="1:10" ht="21.95" customHeight="1">
      <c r="A71" s="35" t="str">
        <f>IF('BASE_LANDI FR'!A71="","",'BASE_LANDI FR'!A71)</f>
        <v xml:space="preserve">KWS Papageno </v>
      </c>
      <c r="B71" s="16" t="str">
        <f>IF('BASE_LANDI FR'!B71="","",'BASE_LANDI FR'!B71)</f>
        <v>p</v>
      </c>
      <c r="C71" s="3" t="s">
        <v>5</v>
      </c>
      <c r="D71" s="4" t="s">
        <v>5</v>
      </c>
      <c r="E71" s="42"/>
      <c r="F71" s="45" t="str">
        <f>'LANDI DE'!F71</f>
        <v>Dosen</v>
      </c>
      <c r="G71" s="41"/>
      <c r="H71" s="45" t="str">
        <f>'LANDI DE'!H71</f>
        <v>Dosen</v>
      </c>
      <c r="I71" s="41"/>
      <c r="J71" s="48" t="str">
        <f>'LANDI DE'!J71</f>
        <v>Dosen</v>
      </c>
    </row>
    <row r="72" spans="1:10" ht="21.95" customHeight="1">
      <c r="A72" s="35" t="str">
        <f>IF('BASE_LANDI FR'!A72="","",'BASE_LANDI FR'!A72)</f>
        <v>Planoxx</v>
      </c>
      <c r="B72" s="16" t="str">
        <f>IF('BASE_LANDI FR'!B72="","",'BASE_LANDI FR'!B72)</f>
        <v>mt</v>
      </c>
      <c r="C72" s="3" t="s">
        <v>7</v>
      </c>
      <c r="D72" s="4" t="s">
        <v>5</v>
      </c>
      <c r="E72" s="42"/>
      <c r="F72" s="45" t="str">
        <f>'LANDI DE'!F72</f>
        <v>Dosen</v>
      </c>
      <c r="G72" s="41"/>
      <c r="H72" s="45" t="str">
        <f>'LANDI DE'!H72</f>
        <v>Dosen</v>
      </c>
      <c r="I72" s="41"/>
      <c r="J72" s="48" t="str">
        <f>'LANDI DE'!J72</f>
        <v>Dosen</v>
      </c>
    </row>
    <row r="73" spans="1:10" ht="21.95" customHeight="1">
      <c r="A73" s="35" t="str">
        <f>IF('BASE_LANDI FR'!A73="","",'BASE_LANDI FR'!A73)</f>
        <v>KWS Robertino</v>
      </c>
      <c r="B73" s="16" t="str">
        <f>IF('BASE_LANDI FR'!B73="","",'BASE_LANDI FR'!B73)</f>
        <v>mp</v>
      </c>
      <c r="C73" s="3" t="s">
        <v>5</v>
      </c>
      <c r="D73" s="4" t="s">
        <v>7</v>
      </c>
      <c r="E73" s="42"/>
      <c r="F73" s="45" t="str">
        <f>'LANDI DE'!F73</f>
        <v>Dosen</v>
      </c>
      <c r="G73" s="41"/>
      <c r="H73" s="45" t="str">
        <f>'LANDI DE'!H73</f>
        <v>Dosen</v>
      </c>
      <c r="I73" s="41"/>
      <c r="J73" s="48" t="str">
        <f>'LANDI DE'!J73</f>
        <v>Dosen</v>
      </c>
    </row>
    <row r="74" spans="1:10" ht="21.95" customHeight="1">
      <c r="A74" s="35" t="str">
        <f>IF('BASE_LANDI FR'!A74="","",'BASE_LANDI FR'!A74)</f>
        <v>Rosaleen</v>
      </c>
      <c r="B74" s="16" t="str">
        <f>IF('BASE_LANDI FR'!B74="","",'BASE_LANDI FR'!B74)</f>
        <v>mt</v>
      </c>
      <c r="C74" s="3" t="s">
        <v>5</v>
      </c>
      <c r="D74" s="4" t="s">
        <v>6</v>
      </c>
      <c r="E74" s="42"/>
      <c r="F74" s="45" t="str">
        <f>'LANDI DE'!F74</f>
        <v>Dosen</v>
      </c>
      <c r="G74" s="41"/>
      <c r="H74" s="45" t="str">
        <f>'LANDI DE'!H74</f>
        <v>Dosen</v>
      </c>
      <c r="I74" s="41"/>
      <c r="J74" s="48" t="str">
        <f>'LANDI DE'!J74</f>
        <v>Dosen</v>
      </c>
    </row>
    <row r="75" spans="1:10" ht="21.95" customHeight="1">
      <c r="A75" s="35" t="str">
        <f>IF('BASE_LANDI FR'!A75="","",'BASE_LANDI FR'!A75)</f>
        <v xml:space="preserve">KWS Shako </v>
      </c>
      <c r="B75" s="16" t="str">
        <f>IF('BASE_LANDI FR'!B75="","",'BASE_LANDI FR'!B75)</f>
        <v>mt</v>
      </c>
      <c r="C75" s="3" t="s">
        <v>5</v>
      </c>
      <c r="D75" s="4" t="s">
        <v>6</v>
      </c>
      <c r="E75" s="42"/>
      <c r="F75" s="45" t="str">
        <f>'LANDI DE'!F75</f>
        <v>Dosen</v>
      </c>
      <c r="G75" s="41"/>
      <c r="H75" s="45" t="str">
        <f>'LANDI DE'!H75</f>
        <v>Dosen</v>
      </c>
      <c r="I75" s="41"/>
      <c r="J75" s="48" t="str">
        <f>'LANDI DE'!J75</f>
        <v>Dosen</v>
      </c>
    </row>
    <row r="76" spans="1:10" ht="21.95" customHeight="1">
      <c r="A76" s="35" t="str">
        <f>IF('BASE_LANDI FR'!A76="","",'BASE_LANDI FR'!A76)</f>
        <v>KWS Smaragd</v>
      </c>
      <c r="B76" s="16" t="str">
        <f>IF('BASE_LANDI FR'!B76="","",'BASE_LANDI FR'!B76)</f>
        <v>t</v>
      </c>
      <c r="C76" s="3" t="s">
        <v>5</v>
      </c>
      <c r="D76" s="4" t="s">
        <v>6</v>
      </c>
      <c r="E76" s="42"/>
      <c r="F76" s="45" t="str">
        <f>'LANDI DE'!F76</f>
        <v>Dosen</v>
      </c>
      <c r="G76" s="41"/>
      <c r="H76" s="45" t="str">
        <f>'LANDI DE'!H76</f>
        <v>Dosen</v>
      </c>
      <c r="I76" s="41"/>
      <c r="J76" s="48" t="str">
        <f>'LANDI DE'!J76</f>
        <v>Dosen</v>
      </c>
    </row>
    <row r="77" spans="1:10" ht="21.95" customHeight="1">
      <c r="A77" s="35" t="str">
        <f>IF('BASE_LANDI FR'!A77="","",'BASE_LANDI FR'!A77)</f>
        <v>KWS Stabil</v>
      </c>
      <c r="B77" s="16" t="str">
        <f>IF('BASE_LANDI FR'!B77="","",'BASE_LANDI FR'!B77)</f>
        <v>p</v>
      </c>
      <c r="C77" s="3" t="s">
        <v>5</v>
      </c>
      <c r="D77" s="4" t="s">
        <v>5</v>
      </c>
      <c r="E77" s="42"/>
      <c r="F77" s="45" t="str">
        <f>'LANDI DE'!F77</f>
        <v>Dosen</v>
      </c>
      <c r="G77" s="41"/>
      <c r="H77" s="45" t="str">
        <f>'LANDI DE'!H77</f>
        <v>Dosen</v>
      </c>
      <c r="I77" s="41"/>
      <c r="J77" s="48" t="str">
        <f>'LANDI DE'!J77</f>
        <v>Dosen</v>
      </c>
    </row>
    <row r="78" spans="1:10" ht="21.95" customHeight="1">
      <c r="A78" s="35" t="str">
        <f>IF('BASE_LANDI FR'!A78="","",'BASE_LANDI FR'!A78)</f>
        <v>SY Amfora</v>
      </c>
      <c r="B78" s="16" t="str">
        <f>IF('BASE_LANDI FR'!B78="","",'BASE_LANDI FR'!B78)</f>
        <v>mt</v>
      </c>
      <c r="C78" s="3" t="s">
        <v>5</v>
      </c>
      <c r="D78" s="4" t="s">
        <v>7</v>
      </c>
      <c r="E78" s="42"/>
      <c r="F78" s="45" t="str">
        <f>'LANDI DE'!F78</f>
        <v>Dosen</v>
      </c>
      <c r="G78" s="41"/>
      <c r="H78" s="45" t="str">
        <f>'LANDI DE'!H78</f>
        <v>Dosen</v>
      </c>
      <c r="I78" s="41"/>
      <c r="J78" s="48" t="str">
        <f>'LANDI DE'!J78</f>
        <v>Dosen</v>
      </c>
    </row>
    <row r="79" spans="1:10" ht="21.95" customHeight="1">
      <c r="A79" s="35" t="str">
        <f>IF('BASE_LANDI FR'!A79="","",'BASE_LANDI FR'!A79)</f>
        <v>SY Calo</v>
      </c>
      <c r="B79" s="16" t="str">
        <f>IF('BASE_LANDI FR'!B79="","",'BASE_LANDI FR'!B79)</f>
        <v>mp</v>
      </c>
      <c r="C79" s="3" t="s">
        <v>7</v>
      </c>
      <c r="D79" s="4" t="s">
        <v>5</v>
      </c>
      <c r="E79" s="42"/>
      <c r="F79" s="45" t="str">
        <f>'LANDI DE'!F79</f>
        <v>Dosen</v>
      </c>
      <c r="G79" s="41"/>
      <c r="H79" s="45" t="str">
        <f>'LANDI DE'!H79</f>
        <v>Dosen</v>
      </c>
      <c r="I79" s="41"/>
      <c r="J79" s="48" t="str">
        <f>'LANDI DE'!J79</f>
        <v>Dosen</v>
      </c>
    </row>
    <row r="80" spans="1:10" ht="21.95" customHeight="1">
      <c r="A80" s="35" t="str">
        <f>IF('BASE_LANDI FR'!A80="","",'BASE_LANDI FR'!A80)</f>
        <v>SY Enermax</v>
      </c>
      <c r="B80" s="16" t="str">
        <f>IF('BASE_LANDI FR'!B80="","",'BASE_LANDI FR'!B80)</f>
        <v>t</v>
      </c>
      <c r="C80" s="3" t="s">
        <v>5</v>
      </c>
      <c r="D80" s="4" t="s">
        <v>5</v>
      </c>
      <c r="E80" s="42"/>
      <c r="F80" s="45" t="str">
        <f>'LANDI DE'!F80</f>
        <v>Dosen</v>
      </c>
      <c r="G80" s="41"/>
      <c r="H80" s="45" t="str">
        <f>'LANDI DE'!H80</f>
        <v>Dosen</v>
      </c>
      <c r="I80" s="41"/>
      <c r="J80" s="48" t="str">
        <f>'LANDI DE'!J80</f>
        <v>Dosen</v>
      </c>
    </row>
    <row r="81" spans="1:10" ht="21.95" customHeight="1">
      <c r="A81" s="35" t="str">
        <f>IF('BASE_LANDI FR'!A81="","",'BASE_LANDI FR'!A81)</f>
        <v xml:space="preserve">SY Impulse </v>
      </c>
      <c r="B81" s="16" t="str">
        <f>IF('BASE_LANDI FR'!B81="","",'BASE_LANDI FR'!B81)</f>
        <v>t</v>
      </c>
      <c r="C81" s="3" t="s">
        <v>5</v>
      </c>
      <c r="D81" s="4" t="s">
        <v>5</v>
      </c>
      <c r="E81" s="42"/>
      <c r="F81" s="45" t="str">
        <f>'LANDI DE'!F81</f>
        <v>Dosen</v>
      </c>
      <c r="G81" s="41"/>
      <c r="H81" s="45" t="str">
        <f>'LANDI DE'!H81</f>
        <v>Dosen</v>
      </c>
      <c r="I81" s="41"/>
      <c r="J81" s="48" t="str">
        <f>'LANDI DE'!J81</f>
        <v>Dosen</v>
      </c>
    </row>
    <row r="82" spans="1:10" ht="21.95" customHeight="1">
      <c r="A82" s="35" t="str">
        <f>IF('BASE_LANDI FR'!A82="","",'BASE_LANDI FR'!A82)</f>
        <v xml:space="preserve">SY Fregat </v>
      </c>
      <c r="B82" s="16" t="str">
        <f>IF('BASE_LANDI FR'!B82="","",'BASE_LANDI FR'!B82)</f>
        <v>t</v>
      </c>
      <c r="C82" s="3" t="s">
        <v>7</v>
      </c>
      <c r="D82" s="4" t="s">
        <v>5</v>
      </c>
      <c r="E82" s="42"/>
      <c r="F82" s="45" t="str">
        <f>'LANDI DE'!F82</f>
        <v>Dosen</v>
      </c>
      <c r="G82" s="41"/>
      <c r="H82" s="45" t="str">
        <f>'LANDI DE'!H82</f>
        <v>Dosen</v>
      </c>
      <c r="I82" s="41"/>
      <c r="J82" s="48" t="str">
        <f>'LANDI DE'!J82</f>
        <v>Dosen</v>
      </c>
    </row>
    <row r="83" spans="1:10" ht="21.95" customHeight="1">
      <c r="A83" s="35" t="str">
        <f>IF('BASE_LANDI FR'!A83="","",'BASE_LANDI FR'!A83)</f>
        <v>SY Glorius</v>
      </c>
      <c r="B83" s="16" t="str">
        <f>IF('BASE_LANDI FR'!B83="","",'BASE_LANDI FR'!B83)</f>
        <v>mt</v>
      </c>
      <c r="C83" s="3" t="s">
        <v>5</v>
      </c>
      <c r="D83" s="4" t="s">
        <v>6</v>
      </c>
      <c r="E83" s="42"/>
      <c r="F83" s="45" t="str">
        <f>'LANDI DE'!F83</f>
        <v>Dosen</v>
      </c>
      <c r="G83" s="41"/>
      <c r="H83" s="45" t="str">
        <f>'LANDI DE'!H83</f>
        <v>Dosen</v>
      </c>
      <c r="I83" s="41"/>
      <c r="J83" s="48" t="str">
        <f>'LANDI DE'!J83</f>
        <v>Dosen</v>
      </c>
    </row>
    <row r="84" spans="1:10" ht="21.95" customHeight="1">
      <c r="A84" s="35" t="str">
        <f>IF('BASE_LANDI FR'!A84="","",'BASE_LANDI FR'!A84)</f>
        <v>SY Pandoras</v>
      </c>
      <c r="B84" s="16" t="str">
        <f>IF('BASE_LANDI FR'!B84="","",'BASE_LANDI FR'!B84)</f>
        <v>mp</v>
      </c>
      <c r="C84" s="3" t="s">
        <v>5</v>
      </c>
      <c r="D84" s="4" t="s">
        <v>5</v>
      </c>
      <c r="E84" s="42"/>
      <c r="F84" s="45" t="str">
        <f>'LANDI DE'!F84</f>
        <v>Dosen</v>
      </c>
      <c r="G84" s="41"/>
      <c r="H84" s="45" t="str">
        <f>'LANDI DE'!H84</f>
        <v>Dosen</v>
      </c>
      <c r="I84" s="41"/>
      <c r="J84" s="48" t="str">
        <f>'LANDI DE'!J84</f>
        <v>Dosen</v>
      </c>
    </row>
    <row r="85" spans="1:10" ht="21.95" customHeight="1">
      <c r="A85" s="35" t="str">
        <f>IF('BASE_LANDI FR'!A85="","",'BASE_LANDI FR'!A85)</f>
        <v>SY Talisman</v>
      </c>
      <c r="B85" s="16" t="str">
        <f>IF('BASE_LANDI FR'!B85="","",'BASE_LANDI FR'!B85)</f>
        <v>mp</v>
      </c>
      <c r="C85" s="3" t="s">
        <v>5</v>
      </c>
      <c r="D85" s="4" t="s">
        <v>5</v>
      </c>
      <c r="E85" s="42"/>
      <c r="F85" s="45" t="str">
        <f>'LANDI DE'!F85</f>
        <v>Dosen</v>
      </c>
      <c r="G85" s="41"/>
      <c r="H85" s="45" t="str">
        <f>'LANDI DE'!H85</f>
        <v>Dosen</v>
      </c>
      <c r="I85" s="41"/>
      <c r="J85" s="48" t="str">
        <f>'LANDI DE'!J85</f>
        <v>Dosen</v>
      </c>
    </row>
    <row r="86" spans="1:10" ht="21.95" customHeight="1">
      <c r="A86" s="35" t="str">
        <f>IF('BASE_LANDI FR'!A86="","",'BASE_LANDI FR'!A86)</f>
        <v>SY Telias</v>
      </c>
      <c r="B86" s="16" t="str">
        <f>IF('BASE_LANDI FR'!B86="","",'BASE_LANDI FR'!B86)</f>
        <v>mp</v>
      </c>
      <c r="C86" s="3" t="s">
        <v>5</v>
      </c>
      <c r="D86" s="4" t="s">
        <v>5</v>
      </c>
      <c r="E86" s="42"/>
      <c r="F86" s="45" t="str">
        <f>'LANDI DE'!F86</f>
        <v>Dosen</v>
      </c>
      <c r="G86" s="41"/>
      <c r="H86" s="45" t="str">
        <f>'LANDI DE'!H86</f>
        <v>Dosen</v>
      </c>
      <c r="I86" s="41"/>
      <c r="J86" s="48" t="str">
        <f>'LANDI DE'!J86</f>
        <v>Dosen</v>
      </c>
    </row>
    <row r="87" spans="1:10" ht="21.95" customHeight="1">
      <c r="A87" s="35" t="str">
        <f>IF('BASE_LANDI FR'!A87="","",'BASE_LANDI FR'!A87)</f>
        <v>SY Amboss</v>
      </c>
      <c r="B87" s="16" t="str">
        <f>IF('BASE_LANDI FR'!B87="","",'BASE_LANDI FR'!B87)</f>
        <v>p</v>
      </c>
      <c r="C87" s="3" t="s">
        <v>5</v>
      </c>
      <c r="D87" s="4" t="s">
        <v>7</v>
      </c>
      <c r="E87" s="42"/>
      <c r="F87" s="45" t="str">
        <f>'LANDI DE'!F87</f>
        <v>Dosen</v>
      </c>
      <c r="G87" s="41"/>
      <c r="H87" s="45" t="str">
        <f>'LANDI DE'!H87</f>
        <v>Dosen</v>
      </c>
      <c r="I87" s="41"/>
      <c r="J87" s="48" t="str">
        <f>'LANDI DE'!J87</f>
        <v>Dosen</v>
      </c>
    </row>
    <row r="88" spans="1:10" ht="21.95" customHeight="1">
      <c r="A88" s="35" t="str">
        <f>IF('BASE_LANDI FR'!A88="","",'BASE_LANDI FR'!A88)</f>
        <v>UFA Paulus</v>
      </c>
      <c r="B88" s="16" t="str">
        <f>IF('BASE_LANDI FR'!B88="","",'BASE_LANDI FR'!B88)</f>
        <v>p</v>
      </c>
      <c r="C88" s="3" t="s">
        <v>7</v>
      </c>
      <c r="D88" s="4" t="s">
        <v>5</v>
      </c>
      <c r="E88" s="42"/>
      <c r="F88" s="45" t="str">
        <f>'LANDI DE'!F88</f>
        <v>Dosen</v>
      </c>
      <c r="G88" s="41"/>
      <c r="H88" s="45" t="str">
        <f>'LANDI DE'!H88</f>
        <v>Dosen</v>
      </c>
      <c r="I88" s="41"/>
      <c r="J88" s="48" t="str">
        <f>'LANDI DE'!J88</f>
        <v>Dosen</v>
      </c>
    </row>
    <row r="89" spans="1:10" ht="21.95" customHeight="1">
      <c r="A89" s="35" t="str">
        <f>IF('BASE_LANDI FR'!A89="","",'BASE_LANDI FR'!A89)</f>
        <v>KWS Vitalico</v>
      </c>
      <c r="B89" s="16" t="str">
        <f>IF('BASE_LANDI FR'!B89="","",'BASE_LANDI FR'!B89)</f>
        <v>mp</v>
      </c>
      <c r="C89" s="3" t="s">
        <v>5</v>
      </c>
      <c r="D89" s="4" t="s">
        <v>7</v>
      </c>
      <c r="E89" s="42"/>
      <c r="F89" s="45" t="str">
        <f>'LANDI DE'!F89</f>
        <v>Dosen</v>
      </c>
      <c r="G89" s="41"/>
      <c r="H89" s="45" t="str">
        <f>'LANDI DE'!H89</f>
        <v>Dosen</v>
      </c>
      <c r="I89" s="41"/>
      <c r="J89" s="48" t="str">
        <f>'LANDI DE'!J89</f>
        <v>Dosen</v>
      </c>
    </row>
    <row r="90" spans="1:10" ht="21.95" customHeight="1">
      <c r="A90" s="35" t="str">
        <f>IF('BASE_LANDI FR'!A90="","",'BASE_LANDI FR'!A90)</f>
        <v>KWS Walterinio</v>
      </c>
      <c r="B90" s="16" t="str">
        <f>IF('BASE_LANDI FR'!B90="","",'BASE_LANDI FR'!B90)</f>
        <v>mt</v>
      </c>
      <c r="C90" s="3" t="s">
        <v>5</v>
      </c>
      <c r="D90" s="4" t="s">
        <v>7</v>
      </c>
      <c r="E90" s="42"/>
      <c r="F90" s="45" t="str">
        <f>'LANDI DE'!F90</f>
        <v>Dosen</v>
      </c>
      <c r="G90" s="41"/>
      <c r="H90" s="45" t="str">
        <f>'LANDI DE'!H90</f>
        <v>Dosen</v>
      </c>
      <c r="I90" s="41"/>
      <c r="J90" s="48" t="str">
        <f>'LANDI DE'!J90</f>
        <v>Dosen</v>
      </c>
    </row>
    <row r="91" spans="1:10" ht="21.95" customHeight="1">
      <c r="A91" s="35" t="str">
        <f>IF('BASE_LANDI FR'!A91="","",'BASE_LANDI FR'!A91)</f>
        <v/>
      </c>
      <c r="B91" s="16" t="str">
        <f>IF('BASE_LANDI FR'!B91="","",'BASE_LANDI FR'!B91)</f>
        <v/>
      </c>
      <c r="C91" s="3"/>
      <c r="D91" s="4"/>
      <c r="E91" s="42"/>
      <c r="F91" s="45" t="str">
        <f>'LANDI DE'!F91</f>
        <v/>
      </c>
      <c r="G91" s="41"/>
      <c r="H91" s="45" t="str">
        <f>'LANDI DE'!H91</f>
        <v/>
      </c>
      <c r="I91" s="41"/>
      <c r="J91" s="48" t="str">
        <f>'LANDI DE'!J91</f>
        <v/>
      </c>
    </row>
    <row r="92" spans="1:10" ht="21.95" customHeight="1">
      <c r="A92" s="35" t="str">
        <f>IF('BASE_LANDI FR'!A92="","",'BASE_LANDI FR'!A92)</f>
        <v/>
      </c>
      <c r="B92" s="16" t="str">
        <f>IF('BASE_LANDI FR'!B92="","",'BASE_LANDI FR'!B92)</f>
        <v/>
      </c>
      <c r="C92" s="3"/>
      <c r="D92" s="4"/>
      <c r="E92" s="42"/>
      <c r="F92" s="45" t="str">
        <f>'LANDI DE'!F92</f>
        <v/>
      </c>
      <c r="G92" s="41"/>
      <c r="H92" s="45" t="str">
        <f>'LANDI DE'!H92</f>
        <v/>
      </c>
      <c r="I92" s="41"/>
      <c r="J92" s="48" t="str">
        <f>'LANDI DE'!J92</f>
        <v/>
      </c>
    </row>
    <row r="93" spans="1:10" ht="21.95" customHeight="1">
      <c r="A93" s="35" t="str">
        <f>IF('BASE_LANDI FR'!A93="","",'BASE_LANDI FR'!A93)</f>
        <v/>
      </c>
      <c r="B93" s="16" t="str">
        <f>IF('BASE_LANDI FR'!B93="","",'BASE_LANDI FR'!B93)</f>
        <v/>
      </c>
      <c r="C93" s="3"/>
      <c r="D93" s="4"/>
      <c r="E93" s="42"/>
      <c r="F93" s="45" t="str">
        <f>'LANDI DE'!F93</f>
        <v/>
      </c>
      <c r="G93" s="41"/>
      <c r="H93" s="45" t="str">
        <f>'LANDI DE'!H93</f>
        <v/>
      </c>
      <c r="I93" s="41"/>
      <c r="J93" s="48" t="str">
        <f>'LANDI DE'!J93</f>
        <v/>
      </c>
    </row>
    <row r="94" spans="1:10" ht="21.95" customHeight="1">
      <c r="A94" s="35" t="str">
        <f>IF('BASE_LANDI FR'!A94="","",'BASE_LANDI FR'!A94)</f>
        <v/>
      </c>
      <c r="B94" s="16" t="str">
        <f>IF('BASE_LANDI FR'!B94="","",'BASE_LANDI FR'!B94)</f>
        <v/>
      </c>
      <c r="C94" s="3"/>
      <c r="D94" s="4"/>
      <c r="E94" s="42"/>
      <c r="F94" s="45" t="str">
        <f>'LANDI DE'!F94</f>
        <v/>
      </c>
      <c r="G94" s="41"/>
      <c r="H94" s="45" t="str">
        <f>'LANDI DE'!H94</f>
        <v/>
      </c>
      <c r="I94" s="41"/>
      <c r="J94" s="48" t="str">
        <f>'LANDI DE'!J94</f>
        <v/>
      </c>
    </row>
    <row r="95" spans="1:10" ht="21.95" customHeight="1">
      <c r="A95" s="35" t="str">
        <f>IF('BASE_LANDI FR'!A95="","",'BASE_LANDI FR'!A95)</f>
        <v/>
      </c>
      <c r="B95" s="16" t="str">
        <f>IF('BASE_LANDI FR'!B95="","",'BASE_LANDI FR'!B95)</f>
        <v/>
      </c>
      <c r="C95" s="3"/>
      <c r="D95" s="4"/>
      <c r="E95" s="42"/>
      <c r="F95" s="45" t="str">
        <f>'LANDI DE'!F95</f>
        <v/>
      </c>
      <c r="G95" s="41"/>
      <c r="H95" s="45" t="str">
        <f>'LANDI DE'!H95</f>
        <v/>
      </c>
      <c r="I95" s="41"/>
      <c r="J95" s="48" t="str">
        <f>'LANDI DE'!J95</f>
        <v/>
      </c>
    </row>
    <row r="96" spans="1:10" ht="21.95" customHeight="1">
      <c r="A96" s="35" t="str">
        <f>IF('BASE_LANDI FR'!A96="","",'BASE_LANDI FR'!A96)</f>
        <v/>
      </c>
      <c r="B96" s="16" t="str">
        <f>IF('BASE_LANDI FR'!B96="","",'BASE_LANDI FR'!B96)</f>
        <v/>
      </c>
      <c r="C96" s="3"/>
      <c r="D96" s="4"/>
      <c r="E96" s="42"/>
      <c r="F96" s="45" t="str">
        <f>'LANDI DE'!F96</f>
        <v/>
      </c>
      <c r="G96" s="41"/>
      <c r="H96" s="45" t="str">
        <f>'LANDI DE'!H96</f>
        <v/>
      </c>
      <c r="I96" s="41"/>
      <c r="J96" s="48" t="str">
        <f>'LANDI DE'!J96</f>
        <v/>
      </c>
    </row>
    <row r="97" spans="1:10" ht="21.95" customHeight="1">
      <c r="A97" s="35" t="str">
        <f>IF('BASE_LANDI FR'!A97="","",'BASE_LANDI FR'!A97)</f>
        <v/>
      </c>
      <c r="B97" s="16" t="str">
        <f>IF('BASE_LANDI FR'!B97="","",'BASE_LANDI FR'!B97)</f>
        <v/>
      </c>
      <c r="C97" s="3"/>
      <c r="D97" s="4"/>
      <c r="E97" s="42"/>
      <c r="F97" s="45" t="str">
        <f>'LANDI DE'!F97</f>
        <v/>
      </c>
      <c r="G97" s="41"/>
      <c r="H97" s="45" t="str">
        <f>'LANDI DE'!H97</f>
        <v/>
      </c>
      <c r="I97" s="41"/>
      <c r="J97" s="48" t="str">
        <f>'LANDI DE'!J97</f>
        <v/>
      </c>
    </row>
    <row r="98" spans="1:10" ht="21.95" customHeight="1">
      <c r="A98" s="35" t="str">
        <f>IF('BASE_LANDI FR'!A98="","",'BASE_LANDI FR'!A98)</f>
        <v/>
      </c>
      <c r="B98" s="16" t="str">
        <f>IF('BASE_LANDI FR'!B98="","",'BASE_LANDI FR'!B98)</f>
        <v/>
      </c>
      <c r="C98" s="1"/>
      <c r="D98" s="2"/>
      <c r="E98" s="42"/>
      <c r="F98" s="45" t="str">
        <f>'LANDI DE'!F98</f>
        <v/>
      </c>
      <c r="G98" s="41"/>
      <c r="H98" s="45" t="str">
        <f>'LANDI DE'!H98</f>
        <v/>
      </c>
      <c r="I98" s="41"/>
      <c r="J98" s="48" t="str">
        <f>'LANDI DE'!J98</f>
        <v/>
      </c>
    </row>
    <row r="99" spans="1:10" ht="21.95" customHeight="1">
      <c r="A99" s="35" t="str">
        <f>IF('BASE_LANDI FR'!A99="","",'BASE_LANDI FR'!A99)</f>
        <v/>
      </c>
      <c r="B99" s="16" t="str">
        <f>IF('BASE_LANDI FR'!B99="","",'BASE_LANDI FR'!B99)</f>
        <v/>
      </c>
      <c r="C99" s="1"/>
      <c r="D99" s="2"/>
      <c r="E99" s="42"/>
      <c r="F99" s="45" t="str">
        <f>'LANDI DE'!F99</f>
        <v/>
      </c>
      <c r="G99" s="41"/>
      <c r="H99" s="45" t="str">
        <f>'LANDI DE'!H99</f>
        <v/>
      </c>
      <c r="I99" s="41"/>
      <c r="J99" s="48" t="str">
        <f>'LANDI DE'!J99</f>
        <v/>
      </c>
    </row>
    <row r="100" spans="1:10" ht="21.95" customHeight="1">
      <c r="A100" s="35" t="str">
        <f>IF('BASE_LANDI FR'!A100="","",'BASE_LANDI FR'!A100)</f>
        <v/>
      </c>
      <c r="B100" s="16" t="str">
        <f>IF('BASE_LANDI FR'!B100="","",'BASE_LANDI FR'!B100)</f>
        <v/>
      </c>
      <c r="C100" s="1"/>
      <c r="D100" s="2"/>
      <c r="E100" s="42"/>
      <c r="F100" s="45" t="str">
        <f>'LANDI DE'!F100</f>
        <v/>
      </c>
      <c r="G100" s="41"/>
      <c r="H100" s="45" t="str">
        <f>'LANDI DE'!H100</f>
        <v/>
      </c>
      <c r="I100" s="41"/>
      <c r="J100" s="48" t="str">
        <f>'LANDI DE'!J100</f>
        <v/>
      </c>
    </row>
    <row r="101" spans="1:10" ht="21.95" customHeight="1">
      <c r="A101" s="35" t="str">
        <f>IF('BASE_LANDI FR'!A101="","",'BASE_LANDI FR'!A101)</f>
        <v/>
      </c>
      <c r="B101" s="16" t="str">
        <f>IF('BASE_LANDI FR'!B101="","",'BASE_LANDI FR'!B101)</f>
        <v/>
      </c>
      <c r="C101" s="1"/>
      <c r="D101" s="2"/>
      <c r="E101" s="42"/>
      <c r="F101" s="45" t="str">
        <f>'LANDI DE'!F101</f>
        <v/>
      </c>
      <c r="G101" s="41"/>
      <c r="H101" s="45" t="str">
        <f>'LANDI DE'!H101</f>
        <v/>
      </c>
      <c r="I101" s="41"/>
      <c r="J101" s="48" t="str">
        <f>'LANDI DE'!J101</f>
        <v/>
      </c>
    </row>
    <row r="102" spans="1:10" ht="21.95" customHeight="1">
      <c r="A102" s="35" t="str">
        <f>IF('BASE_LANDI FR'!A102="","",'BASE_LANDI FR'!A102)</f>
        <v/>
      </c>
      <c r="B102" s="16" t="str">
        <f>IF('BASE_LANDI FR'!B102="","",'BASE_LANDI FR'!B102)</f>
        <v/>
      </c>
      <c r="C102" s="1"/>
      <c r="D102" s="2"/>
      <c r="E102" s="42"/>
      <c r="F102" s="45" t="str">
        <f>'LANDI DE'!F102</f>
        <v/>
      </c>
      <c r="G102" s="41"/>
      <c r="H102" s="45" t="str">
        <f>'LANDI DE'!H102</f>
        <v/>
      </c>
      <c r="I102" s="41"/>
      <c r="J102" s="48" t="str">
        <f>'LANDI DE'!J102</f>
        <v/>
      </c>
    </row>
    <row r="103" spans="1:10" ht="21.95" customHeight="1" thickBot="1">
      <c r="A103" s="36" t="str">
        <f>IF('BASE_LANDI FR'!A103="","",'BASE_LANDI FR'!A103)</f>
        <v/>
      </c>
      <c r="B103" s="18" t="str">
        <f>IF('BASE_LANDI FR'!B103="","",'BASE_LANDI FR'!B103)</f>
        <v/>
      </c>
      <c r="C103" s="12"/>
      <c r="D103" s="13"/>
      <c r="E103" s="43"/>
      <c r="F103" s="55" t="str">
        <f>'LANDI DE'!F103</f>
        <v/>
      </c>
      <c r="G103" s="44"/>
      <c r="H103" s="55" t="str">
        <f>'LANDI DE'!H103</f>
        <v/>
      </c>
      <c r="I103" s="44"/>
      <c r="J103" s="50" t="str">
        <f>'LANDI DE'!J103</f>
        <v/>
      </c>
    </row>
    <row r="104" spans="1:10" ht="21.95" customHeight="1">
      <c r="A104" s="5"/>
      <c r="B104" s="5"/>
      <c r="C104" s="5"/>
      <c r="D104" s="5"/>
      <c r="E104" s="20" t="s">
        <v>5</v>
      </c>
      <c r="F104" s="24" t="s">
        <v>10</v>
      </c>
      <c r="G104" s="21" t="s">
        <v>7</v>
      </c>
      <c r="H104" s="24" t="s">
        <v>11</v>
      </c>
      <c r="I104" s="21" t="s">
        <v>6</v>
      </c>
      <c r="J104" s="24" t="s">
        <v>16</v>
      </c>
    </row>
    <row r="105" spans="1:10" ht="21.95" customHeight="1">
      <c r="A105" s="7" t="str">
        <f>'LANDI DE'!A105</f>
        <v>Gültig ab dem 09.01.2023</v>
      </c>
      <c r="B105" s="7"/>
      <c r="C105" s="7"/>
      <c r="D105" s="7"/>
      <c r="E105" s="7"/>
      <c r="F105" s="7"/>
      <c r="G105" s="7"/>
      <c r="H105" s="23"/>
      <c r="I105" s="144" t="s">
        <v>122</v>
      </c>
      <c r="J105" s="144"/>
    </row>
    <row r="107" spans="1:10">
      <c r="I107" s="56" t="s">
        <v>148</v>
      </c>
      <c r="J107" s="147">
        <v>6</v>
      </c>
    </row>
    <row r="108" spans="1:10">
      <c r="E108" s="176" t="s">
        <v>132</v>
      </c>
      <c r="F108" s="176"/>
      <c r="G108" s="177" t="s">
        <v>155</v>
      </c>
      <c r="H108" s="178"/>
      <c r="I108" s="178"/>
      <c r="J108" s="147"/>
    </row>
    <row r="109" spans="1:10">
      <c r="E109" s="166"/>
      <c r="F109" s="166"/>
      <c r="G109" s="177" t="s">
        <v>157</v>
      </c>
      <c r="H109" s="178"/>
      <c r="I109" s="178"/>
      <c r="J109" s="147"/>
    </row>
    <row r="110" spans="1:10">
      <c r="E110" s="166"/>
      <c r="F110" s="166"/>
      <c r="G110" s="177" t="s">
        <v>156</v>
      </c>
      <c r="H110" s="178"/>
      <c r="I110" s="178"/>
    </row>
    <row r="111" spans="1:10" ht="15" thickBot="1"/>
    <row r="112" spans="1:10">
      <c r="A112" s="148" t="str">
        <f>A59</f>
        <v>Bestelltalon Maiskampagne 2023</v>
      </c>
      <c r="B112" s="149"/>
      <c r="C112" s="149"/>
      <c r="D112" s="149"/>
      <c r="E112" s="149"/>
      <c r="F112" s="149"/>
      <c r="G112" s="149"/>
      <c r="H112" s="149"/>
      <c r="I112" s="149"/>
      <c r="J112" s="150"/>
    </row>
    <row r="113" spans="1:10">
      <c r="A113" s="151"/>
      <c r="B113" s="152"/>
      <c r="C113" s="152"/>
      <c r="D113" s="152"/>
      <c r="E113" s="152"/>
      <c r="F113" s="152"/>
      <c r="G113" s="152"/>
      <c r="H113" s="152"/>
      <c r="I113" s="152"/>
      <c r="J113" s="153"/>
    </row>
    <row r="114" spans="1:10">
      <c r="A114" s="154"/>
      <c r="B114" s="155"/>
      <c r="C114" s="155"/>
      <c r="D114" s="155"/>
      <c r="E114" s="155"/>
      <c r="F114" s="155"/>
      <c r="G114" s="155"/>
      <c r="H114" s="155"/>
      <c r="I114" s="155"/>
      <c r="J114" s="156"/>
    </row>
    <row r="115" spans="1:10">
      <c r="A115" s="157" t="str">
        <f>A62</f>
        <v>Dosen 50'000 Körner</v>
      </c>
      <c r="B115" s="158"/>
      <c r="C115" s="158"/>
      <c r="D115" s="158"/>
      <c r="E115" s="158"/>
      <c r="F115" s="158"/>
      <c r="G115" s="158"/>
      <c r="H115" s="158"/>
      <c r="I115" s="158"/>
      <c r="J115" s="159"/>
    </row>
    <row r="116" spans="1:10">
      <c r="A116" s="160"/>
      <c r="B116" s="161"/>
      <c r="C116" s="161"/>
      <c r="D116" s="161"/>
      <c r="E116" s="161"/>
      <c r="F116" s="161"/>
      <c r="G116" s="161"/>
      <c r="H116" s="161"/>
      <c r="I116" s="161"/>
      <c r="J116" s="162"/>
    </row>
    <row r="117" spans="1:10" ht="15" thickBot="1">
      <c r="A117" s="163"/>
      <c r="B117" s="139"/>
      <c r="C117" s="139"/>
      <c r="D117" s="139"/>
      <c r="E117" s="164"/>
      <c r="F117" s="164"/>
      <c r="G117" s="164"/>
      <c r="H117" s="164"/>
      <c r="I117" s="164"/>
      <c r="J117" s="165"/>
    </row>
    <row r="118" spans="1:10" s="8" customFormat="1" ht="21.95" customHeight="1">
      <c r="A118" s="9" t="s">
        <v>108</v>
      </c>
      <c r="B118" s="121" t="s">
        <v>124</v>
      </c>
      <c r="C118" s="122"/>
      <c r="D118" s="123"/>
      <c r="E118" s="51" t="s">
        <v>136</v>
      </c>
      <c r="F118" s="136"/>
      <c r="G118" s="136"/>
      <c r="H118" s="179" t="s">
        <v>145</v>
      </c>
      <c r="I118" s="179"/>
      <c r="J118" s="180"/>
    </row>
    <row r="119" spans="1:10" ht="15.95" customHeight="1">
      <c r="A119" s="59" t="s">
        <v>112</v>
      </c>
      <c r="B119" s="124" t="s">
        <v>109</v>
      </c>
      <c r="C119" s="127" t="s">
        <v>110</v>
      </c>
      <c r="D119" s="130" t="s">
        <v>111</v>
      </c>
      <c r="E119" s="137" t="s">
        <v>146</v>
      </c>
      <c r="F119" s="139"/>
      <c r="G119" s="139"/>
      <c r="H119" s="139"/>
      <c r="I119" s="139"/>
      <c r="J119" s="140"/>
    </row>
    <row r="120" spans="1:10" ht="15.95" customHeight="1">
      <c r="A120" s="60" t="s">
        <v>113</v>
      </c>
      <c r="B120" s="125"/>
      <c r="C120" s="128"/>
      <c r="D120" s="131"/>
      <c r="E120" s="138"/>
      <c r="F120" s="141"/>
      <c r="G120" s="141"/>
      <c r="H120" s="141"/>
      <c r="I120" s="141"/>
      <c r="J120" s="142"/>
    </row>
    <row r="121" spans="1:10" ht="15.95" customHeight="1">
      <c r="A121" s="60" t="s">
        <v>114</v>
      </c>
      <c r="B121" s="125"/>
      <c r="C121" s="128"/>
      <c r="D121" s="131"/>
      <c r="E121" s="134" t="s">
        <v>116</v>
      </c>
      <c r="F121" s="135"/>
      <c r="G121" s="145" t="s">
        <v>117</v>
      </c>
      <c r="H121" s="135"/>
      <c r="I121" s="145" t="s">
        <v>12</v>
      </c>
      <c r="J121" s="146"/>
    </row>
    <row r="122" spans="1:10" ht="15.95" customHeight="1">
      <c r="A122" s="61" t="s">
        <v>115</v>
      </c>
      <c r="B122" s="126"/>
      <c r="C122" s="129"/>
      <c r="D122" s="132"/>
      <c r="E122" s="134" t="s">
        <v>133</v>
      </c>
      <c r="F122" s="134"/>
      <c r="G122" s="145" t="s">
        <v>133</v>
      </c>
      <c r="H122" s="134"/>
      <c r="I122" s="145" t="s">
        <v>133</v>
      </c>
      <c r="J122" s="146"/>
    </row>
    <row r="123" spans="1:10" ht="21.95" customHeight="1">
      <c r="A123" s="35" t="str">
        <f>IF('BASE_LANDI FR'!A123="","",'BASE_LANDI FR'!A123)</f>
        <v>DKC2978</v>
      </c>
      <c r="B123" s="16" t="str">
        <f>IF('BASE_LANDI FR'!B123="","",'BASE_LANDI FR'!B123)</f>
        <v>p</v>
      </c>
      <c r="C123" s="10" t="s">
        <v>5</v>
      </c>
      <c r="D123" s="11" t="s">
        <v>6</v>
      </c>
      <c r="E123" s="40"/>
      <c r="F123" s="45" t="str">
        <f>'LANDI DE'!F123</f>
        <v>Dosen</v>
      </c>
      <c r="G123" s="45"/>
      <c r="H123" s="45" t="str">
        <f>'LANDI DE'!H123</f>
        <v>Dosen</v>
      </c>
      <c r="I123" s="45"/>
      <c r="J123" s="48" t="str">
        <f>'LANDI DE'!J123</f>
        <v>Dosen</v>
      </c>
    </row>
    <row r="124" spans="1:10" ht="21.95" customHeight="1">
      <c r="A124" s="35" t="str">
        <f>IF('BASE_LANDI FR'!A124="","",'BASE_LANDI FR'!A124)</f>
        <v>DKC3595</v>
      </c>
      <c r="B124" s="16" t="str">
        <f>IF('BASE_LANDI FR'!B124="","",'BASE_LANDI FR'!B124)</f>
        <v>mp</v>
      </c>
      <c r="C124" s="3" t="s">
        <v>5</v>
      </c>
      <c r="D124" s="4" t="s">
        <v>7</v>
      </c>
      <c r="E124" s="42"/>
      <c r="F124" s="45" t="str">
        <f>'LANDI DE'!F124</f>
        <v>Dosen</v>
      </c>
      <c r="G124" s="41"/>
      <c r="H124" s="45" t="str">
        <f>'LANDI DE'!H124</f>
        <v>Dosen</v>
      </c>
      <c r="I124" s="41"/>
      <c r="J124" s="48" t="str">
        <f>'LANDI DE'!J124</f>
        <v>Dosen</v>
      </c>
    </row>
    <row r="125" spans="1:10" ht="21.95" customHeight="1">
      <c r="A125" s="35" t="str">
        <f>IF('BASE_LANDI FR'!A125="","",'BASE_LANDI FR'!A125)</f>
        <v>DKC3888</v>
      </c>
      <c r="B125" s="16" t="str">
        <f>IF('BASE_LANDI FR'!B125="","",'BASE_LANDI FR'!B125)</f>
        <v>mt</v>
      </c>
      <c r="C125" s="3" t="s">
        <v>5</v>
      </c>
      <c r="D125" s="4" t="s">
        <v>5</v>
      </c>
      <c r="E125" s="42"/>
      <c r="F125" s="45" t="str">
        <f>'LANDI DE'!F125</f>
        <v>Dosen</v>
      </c>
      <c r="G125" s="41"/>
      <c r="H125" s="45" t="str">
        <f>'LANDI DE'!H125</f>
        <v>Dosen</v>
      </c>
      <c r="I125" s="41"/>
      <c r="J125" s="48" t="str">
        <f>'LANDI DE'!J125</f>
        <v>Dosen</v>
      </c>
    </row>
    <row r="126" spans="1:10" ht="21.95" customHeight="1">
      <c r="A126" s="35" t="str">
        <f>IF('BASE_LANDI FR'!A126="","",'BASE_LANDI FR'!A126)</f>
        <v>DKC3939</v>
      </c>
      <c r="B126" s="16" t="str">
        <f>IF('BASE_LANDI FR'!B126="","",'BASE_LANDI FR'!B126)</f>
        <v>mt</v>
      </c>
      <c r="C126" s="3" t="s">
        <v>7</v>
      </c>
      <c r="D126" s="4" t="s">
        <v>5</v>
      </c>
      <c r="E126" s="42"/>
      <c r="F126" s="45" t="str">
        <f>'LANDI DE'!F126</f>
        <v>Dosen</v>
      </c>
      <c r="G126" s="41"/>
      <c r="H126" s="45" t="str">
        <f>'LANDI DE'!H126</f>
        <v>Dosen</v>
      </c>
      <c r="I126" s="41"/>
      <c r="J126" s="48" t="str">
        <f>'LANDI DE'!J126</f>
        <v>Dosen</v>
      </c>
    </row>
    <row r="127" spans="1:10" ht="21.95" customHeight="1">
      <c r="A127" s="35" t="str">
        <f>IF('BASE_LANDI FR'!A127="","",'BASE_LANDI FR'!A127)</f>
        <v>DKC4652</v>
      </c>
      <c r="B127" s="16" t="str">
        <f>IF('BASE_LANDI FR'!B127="","",'BASE_LANDI FR'!B127)</f>
        <v>t</v>
      </c>
      <c r="C127" s="3" t="s">
        <v>5</v>
      </c>
      <c r="D127" s="4" t="s">
        <v>5</v>
      </c>
      <c r="E127" s="42"/>
      <c r="F127" s="45" t="str">
        <f>'LANDI DE'!F127</f>
        <v>Dosen</v>
      </c>
      <c r="G127" s="41"/>
      <c r="H127" s="45" t="str">
        <f>'LANDI DE'!H127</f>
        <v>Dosen</v>
      </c>
      <c r="I127" s="41"/>
      <c r="J127" s="48" t="str">
        <f>'LANDI DE'!J127</f>
        <v>Dosen</v>
      </c>
    </row>
    <row r="128" spans="1:10" ht="21.95" customHeight="1">
      <c r="A128" s="35" t="str">
        <f>IF('BASE_LANDI FR'!A128="","",'BASE_LANDI FR'!A128)</f>
        <v>DKC4598</v>
      </c>
      <c r="B128" s="16" t="str">
        <f>IF('BASE_LANDI FR'!B128="","",'BASE_LANDI FR'!B128)</f>
        <v>t</v>
      </c>
      <c r="C128" s="3" t="s">
        <v>5</v>
      </c>
      <c r="D128" s="4" t="s">
        <v>5</v>
      </c>
      <c r="E128" s="42"/>
      <c r="F128" s="45" t="str">
        <f>'LANDI DE'!F128</f>
        <v>Dosen</v>
      </c>
      <c r="G128" s="41"/>
      <c r="H128" s="45" t="str">
        <f>'LANDI DE'!H128</f>
        <v>Dosen</v>
      </c>
      <c r="I128" s="41"/>
      <c r="J128" s="48" t="str">
        <f>'LANDI DE'!J128</f>
        <v>Dosen</v>
      </c>
    </row>
    <row r="129" spans="1:10" ht="21.95" customHeight="1">
      <c r="A129" s="35" t="str">
        <f>IF('BASE_LANDI FR'!A129="","",'BASE_LANDI FR'!A129)</f>
        <v>P7515</v>
      </c>
      <c r="B129" s="16" t="str">
        <f>IF('BASE_LANDI FR'!B129="","",'BASE_LANDI FR'!B129)</f>
        <v>p</v>
      </c>
      <c r="C129" s="3" t="s">
        <v>7</v>
      </c>
      <c r="D129" s="4" t="s">
        <v>5</v>
      </c>
      <c r="E129" s="42"/>
      <c r="F129" s="45" t="str">
        <f>'LANDI DE'!F129</f>
        <v>Dosen</v>
      </c>
      <c r="G129" s="41"/>
      <c r="H129" s="45" t="str">
        <f>'LANDI DE'!H129</f>
        <v>Dosen</v>
      </c>
      <c r="I129" s="41"/>
      <c r="J129" s="48" t="str">
        <f>'LANDI DE'!J129</f>
        <v>Dosen</v>
      </c>
    </row>
    <row r="130" spans="1:10" ht="21.95" customHeight="1">
      <c r="A130" s="35" t="str">
        <f>IF('BASE_LANDI FR'!A130="","",'BASE_LANDI FR'!A130)</f>
        <v>P8255</v>
      </c>
      <c r="B130" s="16" t="str">
        <f>IF('BASE_LANDI FR'!B130="","",'BASE_LANDI FR'!B130)</f>
        <v>mp</v>
      </c>
      <c r="C130" s="3" t="s">
        <v>5</v>
      </c>
      <c r="D130" s="4" t="s">
        <v>6</v>
      </c>
      <c r="E130" s="42"/>
      <c r="F130" s="45" t="str">
        <f>'LANDI DE'!F130</f>
        <v>Dosen</v>
      </c>
      <c r="G130" s="41"/>
      <c r="H130" s="45" t="str">
        <f>'LANDI DE'!H130</f>
        <v>Dosen</v>
      </c>
      <c r="I130" s="41"/>
      <c r="J130" s="48" t="str">
        <f>'LANDI DE'!J130</f>
        <v>Dosen</v>
      </c>
    </row>
    <row r="131" spans="1:10" ht="21.95" customHeight="1">
      <c r="A131" s="35" t="str">
        <f>IF('BASE_LANDI FR'!A131="","",'BASE_LANDI FR'!A131)</f>
        <v>P8307</v>
      </c>
      <c r="B131" s="16" t="str">
        <f>IF('BASE_LANDI FR'!B131="","",'BASE_LANDI FR'!B131)</f>
        <v>mp</v>
      </c>
      <c r="C131" s="3" t="s">
        <v>5</v>
      </c>
      <c r="D131" s="4" t="s">
        <v>7</v>
      </c>
      <c r="E131" s="42"/>
      <c r="F131" s="45" t="str">
        <f>'LANDI DE'!F131</f>
        <v>Dosen</v>
      </c>
      <c r="G131" s="41"/>
      <c r="H131" s="45" t="str">
        <f>'LANDI DE'!H131</f>
        <v>Dosen</v>
      </c>
      <c r="I131" s="41"/>
      <c r="J131" s="48" t="str">
        <f>'LANDI DE'!J131</f>
        <v>Dosen</v>
      </c>
    </row>
    <row r="132" spans="1:10" ht="21.95" customHeight="1">
      <c r="A132" s="35" t="str">
        <f>IF('BASE_LANDI FR'!A132="","",'BASE_LANDI FR'!A132)</f>
        <v>P8333</v>
      </c>
      <c r="B132" s="16" t="str">
        <f>IF('BASE_LANDI FR'!B132="","",'BASE_LANDI FR'!B132)</f>
        <v>mp</v>
      </c>
      <c r="C132" s="3" t="s">
        <v>5</v>
      </c>
      <c r="D132" s="4" t="s">
        <v>5</v>
      </c>
      <c r="E132" s="42"/>
      <c r="F132" s="45" t="str">
        <f>'LANDI DE'!F132</f>
        <v>Dosen</v>
      </c>
      <c r="G132" s="41"/>
      <c r="H132" s="45" t="str">
        <f>'LANDI DE'!H132</f>
        <v>Dosen</v>
      </c>
      <c r="I132" s="41"/>
      <c r="J132" s="48" t="str">
        <f>'LANDI DE'!J132</f>
        <v>Dosen</v>
      </c>
    </row>
    <row r="133" spans="1:10" ht="21.95" customHeight="1">
      <c r="A133" s="35" t="str">
        <f>IF('BASE_LANDI FR'!A133="","",'BASE_LANDI FR'!A133)</f>
        <v>P8604</v>
      </c>
      <c r="B133" s="16" t="str">
        <f>IF('BASE_LANDI FR'!B133="","",'BASE_LANDI FR'!B133)</f>
        <v>p</v>
      </c>
      <c r="C133" s="3" t="s">
        <v>7</v>
      </c>
      <c r="D133" s="4" t="s">
        <v>5</v>
      </c>
      <c r="E133" s="42"/>
      <c r="F133" s="45" t="str">
        <f>'LANDI DE'!F133</f>
        <v>Dosen</v>
      </c>
      <c r="G133" s="41"/>
      <c r="H133" s="45" t="str">
        <f>'LANDI DE'!H133</f>
        <v>Dosen</v>
      </c>
      <c r="I133" s="41"/>
      <c r="J133" s="48" t="str">
        <f>'LANDI DE'!J133</f>
        <v>Dosen</v>
      </c>
    </row>
    <row r="134" spans="1:10" ht="21.95" customHeight="1">
      <c r="A134" s="35" t="str">
        <f>IF('BASE_LANDI FR'!A134="","",'BASE_LANDI FR'!A134)</f>
        <v>P8666</v>
      </c>
      <c r="B134" s="16" t="str">
        <f>IF('BASE_LANDI FR'!B134="","",'BASE_LANDI FR'!B134)</f>
        <v>mt</v>
      </c>
      <c r="C134" s="3" t="s">
        <v>5</v>
      </c>
      <c r="D134" s="4" t="s">
        <v>5</v>
      </c>
      <c r="E134" s="42"/>
      <c r="F134" s="45" t="str">
        <f>'LANDI DE'!F134</f>
        <v>Dosen</v>
      </c>
      <c r="G134" s="41"/>
      <c r="H134" s="45" t="str">
        <f>'LANDI DE'!H134</f>
        <v>Dosen</v>
      </c>
      <c r="I134" s="41"/>
      <c r="J134" s="48" t="str">
        <f>'LANDI DE'!J134</f>
        <v>Dosen</v>
      </c>
    </row>
    <row r="135" spans="1:10" ht="21.95" customHeight="1">
      <c r="A135" s="35" t="str">
        <f>IF('BASE_LANDI FR'!A135="","",'BASE_LANDI FR'!A135)</f>
        <v>P8888</v>
      </c>
      <c r="B135" s="16" t="str">
        <f>IF('BASE_LANDI FR'!B135="","",'BASE_LANDI FR'!B135)</f>
        <v>mt</v>
      </c>
      <c r="C135" s="3" t="s">
        <v>5</v>
      </c>
      <c r="D135" s="4" t="s">
        <v>7</v>
      </c>
      <c r="E135" s="42"/>
      <c r="F135" s="45" t="str">
        <f>'LANDI DE'!F135</f>
        <v>Dosen</v>
      </c>
      <c r="G135" s="41"/>
      <c r="H135" s="45" t="str">
        <f>'LANDI DE'!H135</f>
        <v>Dosen</v>
      </c>
      <c r="I135" s="41"/>
      <c r="J135" s="48" t="str">
        <f>'LANDI DE'!J135</f>
        <v>Dosen</v>
      </c>
    </row>
    <row r="136" spans="1:10" ht="21.95" customHeight="1">
      <c r="A136" s="35" t="str">
        <f>IF('BASE_LANDI FR'!A136="","",'BASE_LANDI FR'!A136)</f>
        <v>P8834</v>
      </c>
      <c r="B136" s="16" t="str">
        <f>IF('BASE_LANDI FR'!B136="","",'BASE_LANDI FR'!B136)</f>
        <v>mt</v>
      </c>
      <c r="C136" s="3" t="s">
        <v>5</v>
      </c>
      <c r="D136" s="4" t="s">
        <v>5</v>
      </c>
      <c r="E136" s="42"/>
      <c r="F136" s="45" t="str">
        <f>'LANDI DE'!F136</f>
        <v>Dosen</v>
      </c>
      <c r="G136" s="41"/>
      <c r="H136" s="45" t="str">
        <f>'LANDI DE'!H136</f>
        <v>Dosen</v>
      </c>
      <c r="I136" s="41"/>
      <c r="J136" s="48" t="str">
        <f>'LANDI DE'!J136</f>
        <v>Dosen</v>
      </c>
    </row>
    <row r="137" spans="1:10" ht="21.95" customHeight="1">
      <c r="A137" s="35" t="str">
        <f>IF('BASE_LANDI FR'!A137="","",'BASE_LANDI FR'!A137)</f>
        <v>P9127</v>
      </c>
      <c r="B137" s="16" t="str">
        <f>IF('BASE_LANDI FR'!B137="","",'BASE_LANDI FR'!B137)</f>
        <v>mt</v>
      </c>
      <c r="C137" s="3" t="s">
        <v>5</v>
      </c>
      <c r="D137" s="4" t="s">
        <v>5</v>
      </c>
      <c r="E137" s="42"/>
      <c r="F137" s="45" t="str">
        <f>'LANDI DE'!F137</f>
        <v>Dosen</v>
      </c>
      <c r="G137" s="41"/>
      <c r="H137" s="45" t="str">
        <f>'LANDI DE'!H137</f>
        <v>Dosen</v>
      </c>
      <c r="I137" s="41"/>
      <c r="J137" s="48" t="str">
        <f>'LANDI DE'!J137</f>
        <v>Dosen</v>
      </c>
    </row>
    <row r="138" spans="1:10" ht="21.95" customHeight="1">
      <c r="A138" s="35" t="str">
        <f>IF('BASE_LANDI FR'!A138="","",'BASE_LANDI FR'!A138)</f>
        <v>P9241</v>
      </c>
      <c r="B138" s="16" t="str">
        <f>IF('BASE_LANDI FR'!B138="","",'BASE_LANDI FR'!B138)</f>
        <v>t</v>
      </c>
      <c r="C138" s="3" t="s">
        <v>5</v>
      </c>
      <c r="D138" s="4" t="s">
        <v>5</v>
      </c>
      <c r="E138" s="42"/>
      <c r="F138" s="45" t="str">
        <f>'LANDI DE'!F138</f>
        <v>Dosen</v>
      </c>
      <c r="G138" s="41"/>
      <c r="H138" s="45" t="str">
        <f>'LANDI DE'!H138</f>
        <v>Dosen</v>
      </c>
      <c r="I138" s="41"/>
      <c r="J138" s="48" t="str">
        <f>'LANDI DE'!J138</f>
        <v>Dosen</v>
      </c>
    </row>
    <row r="139" spans="1:10" ht="21.95" customHeight="1">
      <c r="A139" s="35" t="str">
        <f>IF('BASE_LANDI FR'!A139="","",'BASE_LANDI FR'!A139)</f>
        <v>P9400</v>
      </c>
      <c r="B139" s="16" t="str">
        <f>IF('BASE_LANDI FR'!B139="","",'BASE_LANDI FR'!B139)</f>
        <v>mt</v>
      </c>
      <c r="C139" s="3" t="s">
        <v>5</v>
      </c>
      <c r="D139" s="4" t="s">
        <v>5</v>
      </c>
      <c r="E139" s="42"/>
      <c r="F139" s="45" t="str">
        <f>'LANDI DE'!F139</f>
        <v>Dosen</v>
      </c>
      <c r="G139" s="41"/>
      <c r="H139" s="45" t="str">
        <f>'LANDI DE'!H139</f>
        <v>Dosen</v>
      </c>
      <c r="I139" s="41"/>
      <c r="J139" s="48" t="str">
        <f>'LANDI DE'!J139</f>
        <v>Dosen</v>
      </c>
    </row>
    <row r="140" spans="1:10" ht="21.95" customHeight="1">
      <c r="A140" s="35" t="str">
        <f>IF('BASE_LANDI FR'!A140="","",'BASE_LANDI FR'!A140)</f>
        <v>P9903</v>
      </c>
      <c r="B140" s="16" t="str">
        <f>IF('BASE_LANDI FR'!B140="","",'BASE_LANDI FR'!B140)</f>
        <v>t</v>
      </c>
      <c r="C140" s="3" t="s">
        <v>5</v>
      </c>
      <c r="D140" s="4" t="s">
        <v>5</v>
      </c>
      <c r="E140" s="42"/>
      <c r="F140" s="45" t="str">
        <f>'LANDI DE'!F140</f>
        <v>Dosen</v>
      </c>
      <c r="G140" s="41"/>
      <c r="H140" s="45" t="str">
        <f>'LANDI DE'!H140</f>
        <v>Dosen</v>
      </c>
      <c r="I140" s="41"/>
      <c r="J140" s="48" t="str">
        <f>'LANDI DE'!J140</f>
        <v>Dosen</v>
      </c>
    </row>
    <row r="141" spans="1:10" ht="21.95" customHeight="1">
      <c r="A141" s="35" t="str">
        <f>IF('BASE_LANDI FR'!A141="","",'BASE_LANDI FR'!A141)</f>
        <v>P9610</v>
      </c>
      <c r="B141" s="16" t="str">
        <f>IF('BASE_LANDI FR'!B141="","",'BASE_LANDI FR'!B141)</f>
        <v>t</v>
      </c>
      <c r="C141" s="3" t="s">
        <v>5</v>
      </c>
      <c r="D141" s="4" t="s">
        <v>5</v>
      </c>
      <c r="E141" s="42"/>
      <c r="F141" s="45" t="str">
        <f>'LANDI DE'!F141</f>
        <v>Dosen</v>
      </c>
      <c r="G141" s="41"/>
      <c r="H141" s="45" t="str">
        <f>'LANDI DE'!H141</f>
        <v>Dosen</v>
      </c>
      <c r="I141" s="41"/>
      <c r="J141" s="48" t="str">
        <f>'LANDI DE'!J141</f>
        <v>Dosen</v>
      </c>
    </row>
    <row r="142" spans="1:10" ht="21.95" customHeight="1">
      <c r="A142" s="35" t="str">
        <f>IF('BASE_LANDI FR'!A142="","",'BASE_LANDI FR'!A142)</f>
        <v>P9363</v>
      </c>
      <c r="B142" s="16" t="str">
        <f>IF('BASE_LANDI FR'!B142="","",'BASE_LANDI FR'!B142)</f>
        <v>t</v>
      </c>
      <c r="C142" s="3" t="s">
        <v>5</v>
      </c>
      <c r="D142" s="4" t="s">
        <v>5</v>
      </c>
      <c r="E142" s="42"/>
      <c r="F142" s="45" t="str">
        <f>'LANDI DE'!F142</f>
        <v>Dosen</v>
      </c>
      <c r="G142" s="41"/>
      <c r="H142" s="45" t="str">
        <f>'LANDI DE'!H142</f>
        <v>Dosen</v>
      </c>
      <c r="I142" s="41"/>
      <c r="J142" s="48" t="str">
        <f>'LANDI DE'!J142</f>
        <v>Dosen</v>
      </c>
    </row>
    <row r="143" spans="1:10" ht="21.95" customHeight="1">
      <c r="A143" s="35" t="str">
        <f>IF('BASE_LANDI FR'!A143="","",'BASE_LANDI FR'!A143)</f>
        <v>P0710</v>
      </c>
      <c r="B143" s="16" t="str">
        <f>IF('BASE_LANDI FR'!B143="","",'BASE_LANDI FR'!B143)</f>
        <v>t</v>
      </c>
      <c r="C143" s="3" t="s">
        <v>5</v>
      </c>
      <c r="D143" s="4" t="s">
        <v>5</v>
      </c>
      <c r="E143" s="42"/>
      <c r="F143" s="45" t="str">
        <f>'LANDI DE'!F143</f>
        <v>Dosen</v>
      </c>
      <c r="G143" s="41"/>
      <c r="H143" s="45" t="str">
        <f>'LANDI DE'!H143</f>
        <v>Dosen</v>
      </c>
      <c r="I143" s="41"/>
      <c r="J143" s="48" t="str">
        <f>'LANDI DE'!J143</f>
        <v>Dosen</v>
      </c>
    </row>
    <row r="144" spans="1:10" ht="21.95" customHeight="1">
      <c r="A144" s="35" t="str">
        <f>IF('BASE_LANDI FR'!A144="","",'BASE_LANDI FR'!A144)</f>
        <v>P0217</v>
      </c>
      <c r="B144" s="16" t="str">
        <f>IF('BASE_LANDI FR'!B144="","",'BASE_LANDI FR'!B144)</f>
        <v>t</v>
      </c>
      <c r="C144" s="3" t="s">
        <v>5</v>
      </c>
      <c r="D144" s="4" t="s">
        <v>5</v>
      </c>
      <c r="E144" s="42"/>
      <c r="F144" s="45" t="str">
        <f>'LANDI DE'!F144</f>
        <v>Dosen</v>
      </c>
      <c r="G144" s="41"/>
      <c r="H144" s="45" t="str">
        <f>'LANDI DE'!H144</f>
        <v>Dosen</v>
      </c>
      <c r="I144" s="41"/>
      <c r="J144" s="48" t="str">
        <f>'LANDI DE'!J144</f>
        <v>Dosen</v>
      </c>
    </row>
    <row r="145" spans="1:10" ht="21.95" customHeight="1">
      <c r="A145" s="35" t="str">
        <f>IF('BASE_LANDI FR'!A145="","",'BASE_LANDI FR'!A145)</f>
        <v>P9911</v>
      </c>
      <c r="B145" s="16" t="str">
        <f>IF('BASE_LANDI FR'!B145="","",'BASE_LANDI FR'!B145)</f>
        <v>t</v>
      </c>
      <c r="C145" s="3" t="s">
        <v>5</v>
      </c>
      <c r="D145" s="4" t="s">
        <v>5</v>
      </c>
      <c r="E145" s="42"/>
      <c r="F145" s="45" t="str">
        <f>'LANDI DE'!F145</f>
        <v>Dosen</v>
      </c>
      <c r="G145" s="41"/>
      <c r="H145" s="45" t="str">
        <f>'LANDI DE'!H145</f>
        <v>Dosen</v>
      </c>
      <c r="I145" s="41"/>
      <c r="J145" s="48" t="str">
        <f>'LANDI DE'!J145</f>
        <v>Dosen</v>
      </c>
    </row>
    <row r="146" spans="1:10" ht="21.95" customHeight="1">
      <c r="A146" s="35" t="str">
        <f>IF('BASE_LANDI FR'!A146="","",'BASE_LANDI FR'!A146)</f>
        <v>P1758</v>
      </c>
      <c r="B146" s="16" t="str">
        <f>IF('BASE_LANDI FR'!B146="","",'BASE_LANDI FR'!B146)</f>
        <v>t</v>
      </c>
      <c r="C146" s="3" t="s">
        <v>5</v>
      </c>
      <c r="D146" s="4" t="s">
        <v>5</v>
      </c>
      <c r="E146" s="42"/>
      <c r="F146" s="45" t="str">
        <f>'LANDI DE'!F146</f>
        <v>Dosen</v>
      </c>
      <c r="G146" s="41"/>
      <c r="H146" s="45" t="str">
        <f>'LANDI DE'!H146</f>
        <v>Dosen</v>
      </c>
      <c r="I146" s="41"/>
      <c r="J146" s="48" t="str">
        <f>'LANDI DE'!J146</f>
        <v>Dosen</v>
      </c>
    </row>
    <row r="147" spans="1:10" ht="21.95" customHeight="1">
      <c r="A147" s="35" t="str">
        <f>IF('BASE_LANDI FR'!A147="","",'BASE_LANDI FR'!A147)</f>
        <v>P0725</v>
      </c>
      <c r="B147" s="16" t="str">
        <f>IF('BASE_LANDI FR'!B147="","",'BASE_LANDI FR'!B147)</f>
        <v>t</v>
      </c>
      <c r="C147" s="3" t="s">
        <v>5</v>
      </c>
      <c r="D147" s="4" t="s">
        <v>5</v>
      </c>
      <c r="E147" s="42"/>
      <c r="F147" s="45" t="str">
        <f>'LANDI DE'!F147</f>
        <v>Dosen</v>
      </c>
      <c r="G147" s="41"/>
      <c r="H147" s="45" t="str">
        <f>'LANDI DE'!H147</f>
        <v>Dosen</v>
      </c>
      <c r="I147" s="41"/>
      <c r="J147" s="48" t="str">
        <f>'LANDI DE'!J147</f>
        <v>Dosen</v>
      </c>
    </row>
    <row r="148" spans="1:10" ht="21.95" customHeight="1">
      <c r="A148" s="35" t="str">
        <f>IF('BASE_LANDI FR'!A148="","",'BASE_LANDI FR'!A148)</f>
        <v/>
      </c>
      <c r="B148" s="16" t="str">
        <f>IF('BASE_LANDI FR'!B148="","",'BASE_LANDI FR'!B148)</f>
        <v/>
      </c>
      <c r="C148" s="3"/>
      <c r="D148" s="4"/>
      <c r="E148" s="42"/>
      <c r="F148" s="45" t="str">
        <f>'LANDI DE'!F148</f>
        <v/>
      </c>
      <c r="G148" s="41"/>
      <c r="H148" s="45" t="str">
        <f>'LANDI DE'!H148</f>
        <v/>
      </c>
      <c r="I148" s="41"/>
      <c r="J148" s="48" t="str">
        <f>'LANDI DE'!J148</f>
        <v/>
      </c>
    </row>
    <row r="149" spans="1:10" ht="21.95" customHeight="1">
      <c r="A149" s="35" t="str">
        <f>IF('BASE_LANDI FR'!A149="","",'BASE_LANDI FR'!A149)</f>
        <v/>
      </c>
      <c r="B149" s="16" t="str">
        <f>IF('BASE_LANDI FR'!B149="","",'BASE_LANDI FR'!B149)</f>
        <v/>
      </c>
      <c r="C149" s="3"/>
      <c r="D149" s="4"/>
      <c r="E149" s="42"/>
      <c r="F149" s="45" t="str">
        <f>'LANDI DE'!F149</f>
        <v/>
      </c>
      <c r="G149" s="41"/>
      <c r="H149" s="45" t="str">
        <f>'LANDI DE'!H149</f>
        <v/>
      </c>
      <c r="I149" s="41"/>
      <c r="J149" s="48" t="str">
        <f>'LANDI DE'!J149</f>
        <v/>
      </c>
    </row>
    <row r="150" spans="1:10" ht="21.95" customHeight="1">
      <c r="A150" s="35" t="str">
        <f>IF('BASE_LANDI FR'!A150="","",'BASE_LANDI FR'!A150)</f>
        <v/>
      </c>
      <c r="B150" s="16" t="str">
        <f>IF('BASE_LANDI FR'!B150="","",'BASE_LANDI FR'!B150)</f>
        <v/>
      </c>
      <c r="C150" s="3"/>
      <c r="D150" s="4"/>
      <c r="E150" s="42"/>
      <c r="F150" s="45" t="str">
        <f>'LANDI DE'!F150</f>
        <v/>
      </c>
      <c r="G150" s="41"/>
      <c r="H150" s="45" t="str">
        <f>'LANDI DE'!H150</f>
        <v/>
      </c>
      <c r="I150" s="41"/>
      <c r="J150" s="48" t="str">
        <f>'LANDI DE'!J150</f>
        <v/>
      </c>
    </row>
    <row r="151" spans="1:10" ht="21.95" customHeight="1">
      <c r="A151" s="35" t="str">
        <f>IF('BASE_LANDI FR'!A151="","",'BASE_LANDI FR'!A151)</f>
        <v/>
      </c>
      <c r="B151" s="16" t="str">
        <f>IF('BASE_LANDI FR'!B151="","",'BASE_LANDI FR'!B151)</f>
        <v/>
      </c>
      <c r="C151" s="1"/>
      <c r="D151" s="2"/>
      <c r="E151" s="42"/>
      <c r="F151" s="45" t="str">
        <f>'LANDI DE'!F151</f>
        <v/>
      </c>
      <c r="G151" s="41"/>
      <c r="H151" s="45" t="str">
        <f>'LANDI DE'!H151</f>
        <v/>
      </c>
      <c r="I151" s="41"/>
      <c r="J151" s="48" t="str">
        <f>'LANDI DE'!J151</f>
        <v/>
      </c>
    </row>
    <row r="152" spans="1:10" ht="21.95" customHeight="1">
      <c r="A152" s="35" t="str">
        <f>IF('BASE_LANDI FR'!A152="","",'BASE_LANDI FR'!A152)</f>
        <v/>
      </c>
      <c r="B152" s="16" t="str">
        <f>IF('BASE_LANDI FR'!B152="","",'BASE_LANDI FR'!B152)</f>
        <v/>
      </c>
      <c r="C152" s="1"/>
      <c r="D152" s="2"/>
      <c r="E152" s="42"/>
      <c r="F152" s="45" t="str">
        <f>'LANDI DE'!F152</f>
        <v/>
      </c>
      <c r="G152" s="41"/>
      <c r="H152" s="45" t="str">
        <f>'LANDI DE'!H152</f>
        <v/>
      </c>
      <c r="I152" s="41"/>
      <c r="J152" s="48" t="str">
        <f>'LANDI DE'!J152</f>
        <v/>
      </c>
    </row>
    <row r="153" spans="1:10" ht="21.95" customHeight="1">
      <c r="A153" s="35" t="str">
        <f>IF('BASE_LANDI FR'!A153="","",'BASE_LANDI FR'!A153)</f>
        <v/>
      </c>
      <c r="B153" s="16" t="str">
        <f>IF('BASE_LANDI FR'!B153="","",'BASE_LANDI FR'!B153)</f>
        <v/>
      </c>
      <c r="C153" s="1"/>
      <c r="D153" s="2"/>
      <c r="E153" s="42"/>
      <c r="F153" s="45" t="str">
        <f>'LANDI DE'!F153</f>
        <v/>
      </c>
      <c r="G153" s="41"/>
      <c r="H153" s="45" t="str">
        <f>'LANDI DE'!H153</f>
        <v/>
      </c>
      <c r="I153" s="41"/>
      <c r="J153" s="48" t="str">
        <f>'LANDI DE'!J153</f>
        <v/>
      </c>
    </row>
    <row r="154" spans="1:10" ht="21.95" customHeight="1">
      <c r="A154" s="35" t="str">
        <f>IF('BASE_LANDI FR'!A154="","",'BASE_LANDI FR'!A154)</f>
        <v/>
      </c>
      <c r="B154" s="16" t="str">
        <f>IF('BASE_LANDI FR'!B154="","",'BASE_LANDI FR'!B154)</f>
        <v/>
      </c>
      <c r="C154" s="1"/>
      <c r="D154" s="2"/>
      <c r="E154" s="42"/>
      <c r="F154" s="45" t="str">
        <f>'LANDI DE'!F154</f>
        <v/>
      </c>
      <c r="G154" s="41"/>
      <c r="H154" s="45" t="str">
        <f>'LANDI DE'!H154</f>
        <v/>
      </c>
      <c r="I154" s="41"/>
      <c r="J154" s="48" t="str">
        <f>'LANDI DE'!J154</f>
        <v/>
      </c>
    </row>
    <row r="155" spans="1:10" ht="21.95" customHeight="1">
      <c r="A155" s="35" t="str">
        <f>IF('BASE_LANDI FR'!A155="","",'BASE_LANDI FR'!A155)</f>
        <v/>
      </c>
      <c r="B155" s="16" t="str">
        <f>IF('BASE_LANDI FR'!B155="","",'BASE_LANDI FR'!B155)</f>
        <v/>
      </c>
      <c r="C155" s="1"/>
      <c r="D155" s="2"/>
      <c r="E155" s="42"/>
      <c r="F155" s="45" t="str">
        <f>'LANDI DE'!F155</f>
        <v/>
      </c>
      <c r="G155" s="41"/>
      <c r="H155" s="45" t="str">
        <f>'LANDI DE'!H155</f>
        <v/>
      </c>
      <c r="I155" s="41"/>
      <c r="J155" s="48" t="str">
        <f>'LANDI DE'!J155</f>
        <v/>
      </c>
    </row>
    <row r="156" spans="1:10" ht="21.95" customHeight="1" thickBot="1">
      <c r="A156" s="36" t="str">
        <f>IF('BASE_LANDI FR'!A156="","",'BASE_LANDI FR'!A156)</f>
        <v/>
      </c>
      <c r="B156" s="18" t="str">
        <f>IF('BASE_LANDI FR'!B156="","",'BASE_LANDI FR'!B156)</f>
        <v/>
      </c>
      <c r="C156" s="12"/>
      <c r="D156" s="13"/>
      <c r="E156" s="43"/>
      <c r="F156" s="55" t="str">
        <f>'LANDI DE'!F156</f>
        <v/>
      </c>
      <c r="G156" s="44"/>
      <c r="H156" s="55" t="str">
        <f>'LANDI DE'!H156</f>
        <v/>
      </c>
      <c r="I156" s="44"/>
      <c r="J156" s="50" t="str">
        <f>'LANDI DE'!J156</f>
        <v/>
      </c>
    </row>
    <row r="157" spans="1:10" ht="21.95" customHeight="1">
      <c r="A157" s="5"/>
      <c r="B157" s="5"/>
      <c r="C157" s="5"/>
      <c r="D157" s="5"/>
      <c r="E157" s="20" t="s">
        <v>5</v>
      </c>
      <c r="F157" s="24" t="s">
        <v>10</v>
      </c>
      <c r="G157" s="21" t="s">
        <v>7</v>
      </c>
      <c r="H157" s="24" t="s">
        <v>11</v>
      </c>
      <c r="I157" s="21" t="s">
        <v>6</v>
      </c>
      <c r="J157" s="24" t="s">
        <v>16</v>
      </c>
    </row>
    <row r="158" spans="1:10" ht="21.95" customHeight="1">
      <c r="A158" s="7" t="str">
        <f>'LANDI DE'!A158</f>
        <v>Gültig ab dem 09.01.2023</v>
      </c>
      <c r="B158" s="7"/>
      <c r="C158" s="7"/>
      <c r="D158" s="7"/>
      <c r="E158" s="7"/>
      <c r="F158" s="7"/>
      <c r="G158" s="7"/>
      <c r="H158" s="23"/>
      <c r="I158" s="144" t="s">
        <v>123</v>
      </c>
      <c r="J158" s="144"/>
    </row>
  </sheetData>
  <mergeCells count="75">
    <mergeCell ref="J1:J3"/>
    <mergeCell ref="A6:J8"/>
    <mergeCell ref="A9:J10"/>
    <mergeCell ref="A11:J11"/>
    <mergeCell ref="B12:D12"/>
    <mergeCell ref="F12:G12"/>
    <mergeCell ref="H12:J12"/>
    <mergeCell ref="E2:F2"/>
    <mergeCell ref="G2:I2"/>
    <mergeCell ref="E3:F3"/>
    <mergeCell ref="G3:I3"/>
    <mergeCell ref="E4:F4"/>
    <mergeCell ref="G4:I4"/>
    <mergeCell ref="I52:J52"/>
    <mergeCell ref="J54:J56"/>
    <mergeCell ref="A59:J61"/>
    <mergeCell ref="E55:F55"/>
    <mergeCell ref="G55:I55"/>
    <mergeCell ref="E56:F56"/>
    <mergeCell ref="G56:I56"/>
    <mergeCell ref="E57:F57"/>
    <mergeCell ref="G57:I57"/>
    <mergeCell ref="B65:D65"/>
    <mergeCell ref="B13:B16"/>
    <mergeCell ref="C13:C16"/>
    <mergeCell ref="D13:D16"/>
    <mergeCell ref="E16:F16"/>
    <mergeCell ref="A62:J63"/>
    <mergeCell ref="A64:J64"/>
    <mergeCell ref="F65:G65"/>
    <mergeCell ref="H65:J65"/>
    <mergeCell ref="E13:E14"/>
    <mergeCell ref="F13:J14"/>
    <mergeCell ref="E15:F15"/>
    <mergeCell ref="G15:H15"/>
    <mergeCell ref="I15:J15"/>
    <mergeCell ref="G16:H16"/>
    <mergeCell ref="I16:J16"/>
    <mergeCell ref="B118:D118"/>
    <mergeCell ref="B66:B69"/>
    <mergeCell ref="C66:C69"/>
    <mergeCell ref="D66:D69"/>
    <mergeCell ref="E69:F69"/>
    <mergeCell ref="A112:J114"/>
    <mergeCell ref="A115:J116"/>
    <mergeCell ref="A117:J117"/>
    <mergeCell ref="F118:G118"/>
    <mergeCell ref="E108:F108"/>
    <mergeCell ref="G108:I108"/>
    <mergeCell ref="E109:F109"/>
    <mergeCell ref="G109:I109"/>
    <mergeCell ref="E110:F110"/>
    <mergeCell ref="G110:I110"/>
    <mergeCell ref="H118:J118"/>
    <mergeCell ref="I158:J158"/>
    <mergeCell ref="B119:B122"/>
    <mergeCell ref="C119:C122"/>
    <mergeCell ref="D119:D122"/>
    <mergeCell ref="E122:F122"/>
    <mergeCell ref="G122:H122"/>
    <mergeCell ref="I122:J122"/>
    <mergeCell ref="E119:E120"/>
    <mergeCell ref="F119:J120"/>
    <mergeCell ref="E121:F121"/>
    <mergeCell ref="G121:H121"/>
    <mergeCell ref="I121:J121"/>
    <mergeCell ref="G69:H69"/>
    <mergeCell ref="I69:J69"/>
    <mergeCell ref="I105:J105"/>
    <mergeCell ref="J107:J109"/>
    <mergeCell ref="E66:E67"/>
    <mergeCell ref="F66:J67"/>
    <mergeCell ref="E68:F68"/>
    <mergeCell ref="G68:H68"/>
    <mergeCell ref="I68:J6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1"/>
  <sheetViews>
    <sheetView topLeftCell="A26" workbookViewId="0">
      <selection activeCell="J41" sqref="A1:J41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0">
      <c r="A1" s="73"/>
      <c r="B1" s="73"/>
      <c r="C1" s="73"/>
      <c r="D1" s="73"/>
      <c r="E1" s="73"/>
      <c r="F1" s="73"/>
      <c r="G1" s="73"/>
      <c r="H1" s="73"/>
      <c r="I1" s="93" t="s">
        <v>147</v>
      </c>
      <c r="J1" s="183">
        <v>6</v>
      </c>
    </row>
    <row r="2" spans="1:10">
      <c r="A2" s="73"/>
      <c r="B2" s="73"/>
      <c r="C2" s="73"/>
      <c r="D2" s="73"/>
      <c r="E2" s="181" t="s">
        <v>149</v>
      </c>
      <c r="F2" s="181"/>
      <c r="G2" s="182" t="s">
        <v>152</v>
      </c>
      <c r="H2" s="182"/>
      <c r="I2" s="182"/>
      <c r="J2" s="183"/>
    </row>
    <row r="3" spans="1:10">
      <c r="A3" s="73"/>
      <c r="B3" s="73"/>
      <c r="C3" s="73"/>
      <c r="D3" s="73"/>
      <c r="E3" s="181" t="s">
        <v>150</v>
      </c>
      <c r="F3" s="181"/>
      <c r="G3" s="182" t="s">
        <v>153</v>
      </c>
      <c r="H3" s="182"/>
      <c r="I3" s="182"/>
      <c r="J3" s="183"/>
    </row>
    <row r="4" spans="1:10">
      <c r="A4" s="73"/>
      <c r="B4" s="73"/>
      <c r="C4" s="73"/>
      <c r="D4" s="73"/>
      <c r="E4" s="181" t="s">
        <v>151</v>
      </c>
      <c r="F4" s="181"/>
      <c r="G4" s="182" t="s">
        <v>154</v>
      </c>
      <c r="H4" s="182"/>
      <c r="I4" s="182"/>
      <c r="J4" s="73"/>
    </row>
    <row r="5" spans="1:10" ht="15" thickBot="1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0">
      <c r="A6" s="184" t="s">
        <v>169</v>
      </c>
      <c r="B6" s="185"/>
      <c r="C6" s="185"/>
      <c r="D6" s="185"/>
      <c r="E6" s="185"/>
      <c r="F6" s="185"/>
      <c r="G6" s="185"/>
      <c r="H6" s="185"/>
      <c r="I6" s="185"/>
      <c r="J6" s="186"/>
    </row>
    <row r="7" spans="1:10">
      <c r="A7" s="187"/>
      <c r="B7" s="188"/>
      <c r="C7" s="188"/>
      <c r="D7" s="188"/>
      <c r="E7" s="188"/>
      <c r="F7" s="188"/>
      <c r="G7" s="188"/>
      <c r="H7" s="188"/>
      <c r="I7" s="188"/>
      <c r="J7" s="189"/>
    </row>
    <row r="8" spans="1:10">
      <c r="A8" s="190"/>
      <c r="B8" s="191"/>
      <c r="C8" s="191"/>
      <c r="D8" s="191"/>
      <c r="E8" s="191"/>
      <c r="F8" s="191"/>
      <c r="G8" s="191"/>
      <c r="H8" s="191"/>
      <c r="I8" s="191"/>
      <c r="J8" s="192"/>
    </row>
    <row r="9" spans="1:10">
      <c r="A9" s="193" t="str">
        <f>'BASE_LANDI FR'!A9:J10</f>
        <v>dose de 50'000 grains</v>
      </c>
      <c r="B9" s="194"/>
      <c r="C9" s="194"/>
      <c r="D9" s="194"/>
      <c r="E9" s="194"/>
      <c r="F9" s="194"/>
      <c r="G9" s="194"/>
      <c r="H9" s="194"/>
      <c r="I9" s="194"/>
      <c r="J9" s="195"/>
    </row>
    <row r="10" spans="1:10">
      <c r="A10" s="196"/>
      <c r="B10" s="197"/>
      <c r="C10" s="197"/>
      <c r="D10" s="197"/>
      <c r="E10" s="197"/>
      <c r="F10" s="197"/>
      <c r="G10" s="197"/>
      <c r="H10" s="197"/>
      <c r="I10" s="197"/>
      <c r="J10" s="198"/>
    </row>
    <row r="11" spans="1:10" ht="15" thickBot="1">
      <c r="A11" s="199"/>
      <c r="B11" s="200"/>
      <c r="C11" s="200"/>
      <c r="D11" s="200"/>
      <c r="E11" s="201"/>
      <c r="F11" s="201"/>
      <c r="G11" s="201"/>
      <c r="H11" s="201"/>
      <c r="I11" s="201"/>
      <c r="J11" s="202"/>
    </row>
    <row r="12" spans="1:10" s="8" customFormat="1" ht="21.95" customHeight="1">
      <c r="A12" s="81" t="s">
        <v>161</v>
      </c>
      <c r="B12" s="203" t="s">
        <v>1</v>
      </c>
      <c r="C12" s="204"/>
      <c r="D12" s="205"/>
      <c r="E12" s="67" t="s">
        <v>130</v>
      </c>
      <c r="F12" s="136"/>
      <c r="G12" s="136"/>
      <c r="H12" s="52" t="s">
        <v>131</v>
      </c>
      <c r="I12" s="136"/>
      <c r="J12" s="143"/>
    </row>
    <row r="13" spans="1:10" ht="15.95" customHeight="1">
      <c r="A13" s="82" t="s">
        <v>54</v>
      </c>
      <c r="B13" s="209" t="s">
        <v>0</v>
      </c>
      <c r="C13" s="212" t="s">
        <v>2</v>
      </c>
      <c r="D13" s="215" t="s">
        <v>3</v>
      </c>
      <c r="E13" s="137" t="s">
        <v>132</v>
      </c>
      <c r="F13" s="139"/>
      <c r="G13" s="139"/>
      <c r="H13" s="139"/>
      <c r="I13" s="139"/>
      <c r="J13" s="140"/>
    </row>
    <row r="14" spans="1:10" ht="15.95" customHeight="1">
      <c r="A14" s="83" t="s">
        <v>55</v>
      </c>
      <c r="B14" s="210"/>
      <c r="C14" s="213"/>
      <c r="D14" s="216"/>
      <c r="E14" s="138"/>
      <c r="F14" s="141"/>
      <c r="G14" s="141"/>
      <c r="H14" s="141"/>
      <c r="I14" s="141"/>
      <c r="J14" s="142"/>
    </row>
    <row r="15" spans="1:10" ht="15.95" customHeight="1">
      <c r="A15" s="83" t="s">
        <v>56</v>
      </c>
      <c r="B15" s="210"/>
      <c r="C15" s="213"/>
      <c r="D15" s="216"/>
      <c r="E15" s="218" t="s">
        <v>53</v>
      </c>
      <c r="F15" s="219"/>
      <c r="G15" s="206" t="s">
        <v>45</v>
      </c>
      <c r="H15" s="219"/>
      <c r="I15" s="206" t="s">
        <v>12</v>
      </c>
      <c r="J15" s="207"/>
    </row>
    <row r="16" spans="1:10" ht="15.95" customHeight="1">
      <c r="A16" s="84" t="s">
        <v>57</v>
      </c>
      <c r="B16" s="211"/>
      <c r="C16" s="214"/>
      <c r="D16" s="217"/>
      <c r="E16" s="218" t="s">
        <v>129</v>
      </c>
      <c r="F16" s="218"/>
      <c r="G16" s="206" t="s">
        <v>129</v>
      </c>
      <c r="H16" s="218"/>
      <c r="I16" s="206" t="s">
        <v>129</v>
      </c>
      <c r="J16" s="207"/>
    </row>
    <row r="17" spans="1:20" ht="21.95" customHeight="1">
      <c r="A17" s="85" t="s">
        <v>26</v>
      </c>
      <c r="B17" s="86" t="s">
        <v>9</v>
      </c>
      <c r="C17" s="87" t="s">
        <v>5</v>
      </c>
      <c r="D17" s="88" t="s">
        <v>6</v>
      </c>
      <c r="E17" s="14"/>
      <c r="F17" s="79" t="str">
        <f t="shared" ref="F17:F38" si="0">IF(A17="","","doses")</f>
        <v>doses</v>
      </c>
      <c r="G17" s="15"/>
      <c r="H17" s="79" t="str">
        <f t="shared" ref="H17:H26" si="1">IF(A17="","","doses")</f>
        <v>doses</v>
      </c>
      <c r="I17" s="15"/>
      <c r="J17" s="80" t="str">
        <f t="shared" ref="J17:J26" si="2">IF(A17="","","doses")</f>
        <v>doses</v>
      </c>
    </row>
    <row r="18" spans="1:20" ht="21.95" customHeight="1">
      <c r="A18" s="74" t="s">
        <v>35</v>
      </c>
      <c r="B18" s="75" t="s">
        <v>9</v>
      </c>
      <c r="C18" s="76" t="s">
        <v>5</v>
      </c>
      <c r="D18" s="77" t="s">
        <v>5</v>
      </c>
      <c r="E18" s="63"/>
      <c r="F18" s="89" t="str">
        <f t="shared" si="0"/>
        <v>doses</v>
      </c>
      <c r="G18" s="17"/>
      <c r="H18" s="79" t="str">
        <f t="shared" si="1"/>
        <v>doses</v>
      </c>
      <c r="I18" s="64"/>
      <c r="J18" s="90" t="str">
        <f t="shared" si="2"/>
        <v>doses</v>
      </c>
    </row>
    <row r="19" spans="1:20" ht="21.95" customHeight="1">
      <c r="A19" s="74" t="s">
        <v>40</v>
      </c>
      <c r="B19" s="75" t="s">
        <v>9</v>
      </c>
      <c r="C19" s="76" t="s">
        <v>5</v>
      </c>
      <c r="D19" s="77" t="s">
        <v>7</v>
      </c>
      <c r="E19" s="16"/>
      <c r="F19" s="79" t="str">
        <f t="shared" si="0"/>
        <v>doses</v>
      </c>
      <c r="G19" s="17"/>
      <c r="H19" s="79" t="str">
        <f t="shared" si="1"/>
        <v>doses</v>
      </c>
      <c r="I19" s="17"/>
      <c r="J19" s="80" t="str">
        <f t="shared" si="2"/>
        <v>doses</v>
      </c>
    </row>
    <row r="20" spans="1:20" ht="21.95" customHeight="1">
      <c r="A20" s="74" t="s">
        <v>28</v>
      </c>
      <c r="B20" s="75" t="s">
        <v>4</v>
      </c>
      <c r="C20" s="76" t="s">
        <v>5</v>
      </c>
      <c r="D20" s="77" t="s">
        <v>7</v>
      </c>
      <c r="E20" s="16"/>
      <c r="F20" s="79" t="str">
        <f t="shared" si="0"/>
        <v>doses</v>
      </c>
      <c r="G20" s="17"/>
      <c r="H20" s="79" t="str">
        <f t="shared" si="1"/>
        <v>doses</v>
      </c>
      <c r="I20" s="64"/>
      <c r="J20" s="90" t="str">
        <f t="shared" si="2"/>
        <v>doses</v>
      </c>
    </row>
    <row r="21" spans="1:20" ht="21.95" customHeight="1">
      <c r="A21" s="74" t="s">
        <v>29</v>
      </c>
      <c r="B21" s="75" t="s">
        <v>4</v>
      </c>
      <c r="C21" s="76" t="s">
        <v>5</v>
      </c>
      <c r="D21" s="77" t="s">
        <v>5</v>
      </c>
      <c r="E21" s="16"/>
      <c r="F21" s="79" t="str">
        <f t="shared" si="0"/>
        <v>doses</v>
      </c>
      <c r="G21" s="17"/>
      <c r="H21" s="79" t="str">
        <f t="shared" si="1"/>
        <v>doses</v>
      </c>
      <c r="I21" s="17"/>
      <c r="J21" s="80" t="str">
        <f t="shared" si="2"/>
        <v>doses</v>
      </c>
      <c r="M21" s="94"/>
    </row>
    <row r="22" spans="1:20" ht="21.95" customHeight="1">
      <c r="A22" s="74" t="s">
        <v>47</v>
      </c>
      <c r="B22" s="75" t="s">
        <v>4</v>
      </c>
      <c r="C22" s="76" t="s">
        <v>5</v>
      </c>
      <c r="D22" s="77" t="s">
        <v>7</v>
      </c>
      <c r="E22" s="16"/>
      <c r="F22" s="79" t="str">
        <f t="shared" si="0"/>
        <v>doses</v>
      </c>
      <c r="G22" s="17"/>
      <c r="H22" s="79" t="str">
        <f t="shared" si="1"/>
        <v>doses</v>
      </c>
      <c r="I22" s="17"/>
      <c r="J22" s="80" t="str">
        <f t="shared" si="2"/>
        <v>doses</v>
      </c>
      <c r="M22" s="95"/>
    </row>
    <row r="23" spans="1:20" ht="21.95" customHeight="1">
      <c r="A23" s="74" t="s">
        <v>64</v>
      </c>
      <c r="B23" s="75" t="s">
        <v>4</v>
      </c>
      <c r="C23" s="76" t="s">
        <v>5</v>
      </c>
      <c r="D23" s="77" t="s">
        <v>6</v>
      </c>
      <c r="E23" s="16"/>
      <c r="F23" s="79" t="str">
        <f t="shared" si="0"/>
        <v>doses</v>
      </c>
      <c r="G23" s="17"/>
      <c r="H23" s="79" t="str">
        <f t="shared" si="1"/>
        <v>doses</v>
      </c>
      <c r="I23" s="17"/>
      <c r="J23" s="80" t="str">
        <f t="shared" si="2"/>
        <v>doses</v>
      </c>
    </row>
    <row r="24" spans="1:20" ht="21.95" customHeight="1">
      <c r="A24" s="74" t="s">
        <v>41</v>
      </c>
      <c r="B24" s="75" t="s">
        <v>4</v>
      </c>
      <c r="C24" s="76" t="s">
        <v>5</v>
      </c>
      <c r="D24" s="77" t="s">
        <v>5</v>
      </c>
      <c r="E24" s="63"/>
      <c r="F24" s="89" t="str">
        <f t="shared" si="0"/>
        <v>doses</v>
      </c>
      <c r="G24" s="17"/>
      <c r="H24" s="79" t="str">
        <f t="shared" si="1"/>
        <v>doses</v>
      </c>
      <c r="I24" s="64"/>
      <c r="J24" s="90" t="str">
        <f t="shared" si="2"/>
        <v>doses</v>
      </c>
    </row>
    <row r="25" spans="1:20" ht="21.95" customHeight="1">
      <c r="A25" s="74" t="s">
        <v>164</v>
      </c>
      <c r="B25" s="75" t="s">
        <v>8</v>
      </c>
      <c r="C25" s="76" t="s">
        <v>5</v>
      </c>
      <c r="D25" s="77" t="s">
        <v>5</v>
      </c>
      <c r="E25" s="63"/>
      <c r="F25" s="89" t="str">
        <f t="shared" si="0"/>
        <v>doses</v>
      </c>
      <c r="G25" s="17"/>
      <c r="H25" s="79" t="str">
        <f t="shared" si="1"/>
        <v>doses</v>
      </c>
      <c r="I25" s="17"/>
      <c r="J25" s="80" t="str">
        <f t="shared" si="2"/>
        <v>doses</v>
      </c>
    </row>
    <row r="26" spans="1:20" ht="21.95" customHeight="1">
      <c r="A26" s="74" t="s">
        <v>165</v>
      </c>
      <c r="B26" s="75" t="s">
        <v>8</v>
      </c>
      <c r="C26" s="76" t="s">
        <v>5</v>
      </c>
      <c r="D26" s="77" t="s">
        <v>5</v>
      </c>
      <c r="E26" s="63"/>
      <c r="F26" s="89" t="str">
        <f t="shared" si="0"/>
        <v>doses</v>
      </c>
      <c r="G26" s="17"/>
      <c r="H26" s="79" t="str">
        <f t="shared" si="1"/>
        <v>doses</v>
      </c>
      <c r="I26" s="17"/>
      <c r="J26" s="80" t="str">
        <f t="shared" si="2"/>
        <v>doses</v>
      </c>
      <c r="O26" s="5"/>
      <c r="P26" s="5"/>
      <c r="Q26" s="5"/>
      <c r="R26" s="5"/>
      <c r="S26" s="5"/>
      <c r="T26" s="5"/>
    </row>
    <row r="27" spans="1:20" ht="21.95" customHeight="1">
      <c r="A27" s="74"/>
      <c r="B27" s="75"/>
      <c r="C27" s="76"/>
      <c r="D27" s="77"/>
      <c r="E27" s="16"/>
      <c r="F27" s="79"/>
      <c r="G27" s="17"/>
      <c r="H27" s="79"/>
      <c r="I27" s="17"/>
      <c r="J27" s="80"/>
      <c r="O27" s="5"/>
      <c r="P27" s="69"/>
      <c r="Q27" s="5"/>
      <c r="R27" s="5"/>
      <c r="S27" s="5"/>
      <c r="T27" s="5"/>
    </row>
    <row r="28" spans="1:20" ht="21.95" customHeight="1">
      <c r="A28" s="74" t="s">
        <v>166</v>
      </c>
      <c r="B28" s="75"/>
      <c r="C28" s="76"/>
      <c r="D28" s="77"/>
      <c r="E28" s="78"/>
      <c r="F28" s="79"/>
      <c r="G28" s="75"/>
      <c r="H28" s="79"/>
      <c r="I28" s="75"/>
      <c r="J28" s="80"/>
      <c r="O28" s="5"/>
      <c r="P28" s="69"/>
      <c r="Q28" s="5"/>
      <c r="R28" s="5"/>
      <c r="S28" s="5"/>
      <c r="T28" s="5"/>
    </row>
    <row r="29" spans="1:20" ht="21.95" customHeight="1">
      <c r="A29" s="25"/>
      <c r="B29" s="17"/>
      <c r="C29" s="3"/>
      <c r="D29" s="4"/>
      <c r="E29" s="16"/>
      <c r="F29" s="79" t="str">
        <f t="shared" si="0"/>
        <v/>
      </c>
      <c r="G29" s="17"/>
      <c r="H29" s="79" t="str">
        <f>IF(A29="","","doses")</f>
        <v/>
      </c>
      <c r="I29" s="17"/>
      <c r="J29" s="80" t="str">
        <f>IF(A29="","","doses")</f>
        <v/>
      </c>
      <c r="O29" s="5"/>
      <c r="P29" s="69"/>
      <c r="Q29" s="5"/>
      <c r="R29" s="5"/>
      <c r="S29" s="5"/>
      <c r="T29" s="5"/>
    </row>
    <row r="30" spans="1:20" ht="21.95" customHeight="1">
      <c r="A30" s="25"/>
      <c r="B30" s="17"/>
      <c r="C30" s="3"/>
      <c r="D30" s="4"/>
      <c r="E30" s="16"/>
      <c r="F30" s="79" t="str">
        <f t="shared" si="0"/>
        <v/>
      </c>
      <c r="G30" s="17"/>
      <c r="H30" s="79" t="str">
        <f t="shared" ref="H30:H38" si="3">IF(A30="","","doses")</f>
        <v/>
      </c>
      <c r="I30" s="17"/>
      <c r="J30" s="80" t="str">
        <f t="shared" ref="J30:J38" si="4">IF(A30="","","doses")</f>
        <v/>
      </c>
      <c r="O30" s="5"/>
      <c r="P30" s="5"/>
      <c r="Q30" s="5"/>
      <c r="R30" s="5"/>
      <c r="S30" s="5"/>
      <c r="T30" s="5"/>
    </row>
    <row r="31" spans="1:20" ht="21.95" customHeight="1">
      <c r="A31" s="25"/>
      <c r="B31" s="17"/>
      <c r="C31" s="3"/>
      <c r="D31" s="4"/>
      <c r="E31" s="16"/>
      <c r="F31" s="79" t="str">
        <f t="shared" si="0"/>
        <v/>
      </c>
      <c r="G31" s="17"/>
      <c r="H31" s="79" t="str">
        <f t="shared" si="3"/>
        <v/>
      </c>
      <c r="I31" s="17"/>
      <c r="J31" s="80" t="str">
        <f t="shared" si="4"/>
        <v/>
      </c>
    </row>
    <row r="32" spans="1:20" ht="21.95" customHeight="1">
      <c r="A32" s="25"/>
      <c r="B32" s="17"/>
      <c r="C32" s="3"/>
      <c r="D32" s="4"/>
      <c r="E32" s="16"/>
      <c r="F32" s="79" t="str">
        <f t="shared" si="0"/>
        <v/>
      </c>
      <c r="G32" s="17"/>
      <c r="H32" s="79" t="str">
        <f t="shared" si="3"/>
        <v/>
      </c>
      <c r="I32" s="17"/>
      <c r="J32" s="80" t="str">
        <f t="shared" si="4"/>
        <v/>
      </c>
    </row>
    <row r="33" spans="1:11" ht="21.95" customHeight="1">
      <c r="A33" s="25"/>
      <c r="B33" s="17"/>
      <c r="C33" s="3"/>
      <c r="D33" s="4"/>
      <c r="E33" s="16"/>
      <c r="F33" s="79" t="str">
        <f t="shared" si="0"/>
        <v/>
      </c>
      <c r="G33" s="17"/>
      <c r="H33" s="79" t="str">
        <f t="shared" si="3"/>
        <v/>
      </c>
      <c r="I33" s="17"/>
      <c r="J33" s="80" t="str">
        <f t="shared" si="4"/>
        <v/>
      </c>
    </row>
    <row r="34" spans="1:11" ht="21.95" customHeight="1">
      <c r="A34" s="25"/>
      <c r="B34" s="17"/>
      <c r="C34" s="3"/>
      <c r="D34" s="4"/>
      <c r="E34" s="16"/>
      <c r="F34" s="79" t="str">
        <f t="shared" si="0"/>
        <v/>
      </c>
      <c r="G34" s="17"/>
      <c r="H34" s="79" t="str">
        <f t="shared" si="3"/>
        <v/>
      </c>
      <c r="I34" s="17"/>
      <c r="J34" s="80" t="str">
        <f t="shared" si="4"/>
        <v/>
      </c>
    </row>
    <row r="35" spans="1:11" ht="21.95" customHeight="1">
      <c r="A35" s="25"/>
      <c r="B35" s="17"/>
      <c r="C35" s="3"/>
      <c r="D35" s="4"/>
      <c r="E35" s="16"/>
      <c r="F35" s="79" t="str">
        <f t="shared" si="0"/>
        <v/>
      </c>
      <c r="G35" s="17"/>
      <c r="H35" s="79" t="str">
        <f t="shared" si="3"/>
        <v/>
      </c>
      <c r="I35" s="17"/>
      <c r="J35" s="80" t="str">
        <f t="shared" si="4"/>
        <v/>
      </c>
    </row>
    <row r="36" spans="1:11" ht="21.95" customHeight="1">
      <c r="A36" s="25"/>
      <c r="B36" s="17"/>
      <c r="C36" s="3"/>
      <c r="D36" s="4"/>
      <c r="E36" s="16"/>
      <c r="F36" s="79" t="str">
        <f t="shared" si="0"/>
        <v/>
      </c>
      <c r="G36" s="17"/>
      <c r="H36" s="79" t="str">
        <f t="shared" si="3"/>
        <v/>
      </c>
      <c r="I36" s="17"/>
      <c r="J36" s="80" t="str">
        <f t="shared" si="4"/>
        <v/>
      </c>
    </row>
    <row r="37" spans="1:11" ht="21.95" customHeight="1">
      <c r="A37" s="25"/>
      <c r="B37" s="17"/>
      <c r="C37" s="3"/>
      <c r="D37" s="4"/>
      <c r="E37" s="16"/>
      <c r="F37" s="79" t="str">
        <f t="shared" si="0"/>
        <v/>
      </c>
      <c r="G37" s="17"/>
      <c r="H37" s="79" t="str">
        <f t="shared" si="3"/>
        <v/>
      </c>
      <c r="I37" s="17"/>
      <c r="J37" s="80" t="str">
        <f t="shared" si="4"/>
        <v/>
      </c>
    </row>
    <row r="38" spans="1:11" ht="21.95" customHeight="1" thickBot="1">
      <c r="A38" s="26"/>
      <c r="B38" s="19"/>
      <c r="C38" s="12"/>
      <c r="D38" s="13"/>
      <c r="E38" s="18"/>
      <c r="F38" s="92" t="str">
        <f t="shared" si="0"/>
        <v/>
      </c>
      <c r="G38" s="19"/>
      <c r="H38" s="92" t="str">
        <f t="shared" si="3"/>
        <v/>
      </c>
      <c r="I38" s="19"/>
      <c r="J38" s="91" t="str">
        <f t="shared" si="4"/>
        <v/>
      </c>
    </row>
    <row r="39" spans="1:11" ht="21.95" customHeight="1">
      <c r="A39" s="69"/>
      <c r="B39" s="69"/>
      <c r="C39" s="69"/>
      <c r="D39" s="69"/>
      <c r="E39" s="70" t="s">
        <v>5</v>
      </c>
      <c r="F39" s="96" t="s">
        <v>10</v>
      </c>
      <c r="G39" s="97" t="s">
        <v>7</v>
      </c>
      <c r="H39" s="96" t="s">
        <v>11</v>
      </c>
      <c r="I39" s="97" t="s">
        <v>6</v>
      </c>
      <c r="J39" s="96" t="s">
        <v>16</v>
      </c>
      <c r="K39" s="5"/>
    </row>
    <row r="40" spans="1:11" ht="21.95" customHeight="1">
      <c r="A40" s="71" t="s">
        <v>171</v>
      </c>
      <c r="B40" s="71"/>
      <c r="C40" s="71"/>
      <c r="D40" s="71"/>
      <c r="E40" s="71"/>
      <c r="F40" s="71"/>
      <c r="G40" s="71"/>
      <c r="H40" s="72"/>
      <c r="I40" s="208" t="s">
        <v>14</v>
      </c>
      <c r="J40" s="208"/>
    </row>
    <row r="41" spans="1:11" ht="21.95" customHeight="1">
      <c r="A41" s="73" t="s">
        <v>172</v>
      </c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25">
    <mergeCell ref="I16:J16"/>
    <mergeCell ref="I40:J40"/>
    <mergeCell ref="B13:B16"/>
    <mergeCell ref="C13:C16"/>
    <mergeCell ref="D13:D16"/>
    <mergeCell ref="E13:E14"/>
    <mergeCell ref="F13:J14"/>
    <mergeCell ref="E15:F15"/>
    <mergeCell ref="G15:H15"/>
    <mergeCell ref="I15:J15"/>
    <mergeCell ref="E16:F16"/>
    <mergeCell ref="G16:H16"/>
    <mergeCell ref="A6:J8"/>
    <mergeCell ref="A9:J10"/>
    <mergeCell ref="A11:J11"/>
    <mergeCell ref="B12:D12"/>
    <mergeCell ref="F12:G12"/>
    <mergeCell ref="I12:J12"/>
    <mergeCell ref="E4:F4"/>
    <mergeCell ref="G4:I4"/>
    <mergeCell ref="J1:J3"/>
    <mergeCell ref="E2:F2"/>
    <mergeCell ref="G2:I2"/>
    <mergeCell ref="E3:F3"/>
    <mergeCell ref="G3:I3"/>
  </mergeCells>
  <printOptions horizontalCentered="1"/>
  <pageMargins left="0.23622047244094491" right="0.23622047244094491" top="0.19685039370078741" bottom="0.74803149606299213" header="0.31496062992125984" footer="0.31496062992125984"/>
  <pageSetup paperSize="9" scale="9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workbookViewId="0">
      <selection activeCell="M50" sqref="M50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4">
      <c r="I1" s="57" t="s">
        <v>148</v>
      </c>
      <c r="J1" s="147">
        <v>6</v>
      </c>
    </row>
    <row r="2" spans="1:14">
      <c r="E2" s="166" t="s">
        <v>149</v>
      </c>
      <c r="F2" s="166"/>
      <c r="G2" s="167" t="s">
        <v>152</v>
      </c>
      <c r="H2" s="167"/>
      <c r="I2" s="167"/>
      <c r="J2" s="147"/>
    </row>
    <row r="3" spans="1:14">
      <c r="E3" s="166" t="s">
        <v>150</v>
      </c>
      <c r="F3" s="166"/>
      <c r="G3" s="167" t="s">
        <v>153</v>
      </c>
      <c r="H3" s="167"/>
      <c r="I3" s="167"/>
      <c r="J3" s="147"/>
    </row>
    <row r="4" spans="1:14">
      <c r="E4" s="166" t="s">
        <v>151</v>
      </c>
      <c r="F4" s="166"/>
      <c r="G4" s="167" t="s">
        <v>154</v>
      </c>
      <c r="H4" s="167"/>
      <c r="I4" s="167"/>
    </row>
    <row r="5" spans="1:14" ht="15" thickBot="1"/>
    <row r="6" spans="1:14">
      <c r="A6" s="148" t="s">
        <v>162</v>
      </c>
      <c r="B6" s="149"/>
      <c r="C6" s="149"/>
      <c r="D6" s="149"/>
      <c r="E6" s="149"/>
      <c r="F6" s="149"/>
      <c r="G6" s="149"/>
      <c r="H6" s="149"/>
      <c r="I6" s="149"/>
      <c r="J6" s="150"/>
    </row>
    <row r="7" spans="1:14">
      <c r="A7" s="151"/>
      <c r="B7" s="152"/>
      <c r="C7" s="152"/>
      <c r="D7" s="152"/>
      <c r="E7" s="152"/>
      <c r="F7" s="152"/>
      <c r="G7" s="152"/>
      <c r="H7" s="152"/>
      <c r="I7" s="152"/>
      <c r="J7" s="153"/>
    </row>
    <row r="8" spans="1:14">
      <c r="A8" s="154"/>
      <c r="B8" s="155"/>
      <c r="C8" s="155"/>
      <c r="D8" s="155"/>
      <c r="E8" s="155"/>
      <c r="F8" s="155"/>
      <c r="G8" s="155"/>
      <c r="H8" s="155"/>
      <c r="I8" s="155"/>
      <c r="J8" s="156"/>
    </row>
    <row r="9" spans="1:14">
      <c r="A9" s="157" t="s">
        <v>107</v>
      </c>
      <c r="B9" s="158"/>
      <c r="C9" s="158"/>
      <c r="D9" s="158"/>
      <c r="E9" s="158"/>
      <c r="F9" s="158"/>
      <c r="G9" s="158"/>
      <c r="H9" s="158"/>
      <c r="I9" s="158"/>
      <c r="J9" s="159"/>
    </row>
    <row r="10" spans="1:14">
      <c r="A10" s="160"/>
      <c r="B10" s="161"/>
      <c r="C10" s="161"/>
      <c r="D10" s="161"/>
      <c r="E10" s="161"/>
      <c r="F10" s="161"/>
      <c r="G10" s="161"/>
      <c r="H10" s="161"/>
      <c r="I10" s="161"/>
      <c r="J10" s="162"/>
    </row>
    <row r="11" spans="1:14" ht="15" thickBot="1">
      <c r="A11" s="163"/>
      <c r="B11" s="139"/>
      <c r="C11" s="139"/>
      <c r="D11" s="139"/>
      <c r="E11" s="164"/>
      <c r="F11" s="164"/>
      <c r="G11" s="164"/>
      <c r="H11" s="164"/>
      <c r="I11" s="164"/>
      <c r="J11" s="165"/>
    </row>
    <row r="12" spans="1:14" s="8" customFormat="1" ht="21.95" customHeight="1">
      <c r="A12" s="9" t="s">
        <v>163</v>
      </c>
      <c r="B12" s="121" t="s">
        <v>124</v>
      </c>
      <c r="C12" s="122"/>
      <c r="D12" s="123"/>
      <c r="E12" s="67" t="s">
        <v>135</v>
      </c>
      <c r="F12" s="136"/>
      <c r="G12" s="136"/>
      <c r="H12" s="52" t="s">
        <v>136</v>
      </c>
      <c r="I12" s="136"/>
      <c r="J12" s="143"/>
      <c r="N12" s="6"/>
    </row>
    <row r="13" spans="1:14" ht="15.95" customHeight="1">
      <c r="A13" s="59" t="s">
        <v>112</v>
      </c>
      <c r="B13" s="124" t="s">
        <v>109</v>
      </c>
      <c r="C13" s="127" t="s">
        <v>110</v>
      </c>
      <c r="D13" s="130" t="s">
        <v>111</v>
      </c>
      <c r="E13" s="137" t="s">
        <v>132</v>
      </c>
      <c r="F13" s="139"/>
      <c r="G13" s="139"/>
      <c r="H13" s="139"/>
      <c r="I13" s="139"/>
      <c r="J13" s="140"/>
    </row>
    <row r="14" spans="1:14" ht="15.95" customHeight="1">
      <c r="A14" s="60" t="s">
        <v>113</v>
      </c>
      <c r="B14" s="125"/>
      <c r="C14" s="128"/>
      <c r="D14" s="131"/>
      <c r="E14" s="138"/>
      <c r="F14" s="141"/>
      <c r="G14" s="141"/>
      <c r="H14" s="141"/>
      <c r="I14" s="141"/>
      <c r="J14" s="142"/>
    </row>
    <row r="15" spans="1:14" ht="15.95" customHeight="1">
      <c r="A15" s="60" t="s">
        <v>114</v>
      </c>
      <c r="B15" s="125"/>
      <c r="C15" s="128"/>
      <c r="D15" s="131"/>
      <c r="E15" s="134" t="s">
        <v>116</v>
      </c>
      <c r="F15" s="135"/>
      <c r="G15" s="145" t="s">
        <v>117</v>
      </c>
      <c r="H15" s="135"/>
      <c r="I15" s="145" t="s">
        <v>12</v>
      </c>
      <c r="J15" s="146"/>
    </row>
    <row r="16" spans="1:14" ht="15.95" customHeight="1">
      <c r="A16" s="62" t="s">
        <v>115</v>
      </c>
      <c r="B16" s="175"/>
      <c r="C16" s="129"/>
      <c r="D16" s="132"/>
      <c r="E16" s="133" t="s">
        <v>133</v>
      </c>
      <c r="F16" s="135"/>
      <c r="G16" s="134" t="s">
        <v>133</v>
      </c>
      <c r="H16" s="134"/>
      <c r="I16" s="145" t="s">
        <v>133</v>
      </c>
      <c r="J16" s="146"/>
    </row>
    <row r="17" spans="1:10" ht="21.95" customHeight="1">
      <c r="A17" s="39" t="str">
        <f>IF('BASE_LANDI FR TOP 10'!A17="","",'BASE_LANDI FR TOP 10'!A17)</f>
        <v>LG 31.207</v>
      </c>
      <c r="B17" s="16" t="str">
        <f>IF('BASE_LANDI FR TOP 10'!B17="mp","mf",IF('BASE_LANDI FR TOP 10'!B17="mt","ms",IF('BASE_LANDI FR TOP 10'!B17="p","f",IF('BASE_LANDI FR TOP 10'!B17="t","s",""))))</f>
        <v>f</v>
      </c>
      <c r="C17" s="10" t="s">
        <v>5</v>
      </c>
      <c r="D17" s="11" t="s">
        <v>6</v>
      </c>
      <c r="E17" s="14"/>
      <c r="F17" s="53" t="str">
        <f>IF(A17="","","Dosen")</f>
        <v>Dosen</v>
      </c>
      <c r="G17" s="28"/>
      <c r="H17" s="53" t="str">
        <f t="shared" ref="H17:H27" si="0">IF(A17="","","Dosen")</f>
        <v>Dosen</v>
      </c>
      <c r="I17" s="28"/>
      <c r="J17" s="48" t="str">
        <f>IF(A17="","","Dosen")</f>
        <v>Dosen</v>
      </c>
    </row>
    <row r="18" spans="1:10" ht="21.95" customHeight="1">
      <c r="A18" s="39" t="str">
        <f>IF('BASE_LANDI FR TOP 10'!A18="","",'BASE_LANDI FR TOP 10'!A18)</f>
        <v>LG 31.217</v>
      </c>
      <c r="B18" s="16" t="str">
        <f>IF('BASE_LANDI FR TOP 10'!B18="mp","mf",IF('BASE_LANDI FR TOP 10'!B18="mt","ms",IF('BASE_LANDI FR TOP 10'!B18="p","f",IF('BASE_LANDI FR TOP 10'!B18="t","s",""))))</f>
        <v>f</v>
      </c>
      <c r="C18" s="3" t="s">
        <v>5</v>
      </c>
      <c r="D18" s="4" t="s">
        <v>5</v>
      </c>
      <c r="E18" s="63"/>
      <c r="F18" s="66" t="str">
        <f t="shared" ref="F18:F38" si="1">IF(A18="","","Dosen")</f>
        <v>Dosen</v>
      </c>
      <c r="G18" s="17"/>
      <c r="H18" s="53" t="str">
        <f t="shared" si="0"/>
        <v>Dosen</v>
      </c>
      <c r="I18" s="64"/>
      <c r="J18" s="65" t="str">
        <f t="shared" ref="J18:J27" si="2">IF(A18="","","Dosen")</f>
        <v>Dosen</v>
      </c>
    </row>
    <row r="19" spans="1:10" ht="21.95" customHeight="1">
      <c r="A19" s="39" t="str">
        <f>IF('BASE_LANDI FR TOP 10'!A19="","",'BASE_LANDI FR TOP 10'!A19)</f>
        <v>KWS Damario</v>
      </c>
      <c r="B19" s="16" t="str">
        <f>IF('BASE_LANDI FR TOP 10'!B19="mp","mf",IF('BASE_LANDI FR TOP 10'!B19="mt","ms",IF('BASE_LANDI FR TOP 10'!B19="p","f",IF('BASE_LANDI FR TOP 10'!B19="t","s",""))))</f>
        <v>f</v>
      </c>
      <c r="C19" s="3" t="s">
        <v>5</v>
      </c>
      <c r="D19" s="4" t="s">
        <v>7</v>
      </c>
      <c r="E19" s="16"/>
      <c r="F19" s="53" t="str">
        <f t="shared" si="1"/>
        <v>Dosen</v>
      </c>
      <c r="G19" s="17"/>
      <c r="H19" s="53" t="str">
        <f t="shared" si="0"/>
        <v>Dosen</v>
      </c>
      <c r="I19" s="17"/>
      <c r="J19" s="48" t="str">
        <f t="shared" si="2"/>
        <v>Dosen</v>
      </c>
    </row>
    <row r="20" spans="1:10" ht="21.95" customHeight="1">
      <c r="A20" s="39" t="str">
        <f>IF('BASE_LANDI FR TOP 10'!A20="","",'BASE_LANDI FR TOP 10'!A20)</f>
        <v>LG 31.245</v>
      </c>
      <c r="B20" s="16" t="str">
        <f>IF('BASE_LANDI FR TOP 10'!B20="mp","mf",IF('BASE_LANDI FR TOP 10'!B20="mt","ms",IF('BASE_LANDI FR TOP 10'!B20="p","f",IF('BASE_LANDI FR TOP 10'!B20="t","s",""))))</f>
        <v>mf</v>
      </c>
      <c r="C20" s="3" t="s">
        <v>5</v>
      </c>
      <c r="D20" s="4" t="s">
        <v>7</v>
      </c>
      <c r="E20" s="16"/>
      <c r="F20" s="53" t="str">
        <f t="shared" si="1"/>
        <v>Dosen</v>
      </c>
      <c r="G20" s="17"/>
      <c r="H20" s="53" t="str">
        <f t="shared" si="0"/>
        <v>Dosen</v>
      </c>
      <c r="I20" s="64"/>
      <c r="J20" s="65" t="str">
        <f t="shared" si="2"/>
        <v>Dosen</v>
      </c>
    </row>
    <row r="21" spans="1:10" ht="21.95" customHeight="1">
      <c r="A21" s="39" t="str">
        <f>IF('BASE_LANDI FR TOP 10'!A21="","",'BASE_LANDI FR TOP 10'!A21)</f>
        <v>LG 31.272</v>
      </c>
      <c r="B21" s="16" t="str">
        <f>IF('BASE_LANDI FR TOP 10'!B21="mp","mf",IF('BASE_LANDI FR TOP 10'!B21="mt","ms",IF('BASE_LANDI FR TOP 10'!B21="p","f",IF('BASE_LANDI FR TOP 10'!B21="t","s",""))))</f>
        <v>mf</v>
      </c>
      <c r="C21" s="3" t="s">
        <v>5</v>
      </c>
      <c r="D21" s="4" t="s">
        <v>5</v>
      </c>
      <c r="E21" s="16"/>
      <c r="F21" s="53" t="str">
        <f t="shared" si="1"/>
        <v>Dosen</v>
      </c>
      <c r="G21" s="17"/>
      <c r="H21" s="53" t="str">
        <f t="shared" si="0"/>
        <v>Dosen</v>
      </c>
      <c r="I21" s="17"/>
      <c r="J21" s="48" t="str">
        <f t="shared" si="2"/>
        <v>Dosen</v>
      </c>
    </row>
    <row r="22" spans="1:10" ht="21.95" customHeight="1">
      <c r="A22" s="39" t="str">
        <f>IF('BASE_LANDI FR TOP 10'!A22="","",'BASE_LANDI FR TOP 10'!A22)</f>
        <v>KWS Benedictio</v>
      </c>
      <c r="B22" s="16" t="str">
        <f>IF('BASE_LANDI FR TOP 10'!B22="mp","mf",IF('BASE_LANDI FR TOP 10'!B22="mt","ms",IF('BASE_LANDI FR TOP 10'!B22="p","f",IF('BASE_LANDI FR TOP 10'!B22="t","s",""))))</f>
        <v>mf</v>
      </c>
      <c r="C22" s="3" t="s">
        <v>5</v>
      </c>
      <c r="D22" s="4" t="s">
        <v>7</v>
      </c>
      <c r="E22" s="16"/>
      <c r="F22" s="53" t="str">
        <f t="shared" si="1"/>
        <v>Dosen</v>
      </c>
      <c r="G22" s="17"/>
      <c r="H22" s="53" t="str">
        <f t="shared" si="0"/>
        <v>Dosen</v>
      </c>
      <c r="I22" s="17"/>
      <c r="J22" s="48" t="str">
        <f t="shared" si="2"/>
        <v>Dosen</v>
      </c>
    </row>
    <row r="23" spans="1:10" ht="21.95" customHeight="1">
      <c r="A23" s="39" t="str">
        <f>IF('BASE_LANDI FR TOP 10'!A23="","",'BASE_LANDI FR TOP 10'!A23)</f>
        <v>KWS Robertino</v>
      </c>
      <c r="B23" s="16" t="str">
        <f>IF('BASE_LANDI FR TOP 10'!B23="mp","mf",IF('BASE_LANDI FR TOP 10'!B23="mt","ms",IF('BASE_LANDI FR TOP 10'!B23="p","f",IF('BASE_LANDI FR TOP 10'!B23="t","s",""))))</f>
        <v>mf</v>
      </c>
      <c r="C23" s="3" t="s">
        <v>5</v>
      </c>
      <c r="D23" s="4" t="s">
        <v>6</v>
      </c>
      <c r="E23" s="16"/>
      <c r="F23" s="53" t="str">
        <f t="shared" si="1"/>
        <v>Dosen</v>
      </c>
      <c r="G23" s="17"/>
      <c r="H23" s="53" t="str">
        <f t="shared" si="0"/>
        <v>Dosen</v>
      </c>
      <c r="I23" s="17"/>
      <c r="J23" s="48" t="str">
        <f t="shared" si="2"/>
        <v>Dosen</v>
      </c>
    </row>
    <row r="24" spans="1:10" ht="21.95" customHeight="1">
      <c r="A24" s="39" t="str">
        <f>IF('BASE_LANDI FR TOP 10'!A24="","",'BASE_LANDI FR TOP 10'!A24)</f>
        <v>KWS Dentrico</v>
      </c>
      <c r="B24" s="16" t="str">
        <f>IF('BASE_LANDI FR TOP 10'!B24="mp","mf",IF('BASE_LANDI FR TOP 10'!B24="mt","ms",IF('BASE_LANDI FR TOP 10'!B24="p","f",IF('BASE_LANDI FR TOP 10'!B24="t","s",""))))</f>
        <v>mf</v>
      </c>
      <c r="C24" s="3" t="s">
        <v>5</v>
      </c>
      <c r="D24" s="4" t="s">
        <v>5</v>
      </c>
      <c r="E24" s="63"/>
      <c r="F24" s="66" t="str">
        <f t="shared" si="1"/>
        <v>Dosen</v>
      </c>
      <c r="G24" s="17"/>
      <c r="H24" s="53" t="str">
        <f t="shared" si="0"/>
        <v>Dosen</v>
      </c>
      <c r="I24" s="64"/>
      <c r="J24" s="65" t="str">
        <f t="shared" si="2"/>
        <v>Dosen</v>
      </c>
    </row>
    <row r="25" spans="1:10" ht="21.95" customHeight="1">
      <c r="A25" s="39" t="str">
        <f>IF('BASE_LANDI FR TOP 10'!A25="","",'BASE_LANDI FR TOP 10'!A25)</f>
        <v>P 8834</v>
      </c>
      <c r="B25" s="16" t="str">
        <f>IF('BASE_LANDI FR TOP 10'!B25="mp","mf",IF('BASE_LANDI FR TOP 10'!B25="mt","ms",IF('BASE_LANDI FR TOP 10'!B25="p","f",IF('BASE_LANDI FR TOP 10'!B25="t","s",""))))</f>
        <v>ms</v>
      </c>
      <c r="C25" s="3" t="s">
        <v>5</v>
      </c>
      <c r="D25" s="4" t="s">
        <v>5</v>
      </c>
      <c r="E25" s="63"/>
      <c r="F25" s="66" t="str">
        <f t="shared" si="1"/>
        <v>Dosen</v>
      </c>
      <c r="G25" s="17"/>
      <c r="H25" s="53" t="str">
        <f t="shared" si="0"/>
        <v>Dosen</v>
      </c>
      <c r="I25" s="17"/>
      <c r="J25" s="48" t="str">
        <f t="shared" si="2"/>
        <v>Dosen</v>
      </c>
    </row>
    <row r="26" spans="1:10" ht="21.95" customHeight="1">
      <c r="A26" s="39" t="str">
        <f>IF('BASE_LANDI FR TOP 10'!A26="","",'BASE_LANDI FR TOP 10'!A26)</f>
        <v>P 9610</v>
      </c>
      <c r="B26" s="16" t="str">
        <f>IF('BASE_LANDI FR TOP 10'!B26="mp","mf",IF('BASE_LANDI FR TOP 10'!B26="mt","ms",IF('BASE_LANDI FR TOP 10'!B26="p","f",IF('BASE_LANDI FR TOP 10'!B26="t","s",""))))</f>
        <v>ms</v>
      </c>
      <c r="C26" s="3" t="s">
        <v>5</v>
      </c>
      <c r="D26" s="4" t="s">
        <v>5</v>
      </c>
      <c r="E26" s="63"/>
      <c r="F26" s="66" t="str">
        <f t="shared" si="1"/>
        <v>Dosen</v>
      </c>
      <c r="G26" s="17"/>
      <c r="H26" s="53" t="str">
        <f t="shared" si="0"/>
        <v>Dosen</v>
      </c>
      <c r="I26" s="17"/>
      <c r="J26" s="48" t="str">
        <f t="shared" si="2"/>
        <v>Dosen</v>
      </c>
    </row>
    <row r="27" spans="1:10" ht="21.95" customHeight="1">
      <c r="A27" s="39" t="str">
        <f>IF('BASE_LANDI FR TOP 10'!A27="","",'BASE_LANDI FR TOP 10'!A27)</f>
        <v/>
      </c>
      <c r="B27" s="16" t="str">
        <f>IF('BASE_LANDI FR TOP 10'!B27="mp","mf",IF('BASE_LANDI FR TOP 10'!B27="mt","ms",IF('BASE_LANDI FR TOP 10'!B27="p","f",IF('BASE_LANDI FR TOP 10'!B27="t","s",""))))</f>
        <v/>
      </c>
      <c r="C27" s="1"/>
      <c r="D27" s="2"/>
      <c r="E27" s="16"/>
      <c r="F27" s="53" t="str">
        <f t="shared" si="1"/>
        <v/>
      </c>
      <c r="G27" s="17"/>
      <c r="H27" s="53" t="str">
        <f t="shared" si="0"/>
        <v/>
      </c>
      <c r="I27" s="17"/>
      <c r="J27" s="48" t="str">
        <f t="shared" si="2"/>
        <v/>
      </c>
    </row>
    <row r="28" spans="1:10" ht="21.95" customHeight="1">
      <c r="A28" s="39" t="s">
        <v>167</v>
      </c>
      <c r="B28" s="16" t="str">
        <f>IF('BASE_LANDI FR TOP 10'!B28="mp","mf",IF('BASE_LANDI FR TOP 10'!B28="mt","ms",IF('BASE_LANDI FR TOP 10'!B28="p","f",IF('BASE_LANDI FR TOP 10'!B28="t","s",""))))</f>
        <v/>
      </c>
      <c r="C28" s="1"/>
      <c r="D28" s="2"/>
      <c r="E28" s="16"/>
      <c r="F28" s="53"/>
      <c r="G28" s="17"/>
      <c r="H28" s="53"/>
      <c r="I28" s="17"/>
      <c r="J28" s="48"/>
    </row>
    <row r="29" spans="1:10" ht="21.95" customHeight="1">
      <c r="A29" s="39" t="str">
        <f>IF('BASE_LANDI FR TOP 10'!A29="","",'BASE_LANDI FR TOP 10'!A29)</f>
        <v/>
      </c>
      <c r="B29" s="16" t="str">
        <f>IF('BASE_LANDI FR TOP 10'!B29="mp","mf",IF('BASE_LANDI FR TOP 10'!B29="mt","ms",IF('BASE_LANDI FR TOP 10'!B29="p","f",IF('BASE_LANDI FR TOP 10'!B29="t","s",""))))</f>
        <v/>
      </c>
      <c r="C29" s="1"/>
      <c r="D29" s="2"/>
      <c r="E29" s="16"/>
      <c r="F29" s="53" t="str">
        <f t="shared" si="1"/>
        <v/>
      </c>
      <c r="G29" s="17"/>
      <c r="H29" s="53" t="str">
        <f>IF(A29="","","Dosen")</f>
        <v/>
      </c>
      <c r="I29" s="17"/>
      <c r="J29" s="48" t="str">
        <f>IF(A29="","","Dosen")</f>
        <v/>
      </c>
    </row>
    <row r="30" spans="1:10" ht="21.95" customHeight="1">
      <c r="A30" s="39" t="str">
        <f>IF('BASE_LANDI FR TOP 10'!A30="","",'BASE_LANDI FR TOP 10'!A30)</f>
        <v/>
      </c>
      <c r="B30" s="16" t="str">
        <f>IF('BASE_LANDI FR TOP 10'!B30="mp","mf",IF('BASE_LANDI FR TOP 10'!B30="mt","ms",IF('BASE_LANDI FR TOP 10'!B30="p","f",IF('BASE_LANDI FR TOP 10'!B30="t","s",""))))</f>
        <v/>
      </c>
      <c r="C30" s="1"/>
      <c r="D30" s="2"/>
      <c r="E30" s="16"/>
      <c r="F30" s="53" t="str">
        <f t="shared" si="1"/>
        <v/>
      </c>
      <c r="G30" s="17"/>
      <c r="H30" s="53" t="str">
        <f t="shared" ref="H30:H38" si="3">IF(A30="","","Dosen")</f>
        <v/>
      </c>
      <c r="I30" s="17"/>
      <c r="J30" s="48" t="str">
        <f t="shared" ref="J30:J38" si="4">IF(A30="","","Dosen")</f>
        <v/>
      </c>
    </row>
    <row r="31" spans="1:10" ht="21.95" customHeight="1">
      <c r="A31" s="39"/>
      <c r="B31" s="16"/>
      <c r="C31" s="1"/>
      <c r="D31" s="2"/>
      <c r="E31" s="16"/>
      <c r="F31" s="53" t="str">
        <f t="shared" si="1"/>
        <v/>
      </c>
      <c r="G31" s="17"/>
      <c r="H31" s="53" t="str">
        <f t="shared" si="3"/>
        <v/>
      </c>
      <c r="I31" s="17"/>
      <c r="J31" s="48" t="str">
        <f t="shared" si="4"/>
        <v/>
      </c>
    </row>
    <row r="32" spans="1:10" ht="21.95" customHeight="1">
      <c r="A32" s="39"/>
      <c r="B32" s="16"/>
      <c r="C32" s="1"/>
      <c r="D32" s="2"/>
      <c r="E32" s="16"/>
      <c r="F32" s="53" t="str">
        <f t="shared" si="1"/>
        <v/>
      </c>
      <c r="G32" s="17"/>
      <c r="H32" s="53" t="str">
        <f t="shared" si="3"/>
        <v/>
      </c>
      <c r="I32" s="17"/>
      <c r="J32" s="48" t="str">
        <f t="shared" si="4"/>
        <v/>
      </c>
    </row>
    <row r="33" spans="1:11" ht="21.95" customHeight="1">
      <c r="A33" s="39"/>
      <c r="B33" s="16"/>
      <c r="C33" s="1"/>
      <c r="D33" s="2"/>
      <c r="E33" s="16"/>
      <c r="F33" s="53" t="str">
        <f t="shared" si="1"/>
        <v/>
      </c>
      <c r="G33" s="17"/>
      <c r="H33" s="53" t="str">
        <f t="shared" si="3"/>
        <v/>
      </c>
      <c r="I33" s="17"/>
      <c r="J33" s="48" t="str">
        <f t="shared" si="4"/>
        <v/>
      </c>
    </row>
    <row r="34" spans="1:11" ht="21.95" customHeight="1">
      <c r="A34" s="39"/>
      <c r="B34" s="16"/>
      <c r="C34" s="1"/>
      <c r="D34" s="2"/>
      <c r="E34" s="16"/>
      <c r="F34" s="53" t="str">
        <f t="shared" si="1"/>
        <v/>
      </c>
      <c r="G34" s="17"/>
      <c r="H34" s="53" t="str">
        <f t="shared" si="3"/>
        <v/>
      </c>
      <c r="I34" s="17"/>
      <c r="J34" s="48" t="str">
        <f t="shared" si="4"/>
        <v/>
      </c>
    </row>
    <row r="35" spans="1:11" ht="21.95" customHeight="1">
      <c r="A35" s="39"/>
      <c r="B35" s="16"/>
      <c r="C35" s="1"/>
      <c r="D35" s="2"/>
      <c r="E35" s="16"/>
      <c r="F35" s="53" t="str">
        <f t="shared" si="1"/>
        <v/>
      </c>
      <c r="G35" s="17"/>
      <c r="H35" s="53" t="str">
        <f t="shared" si="3"/>
        <v/>
      </c>
      <c r="I35" s="17"/>
      <c r="J35" s="48" t="str">
        <f t="shared" si="4"/>
        <v/>
      </c>
    </row>
    <row r="36" spans="1:11" ht="21.95" customHeight="1">
      <c r="A36" s="39"/>
      <c r="B36" s="16"/>
      <c r="C36" s="1"/>
      <c r="D36" s="2"/>
      <c r="E36" s="16"/>
      <c r="F36" s="53" t="str">
        <f t="shared" si="1"/>
        <v/>
      </c>
      <c r="G36" s="17"/>
      <c r="H36" s="53" t="str">
        <f t="shared" si="3"/>
        <v/>
      </c>
      <c r="I36" s="17"/>
      <c r="J36" s="48" t="str">
        <f t="shared" si="4"/>
        <v/>
      </c>
    </row>
    <row r="37" spans="1:11" ht="21.95" customHeight="1">
      <c r="A37" s="39" t="str">
        <f>IF('BASE_LANDI FR TOP 10'!A37="","",'BASE_LANDI FR TOP 10'!A37)</f>
        <v/>
      </c>
      <c r="B37" s="16" t="str">
        <f>IF('BASE_LANDI FR TOP 10'!B37="mp","mf",IF('BASE_LANDI FR TOP 10'!B37="mt","ms",IF('BASE_LANDI FR TOP 10'!B37="p","f",IF('BASE_LANDI FR TOP 10'!B37="t","s",""))))</f>
        <v/>
      </c>
      <c r="C37" s="1"/>
      <c r="D37" s="2"/>
      <c r="E37" s="16"/>
      <c r="F37" s="53" t="str">
        <f t="shared" si="1"/>
        <v/>
      </c>
      <c r="G37" s="17"/>
      <c r="H37" s="53" t="str">
        <f t="shared" si="3"/>
        <v/>
      </c>
      <c r="I37" s="17"/>
      <c r="J37" s="48" t="str">
        <f t="shared" si="4"/>
        <v/>
      </c>
    </row>
    <row r="38" spans="1:11" ht="21.95" customHeight="1" thickBot="1">
      <c r="A38" s="58" t="str">
        <f>IF('BASE_LANDI FR TOP 10'!A38="","",'BASE_LANDI FR TOP 10'!A38)</f>
        <v/>
      </c>
      <c r="B38" s="18" t="str">
        <f>IF('BASE_LANDI FR TOP 10'!B38="mp","mf",IF('BASE_LANDI FR TOP 10'!B38="mt","ms",IF('BASE_LANDI FR TOP 10'!B38="p","f",IF('BASE_LANDI FR TOP 10'!B38="t","s",""))))</f>
        <v/>
      </c>
      <c r="C38" s="12"/>
      <c r="D38" s="13"/>
      <c r="E38" s="18"/>
      <c r="F38" s="54" t="str">
        <f t="shared" si="1"/>
        <v/>
      </c>
      <c r="G38" s="19"/>
      <c r="H38" s="54" t="str">
        <f t="shared" si="3"/>
        <v/>
      </c>
      <c r="I38" s="19"/>
      <c r="J38" s="50" t="str">
        <f t="shared" si="4"/>
        <v/>
      </c>
    </row>
    <row r="39" spans="1:11" ht="21.95" customHeight="1">
      <c r="A39" s="5"/>
      <c r="B39" s="5"/>
      <c r="C39" s="5"/>
      <c r="D39" s="5"/>
      <c r="E39" s="20" t="s">
        <v>5</v>
      </c>
      <c r="F39" s="98" t="s">
        <v>118</v>
      </c>
      <c r="G39" s="99" t="s">
        <v>7</v>
      </c>
      <c r="H39" s="98" t="s">
        <v>119</v>
      </c>
      <c r="I39" s="99" t="s">
        <v>6</v>
      </c>
      <c r="J39" s="98" t="s">
        <v>120</v>
      </c>
      <c r="K39" s="5"/>
    </row>
    <row r="40" spans="1:11" ht="21.95" customHeight="1">
      <c r="A40" s="7" t="s">
        <v>170</v>
      </c>
      <c r="B40" s="7"/>
      <c r="C40" s="7"/>
      <c r="D40" s="7"/>
      <c r="E40" s="7"/>
      <c r="F40" s="23"/>
      <c r="G40" s="7"/>
      <c r="H40" s="23"/>
      <c r="I40" s="144" t="s">
        <v>121</v>
      </c>
      <c r="J40" s="144"/>
    </row>
    <row r="41" spans="1:11" ht="21.95" customHeight="1">
      <c r="A41" s="6" t="s">
        <v>173</v>
      </c>
    </row>
  </sheetData>
  <mergeCells count="25">
    <mergeCell ref="I16:J16"/>
    <mergeCell ref="I40:J40"/>
    <mergeCell ref="B13:B16"/>
    <mergeCell ref="C13:C16"/>
    <mergeCell ref="D13:D16"/>
    <mergeCell ref="E13:E14"/>
    <mergeCell ref="F13:J14"/>
    <mergeCell ref="E15:F15"/>
    <mergeCell ref="G15:H15"/>
    <mergeCell ref="I15:J15"/>
    <mergeCell ref="E16:F16"/>
    <mergeCell ref="G16:H16"/>
    <mergeCell ref="A6:J8"/>
    <mergeCell ref="A9:J10"/>
    <mergeCell ref="A11:J11"/>
    <mergeCell ref="B12:D12"/>
    <mergeCell ref="F12:G12"/>
    <mergeCell ref="I12:J12"/>
    <mergeCell ref="E4:F4"/>
    <mergeCell ref="G4:I4"/>
    <mergeCell ref="J1:J3"/>
    <mergeCell ref="E2:F2"/>
    <mergeCell ref="G2:I2"/>
    <mergeCell ref="E3:F3"/>
    <mergeCell ref="G3:I3"/>
  </mergeCells>
  <pageMargins left="0.7" right="0.7" top="0.75" bottom="0.75" header="0.3" footer="0.3"/>
  <pageSetup paperSize="9" scale="8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7" workbookViewId="0">
      <selection activeCell="I21" sqref="I21"/>
    </sheetView>
  </sheetViews>
  <sheetFormatPr baseColWidth="10" defaultRowHeight="14.25"/>
  <cols>
    <col min="1" max="1" width="22.7109375" style="6" customWidth="1"/>
    <col min="2" max="4" width="3.7109375" style="6" customWidth="1"/>
    <col min="5" max="16384" width="11.42578125" style="6"/>
  </cols>
  <sheetData>
    <row r="1" spans="1:10" ht="14.25" customHeight="1">
      <c r="I1" s="68"/>
    </row>
    <row r="2" spans="1:10" ht="14.25" customHeight="1">
      <c r="E2" s="105" t="s">
        <v>175</v>
      </c>
      <c r="F2" s="102"/>
      <c r="G2" s="103"/>
      <c r="H2" s="104"/>
      <c r="I2" s="104"/>
    </row>
    <row r="3" spans="1:10" ht="14.25" customHeight="1">
      <c r="E3" s="106" t="s">
        <v>194</v>
      </c>
      <c r="F3" s="101"/>
      <c r="G3" s="103"/>
      <c r="H3" s="104"/>
      <c r="I3" s="104"/>
    </row>
    <row r="4" spans="1:10" ht="14.25" customHeight="1">
      <c r="E4" s="106" t="s">
        <v>176</v>
      </c>
      <c r="F4" s="106" t="s">
        <v>179</v>
      </c>
      <c r="G4" s="103"/>
      <c r="H4" s="104"/>
      <c r="I4" s="104"/>
    </row>
    <row r="5" spans="1:10" ht="14.25" customHeight="1">
      <c r="E5" s="106" t="s">
        <v>177</v>
      </c>
      <c r="F5" s="106" t="s">
        <v>180</v>
      </c>
      <c r="G5" s="103"/>
      <c r="H5" s="104"/>
      <c r="I5" s="104"/>
    </row>
    <row r="6" spans="1:10">
      <c r="E6" s="106" t="s">
        <v>178</v>
      </c>
      <c r="F6" s="107" t="s">
        <v>195</v>
      </c>
      <c r="G6" s="103"/>
      <c r="H6" s="104"/>
      <c r="I6" s="104"/>
    </row>
    <row r="7" spans="1:10" ht="15" thickBot="1"/>
    <row r="8" spans="1:10">
      <c r="A8" s="223" t="s">
        <v>197</v>
      </c>
      <c r="B8" s="224"/>
      <c r="C8" s="224"/>
      <c r="D8" s="224"/>
      <c r="E8" s="224"/>
      <c r="F8" s="224"/>
      <c r="G8" s="224"/>
      <c r="H8" s="224"/>
      <c r="I8" s="224"/>
      <c r="J8" s="225"/>
    </row>
    <row r="9" spans="1:10">
      <c r="A9" s="226"/>
      <c r="B9" s="227"/>
      <c r="C9" s="227"/>
      <c r="D9" s="227"/>
      <c r="E9" s="227"/>
      <c r="F9" s="227"/>
      <c r="G9" s="227"/>
      <c r="H9" s="227"/>
      <c r="I9" s="227"/>
      <c r="J9" s="228"/>
    </row>
    <row r="10" spans="1:10">
      <c r="A10" s="229"/>
      <c r="B10" s="230"/>
      <c r="C10" s="230"/>
      <c r="D10" s="230"/>
      <c r="E10" s="230"/>
      <c r="F10" s="230"/>
      <c r="G10" s="230"/>
      <c r="H10" s="230"/>
      <c r="I10" s="230"/>
      <c r="J10" s="231"/>
    </row>
    <row r="11" spans="1:10" ht="15" customHeight="1">
      <c r="A11" s="232"/>
      <c r="B11" s="233"/>
      <c r="C11" s="233"/>
      <c r="D11" s="233"/>
      <c r="E11" s="233"/>
      <c r="F11" s="233"/>
      <c r="G11" s="233"/>
      <c r="H11" s="233"/>
      <c r="I11" s="233"/>
      <c r="J11" s="234"/>
    </row>
    <row r="12" spans="1:10" ht="25.5">
      <c r="A12" s="112" t="s">
        <v>185</v>
      </c>
      <c r="B12" s="220"/>
      <c r="C12" s="221"/>
      <c r="D12" s="221"/>
      <c r="E12" s="221"/>
      <c r="F12" s="100"/>
      <c r="G12" s="111" t="s">
        <v>176</v>
      </c>
      <c r="H12" s="100"/>
      <c r="I12" s="220"/>
      <c r="J12" s="222"/>
    </row>
    <row r="13" spans="1:10" ht="25.5">
      <c r="A13" s="112" t="s">
        <v>186</v>
      </c>
      <c r="B13" s="220"/>
      <c r="C13" s="221"/>
      <c r="D13" s="221"/>
      <c r="E13" s="221"/>
      <c r="F13" s="100"/>
      <c r="G13" s="111" t="s">
        <v>188</v>
      </c>
      <c r="H13" s="100"/>
      <c r="I13" s="220"/>
      <c r="J13" s="222"/>
    </row>
    <row r="14" spans="1:10" ht="25.5">
      <c r="A14" s="113" t="s">
        <v>187</v>
      </c>
      <c r="B14" s="220"/>
      <c r="C14" s="221"/>
      <c r="D14" s="221"/>
      <c r="E14" s="221"/>
      <c r="F14" s="100"/>
      <c r="G14" s="111" t="s">
        <v>189</v>
      </c>
      <c r="H14" s="100"/>
      <c r="I14" s="220"/>
      <c r="J14" s="222"/>
    </row>
    <row r="15" spans="1:10" ht="15" thickBot="1">
      <c r="A15" s="163"/>
      <c r="B15" s="139"/>
      <c r="C15" s="139"/>
      <c r="D15" s="139"/>
      <c r="E15" s="164"/>
      <c r="F15" s="164"/>
      <c r="G15" s="164"/>
      <c r="H15" s="164"/>
      <c r="I15" s="164"/>
      <c r="J15" s="165"/>
    </row>
    <row r="16" spans="1:10" s="8" customFormat="1" ht="21.95" customHeight="1">
      <c r="A16" s="9" t="s">
        <v>163</v>
      </c>
      <c r="B16" s="121" t="s">
        <v>124</v>
      </c>
      <c r="C16" s="122"/>
      <c r="D16" s="123"/>
      <c r="E16" s="250" t="s">
        <v>184</v>
      </c>
      <c r="F16" s="251"/>
      <c r="G16" s="251"/>
      <c r="H16" s="251"/>
      <c r="I16" s="251"/>
      <c r="J16" s="252"/>
    </row>
    <row r="17" spans="1:10" ht="15.95" customHeight="1">
      <c r="A17" s="59" t="s">
        <v>112</v>
      </c>
      <c r="B17" s="124" t="s">
        <v>109</v>
      </c>
      <c r="C17" s="127" t="s">
        <v>110</v>
      </c>
      <c r="D17" s="130" t="s">
        <v>111</v>
      </c>
      <c r="E17" s="239" t="s">
        <v>181</v>
      </c>
      <c r="F17" s="240"/>
      <c r="G17" s="240"/>
      <c r="H17" s="240"/>
      <c r="I17" s="240"/>
      <c r="J17" s="241"/>
    </row>
    <row r="18" spans="1:10" ht="15.95" customHeight="1">
      <c r="A18" s="60" t="s">
        <v>113</v>
      </c>
      <c r="B18" s="125"/>
      <c r="C18" s="128"/>
      <c r="D18" s="131"/>
      <c r="E18" s="242" t="s">
        <v>182</v>
      </c>
      <c r="F18" s="243"/>
      <c r="G18" s="242" t="s">
        <v>191</v>
      </c>
      <c r="H18" s="243"/>
      <c r="I18" s="248"/>
      <c r="J18" s="249"/>
    </row>
    <row r="19" spans="1:10" ht="15.95" customHeight="1">
      <c r="A19" s="60" t="s">
        <v>114</v>
      </c>
      <c r="B19" s="125"/>
      <c r="C19" s="128"/>
      <c r="D19" s="131"/>
      <c r="E19" s="244"/>
      <c r="F19" s="245"/>
      <c r="G19" s="244" t="s">
        <v>183</v>
      </c>
      <c r="H19" s="245"/>
      <c r="I19" s="237" t="s">
        <v>12</v>
      </c>
      <c r="J19" s="238"/>
    </row>
    <row r="20" spans="1:10" ht="15.95" customHeight="1">
      <c r="A20" s="61" t="s">
        <v>115</v>
      </c>
      <c r="B20" s="126"/>
      <c r="C20" s="129"/>
      <c r="D20" s="132"/>
      <c r="E20" s="246"/>
      <c r="F20" s="247"/>
      <c r="G20" s="246"/>
      <c r="H20" s="247"/>
      <c r="I20" s="235"/>
      <c r="J20" s="236"/>
    </row>
    <row r="21" spans="1:10" ht="21.95" customHeight="1">
      <c r="A21" s="35" t="s">
        <v>198</v>
      </c>
      <c r="B21" s="14" t="str">
        <f>IF('BASE_LANDI FR TOP 10'!B17="mp","mf",IF('BASE_LANDI FR TOP 10'!B17="mt","ms",IF('BASE_LANDI FR TOP 10'!B17="p","f",IF('BASE_LANDI FR TOP 10'!B17="t","s",""))))</f>
        <v>f</v>
      </c>
      <c r="C21" s="10" t="s">
        <v>5</v>
      </c>
      <c r="D21" s="4" t="s">
        <v>5</v>
      </c>
      <c r="E21" s="114"/>
      <c r="F21" s="115"/>
      <c r="G21" s="119"/>
      <c r="H21" s="109" t="str">
        <f>IF(A21="","","Dosen")</f>
        <v>Dosen</v>
      </c>
      <c r="I21" s="119"/>
      <c r="J21" s="48" t="str">
        <f>IF(A21="","","Dosen")</f>
        <v>Dosen</v>
      </c>
    </row>
    <row r="22" spans="1:10" ht="21.95" customHeight="1">
      <c r="A22" s="35" t="str">
        <f>IF('BASE_LANDI FR TOP 10'!A18="","",'BASE_LANDI FR TOP 10'!A18)</f>
        <v>LG 31.217</v>
      </c>
      <c r="B22" s="14" t="str">
        <f>IF('BASE_LANDI FR TOP 10'!B18="mp","mf",IF('BASE_LANDI FR TOP 10'!B18="mt","ms",IF('BASE_LANDI FR TOP 10'!B18="p","f",IF('BASE_LANDI FR TOP 10'!B18="t","s",""))))</f>
        <v>f</v>
      </c>
      <c r="C22" s="3" t="s">
        <v>5</v>
      </c>
      <c r="D22" s="4" t="s">
        <v>5</v>
      </c>
      <c r="E22" s="118"/>
      <c r="F22" s="47" t="str">
        <f t="shared" ref="F22" si="0">IF(A22="","","Dosen")</f>
        <v>Dosen</v>
      </c>
      <c r="G22" s="118"/>
      <c r="H22" s="47" t="str">
        <f t="shared" ref="H22:H41" si="1">IF(A22="","","Dosen")</f>
        <v>Dosen</v>
      </c>
      <c r="I22" s="63"/>
      <c r="J22" s="65"/>
    </row>
    <row r="23" spans="1:10" ht="21.95" customHeight="1">
      <c r="A23" s="35" t="s">
        <v>192</v>
      </c>
      <c r="B23" s="14" t="str">
        <f>IF('BASE_LANDI FR TOP 10'!B19="mp","mf",IF('BASE_LANDI FR TOP 10'!B19="mt","ms",IF('BASE_LANDI FR TOP 10'!B19="p","f",IF('BASE_LANDI FR TOP 10'!B19="t","s",""))))</f>
        <v>f</v>
      </c>
      <c r="C23" s="3" t="s">
        <v>5</v>
      </c>
      <c r="D23" s="4" t="s">
        <v>5</v>
      </c>
      <c r="E23" s="114"/>
      <c r="F23" s="115" t="str">
        <f>IF(A23="","","")</f>
        <v/>
      </c>
      <c r="G23" s="118"/>
      <c r="H23" s="47" t="str">
        <f t="shared" si="1"/>
        <v>Dosen</v>
      </c>
      <c r="I23" s="118"/>
      <c r="J23" s="48" t="str">
        <f t="shared" ref="J23:J41" si="2">IF(A23="","","Dosen")</f>
        <v>Dosen</v>
      </c>
    </row>
    <row r="24" spans="1:10" ht="21.95" customHeight="1">
      <c r="A24" s="35" t="s">
        <v>37</v>
      </c>
      <c r="B24" s="14" t="str">
        <f>IF('BASE_LANDI FR TOP 10'!B20="mp","mf",IF('BASE_LANDI FR TOP 10'!B20="mt","ms",IF('BASE_LANDI FR TOP 10'!B20="p","f",IF('BASE_LANDI FR TOP 10'!B20="t","s",""))))</f>
        <v>mf</v>
      </c>
      <c r="C24" s="3" t="s">
        <v>5</v>
      </c>
      <c r="D24" s="4" t="s">
        <v>5</v>
      </c>
      <c r="E24" s="114"/>
      <c r="F24" s="115"/>
      <c r="G24" s="118"/>
      <c r="H24" s="47" t="str">
        <f t="shared" si="1"/>
        <v>Dosen</v>
      </c>
      <c r="I24" s="118"/>
      <c r="J24" s="116" t="s">
        <v>196</v>
      </c>
    </row>
    <row r="25" spans="1:10" ht="21.95" customHeight="1">
      <c r="A25" s="35" t="s">
        <v>199</v>
      </c>
      <c r="B25" s="14" t="str">
        <f>IF('BASE_LANDI FR TOP 10'!B21="mp","mf",IF('BASE_LANDI FR TOP 10'!B21="mt","ms",IF('BASE_LANDI FR TOP 10'!B21="p","f",IF('BASE_LANDI FR TOP 10'!B21="t","s",""))))</f>
        <v>mf</v>
      </c>
      <c r="C25" s="3" t="s">
        <v>5</v>
      </c>
      <c r="D25" s="4" t="s">
        <v>7</v>
      </c>
      <c r="E25" s="114"/>
      <c r="F25" s="115" t="str">
        <f>IF(A25="","","")</f>
        <v/>
      </c>
      <c r="G25" s="118"/>
      <c r="H25" s="47" t="str">
        <f t="shared" si="1"/>
        <v>Dosen</v>
      </c>
      <c r="I25" s="118"/>
      <c r="J25" s="48" t="str">
        <f t="shared" si="2"/>
        <v>Dosen</v>
      </c>
    </row>
    <row r="26" spans="1:10" ht="21.95" customHeight="1">
      <c r="A26" s="35" t="s">
        <v>29</v>
      </c>
      <c r="B26" s="14" t="str">
        <f>IF('BASE_LANDI FR TOP 10'!B22="mp","mf",IF('BASE_LANDI FR TOP 10'!B22="mt","ms",IF('BASE_LANDI FR TOP 10'!B22="p","f",IF('BASE_LANDI FR TOP 10'!B22="t","s",""))))</f>
        <v>mf</v>
      </c>
      <c r="C26" s="3" t="s">
        <v>5</v>
      </c>
      <c r="D26" s="4" t="s">
        <v>5</v>
      </c>
      <c r="E26" s="118"/>
      <c r="F26" s="47" t="s">
        <v>196</v>
      </c>
      <c r="G26" s="118"/>
      <c r="H26" s="47" t="str">
        <f t="shared" si="1"/>
        <v>Dosen</v>
      </c>
      <c r="I26" s="118"/>
      <c r="J26" s="48" t="str">
        <f t="shared" si="2"/>
        <v>Dosen</v>
      </c>
    </row>
    <row r="27" spans="1:10" ht="21.95" customHeight="1">
      <c r="A27" s="35" t="s">
        <v>69</v>
      </c>
      <c r="B27" s="14" t="s">
        <v>193</v>
      </c>
      <c r="C27" s="3" t="s">
        <v>5</v>
      </c>
      <c r="D27" s="4" t="s">
        <v>7</v>
      </c>
      <c r="E27" s="63"/>
      <c r="F27" s="110"/>
      <c r="G27" s="118"/>
      <c r="H27" s="47" t="str">
        <f t="shared" si="1"/>
        <v>Dosen</v>
      </c>
      <c r="I27" s="63"/>
      <c r="J27" s="65"/>
    </row>
    <row r="28" spans="1:10" ht="21.95" customHeight="1">
      <c r="A28" s="35" t="s">
        <v>164</v>
      </c>
      <c r="B28" s="14" t="s">
        <v>193</v>
      </c>
      <c r="C28" s="3" t="s">
        <v>5</v>
      </c>
      <c r="D28" s="4" t="s">
        <v>5</v>
      </c>
      <c r="E28" s="63"/>
      <c r="F28" s="110" t="str">
        <f>IF(A28="","","")</f>
        <v/>
      </c>
      <c r="G28" s="118"/>
      <c r="H28" s="47" t="str">
        <f t="shared" si="1"/>
        <v>Dosen</v>
      </c>
      <c r="I28" s="63"/>
      <c r="J28" s="65"/>
    </row>
    <row r="29" spans="1:10" ht="21.95" customHeight="1">
      <c r="A29" s="35" t="s">
        <v>200</v>
      </c>
      <c r="B29" s="14" t="s">
        <v>193</v>
      </c>
      <c r="C29" s="3" t="s">
        <v>5</v>
      </c>
      <c r="D29" s="4" t="s">
        <v>5</v>
      </c>
      <c r="E29" s="63"/>
      <c r="F29" s="110"/>
      <c r="G29" s="118"/>
      <c r="H29" s="47" t="s">
        <v>196</v>
      </c>
      <c r="I29" s="118"/>
      <c r="J29" s="48" t="s">
        <v>196</v>
      </c>
    </row>
    <row r="30" spans="1:10" ht="21.95" customHeight="1">
      <c r="A30" s="35" t="s">
        <v>165</v>
      </c>
      <c r="B30" s="14" t="s">
        <v>201</v>
      </c>
      <c r="C30" s="3" t="s">
        <v>5</v>
      </c>
      <c r="D30" s="4" t="s">
        <v>5</v>
      </c>
      <c r="E30" s="63"/>
      <c r="F30" s="110" t="str">
        <f>IF(A30="","","")</f>
        <v/>
      </c>
      <c r="G30" s="118"/>
      <c r="H30" s="47" t="str">
        <f t="shared" si="1"/>
        <v>Dosen</v>
      </c>
      <c r="I30" s="118"/>
      <c r="J30" s="48" t="s">
        <v>196</v>
      </c>
    </row>
    <row r="31" spans="1:10" ht="21.95" customHeight="1">
      <c r="A31" s="35" t="str">
        <f>IF('BASE_LANDI FR TOP 10'!A27="","",'BASE_LANDI FR TOP 10'!A27)</f>
        <v/>
      </c>
      <c r="B31" s="14" t="str">
        <f>IF('BASE_LANDI FR TOP 10'!B27="mp","mf",IF('BASE_LANDI FR TOP 10'!B27="mt","ms",IF('BASE_LANDI FR TOP 10'!B27="p","f",IF('BASE_LANDI FR TOP 10'!B27="t","s",""))))</f>
        <v/>
      </c>
      <c r="C31" s="1"/>
      <c r="D31" s="2"/>
      <c r="E31" s="42"/>
      <c r="F31" s="47" t="str">
        <f t="shared" ref="F31:F41" si="3">IF(A31="","","Dosen")</f>
        <v/>
      </c>
      <c r="G31" s="42"/>
      <c r="H31" s="47" t="str">
        <f t="shared" si="1"/>
        <v/>
      </c>
      <c r="I31" s="42"/>
      <c r="J31" s="48" t="str">
        <f t="shared" si="2"/>
        <v/>
      </c>
    </row>
    <row r="32" spans="1:10" ht="21.95" customHeight="1">
      <c r="A32" s="35" t="s">
        <v>190</v>
      </c>
      <c r="B32" s="14" t="str">
        <f>IF('BASE_LANDI FR TOP 10'!B28="mp","mf",IF('BASE_LANDI FR TOP 10'!B28="mt","ms",IF('BASE_LANDI FR TOP 10'!B28="p","f",IF('BASE_LANDI FR TOP 10'!B28="t","s",""))))</f>
        <v/>
      </c>
      <c r="C32" s="1"/>
      <c r="D32" s="2"/>
      <c r="E32" s="42"/>
      <c r="F32" s="47"/>
      <c r="G32" s="42"/>
      <c r="H32" s="47"/>
      <c r="I32" s="42"/>
      <c r="J32" s="48"/>
    </row>
    <row r="33" spans="1:10" ht="21.95" customHeight="1">
      <c r="A33" s="117"/>
      <c r="B33" s="14"/>
      <c r="C33" s="1"/>
      <c r="D33" s="2"/>
      <c r="E33" s="120"/>
      <c r="F33" s="47" t="str">
        <f t="shared" si="3"/>
        <v/>
      </c>
      <c r="G33" s="120"/>
      <c r="H33" s="47" t="str">
        <f t="shared" si="1"/>
        <v/>
      </c>
      <c r="I33" s="120"/>
      <c r="J33" s="48" t="str">
        <f t="shared" si="2"/>
        <v/>
      </c>
    </row>
    <row r="34" spans="1:10" ht="21.95" customHeight="1">
      <c r="A34" s="117"/>
      <c r="B34" s="14"/>
      <c r="C34" s="1"/>
      <c r="D34" s="2"/>
      <c r="E34" s="120"/>
      <c r="F34" s="47" t="str">
        <f t="shared" si="3"/>
        <v/>
      </c>
      <c r="G34" s="120"/>
      <c r="H34" s="47" t="str">
        <f t="shared" si="1"/>
        <v/>
      </c>
      <c r="I34" s="120"/>
      <c r="J34" s="48" t="str">
        <f t="shared" si="2"/>
        <v/>
      </c>
    </row>
    <row r="35" spans="1:10" ht="21.95" customHeight="1">
      <c r="A35" s="117"/>
      <c r="B35" s="14"/>
      <c r="C35" s="1"/>
      <c r="D35" s="2"/>
      <c r="E35" s="120"/>
      <c r="F35" s="47" t="str">
        <f t="shared" si="3"/>
        <v/>
      </c>
      <c r="G35" s="120"/>
      <c r="H35" s="47" t="str">
        <f t="shared" si="1"/>
        <v/>
      </c>
      <c r="I35" s="120"/>
      <c r="J35" s="48" t="str">
        <f t="shared" si="2"/>
        <v/>
      </c>
    </row>
    <row r="36" spans="1:10" ht="21.95" customHeight="1">
      <c r="A36" s="117"/>
      <c r="B36" s="14"/>
      <c r="C36" s="1"/>
      <c r="D36" s="2"/>
      <c r="E36" s="120"/>
      <c r="F36" s="47" t="str">
        <f t="shared" si="3"/>
        <v/>
      </c>
      <c r="G36" s="120"/>
      <c r="H36" s="47" t="str">
        <f t="shared" si="1"/>
        <v/>
      </c>
      <c r="I36" s="120"/>
      <c r="J36" s="48" t="str">
        <f t="shared" si="2"/>
        <v/>
      </c>
    </row>
    <row r="37" spans="1:10" ht="21.95" customHeight="1">
      <c r="A37" s="117"/>
      <c r="B37" s="14"/>
      <c r="C37" s="1"/>
      <c r="D37" s="2"/>
      <c r="E37" s="120"/>
      <c r="F37" s="47" t="str">
        <f t="shared" si="3"/>
        <v/>
      </c>
      <c r="G37" s="120"/>
      <c r="H37" s="47" t="str">
        <f t="shared" si="1"/>
        <v/>
      </c>
      <c r="I37" s="120"/>
      <c r="J37" s="48" t="str">
        <f t="shared" si="2"/>
        <v/>
      </c>
    </row>
    <row r="38" spans="1:10" ht="21.95" customHeight="1">
      <c r="A38" s="117"/>
      <c r="B38" s="14"/>
      <c r="C38" s="1"/>
      <c r="D38" s="2"/>
      <c r="E38" s="120"/>
      <c r="F38" s="47" t="str">
        <f t="shared" si="3"/>
        <v/>
      </c>
      <c r="G38" s="120"/>
      <c r="H38" s="47" t="str">
        <f t="shared" si="1"/>
        <v/>
      </c>
      <c r="I38" s="120"/>
      <c r="J38" s="48" t="str">
        <f t="shared" si="2"/>
        <v/>
      </c>
    </row>
    <row r="39" spans="1:10" ht="21.95" customHeight="1">
      <c r="A39" s="117"/>
      <c r="B39" s="14"/>
      <c r="C39" s="1"/>
      <c r="D39" s="2"/>
      <c r="E39" s="120"/>
      <c r="F39" s="47" t="str">
        <f t="shared" si="3"/>
        <v/>
      </c>
      <c r="G39" s="120"/>
      <c r="H39" s="47" t="str">
        <f t="shared" si="1"/>
        <v/>
      </c>
      <c r="I39" s="120"/>
      <c r="J39" s="48" t="str">
        <f t="shared" si="2"/>
        <v/>
      </c>
    </row>
    <row r="40" spans="1:10" ht="21.95" customHeight="1">
      <c r="A40" s="117"/>
      <c r="B40" s="14"/>
      <c r="C40" s="1"/>
      <c r="D40" s="2"/>
      <c r="E40" s="120"/>
      <c r="F40" s="47" t="str">
        <f t="shared" si="3"/>
        <v/>
      </c>
      <c r="G40" s="120"/>
      <c r="H40" s="47" t="str">
        <f t="shared" si="1"/>
        <v/>
      </c>
      <c r="I40" s="120"/>
      <c r="J40" s="48" t="str">
        <f t="shared" si="2"/>
        <v/>
      </c>
    </row>
    <row r="41" spans="1:10" ht="21.95" customHeight="1" thickBot="1">
      <c r="A41" s="36"/>
      <c r="B41" s="37"/>
      <c r="C41" s="12"/>
      <c r="D41" s="13"/>
      <c r="E41" s="43"/>
      <c r="F41" s="49" t="str">
        <f t="shared" si="3"/>
        <v/>
      </c>
      <c r="G41" s="43"/>
      <c r="H41" s="49" t="str">
        <f t="shared" si="1"/>
        <v/>
      </c>
      <c r="I41" s="43"/>
      <c r="J41" s="50" t="str">
        <f t="shared" si="2"/>
        <v/>
      </c>
    </row>
    <row r="42" spans="1:10" ht="21.95" customHeight="1">
      <c r="A42" s="5"/>
      <c r="B42" s="5"/>
      <c r="C42" s="5"/>
      <c r="D42" s="5"/>
      <c r="E42" s="20" t="s">
        <v>5</v>
      </c>
      <c r="F42" s="108" t="s">
        <v>118</v>
      </c>
      <c r="G42" s="99" t="s">
        <v>7</v>
      </c>
      <c r="H42" s="108" t="s">
        <v>119</v>
      </c>
      <c r="I42" s="99" t="s">
        <v>6</v>
      </c>
      <c r="J42" s="108" t="s">
        <v>120</v>
      </c>
    </row>
  </sheetData>
  <sheetProtection algorithmName="SHA-512" hashValue="irLMlHOXCqahMN4EyJs/kdpDCfV0vxrWFrrQjgZeSAaOWRD8G7DpY82LX0yKm9321W57bxpzf5G/LQN8V34zaQ==" saltValue="R7jBTpt9W/a48qOaPqEeXA==" spinCount="100000" sheet="1" selectLockedCells="1"/>
  <protectedRanges>
    <protectedRange algorithmName="SHA-512" hashValue="63wVdSgBeu4Q9H37+XnALlDSfT84OmosZZEbRG69SGaPrIeKQ1lIjeWzUjzm1GhUlVKZE1o9Mo/LbdAoxXp0xw==" saltValue="XvxMyRaOH3y1jebaCA9Fyg==" spinCount="100000" sqref="F16:F17 H16 G2:G6 I33:I41 G33:G41 A33:E41" name="Plage1"/>
  </protectedRanges>
  <mergeCells count="20">
    <mergeCell ref="A15:J15"/>
    <mergeCell ref="B16:D16"/>
    <mergeCell ref="I20:J20"/>
    <mergeCell ref="B17:B20"/>
    <mergeCell ref="C17:C20"/>
    <mergeCell ref="D17:D20"/>
    <mergeCell ref="I19:J19"/>
    <mergeCell ref="E17:J17"/>
    <mergeCell ref="E18:F20"/>
    <mergeCell ref="G18:H20"/>
    <mergeCell ref="I18:J18"/>
    <mergeCell ref="E16:J16"/>
    <mergeCell ref="B14:E14"/>
    <mergeCell ref="I12:J12"/>
    <mergeCell ref="I13:J13"/>
    <mergeCell ref="I14:J14"/>
    <mergeCell ref="A8:J10"/>
    <mergeCell ref="B12:E12"/>
    <mergeCell ref="B13:E13"/>
    <mergeCell ref="A11:J11"/>
  </mergeCells>
  <hyperlinks>
    <hyperlink ref="F6" r:id="rId1"/>
  </hyperlinks>
  <pageMargins left="0.7" right="0.7" top="0.75" bottom="0.75" header="0.3" footer="0.3"/>
  <pageSetup paperSize="9" scale="8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BASE_LANDI FR</vt:lpstr>
      <vt:lpstr>LANDI DE</vt:lpstr>
      <vt:lpstr>CLIENT FR</vt:lpstr>
      <vt:lpstr>KUNDEN DE</vt:lpstr>
      <vt:lpstr>BASE_LANDI FR TOP 10</vt:lpstr>
      <vt:lpstr>LANDI DE TOP 10</vt:lpstr>
      <vt:lpstr>Saatmais 2025</vt:lpstr>
      <vt:lpstr>'BASE_LANDI FR TOP 10'!Druckbereich</vt:lpstr>
      <vt:lpstr>'LANDI DE TOP 10'!Druckbereich</vt:lpstr>
      <vt:lpstr>'Saatmais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Angst Michael [LANDI Züri Unterland Genossenschaft]</cp:lastModifiedBy>
  <cp:lastPrinted>2024-12-10T07:31:48Z</cp:lastPrinted>
  <dcterms:created xsi:type="dcterms:W3CDTF">1996-10-21T11:03:58Z</dcterms:created>
  <dcterms:modified xsi:type="dcterms:W3CDTF">2025-01-10T16:19:27Z</dcterms:modified>
</cp:coreProperties>
</file>