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fenaco.sharepoint.com/teams/unt-ldi-maiengr-Agrar/Freigegebene Dokumente/Gastro und Getränkelieferung/Divino/"/>
    </mc:Choice>
  </mc:AlternateContent>
  <xr:revisionPtr revIDLastSave="0" documentId="8_{15917896-F3AC-45EF-A875-B4189B3C0CC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etränkeliste Festlieferungen" sheetId="5" r:id="rId1"/>
    <sheet name="Daten" sheetId="9" r:id="rId2"/>
    <sheet name="Zusammenfassung Bestellung" sheetId="8" state="hidden" r:id="rId3"/>
  </sheets>
  <definedNames>
    <definedName name="_xlnm._FilterDatabase" localSheetId="0" hidden="1">'Getränkeliste Festlieferungen'!$A$61:$J$238</definedName>
    <definedName name="_xlnm._FilterDatabase" localSheetId="2" hidden="1">'Zusammenfassung Bestellung'!$D$25:$F$181</definedName>
    <definedName name="_xlnm.Print_Area" localSheetId="0">'Getränkeliste Festlieferungen'!$A$1:$J$238</definedName>
    <definedName name="_xlnm.Print_Area" localSheetId="2">'Zusammenfassung Bestellung'!$A$1:$J$181</definedName>
    <definedName name="Z_8BBCD813_2906_4D5C_89A8_532AA074931B_.wvu.FilterData" localSheetId="0" hidden="1">'Getränkeliste Festlieferungen'!$A$59:$J$59</definedName>
    <definedName name="Z_8BBCD813_2906_4D5C_89A8_532AA074931B_.wvu.FilterData" localSheetId="2" hidden="1">'Zusammenfassung Bestellung'!#REF!</definedName>
    <definedName name="Z_8BBCD813_2906_4D5C_89A8_532AA074931B_.wvu.PrintTitles" localSheetId="0" hidden="1">'Getränkeliste Festlieferungen'!#REF!</definedName>
    <definedName name="Z_8BBCD813_2906_4D5C_89A8_532AA074931B_.wvu.PrintTitles" localSheetId="2" hidden="1">'Zusammenfassung Bestellung'!$26:$27</definedName>
  </definedNames>
  <calcPr calcId="191028"/>
  <customWorkbookViews>
    <customWorkbookView name="Mitarbeiter - Persönliche Ansicht" guid="{8BBCD813-2906-4D5C-89A8-532AA074931B}" mergeInterval="0" personalView="1" maximized="1" windowWidth="1276" windowHeight="822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5" l="1"/>
  <c r="J46" i="5"/>
  <c r="J48" i="5"/>
  <c r="J35" i="5"/>
  <c r="J45" i="5"/>
  <c r="J47" i="5"/>
  <c r="J49" i="5"/>
  <c r="J24" i="5"/>
  <c r="J30" i="5"/>
  <c r="J31" i="5"/>
  <c r="J37" i="5"/>
  <c r="J32" i="5"/>
  <c r="J34" i="5"/>
  <c r="J33" i="5"/>
  <c r="J36" i="5"/>
  <c r="J38" i="5"/>
  <c r="J39" i="5"/>
  <c r="J40" i="5"/>
  <c r="J41" i="5"/>
  <c r="J42" i="5"/>
  <c r="J43" i="5"/>
  <c r="J50" i="5"/>
  <c r="D9" i="8"/>
  <c r="D11" i="8"/>
  <c r="D12" i="8"/>
  <c r="D13" i="8"/>
  <c r="D15" i="8"/>
  <c r="D17" i="8"/>
  <c r="E19" i="8"/>
  <c r="H19" i="8"/>
  <c r="E21" i="8"/>
  <c r="H21" i="8"/>
  <c r="D23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A46" i="8"/>
  <c r="F46" i="8"/>
  <c r="A47" i="8"/>
  <c r="F47" i="8"/>
  <c r="A48" i="8"/>
  <c r="F48" i="8"/>
  <c r="A49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</calcChain>
</file>

<file path=xl/sharedStrings.xml><?xml version="1.0" encoding="utf-8"?>
<sst xmlns="http://schemas.openxmlformats.org/spreadsheetml/2006/main" count="650" uniqueCount="355">
  <si>
    <t>LANDI Maiengrün</t>
  </si>
  <si>
    <t>Tel. 062 886 93 33</t>
  </si>
  <si>
    <t>In Festliste eingetragen. Visum &amp; Datum___________________</t>
  </si>
  <si>
    <t>Im Notfall Tel. 079 799 24 59</t>
  </si>
  <si>
    <t>info@landi-maiengruen.ch</t>
  </si>
  <si>
    <t>Formular Mobiliar &amp; Getränke</t>
  </si>
  <si>
    <r>
      <t xml:space="preserve">Preise vorbehalten </t>
    </r>
    <r>
      <rPr>
        <b/>
        <u/>
        <sz val="18"/>
        <color rgb="FFFF0000"/>
        <rFont val="Arial"/>
        <family val="2"/>
      </rPr>
      <t>inkl. MwSt.</t>
    </r>
    <r>
      <rPr>
        <b/>
        <sz val="18"/>
        <color rgb="FFFF0000"/>
        <rFont val="Arial"/>
        <family val="2"/>
      </rPr>
      <t xml:space="preserve"> Version 44/25</t>
    </r>
  </si>
  <si>
    <t>Verein</t>
  </si>
  <si>
    <t>Rechnungsadresse</t>
  </si>
  <si>
    <t>Kontaktperson</t>
  </si>
  <si>
    <t>Telefon</t>
  </si>
  <si>
    <t>Informationen zu Anlassart &amp; erwartete Personen</t>
  </si>
  <si>
    <t>Art</t>
  </si>
  <si>
    <t>Personen</t>
  </si>
  <si>
    <t>Wunsch Anlieferung / Abholung Montag - Freitag</t>
  </si>
  <si>
    <t>Datum</t>
  </si>
  <si>
    <t>Zeit ca.</t>
  </si>
  <si>
    <t>Rücknahme Montag - Freitag</t>
  </si>
  <si>
    <r>
      <t xml:space="preserve">Lieferadresse </t>
    </r>
    <r>
      <rPr>
        <sz val="10"/>
        <rFont val="Arial"/>
        <family val="2"/>
      </rPr>
      <t xml:space="preserve">(Preis </t>
    </r>
    <r>
      <rPr>
        <b/>
        <sz val="10"/>
        <rFont val="Arial"/>
        <family val="2"/>
      </rPr>
      <t>hin- &amp; zurück</t>
    </r>
    <r>
      <rPr>
        <sz val="10"/>
        <rFont val="Arial"/>
        <family val="2"/>
      </rPr>
      <t xml:space="preserve"> pro Fz 10236.01) </t>
    </r>
  </si>
  <si>
    <r>
      <t xml:space="preserve">Ist Bruttorechnungsbetrag </t>
    </r>
    <r>
      <rPr>
        <b/>
        <sz val="10"/>
        <rFont val="Arial"/>
        <family val="2"/>
      </rPr>
      <t>tiefer als</t>
    </r>
    <r>
      <rPr>
        <sz val="10"/>
        <rFont val="Arial"/>
        <family val="2"/>
      </rPr>
      <t xml:space="preserve"> Fr. 500.-- dann</t>
    </r>
    <r>
      <rPr>
        <b/>
        <sz val="10"/>
        <rFont val="Arial"/>
        <family val="2"/>
      </rPr>
      <t xml:space="preserve"> 2 x </t>
    </r>
    <r>
      <rPr>
        <sz val="10"/>
        <rFont val="Arial"/>
        <family val="2"/>
      </rPr>
      <t>Fr. 69.- = Fr. 138.-</t>
    </r>
  </si>
  <si>
    <t>Abholung (nur während Öffnungszeiten)</t>
  </si>
  <si>
    <t>LANDI Maiengrün, Othmarsingerstrasse 50, 5604 Hendschiken</t>
  </si>
  <si>
    <t>Mo.-Fr. 07.30-12.00 / 13.30-17.00 Uhr</t>
  </si>
  <si>
    <r>
      <t xml:space="preserve">Verfügbarkeit Infrastruktur </t>
    </r>
    <r>
      <rPr>
        <b/>
        <u/>
        <sz val="15"/>
        <color rgb="FFFF0000"/>
        <rFont val="Arial"/>
        <family val="2"/>
      </rPr>
      <t>nur</t>
    </r>
    <r>
      <rPr>
        <b/>
        <sz val="15"/>
        <color rgb="FFFF0000"/>
        <rFont val="Arial"/>
        <family val="2"/>
      </rPr>
      <t xml:space="preserve"> auf Anfrage</t>
    </r>
  </si>
  <si>
    <t>Artikel
intern</t>
  </si>
  <si>
    <t>Maximal
verfügbar</t>
  </si>
  <si>
    <r>
      <t xml:space="preserve">Miete Stk. 
</t>
    </r>
    <r>
      <rPr>
        <sz val="8"/>
        <rFont val="Arial"/>
        <family val="2"/>
      </rPr>
      <t>p</t>
    </r>
    <r>
      <rPr>
        <b/>
        <sz val="8"/>
        <rFont val="Arial"/>
        <family val="2"/>
      </rPr>
      <t>ro Wochenende</t>
    </r>
  </si>
  <si>
    <t>Anzahl Stk.</t>
  </si>
  <si>
    <t>Kühlwagen gross 10 Pal. 400V/16A</t>
  </si>
  <si>
    <t>extern</t>
  </si>
  <si>
    <t xml:space="preserve">Kühlwagen klein  4-6 Pal. 230V/10A  </t>
  </si>
  <si>
    <t>Referenz</t>
  </si>
  <si>
    <t>Kühlschränke 230V/0.8A (Aussen ca. H166xB60xT66cm)</t>
  </si>
  <si>
    <t>Buffettische (Höhe 96cm /Breite 200cm /Tiefe 80cm)</t>
  </si>
  <si>
    <t>Bartische 110cm hoch Ø80cm rund (ohne Hussen)</t>
  </si>
  <si>
    <t>Miete Kuchenvitrine B125xH108xT89 255lt 230V</t>
  </si>
  <si>
    <t>Sonnenschirme klein mit Sockel</t>
  </si>
  <si>
    <t>Tischgarnituren (60cm breit x 220cm lang)</t>
  </si>
  <si>
    <t>Kaffeemaschine (mit Konzentrat oder Bohnen)</t>
  </si>
  <si>
    <t xml:space="preserve">&gt;Optional: Chicco d'Oro Kaffeebohnen </t>
  </si>
  <si>
    <t>in kg</t>
  </si>
  <si>
    <r>
      <t xml:space="preserve">Scherenzelte 3 x 4.5 m </t>
    </r>
    <r>
      <rPr>
        <sz val="11"/>
        <rFont val="Arial"/>
        <family val="2"/>
      </rPr>
      <t>(ohne Zeltbefestigungszubehör)</t>
    </r>
  </si>
  <si>
    <t>Fassbodengläser ohne Stiel 1 dl (Kiste 40 Stk.)</t>
  </si>
  <si>
    <t>Weissweingläser mit Stiel 1 dl (Kiste à 40 Stk.)</t>
  </si>
  <si>
    <t>Champagnergläser</t>
  </si>
  <si>
    <t>Durchlaufkühler DLK für Offenbier inkl. Aligal Fs/AQF</t>
  </si>
  <si>
    <t>LANDI Servietten (Pack à 250 Stück)</t>
  </si>
  <si>
    <t>LANDI Tischtuchfolie Einweg Rolle à 100m</t>
  </si>
  <si>
    <t xml:space="preserve">Haben Sie nicht gefunden was Sie suchen? Folgende Alternativen: </t>
  </si>
  <si>
    <t>Gebhard Festmobiliar</t>
  </si>
  <si>
    <t>Bottlang Festmobiliar</t>
  </si>
  <si>
    <t>Summe Total</t>
  </si>
  <si>
    <t>Der Mieter holt die Ware in Hendschiken ab oder wir liefern gegen einen Aufpreis auf Platz. Der Mieter ist verpflichtet, das</t>
  </si>
  <si>
    <t>Mobiliar in gereinigtem &amp; intakten Zustand zurückzubringen. Verrechnung von fehlenden und/oder defekten Artikel &amp; Reinigungsarbeiten.</t>
  </si>
  <si>
    <r>
      <t xml:space="preserve">Achtung: PET nehmen wir nur in ganzen Gebinden zurück. Angebrochene Packungen werden verrechnet. Pro </t>
    </r>
    <r>
      <rPr>
        <b/>
        <sz val="10"/>
        <rFont val="Arial"/>
        <family val="2"/>
      </rPr>
      <t>Nachlieferung</t>
    </r>
    <r>
      <rPr>
        <sz val="10"/>
        <rFont val="Arial"/>
        <family val="2"/>
      </rPr>
      <t xml:space="preserve"> nach 21:30 Uhr Pauschal Fr. 69.-- </t>
    </r>
  </si>
  <si>
    <t>Nur Artikel dieser Liste können bezogen werden und berechtigen zur Rückgabe. Weitere Artikel sind ausgeschlossen.</t>
  </si>
  <si>
    <t xml:space="preserve">Achtung: PET nehmen wir nur in ganzen Gebinden zurück. Angebrochene Packungen werden verrechnet. </t>
  </si>
  <si>
    <r>
      <rPr>
        <b/>
        <sz val="12"/>
        <rFont val="Arial"/>
        <family val="2"/>
      </rPr>
      <t>Nur</t>
    </r>
    <r>
      <rPr>
        <sz val="12"/>
        <rFont val="Arial"/>
        <family val="2"/>
      </rPr>
      <t xml:space="preserve"> Artikel dieser Liste können bezogen werden und berechtigen zur Rückgabe. Weitere Artikel sind ausgeschlossen.</t>
    </r>
  </si>
  <si>
    <t>Fest- Preisliste inkl. MwSt.</t>
  </si>
  <si>
    <t>interne Nr.</t>
  </si>
  <si>
    <t>Einheit</t>
  </si>
  <si>
    <t>Produkt</t>
  </si>
  <si>
    <t>Grösse</t>
  </si>
  <si>
    <t>VP</t>
  </si>
  <si>
    <t>Bestellung</t>
  </si>
  <si>
    <t>1. Nachl.</t>
  </si>
  <si>
    <t>2. Nachl.</t>
  </si>
  <si>
    <t>Retour</t>
  </si>
  <si>
    <t>Verbrauch</t>
  </si>
  <si>
    <t>Mineral 150 cl PET</t>
  </si>
  <si>
    <t>x</t>
  </si>
  <si>
    <t>6er</t>
  </si>
  <si>
    <t>Mineral mit Kohlensäure</t>
  </si>
  <si>
    <t>Mineral ohne Kohlensäure</t>
  </si>
  <si>
    <t>8er</t>
  </si>
  <si>
    <t>Coca Cola</t>
  </si>
  <si>
    <t>Coca Cola zero</t>
  </si>
  <si>
    <t>Ice Tea Lemon</t>
  </si>
  <si>
    <t>Elmer Citro</t>
  </si>
  <si>
    <t>Sinalco Orange</t>
  </si>
  <si>
    <t>Rivella rot</t>
  </si>
  <si>
    <t>Rivella blau</t>
  </si>
  <si>
    <t>Ramseier Schorle</t>
  </si>
  <si>
    <t>Mineral 50cl PET</t>
  </si>
  <si>
    <t>Mineral 24er Pack PET</t>
  </si>
  <si>
    <t>50 cl</t>
  </si>
  <si>
    <t xml:space="preserve">Coca Cola  </t>
  </si>
  <si>
    <t>Ice Tea  Lemon</t>
  </si>
  <si>
    <t>Diverses Mineral &amp; Most</t>
  </si>
  <si>
    <t>Mineral 24er Harass Glas MW</t>
  </si>
  <si>
    <t>33 cl</t>
  </si>
  <si>
    <t>Auf Anfrage</t>
  </si>
  <si>
    <t>Coca cola zero</t>
  </si>
  <si>
    <t>Citro Elmer</t>
  </si>
  <si>
    <t>Fanta</t>
  </si>
  <si>
    <t>Orangensaft Granini ohne Fruchtfleisch</t>
  </si>
  <si>
    <t>lt</t>
  </si>
  <si>
    <t>Ramseier Suure Most Bügel klar</t>
  </si>
  <si>
    <t>49 cl</t>
  </si>
  <si>
    <t>Ramseier Suure Most klar o.Alk.</t>
  </si>
  <si>
    <t>Red Bull Dose</t>
  </si>
  <si>
    <t>25 cl</t>
  </si>
  <si>
    <t>El Tony Mate Classic Glasflasche EW</t>
  </si>
  <si>
    <t>Wild Berry</t>
  </si>
  <si>
    <t>Tonic Water</t>
  </si>
  <si>
    <t>Bitter Lemon</t>
  </si>
  <si>
    <t>20 cl</t>
  </si>
  <si>
    <t>Biere</t>
  </si>
  <si>
    <t>Feldschlösschen Lager MW</t>
  </si>
  <si>
    <t>Feldschlösschen ohne Alkohol MW</t>
  </si>
  <si>
    <t>Dose Feldschlösschen Lager EW</t>
  </si>
  <si>
    <t xml:space="preserve"> </t>
  </si>
  <si>
    <t>Feldschlösschen offen Tank 20lt</t>
  </si>
  <si>
    <t>Becher für Offenausschank mit Fs Logo</t>
  </si>
  <si>
    <t>4 dl</t>
  </si>
  <si>
    <t>Appenzeller Quöllfrisch Lager hell MW</t>
  </si>
  <si>
    <t>Dose Appenzeller Quöllfrisch Lager EW</t>
  </si>
  <si>
    <t>Appenzeller Zitronen Panaché 2.5 MW</t>
  </si>
  <si>
    <r>
      <t>Appenzeller</t>
    </r>
    <r>
      <rPr>
        <sz val="11"/>
        <rFont val="Arial"/>
        <family val="2"/>
      </rPr>
      <t xml:space="preserve"> Sonnwendlig ohne</t>
    </r>
    <r>
      <rPr>
        <sz val="12"/>
        <rFont val="Arial"/>
        <family val="2"/>
      </rPr>
      <t xml:space="preserve"> Alk. MW</t>
    </r>
  </si>
  <si>
    <t>Appenzeller Quöllfrisch Tank 20lt</t>
  </si>
  <si>
    <t>Becher für Offenausschank mit AQ Logo</t>
  </si>
  <si>
    <t>3-5 dl</t>
  </si>
  <si>
    <t>Aargauer Bier Erusbacher Bräu MW</t>
  </si>
  <si>
    <t>Smirnoff Ice Glasflasche EW 4%</t>
  </si>
  <si>
    <t>27.5 cl</t>
  </si>
  <si>
    <t>Cardinal Eve Litchi EW 3.1%</t>
  </si>
  <si>
    <t>Hard Tea Lemon Dose 4.5%</t>
  </si>
  <si>
    <t>Spirituosen</t>
  </si>
  <si>
    <t>Aperol Aperitivo 11%</t>
  </si>
  <si>
    <t>100 cl</t>
  </si>
  <si>
    <t>Berentzen Saurer Apfel Likör 16%</t>
  </si>
  <si>
    <t>70 cl</t>
  </si>
  <si>
    <t>Berentzen Apfelkorn süss 20%</t>
  </si>
  <si>
    <t>Whisky Gold Label</t>
  </si>
  <si>
    <t>Whisky Ballantines</t>
  </si>
  <si>
    <t>Vodka red Trojka</t>
  </si>
  <si>
    <t>Vodka green Trojka</t>
  </si>
  <si>
    <t>Vodka weiss Pure Trojka 40%</t>
  </si>
  <si>
    <t>Vodka Absolut 40%</t>
  </si>
  <si>
    <t xml:space="preserve">Berliner Luft Likör 18% </t>
  </si>
  <si>
    <t>Bacardi Rum White 37.5%</t>
  </si>
  <si>
    <t>Gin Gordons 37.5 %</t>
  </si>
  <si>
    <t>Gin Bombay Sapphire 40%</t>
  </si>
  <si>
    <t>Berliner Luft Shot 18%</t>
  </si>
  <si>
    <t>2 cl</t>
  </si>
  <si>
    <t>Kleiner Feigling 20%</t>
  </si>
  <si>
    <t>Jägermeister Shot 35%</t>
  </si>
  <si>
    <t>Jägermeister 35%</t>
  </si>
  <si>
    <t>Malibu Coconut 21%</t>
  </si>
  <si>
    <t>Passoa Passion 17%</t>
  </si>
  <si>
    <t>Baileys Likör 17%</t>
  </si>
  <si>
    <t>Lillet blanc 17%</t>
  </si>
  <si>
    <t>75 cl</t>
  </si>
  <si>
    <t>Bols Blue Curacao Likör 24%</t>
  </si>
  <si>
    <t>Havana Club Anejo dunkel 40%</t>
  </si>
  <si>
    <t>Captain Morgan 35%</t>
  </si>
  <si>
    <t>Wein Weiss</t>
  </si>
  <si>
    <t>Mont sur Rolle Parisod, VD CH</t>
  </si>
  <si>
    <t>Féchy Murinet La Côte, VD CH</t>
  </si>
  <si>
    <t>Seelentröpfli RxS, CH</t>
  </si>
  <si>
    <t>Aargauer Winzertröpfli Cuvée Blanc</t>
  </si>
  <si>
    <t>Lutry Lavaux, VD CH</t>
  </si>
  <si>
    <t>Fendant Terra Veritas, VS CH</t>
  </si>
  <si>
    <t>Birmenstorfer RxS Classique, AG CH</t>
  </si>
  <si>
    <t>Epesses Trois Soleils, VD CH</t>
  </si>
  <si>
    <t>Pinot Grigio Summa Sum, IT</t>
  </si>
  <si>
    <t>Fischertröpfli Cuvée, CH</t>
  </si>
  <si>
    <t>Clos des Abbesses, VD CH</t>
  </si>
  <si>
    <t>Wein Rot</t>
  </si>
  <si>
    <t>Primitivo di Puglia Tresanti, IT</t>
  </si>
  <si>
    <t>Merlot del Veneto Tresanti, IT</t>
  </si>
  <si>
    <t>Dôle Pinot Noir Dynastie, VS CH</t>
  </si>
  <si>
    <t>Negroamaro Summa Sum, IT</t>
  </si>
  <si>
    <t>Aargauer Winzertröpfli Cuvée Noir</t>
  </si>
  <si>
    <t>Seelentröpfli Pinot Noir, CH</t>
  </si>
  <si>
    <t>Malans Blauburgunder, GR CH</t>
  </si>
  <si>
    <t>Birmenstorfer Pinot Noir, AG CH</t>
  </si>
  <si>
    <t>Rioja DOCa Crianza Vega, ESP</t>
  </si>
  <si>
    <t>Ripasso Valpolicella Zeni, IT</t>
  </si>
  <si>
    <t>Wein Rosé &amp; Prosecco</t>
  </si>
  <si>
    <t>Rosé Oeil-de-Perdrix Valcombe, VS CH</t>
  </si>
  <si>
    <t>Rosé Chiaretto Bardolino Classico, IT</t>
  </si>
  <si>
    <t>Prosecco DOC Extra Dry, IT</t>
  </si>
  <si>
    <t>Schnäpse</t>
  </si>
  <si>
    <t>6er Karton</t>
  </si>
  <si>
    <t>Kirsch, Aargau           40 %</t>
  </si>
  <si>
    <t>Kernobst, Aargau      45 %</t>
  </si>
  <si>
    <t>Zwetschgen, Aargau 40 %</t>
  </si>
  <si>
    <t>Chrüter, Aargau         40 %</t>
  </si>
  <si>
    <t>Williams, Aargau       40 %</t>
  </si>
  <si>
    <t>Einweggeschirr</t>
  </si>
  <si>
    <t>Artikel</t>
  </si>
  <si>
    <t>Pack
einheit</t>
  </si>
  <si>
    <t>Preis
pro 1000 Stk</t>
  </si>
  <si>
    <t>Rückgabe</t>
  </si>
  <si>
    <t>1 dl. Becher geeicht, festes Material</t>
  </si>
  <si>
    <t>2 dl. Becher geeicht, festes Material</t>
  </si>
  <si>
    <t>05197</t>
  </si>
  <si>
    <t>3 dl. Becher geeicht, festes Material</t>
  </si>
  <si>
    <t>05458</t>
  </si>
  <si>
    <t>Longdrinkglas, 2,7dl.</t>
  </si>
  <si>
    <t>Kaffeebecher 2 dl aus Karton</t>
  </si>
  <si>
    <t>84611</t>
  </si>
  <si>
    <t>Champagnerglas, 1-teilig, glasklar</t>
  </si>
  <si>
    <t>05216</t>
  </si>
  <si>
    <t>Kaffeelöffel, weiss, 12.5 cm</t>
  </si>
  <si>
    <t>73790</t>
  </si>
  <si>
    <t>Gabel weiss, 13.5 cm</t>
  </si>
  <si>
    <t>73779</t>
  </si>
  <si>
    <t>Kartonteller für Würstli etc. 13 x 20cm</t>
  </si>
  <si>
    <t>84610</t>
  </si>
  <si>
    <t>Isolier-Teller, B4 / flach, 26 cm</t>
  </si>
  <si>
    <t>90181</t>
  </si>
  <si>
    <t>Bestecktasche mit Servietten</t>
  </si>
  <si>
    <t xml:space="preserve">Der Mieter holt die Ware ab Agrar-Handel Hendschiken ab oder wir liefern gegen einen entsprechenden Aufpreis auf Platz. </t>
  </si>
  <si>
    <t>Achtung: Bestellung nur ganze Packeinheiten. Wir nehmen nur ganze Gebinde zurück. Angebrochene Packungen werden verrechnet!</t>
  </si>
  <si>
    <t>Daten Dropdownliste</t>
  </si>
  <si>
    <t>Anlassart</t>
  </si>
  <si>
    <t>Anzahl Personen</t>
  </si>
  <si>
    <t>Privatanlass</t>
  </si>
  <si>
    <t>0-100</t>
  </si>
  <si>
    <t>Firmenanlass</t>
  </si>
  <si>
    <t>100-250</t>
  </si>
  <si>
    <t>Vereinsanlass</t>
  </si>
  <si>
    <t>250-500</t>
  </si>
  <si>
    <t>Öffentlicher Anlass</t>
  </si>
  <si>
    <t>Mehr als 500</t>
  </si>
  <si>
    <t>Hochzeit</t>
  </si>
  <si>
    <t>Mehr als 1000</t>
  </si>
  <si>
    <t>Anderer</t>
  </si>
  <si>
    <t>Mehr als 2000</t>
  </si>
  <si>
    <t>Festbestellung</t>
  </si>
  <si>
    <t>Fax 062 886 93 26</t>
  </si>
  <si>
    <t>Anlieferdatum</t>
  </si>
  <si>
    <t>Zeit</t>
  </si>
  <si>
    <t>Abholdatum</t>
  </si>
  <si>
    <t>Lieferort</t>
  </si>
  <si>
    <t>Mobiliar &amp; Getränkebestellung</t>
  </si>
  <si>
    <t>Maximalverfügbar</t>
  </si>
  <si>
    <t>Miete pro Stk.</t>
  </si>
  <si>
    <t>Zelt gross 6 x 18 m</t>
  </si>
  <si>
    <t>Zelt klein 4 x 9 m</t>
  </si>
  <si>
    <t>Kühlwagen gross 10 Pal.</t>
  </si>
  <si>
    <t>Kühlwagen klein  6 Pal.</t>
  </si>
  <si>
    <t>Fahrbarer Küchenwagen (Fr. 40.00 / h Reinigung)</t>
  </si>
  <si>
    <t>Tischgarnituren</t>
  </si>
  <si>
    <t>Kühlschränke</t>
  </si>
  <si>
    <t>Bartische hoch</t>
  </si>
  <si>
    <t>Buffettische</t>
  </si>
  <si>
    <t>Sonnenschirme klein "Landi"</t>
  </si>
  <si>
    <t>Grill Gas</t>
  </si>
  <si>
    <t>Grill Kohle</t>
  </si>
  <si>
    <t>Jagerteekrüge</t>
  </si>
  <si>
    <t>Friteuse</t>
  </si>
  <si>
    <t>Scherenzelte 3 x 4.5 m</t>
  </si>
  <si>
    <t>Fassbodengläser ohne Stiel</t>
  </si>
  <si>
    <t>Weissweingläser mit Stiel</t>
  </si>
  <si>
    <t xml:space="preserve">Hot Dog Maschine </t>
  </si>
  <si>
    <t>Servietten</t>
  </si>
  <si>
    <t>gratis</t>
  </si>
  <si>
    <t>Mineral 6er Pack</t>
  </si>
  <si>
    <t>Henniez</t>
  </si>
  <si>
    <t>Citro Farmer</t>
  </si>
  <si>
    <t>Orange Farmer</t>
  </si>
  <si>
    <t>Ice Tea Nestea</t>
  </si>
  <si>
    <t>Mineral 24er Pack PET (6x4)</t>
  </si>
  <si>
    <t>Mineral 24er Harass</t>
  </si>
  <si>
    <t>Henniez rot</t>
  </si>
  <si>
    <t>Henniez blau</t>
  </si>
  <si>
    <t>Orangensaft Granini</t>
  </si>
  <si>
    <t>Ramseier Bügel</t>
  </si>
  <si>
    <t>Ramseier Bügel o. Alkohol</t>
  </si>
  <si>
    <t>Cranberry Ocean</t>
  </si>
  <si>
    <t xml:space="preserve">lt </t>
  </si>
  <si>
    <t>Zitronensaft</t>
  </si>
  <si>
    <t>Ananassaft</t>
  </si>
  <si>
    <t>Feldschlösschen lager</t>
  </si>
  <si>
    <t>Feldschlösschen ohne Alkohol</t>
  </si>
  <si>
    <t>Hopfenperle</t>
  </si>
  <si>
    <t>Cardinal Draft</t>
  </si>
  <si>
    <t>Cardinal Litchi eve</t>
  </si>
  <si>
    <t>27 cl</t>
  </si>
  <si>
    <t>Cardinal orange eve</t>
  </si>
  <si>
    <t>Heineken Beer</t>
  </si>
  <si>
    <t>Feldschlösschen offen</t>
  </si>
  <si>
    <t>Müllerbräu Bügel</t>
  </si>
  <si>
    <t>58 cl</t>
  </si>
  <si>
    <t>Müllerbräu</t>
  </si>
  <si>
    <t>Apfelkorn</t>
  </si>
  <si>
    <t>Blue Caracao</t>
  </si>
  <si>
    <t>Vodka Black Trojka</t>
  </si>
  <si>
    <t>Vodka Green Trojka</t>
  </si>
  <si>
    <t>Vodka Caramel Trojka</t>
  </si>
  <si>
    <t>Vodka weiss Trojka</t>
  </si>
  <si>
    <t>Bacardi white</t>
  </si>
  <si>
    <t>Gin Gordan</t>
  </si>
  <si>
    <t>Tequila</t>
  </si>
  <si>
    <t>Buddel-Willi</t>
  </si>
  <si>
    <t>Trojka Splitz Granberry</t>
  </si>
  <si>
    <t>Trojka Splitz Bündner Röteli</t>
  </si>
  <si>
    <t>Bünder Röteli</t>
  </si>
  <si>
    <t>Kleiner Feigling</t>
  </si>
  <si>
    <t xml:space="preserve">Jägermeister </t>
  </si>
  <si>
    <t>Campari</t>
  </si>
  <si>
    <t>Captain Morgan</t>
  </si>
  <si>
    <t>Appenzeller</t>
  </si>
  <si>
    <t>Martini Bianco</t>
  </si>
  <si>
    <t>Baileys</t>
  </si>
  <si>
    <t>Malibu Coconut</t>
  </si>
  <si>
    <t>Passoa</t>
  </si>
  <si>
    <t xml:space="preserve">Red Bull </t>
  </si>
  <si>
    <t>Dose</t>
  </si>
  <si>
    <t>Smirnoff ICE</t>
  </si>
  <si>
    <t>Schweppes Tonic</t>
  </si>
  <si>
    <t>Schweppes Lemon</t>
  </si>
  <si>
    <t>LT</t>
  </si>
  <si>
    <t>Rhum Havanna</t>
  </si>
  <si>
    <t>Sambuco</t>
  </si>
  <si>
    <t>Ramazzotti</t>
  </si>
  <si>
    <t>Wein weiss</t>
  </si>
  <si>
    <t>15 Flaschen im Harass</t>
  </si>
  <si>
    <t xml:space="preserve">Tegerfelder </t>
  </si>
  <si>
    <t>La Cotes, VD CH</t>
  </si>
  <si>
    <t>Mont St. Rolle, VD CH</t>
  </si>
  <si>
    <t>Fechy, VD CH</t>
  </si>
  <si>
    <t>Lutry, Lavaux VD</t>
  </si>
  <si>
    <t>Epesses AOC Criblette</t>
  </si>
  <si>
    <t>Fendant Parzival, VS CH</t>
  </si>
  <si>
    <t>Merlot Ticino</t>
  </si>
  <si>
    <t>Lutry</t>
  </si>
  <si>
    <t>St. Saphorin</t>
  </si>
  <si>
    <t>Tegerfelder R/S</t>
  </si>
  <si>
    <t>La Cote AOC Clos des Abbesses</t>
  </si>
  <si>
    <t>Salvagnin, VD CH</t>
  </si>
  <si>
    <t>Landschryber, AG CH</t>
  </si>
  <si>
    <t>Tegerfelder, AG CH</t>
  </si>
  <si>
    <t>Dole Dynastie, VS CH</t>
  </si>
  <si>
    <t>Primitivo, Italien</t>
  </si>
  <si>
    <t>Cabernet California, USA</t>
  </si>
  <si>
    <t>Costalago</t>
  </si>
  <si>
    <t>Tegerfelder</t>
  </si>
  <si>
    <t>Maienfelder</t>
  </si>
  <si>
    <t>Rose Wein</t>
  </si>
  <si>
    <t>Oise Rose Ostschw.</t>
  </si>
  <si>
    <t>Rose Gamy, VD CH</t>
  </si>
  <si>
    <t>Döttinger Rose</t>
  </si>
  <si>
    <t>Prosecco</t>
  </si>
  <si>
    <t>75/10</t>
  </si>
  <si>
    <t>Kirsch                37 %</t>
  </si>
  <si>
    <t>Kernobst           45 %</t>
  </si>
  <si>
    <t>Zwetschgen      37 %</t>
  </si>
  <si>
    <t>Kreuter              37.5%</t>
  </si>
  <si>
    <t>Williams            37.5%</t>
  </si>
  <si>
    <t>Amaretto</t>
  </si>
  <si>
    <t>Cointreau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</si>
</sst>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[$CHF]\ #,##0.00"/>
    <numFmt numFmtId="165" formatCode="_ [$CHF]\ * #,##0.00_ ;_ [$CHF]\ * \-#,##0.00_ ;_ [$CHF]\ * &quot;-&quot;??_ ;_ @_ "/>
    <numFmt numFmtId="166" formatCode="_ [$CHF-807]\ * #,##0.00_ ;_ [$CHF-807]\ * \-#,##0.00_ ;_ [$CHF-807]\ * &quot;-&quot;??_ ;_ @_ "/>
    <numFmt numFmtId="167" formatCode="_ &quot;CHF&quot;\ * #,##0_ ;_ &quot;CHF&quot;\ * \-#,##0_ ;_ &quot;CHF&quot;\ * &quot;-&quot;??_ ;_ @_ "/>
  </numFmts>
  <fonts count="26"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b/>
      <u/>
      <sz val="2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.5"/>
      <name val="Arial"/>
      <family val="2"/>
    </font>
    <font>
      <sz val="12"/>
      <color theme="0"/>
      <name val="Arial"/>
      <family val="2"/>
    </font>
    <font>
      <b/>
      <sz val="8"/>
      <name val="Arial"/>
      <family val="2"/>
    </font>
    <font>
      <sz val="12"/>
      <color rgb="FFDDDDDD"/>
      <name val="Arial"/>
      <family val="2"/>
    </font>
    <font>
      <sz val="11"/>
      <name val="Arial"/>
      <family val="2"/>
    </font>
    <font>
      <sz val="7.5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0"/>
      <name val="Arial"/>
      <family val="2"/>
    </font>
    <font>
      <b/>
      <sz val="18"/>
      <color rgb="FFFF0000"/>
      <name val="Arial"/>
      <family val="2"/>
    </font>
    <font>
      <b/>
      <sz val="15"/>
      <color rgb="FFFF0000"/>
      <name val="Arial"/>
      <family val="2"/>
    </font>
    <font>
      <b/>
      <u/>
      <sz val="15"/>
      <color rgb="FFFF0000"/>
      <name val="Arial"/>
      <family val="2"/>
    </font>
    <font>
      <b/>
      <u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indexed="64"/>
      </right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00000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3" fillId="0" borderId="0" xfId="0" applyFont="1"/>
    <xf numFmtId="0" fontId="1" fillId="0" borderId="6" xfId="0" applyFont="1" applyBorder="1"/>
    <xf numFmtId="0" fontId="3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right"/>
      <protection locked="0"/>
    </xf>
    <xf numFmtId="164" fontId="1" fillId="2" borderId="14" xfId="0" applyNumberFormat="1" applyFont="1" applyFill="1" applyBorder="1" applyProtection="1"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Protection="1">
      <protection locked="0"/>
    </xf>
    <xf numFmtId="0" fontId="1" fillId="2" borderId="26" xfId="0" applyFont="1" applyFill="1" applyBorder="1" applyAlignment="1" applyProtection="1">
      <alignment horizontal="right"/>
      <protection locked="0"/>
    </xf>
    <xf numFmtId="164" fontId="1" fillId="2" borderId="26" xfId="0" applyNumberFormat="1" applyFont="1" applyFill="1" applyBorder="1" applyProtection="1">
      <protection locked="0"/>
    </xf>
    <xf numFmtId="0" fontId="1" fillId="2" borderId="27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right"/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41" fontId="1" fillId="0" borderId="30" xfId="0" applyNumberFormat="1" applyFont="1" applyBorder="1" applyAlignment="1">
      <alignment horizontal="center"/>
    </xf>
    <xf numFmtId="41" fontId="1" fillId="0" borderId="31" xfId="0" applyNumberFormat="1" applyFont="1" applyBorder="1" applyAlignment="1">
      <alignment horizontal="center"/>
    </xf>
    <xf numFmtId="41" fontId="1" fillId="0" borderId="32" xfId="0" applyNumberFormat="1" applyFont="1" applyBorder="1" applyAlignment="1">
      <alignment horizontal="center"/>
    </xf>
    <xf numFmtId="41" fontId="1" fillId="0" borderId="33" xfId="0" applyNumberFormat="1" applyFont="1" applyBorder="1" applyAlignment="1">
      <alignment horizontal="center"/>
    </xf>
    <xf numFmtId="41" fontId="1" fillId="0" borderId="19" xfId="0" applyNumberFormat="1" applyFont="1" applyBorder="1" applyAlignment="1">
      <alignment horizontal="center"/>
    </xf>
    <xf numFmtId="0" fontId="1" fillId="4" borderId="4" xfId="0" applyFont="1" applyFill="1" applyBorder="1"/>
    <xf numFmtId="0" fontId="3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164" fontId="1" fillId="4" borderId="0" xfId="0" applyNumberFormat="1" applyFont="1" applyFill="1"/>
    <xf numFmtId="0" fontId="5" fillId="0" borderId="1" xfId="0" applyFont="1" applyBorder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4" xfId="0" applyFont="1" applyBorder="1"/>
    <xf numFmtId="0" fontId="8" fillId="0" borderId="0" xfId="0" applyFont="1"/>
    <xf numFmtId="165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1" fillId="2" borderId="34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164" fontId="1" fillId="2" borderId="15" xfId="0" applyNumberFormat="1" applyFont="1" applyFill="1" applyBorder="1" applyProtection="1">
      <protection locked="0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7" xfId="0" applyFont="1" applyBorder="1" applyAlignment="1">
      <alignment horizontal="center"/>
    </xf>
    <xf numFmtId="41" fontId="1" fillId="0" borderId="38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4" xfId="0" applyFont="1" applyBorder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4" xfId="0" applyBorder="1"/>
    <xf numFmtId="0" fontId="1" fillId="2" borderId="24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left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25" xfId="0" applyFont="1" applyFill="1" applyBorder="1" applyAlignment="1" applyProtection="1">
      <alignment horizontal="left"/>
      <protection locked="0"/>
    </xf>
    <xf numFmtId="0" fontId="1" fillId="4" borderId="4" xfId="0" applyFont="1" applyFill="1" applyBorder="1" applyAlignment="1">
      <alignment horizontal="left"/>
    </xf>
    <xf numFmtId="0" fontId="1" fillId="0" borderId="0" xfId="0" applyFont="1" applyProtection="1">
      <protection locked="0"/>
    </xf>
    <xf numFmtId="0" fontId="1" fillId="0" borderId="41" xfId="0" applyFont="1" applyBorder="1"/>
    <xf numFmtId="0" fontId="1" fillId="0" borderId="42" xfId="0" applyFont="1" applyBorder="1"/>
    <xf numFmtId="41" fontId="1" fillId="0" borderId="4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/>
    <xf numFmtId="0" fontId="1" fillId="0" borderId="4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6" borderId="0" xfId="0" applyFont="1" applyFill="1"/>
    <xf numFmtId="166" fontId="1" fillId="0" borderId="0" xfId="0" applyNumberFormat="1" applyFont="1"/>
    <xf numFmtId="0" fontId="1" fillId="2" borderId="14" xfId="1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41" fontId="1" fillId="0" borderId="20" xfId="0" applyNumberFormat="1" applyFont="1" applyBorder="1" applyAlignment="1">
      <alignment horizontal="center"/>
    </xf>
    <xf numFmtId="0" fontId="1" fillId="0" borderId="4" xfId="1" applyNumberFormat="1" applyFont="1" applyBorder="1" applyAlignment="1">
      <alignment horizontal="center"/>
    </xf>
    <xf numFmtId="0" fontId="8" fillId="0" borderId="5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8" fillId="0" borderId="47" xfId="0" applyFont="1" applyBorder="1"/>
    <xf numFmtId="0" fontId="1" fillId="0" borderId="47" xfId="0" applyFont="1" applyBorder="1"/>
    <xf numFmtId="0" fontId="1" fillId="0" borderId="47" xfId="0" applyFont="1" applyBorder="1" applyAlignment="1">
      <alignment horizontal="center" vertical="center" wrapText="1"/>
    </xf>
    <xf numFmtId="0" fontId="4" fillId="0" borderId="0" xfId="0" applyFont="1"/>
    <xf numFmtId="0" fontId="1" fillId="5" borderId="0" xfId="0" applyFont="1" applyFill="1"/>
    <xf numFmtId="164" fontId="1" fillId="5" borderId="0" xfId="0" applyNumberFormat="1" applyFont="1" applyFill="1"/>
    <xf numFmtId="0" fontId="1" fillId="2" borderId="15" xfId="1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0" fontId="10" fillId="5" borderId="0" xfId="0" applyFont="1" applyFill="1"/>
    <xf numFmtId="0" fontId="1" fillId="0" borderId="48" xfId="0" applyFont="1" applyBorder="1" applyAlignment="1">
      <alignment horizontal="center"/>
    </xf>
    <xf numFmtId="1" fontId="1" fillId="2" borderId="50" xfId="0" applyNumberFormat="1" applyFont="1" applyFill="1" applyBorder="1" applyAlignment="1" applyProtection="1">
      <alignment horizontal="center"/>
      <protection locked="0"/>
    </xf>
    <xf numFmtId="1" fontId="1" fillId="0" borderId="44" xfId="0" applyNumberFormat="1" applyFont="1" applyBorder="1" applyAlignment="1" applyProtection="1">
      <alignment horizontal="center"/>
      <protection locked="0"/>
    </xf>
    <xf numFmtId="0" fontId="1" fillId="0" borderId="51" xfId="1" applyNumberFormat="1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2" fillId="0" borderId="0" xfId="0" applyFont="1"/>
    <xf numFmtId="165" fontId="2" fillId="0" borderId="19" xfId="0" applyNumberFormat="1" applyFont="1" applyBorder="1"/>
    <xf numFmtId="165" fontId="2" fillId="0" borderId="53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58" xfId="0" applyFont="1" applyBorder="1"/>
    <xf numFmtId="44" fontId="2" fillId="0" borderId="19" xfId="2" applyFont="1" applyBorder="1"/>
    <xf numFmtId="164" fontId="1" fillId="6" borderId="0" xfId="0" applyNumberFormat="1" applyFont="1" applyFill="1"/>
    <xf numFmtId="1" fontId="1" fillId="6" borderId="0" xfId="0" applyNumberFormat="1" applyFont="1" applyFill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1" fontId="1" fillId="0" borderId="12" xfId="0" applyNumberFormat="1" applyFont="1" applyBorder="1" applyAlignment="1">
      <alignment horizontal="center"/>
    </xf>
    <xf numFmtId="167" fontId="13" fillId="0" borderId="0" xfId="2" applyNumberFormat="1" applyFont="1" applyBorder="1" applyAlignment="1"/>
    <xf numFmtId="0" fontId="1" fillId="0" borderId="0" xfId="0" applyFont="1" applyAlignment="1">
      <alignment horizontal="center" vertical="center"/>
    </xf>
    <xf numFmtId="0" fontId="1" fillId="0" borderId="24" xfId="0" applyFont="1" applyBorder="1"/>
    <xf numFmtId="0" fontId="3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right"/>
    </xf>
    <xf numFmtId="164" fontId="1" fillId="0" borderId="14" xfId="0" applyNumberFormat="1" applyFont="1" applyBorder="1"/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41" fontId="1" fillId="0" borderId="20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>
      <alignment horizontal="center"/>
    </xf>
    <xf numFmtId="0" fontId="5" fillId="0" borderId="0" xfId="0" applyFont="1"/>
    <xf numFmtId="0" fontId="1" fillId="0" borderId="44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4" fillId="0" borderId="12" xfId="0" applyNumberFormat="1" applyFont="1" applyBorder="1" applyAlignment="1" applyProtection="1">
      <alignment horizontal="center"/>
      <protection locked="0"/>
    </xf>
    <xf numFmtId="1" fontId="14" fillId="0" borderId="14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1" fontId="14" fillId="0" borderId="0" xfId="0" applyNumberFormat="1" applyFont="1" applyAlignment="1" applyProtection="1">
      <alignment horizontal="center"/>
      <protection locked="0"/>
    </xf>
    <xf numFmtId="49" fontId="16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18" fillId="0" borderId="0" xfId="0" applyFont="1"/>
    <xf numFmtId="0" fontId="20" fillId="0" borderId="0" xfId="3" applyFont="1" applyBorder="1" applyAlignment="1">
      <alignment horizontal="right"/>
    </xf>
    <xf numFmtId="0" fontId="19" fillId="0" borderId="0" xfId="3" applyBorder="1"/>
    <xf numFmtId="0" fontId="1" fillId="0" borderId="44" xfId="0" applyFont="1" applyBorder="1" applyAlignment="1">
      <alignment horizontal="left"/>
    </xf>
    <xf numFmtId="0" fontId="4" fillId="5" borderId="4" xfId="0" applyFont="1" applyFill="1" applyBorder="1"/>
    <xf numFmtId="0" fontId="4" fillId="5" borderId="0" xfId="0" applyFont="1" applyFill="1"/>
    <xf numFmtId="1" fontId="4" fillId="5" borderId="44" xfId="0" applyNumberFormat="1" applyFont="1" applyFill="1" applyBorder="1" applyAlignment="1" applyProtection="1">
      <alignment horizontal="center"/>
      <protection locked="0"/>
    </xf>
    <xf numFmtId="0" fontId="4" fillId="5" borderId="64" xfId="0" applyFont="1" applyFill="1" applyBorder="1"/>
    <xf numFmtId="164" fontId="4" fillId="5" borderId="0" xfId="0" applyNumberFormat="1" applyFont="1" applyFill="1"/>
    <xf numFmtId="1" fontId="4" fillId="5" borderId="0" xfId="0" applyNumberFormat="1" applyFont="1" applyFill="1" applyAlignment="1">
      <alignment horizontal="center"/>
    </xf>
    <xf numFmtId="0" fontId="1" fillId="5" borderId="19" xfId="0" applyFont="1" applyFill="1" applyBorder="1"/>
    <xf numFmtId="0" fontId="4" fillId="5" borderId="34" xfId="0" applyFont="1" applyFill="1" applyBorder="1"/>
    <xf numFmtId="0" fontId="4" fillId="5" borderId="15" xfId="0" applyFont="1" applyFill="1" applyBorder="1"/>
    <xf numFmtId="0" fontId="1" fillId="5" borderId="15" xfId="0" applyFont="1" applyFill="1" applyBorder="1"/>
    <xf numFmtId="0" fontId="1" fillId="5" borderId="20" xfId="0" applyFont="1" applyFill="1" applyBorder="1"/>
    <xf numFmtId="0" fontId="22" fillId="0" borderId="0" xfId="0" applyFont="1"/>
    <xf numFmtId="0" fontId="23" fillId="0" borderId="4" xfId="0" applyFont="1" applyBorder="1"/>
    <xf numFmtId="0" fontId="21" fillId="0" borderId="0" xfId="0" applyFont="1"/>
    <xf numFmtId="49" fontId="1" fillId="0" borderId="0" xfId="0" applyNumberFormat="1" applyFont="1" applyAlignment="1">
      <alignment horizontal="left"/>
    </xf>
    <xf numFmtId="164" fontId="19" fillId="0" borderId="14" xfId="3" applyNumberFormat="1" applyFill="1" applyBorder="1" applyAlignment="1" applyProtection="1">
      <alignment horizontal="left"/>
      <protection locked="0"/>
    </xf>
    <xf numFmtId="1" fontId="19" fillId="0" borderId="14" xfId="3" applyNumberFormat="1" applyFill="1" applyBorder="1" applyAlignment="1" applyProtection="1">
      <alignment horizontal="right"/>
      <protection locked="0"/>
    </xf>
    <xf numFmtId="0" fontId="4" fillId="0" borderId="24" xfId="0" applyFont="1" applyBorder="1" applyProtection="1">
      <protection locked="0"/>
    </xf>
    <xf numFmtId="2" fontId="1" fillId="0" borderId="4" xfId="0" applyNumberFormat="1" applyFont="1" applyBorder="1"/>
    <xf numFmtId="41" fontId="1" fillId="0" borderId="59" xfId="0" applyNumberFormat="1" applyFont="1" applyBorder="1" applyAlignment="1">
      <alignment horizontal="center"/>
    </xf>
    <xf numFmtId="41" fontId="1" fillId="0" borderId="15" xfId="0" applyNumberFormat="1" applyFont="1" applyBorder="1" applyAlignment="1">
      <alignment horizontal="center"/>
    </xf>
    <xf numFmtId="41" fontId="1" fillId="0" borderId="20" xfId="0" applyNumberFormat="1" applyFont="1" applyBorder="1" applyAlignment="1">
      <alignment horizontal="center"/>
    </xf>
    <xf numFmtId="41" fontId="1" fillId="0" borderId="46" xfId="0" applyNumberFormat="1" applyFont="1" applyBorder="1" applyAlignment="1">
      <alignment horizontal="center"/>
    </xf>
    <xf numFmtId="41" fontId="1" fillId="0" borderId="14" xfId="0" applyNumberFormat="1" applyFont="1" applyBorder="1" applyAlignment="1">
      <alignment horizontal="center"/>
    </xf>
    <xf numFmtId="41" fontId="1" fillId="0" borderId="32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3" borderId="14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49" fontId="1" fillId="2" borderId="14" xfId="0" applyNumberFormat="1" applyFont="1" applyFill="1" applyBorder="1" applyAlignment="1" applyProtection="1">
      <alignment horizontal="left"/>
      <protection locked="0"/>
    </xf>
    <xf numFmtId="14" fontId="1" fillId="2" borderId="14" xfId="0" applyNumberFormat="1" applyFont="1" applyFill="1" applyBorder="1" applyAlignment="1">
      <alignment horizontal="left"/>
    </xf>
    <xf numFmtId="14" fontId="1" fillId="2" borderId="14" xfId="0" applyNumberFormat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2" borderId="63" xfId="0" applyFont="1" applyFill="1" applyBorder="1" applyAlignment="1">
      <alignment horizontal="left"/>
    </xf>
    <xf numFmtId="0" fontId="1" fillId="3" borderId="63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 textRotation="90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" fillId="0" borderId="54" xfId="0" applyFont="1" applyBorder="1" applyAlignment="1" applyProtection="1">
      <alignment horizontal="right"/>
      <protection locked="0"/>
    </xf>
    <xf numFmtId="0" fontId="2" fillId="0" borderId="55" xfId="0" applyFont="1" applyBorder="1" applyAlignment="1" applyProtection="1">
      <alignment horizontal="right"/>
      <protection locked="0"/>
    </xf>
    <xf numFmtId="0" fontId="2" fillId="0" borderId="56" xfId="0" applyFont="1" applyBorder="1" applyAlignment="1" applyProtection="1">
      <alignment horizontal="right"/>
      <protection locked="0"/>
    </xf>
    <xf numFmtId="0" fontId="2" fillId="0" borderId="57" xfId="0" applyFont="1" applyBorder="1" applyAlignment="1" applyProtection="1">
      <alignment horizontal="right"/>
      <protection locked="0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1" fontId="1" fillId="0" borderId="60" xfId="0" applyNumberFormat="1" applyFont="1" applyBorder="1" applyAlignment="1">
      <alignment horizontal="center"/>
    </xf>
    <xf numFmtId="41" fontId="1" fillId="0" borderId="61" xfId="0" applyNumberFormat="1" applyFont="1" applyBorder="1" applyAlignment="1">
      <alignment horizontal="center"/>
    </xf>
    <xf numFmtId="41" fontId="1" fillId="0" borderId="62" xfId="0" applyNumberFormat="1" applyFont="1" applyBorder="1" applyAlignment="1">
      <alignment horizontal="center"/>
    </xf>
    <xf numFmtId="41" fontId="1" fillId="0" borderId="45" xfId="0" applyNumberFormat="1" applyFont="1" applyBorder="1" applyAlignment="1">
      <alignment horizontal="center"/>
    </xf>
    <xf numFmtId="41" fontId="1" fillId="0" borderId="12" xfId="0" applyNumberFormat="1" applyFont="1" applyBorder="1" applyAlignment="1">
      <alignment horizontal="center"/>
    </xf>
    <xf numFmtId="41" fontId="1" fillId="0" borderId="30" xfId="0" applyNumberFormat="1" applyFont="1" applyBorder="1" applyAlignment="1">
      <alignment horizontal="center"/>
    </xf>
    <xf numFmtId="0" fontId="3" fillId="0" borderId="0" xfId="0" applyFont="1" applyAlignment="1">
      <alignment horizontal="center" textRotation="90"/>
    </xf>
    <xf numFmtId="165" fontId="1" fillId="0" borderId="0" xfId="0" applyNumberFormat="1" applyFont="1" applyAlignment="1">
      <alignment horizontal="center"/>
    </xf>
    <xf numFmtId="14" fontId="1" fillId="3" borderId="14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wrapText="1"/>
    </xf>
  </cellXfs>
  <cellStyles count="4">
    <cellStyle name="Komma" xfId="1" builtinId="3"/>
    <cellStyle name="Link" xfId="3" builtinId="8"/>
    <cellStyle name="Standard" xfId="0" builtinId="0"/>
    <cellStyle name="Währung" xfId="2" builtinId="4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DDDDDD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22</xdr:row>
          <xdr:rowOff>219075</xdr:rowOff>
        </xdr:from>
        <xdr:to>
          <xdr:col>2</xdr:col>
          <xdr:colOff>2409825</xdr:colOff>
          <xdr:row>24</xdr:row>
          <xdr:rowOff>76200</xdr:rowOff>
        </xdr:to>
        <xdr:sp macro="" textlink="">
          <xdr:nvSpPr>
            <xdr:cNvPr id="8289" name="Check Box 2145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24</xdr:row>
          <xdr:rowOff>219075</xdr:rowOff>
        </xdr:from>
        <xdr:to>
          <xdr:col>2</xdr:col>
          <xdr:colOff>2419350</xdr:colOff>
          <xdr:row>26</xdr:row>
          <xdr:rowOff>76200</xdr:rowOff>
        </xdr:to>
        <xdr:sp macro="" textlink="">
          <xdr:nvSpPr>
            <xdr:cNvPr id="8290" name="Check Box 2146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119226</xdr:colOff>
      <xdr:row>0</xdr:row>
      <xdr:rowOff>84803</xdr:rowOff>
    </xdr:from>
    <xdr:to>
      <xdr:col>1</xdr:col>
      <xdr:colOff>447675</xdr:colOff>
      <xdr:row>4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230"/>
        <a:stretch>
          <a:fillRect/>
        </a:stretch>
      </xdr:blipFill>
      <xdr:spPr bwMode="auto">
        <a:xfrm>
          <a:off x="119226" y="84803"/>
          <a:ext cx="1090449" cy="1020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114300</xdr:rowOff>
    </xdr:from>
    <xdr:to>
      <xdr:col>1</xdr:col>
      <xdr:colOff>428625</xdr:colOff>
      <xdr:row>4</xdr:row>
      <xdr:rowOff>19050</xdr:rowOff>
    </xdr:to>
    <xdr:pic>
      <xdr:nvPicPr>
        <xdr:cNvPr id="6428" name="Grafik 1">
          <a:extLst>
            <a:ext uri="{FF2B5EF4-FFF2-40B4-BE49-F238E27FC236}">
              <a16:creationId xmlns:a16="http://schemas.microsoft.com/office/drawing/2014/main" id="{00000000-0008-0000-0200-00001C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230"/>
        <a:stretch>
          <a:fillRect/>
        </a:stretch>
      </xdr:blipFill>
      <xdr:spPr bwMode="auto">
        <a:xfrm>
          <a:off x="152400" y="114300"/>
          <a:ext cx="10382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gebhardwildegg.ch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coolrent.ch/kuehlanhaenger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bottlang-festmobiliar.ch/" TargetMode="External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K238"/>
  <sheetViews>
    <sheetView showGridLines="0" tabSelected="1" zoomScaleNormal="100" zoomScaleSheetLayoutView="40" workbookViewId="0">
      <selection activeCell="D8" sqref="D8:I8"/>
    </sheetView>
  </sheetViews>
  <sheetFormatPr defaultColWidth="11.42578125" defaultRowHeight="15"/>
  <cols>
    <col min="1" max="1" width="13.42578125" style="1" bestFit="1" customWidth="1"/>
    <col min="2" max="2" width="7.5703125" style="1" customWidth="1"/>
    <col min="3" max="3" width="40.28515625" style="1" customWidth="1"/>
    <col min="4" max="4" width="9" style="1" customWidth="1"/>
    <col min="5" max="5" width="14.7109375" style="30" customWidth="1"/>
    <col min="6" max="6" width="14.7109375" style="12" bestFit="1" customWidth="1"/>
    <col min="7" max="7" width="11.5703125" style="1" customWidth="1"/>
    <col min="8" max="8" width="10.7109375" style="1" customWidth="1"/>
    <col min="9" max="9" width="10.140625" style="1" customWidth="1"/>
    <col min="10" max="10" width="11.42578125" style="1"/>
    <col min="11" max="11" width="16.42578125" style="161" customWidth="1"/>
    <col min="12" max="16384" width="11.42578125" style="1"/>
  </cols>
  <sheetData>
    <row r="1" spans="1:10" ht="23.25" customHeight="1">
      <c r="A1" s="8"/>
      <c r="B1" s="2"/>
      <c r="C1" s="64" t="s">
        <v>0</v>
      </c>
      <c r="D1" s="2"/>
      <c r="E1" s="29"/>
      <c r="F1" s="13"/>
      <c r="G1" s="2"/>
      <c r="H1" s="2"/>
      <c r="I1" s="2"/>
      <c r="J1" s="26"/>
    </row>
    <row r="2" spans="1:10" ht="20.100000000000001" customHeight="1">
      <c r="A2" s="7"/>
      <c r="C2" s="1" t="s">
        <v>1</v>
      </c>
      <c r="G2" s="134" t="s">
        <v>2</v>
      </c>
      <c r="J2" s="27"/>
    </row>
    <row r="3" spans="1:10" ht="20.100000000000001" customHeight="1">
      <c r="A3" s="7"/>
      <c r="C3" s="1" t="s">
        <v>3</v>
      </c>
      <c r="D3" s="208"/>
      <c r="E3" s="208"/>
      <c r="F3" s="208"/>
      <c r="J3" s="27"/>
    </row>
    <row r="4" spans="1:10" ht="24.95" customHeight="1">
      <c r="A4" s="7"/>
      <c r="C4" s="1" t="s">
        <v>4</v>
      </c>
      <c r="D4" s="90" t="s">
        <v>5</v>
      </c>
      <c r="E4" s="65"/>
      <c r="F4" s="65"/>
      <c r="J4" s="27"/>
    </row>
    <row r="5" spans="1:10" ht="19.5" customHeight="1">
      <c r="A5" s="7"/>
      <c r="D5" s="65"/>
      <c r="E5" s="66"/>
      <c r="F5" s="67"/>
      <c r="J5" s="27"/>
    </row>
    <row r="6" spans="1:10" ht="20.100000000000001" customHeight="1">
      <c r="A6" s="7"/>
      <c r="D6" s="183" t="s">
        <v>6</v>
      </c>
      <c r="E6" s="183"/>
      <c r="F6" s="183"/>
      <c r="J6" s="27"/>
    </row>
    <row r="7" spans="1:10" ht="20.100000000000001" customHeight="1">
      <c r="A7" s="213"/>
      <c r="B7" s="208"/>
      <c r="C7" s="208"/>
      <c r="J7" s="27"/>
    </row>
    <row r="8" spans="1:10" ht="20.100000000000001" customHeight="1">
      <c r="A8" s="197" t="s">
        <v>7</v>
      </c>
      <c r="B8" s="198"/>
      <c r="C8" s="198"/>
      <c r="D8" s="211"/>
      <c r="E8" s="212"/>
      <c r="F8" s="212"/>
      <c r="G8" s="212"/>
      <c r="H8" s="212"/>
      <c r="I8" s="212"/>
      <c r="J8" s="27"/>
    </row>
    <row r="9" spans="1:10" ht="20.100000000000001" customHeight="1">
      <c r="A9" s="7"/>
      <c r="J9" s="27"/>
    </row>
    <row r="10" spans="1:10" ht="20.100000000000001" customHeight="1">
      <c r="A10" s="197" t="s">
        <v>8</v>
      </c>
      <c r="B10" s="198"/>
      <c r="C10" s="198"/>
      <c r="D10" s="201"/>
      <c r="E10" s="202"/>
      <c r="F10" s="202"/>
      <c r="G10" s="202"/>
      <c r="H10" s="202"/>
      <c r="I10" s="202"/>
      <c r="J10" s="27"/>
    </row>
    <row r="11" spans="1:10" ht="20.100000000000001" customHeight="1">
      <c r="A11" s="7"/>
      <c r="D11" s="201"/>
      <c r="E11" s="202"/>
      <c r="F11" s="202"/>
      <c r="G11" s="202"/>
      <c r="H11" s="202"/>
      <c r="I11" s="202"/>
      <c r="J11" s="27"/>
    </row>
    <row r="12" spans="1:10" ht="20.100000000000001" customHeight="1">
      <c r="A12" s="7"/>
      <c r="D12" s="209"/>
      <c r="E12" s="210"/>
      <c r="F12" s="210"/>
      <c r="G12" s="210"/>
      <c r="H12" s="210"/>
      <c r="I12" s="210"/>
      <c r="J12" s="27"/>
    </row>
    <row r="13" spans="1:10" ht="20.100000000000001" customHeight="1">
      <c r="A13" s="7"/>
      <c r="J13" s="27"/>
    </row>
    <row r="14" spans="1:10" ht="20.100000000000001" customHeight="1">
      <c r="A14" s="197" t="s">
        <v>9</v>
      </c>
      <c r="B14" s="198"/>
      <c r="C14" s="198"/>
      <c r="D14" s="201"/>
      <c r="E14" s="202"/>
      <c r="F14" s="202"/>
      <c r="G14" s="202"/>
      <c r="H14" s="202"/>
      <c r="I14" s="202"/>
      <c r="J14" s="27"/>
    </row>
    <row r="15" spans="1:10" ht="20.100000000000001" customHeight="1">
      <c r="A15" s="7"/>
      <c r="J15" s="27"/>
    </row>
    <row r="16" spans="1:10" ht="20.100000000000001" customHeight="1">
      <c r="A16" s="197" t="s">
        <v>10</v>
      </c>
      <c r="B16" s="198"/>
      <c r="C16" s="198"/>
      <c r="D16" s="199"/>
      <c r="E16" s="200"/>
      <c r="F16" s="200"/>
      <c r="G16" s="200"/>
      <c r="H16" s="200"/>
      <c r="I16" s="200"/>
      <c r="J16" s="27"/>
    </row>
    <row r="17" spans="1:10" ht="20.100000000000001" customHeight="1">
      <c r="A17" s="7"/>
      <c r="J17" s="27"/>
    </row>
    <row r="18" spans="1:10" ht="20.100000000000001" customHeight="1">
      <c r="A18" s="197" t="s">
        <v>11</v>
      </c>
      <c r="B18" s="198"/>
      <c r="C18" s="198"/>
      <c r="D18" s="186" t="s">
        <v>12</v>
      </c>
      <c r="E18" s="205"/>
      <c r="F18" s="206"/>
      <c r="G18" s="161" t="s">
        <v>13</v>
      </c>
      <c r="H18" s="207"/>
      <c r="I18" s="206"/>
      <c r="J18" s="27"/>
    </row>
    <row r="19" spans="1:10" ht="20.100000000000001" customHeight="1">
      <c r="A19" s="7"/>
      <c r="J19" s="27"/>
    </row>
    <row r="20" spans="1:10" ht="20.100000000000001" customHeight="1">
      <c r="A20" s="197" t="s">
        <v>14</v>
      </c>
      <c r="B20" s="198"/>
      <c r="C20" s="198"/>
      <c r="D20" s="69" t="s">
        <v>15</v>
      </c>
      <c r="E20" s="204"/>
      <c r="F20" s="202"/>
      <c r="G20" s="6" t="s">
        <v>16</v>
      </c>
      <c r="H20" s="201"/>
      <c r="I20" s="202"/>
      <c r="J20" s="27"/>
    </row>
    <row r="21" spans="1:10" ht="20.100000000000001" customHeight="1">
      <c r="A21" s="7"/>
      <c r="J21" s="27"/>
    </row>
    <row r="22" spans="1:10" ht="20.100000000000001" customHeight="1">
      <c r="A22" s="197" t="s">
        <v>17</v>
      </c>
      <c r="B22" s="198"/>
      <c r="C22" s="198"/>
      <c r="D22" s="69" t="s">
        <v>15</v>
      </c>
      <c r="E22" s="204"/>
      <c r="F22" s="202"/>
      <c r="G22" s="6" t="s">
        <v>16</v>
      </c>
      <c r="H22" s="201"/>
      <c r="I22" s="202"/>
      <c r="J22" s="27"/>
    </row>
    <row r="23" spans="1:10" ht="20.100000000000001" customHeight="1">
      <c r="A23" s="7"/>
      <c r="J23" s="27"/>
    </row>
    <row r="24" spans="1:10" ht="20.100000000000001" customHeight="1">
      <c r="A24" s="7"/>
      <c r="B24" s="1" t="s">
        <v>18</v>
      </c>
      <c r="D24" s="145">
        <v>69</v>
      </c>
      <c r="E24" s="203"/>
      <c r="F24" s="203"/>
      <c r="G24" s="203"/>
      <c r="H24" s="203"/>
      <c r="I24" s="203"/>
      <c r="J24" s="139" t="str">
        <f>IF(E24&lt;&gt;"",D24,"")</f>
        <v/>
      </c>
    </row>
    <row r="25" spans="1:10" ht="20.100000000000001" customHeight="1">
      <c r="A25" s="7"/>
      <c r="D25" s="123" t="s">
        <v>19</v>
      </c>
      <c r="E25" s="171"/>
      <c r="F25" s="171"/>
      <c r="G25" s="171"/>
      <c r="H25" s="171"/>
      <c r="I25" s="171"/>
      <c r="J25" s="139"/>
    </row>
    <row r="26" spans="1:10" ht="20.100000000000001" customHeight="1">
      <c r="A26" s="7"/>
      <c r="B26" s="1" t="s">
        <v>20</v>
      </c>
      <c r="D26" s="198" t="s">
        <v>21</v>
      </c>
      <c r="E26" s="198"/>
      <c r="F26" s="198"/>
      <c r="G26" s="198"/>
      <c r="H26" s="198"/>
      <c r="I26" s="198"/>
      <c r="J26" s="135"/>
    </row>
    <row r="27" spans="1:10" ht="20.100000000000001" customHeight="1">
      <c r="A27" s="7"/>
      <c r="D27" s="123" t="s">
        <v>22</v>
      </c>
      <c r="E27" s="69"/>
      <c r="F27" s="69"/>
      <c r="G27" s="69"/>
      <c r="H27" s="69"/>
      <c r="I27" s="69"/>
      <c r="J27" s="135"/>
    </row>
    <row r="28" spans="1:10" ht="20.100000000000001" customHeight="1">
      <c r="A28" s="7"/>
      <c r="J28" s="135"/>
    </row>
    <row r="29" spans="1:10" ht="30" customHeight="1">
      <c r="A29" s="184" t="s">
        <v>23</v>
      </c>
      <c r="B29" s="72"/>
      <c r="C29" s="72"/>
      <c r="D29" s="103" t="s">
        <v>24</v>
      </c>
      <c r="E29" s="103" t="s">
        <v>25</v>
      </c>
      <c r="F29" s="103" t="s">
        <v>26</v>
      </c>
      <c r="H29" s="1" t="s">
        <v>27</v>
      </c>
      <c r="I29" s="134"/>
      <c r="J29" s="135"/>
    </row>
    <row r="30" spans="1:10" ht="20.100000000000001" customHeight="1">
      <c r="A30" s="68" t="s">
        <v>28</v>
      </c>
      <c r="B30" s="69"/>
      <c r="C30" s="69"/>
      <c r="D30" s="146">
        <v>35064</v>
      </c>
      <c r="E30" s="137" t="s">
        <v>29</v>
      </c>
      <c r="F30" s="73">
        <v>600</v>
      </c>
      <c r="G30" s="168"/>
      <c r="H30" s="34"/>
      <c r="J30" s="135" t="str">
        <f>IF(H30&lt;&gt;"",F30*H30,"")</f>
        <v/>
      </c>
    </row>
    <row r="31" spans="1:10" ht="20.100000000000001" customHeight="1">
      <c r="A31" s="68" t="s">
        <v>30</v>
      </c>
      <c r="B31" s="69"/>
      <c r="C31" s="169"/>
      <c r="D31" s="146">
        <v>35072</v>
      </c>
      <c r="E31" s="74"/>
      <c r="F31" s="73">
        <v>300</v>
      </c>
      <c r="G31" s="168"/>
      <c r="H31" s="34"/>
      <c r="I31" s="170" t="s">
        <v>31</v>
      </c>
      <c r="J31" s="135" t="str">
        <f t="shared" ref="J31:J49" si="0">IF(H31&lt;&gt;"",F31*H31,"")</f>
        <v/>
      </c>
    </row>
    <row r="32" spans="1:10" ht="20.100000000000001" customHeight="1">
      <c r="A32" s="68" t="s">
        <v>32</v>
      </c>
      <c r="B32" s="69"/>
      <c r="C32" s="69"/>
      <c r="D32" s="146">
        <v>35070</v>
      </c>
      <c r="E32" s="74"/>
      <c r="F32" s="73">
        <v>40</v>
      </c>
      <c r="H32" s="34"/>
      <c r="J32" s="135" t="str">
        <f t="shared" si="0"/>
        <v/>
      </c>
    </row>
    <row r="33" spans="1:10" ht="20.100000000000001" customHeight="1">
      <c r="A33" s="68" t="s">
        <v>33</v>
      </c>
      <c r="B33" s="69"/>
      <c r="C33" s="69"/>
      <c r="D33" s="146">
        <v>37538</v>
      </c>
      <c r="E33" s="74"/>
      <c r="F33" s="73">
        <v>30</v>
      </c>
      <c r="H33" s="34"/>
      <c r="J33" s="135" t="str">
        <f>IF(H33&lt;&gt;"",F33*H33,"")</f>
        <v/>
      </c>
    </row>
    <row r="34" spans="1:10" ht="20.100000000000001" customHeight="1">
      <c r="A34" s="68" t="s">
        <v>34</v>
      </c>
      <c r="B34" s="69"/>
      <c r="C34" s="69"/>
      <c r="D34" s="146">
        <v>37537</v>
      </c>
      <c r="E34" s="74">
        <v>18</v>
      </c>
      <c r="F34" s="73">
        <v>7</v>
      </c>
      <c r="H34" s="34"/>
      <c r="J34" s="135" t="str">
        <f t="shared" si="0"/>
        <v/>
      </c>
    </row>
    <row r="35" spans="1:10" ht="20.100000000000001" customHeight="1">
      <c r="A35" s="68" t="s">
        <v>35</v>
      </c>
      <c r="B35" s="69"/>
      <c r="C35" s="69"/>
      <c r="D35" s="146">
        <v>37547</v>
      </c>
      <c r="E35" s="74">
        <v>2</v>
      </c>
      <c r="F35" s="73">
        <v>70</v>
      </c>
      <c r="H35" s="34"/>
      <c r="J35" s="135" t="str">
        <f t="shared" si="0"/>
        <v/>
      </c>
    </row>
    <row r="36" spans="1:10" ht="20.100000000000001" customHeight="1">
      <c r="A36" s="68" t="s">
        <v>36</v>
      </c>
      <c r="B36" s="69"/>
      <c r="C36" s="69"/>
      <c r="D36" s="146">
        <v>37539</v>
      </c>
      <c r="E36" s="74">
        <v>40</v>
      </c>
      <c r="F36" s="73">
        <v>4</v>
      </c>
      <c r="H36" s="34"/>
      <c r="J36" s="135" t="str">
        <f t="shared" si="0"/>
        <v/>
      </c>
    </row>
    <row r="37" spans="1:10" ht="20.100000000000001" customHeight="1">
      <c r="A37" s="68" t="s">
        <v>37</v>
      </c>
      <c r="B37" s="69"/>
      <c r="C37" s="69"/>
      <c r="D37" s="146">
        <v>37536</v>
      </c>
      <c r="E37" s="74">
        <v>20</v>
      </c>
      <c r="F37" s="73">
        <v>16</v>
      </c>
      <c r="H37" s="34"/>
      <c r="J37" s="135" t="str">
        <f>IF(H37&lt;&gt;"",F37*H37,"")</f>
        <v/>
      </c>
    </row>
    <row r="38" spans="1:10" ht="20.100000000000001" customHeight="1">
      <c r="A38" s="68" t="s">
        <v>38</v>
      </c>
      <c r="B38" s="69"/>
      <c r="C38" s="69"/>
      <c r="D38" s="146">
        <v>38965</v>
      </c>
      <c r="E38" s="74">
        <v>2</v>
      </c>
      <c r="F38" s="73">
        <v>150</v>
      </c>
      <c r="H38" s="34"/>
      <c r="J38" s="135" t="str">
        <f t="shared" si="0"/>
        <v/>
      </c>
    </row>
    <row r="39" spans="1:10" ht="20.100000000000001" customHeight="1">
      <c r="A39" s="68" t="s">
        <v>39</v>
      </c>
      <c r="B39" s="69"/>
      <c r="C39" s="69"/>
      <c r="D39" s="146">
        <v>43776.01</v>
      </c>
      <c r="E39" s="74" t="s">
        <v>40</v>
      </c>
      <c r="F39" s="73">
        <v>23.9</v>
      </c>
      <c r="H39" s="34"/>
      <c r="J39" s="135" t="str">
        <f t="shared" si="0"/>
        <v/>
      </c>
    </row>
    <row r="40" spans="1:10" ht="20.100000000000001" customHeight="1">
      <c r="A40" s="68" t="s">
        <v>41</v>
      </c>
      <c r="B40" s="69"/>
      <c r="C40" s="69"/>
      <c r="D40" s="146">
        <v>37544</v>
      </c>
      <c r="E40" s="74">
        <v>4</v>
      </c>
      <c r="F40" s="73">
        <v>50</v>
      </c>
      <c r="H40" s="34"/>
      <c r="J40" s="135" t="str">
        <f t="shared" si="0"/>
        <v/>
      </c>
    </row>
    <row r="41" spans="1:10" ht="20.100000000000001" customHeight="1">
      <c r="A41" s="68" t="s">
        <v>42</v>
      </c>
      <c r="B41" s="69"/>
      <c r="C41" s="69"/>
      <c r="D41" s="146">
        <v>37545</v>
      </c>
      <c r="E41" s="74">
        <v>160</v>
      </c>
      <c r="F41" s="73">
        <v>0.5</v>
      </c>
      <c r="H41" s="34"/>
      <c r="J41" s="135" t="str">
        <f t="shared" si="0"/>
        <v/>
      </c>
    </row>
    <row r="42" spans="1:10" ht="20.100000000000001" customHeight="1">
      <c r="A42" s="68" t="s">
        <v>43</v>
      </c>
      <c r="B42" s="69"/>
      <c r="C42" s="69"/>
      <c r="D42" s="146">
        <v>37545</v>
      </c>
      <c r="E42" s="74">
        <v>400</v>
      </c>
      <c r="F42" s="73">
        <v>0.5</v>
      </c>
      <c r="H42" s="34"/>
      <c r="J42" s="135" t="str">
        <f t="shared" si="0"/>
        <v/>
      </c>
    </row>
    <row r="43" spans="1:10" ht="20.100000000000001" customHeight="1">
      <c r="A43" s="68" t="s">
        <v>44</v>
      </c>
      <c r="B43" s="69"/>
      <c r="C43" s="69"/>
      <c r="D43" s="146">
        <v>37545</v>
      </c>
      <c r="E43" s="74">
        <v>80</v>
      </c>
      <c r="F43" s="73">
        <v>0.5</v>
      </c>
      <c r="H43" s="34"/>
      <c r="J43" s="135" t="str">
        <f t="shared" si="0"/>
        <v/>
      </c>
    </row>
    <row r="44" spans="1:10" ht="20.100000000000001" customHeight="1">
      <c r="A44" s="68" t="s">
        <v>45</v>
      </c>
      <c r="B44" s="69"/>
      <c r="C44" s="69"/>
      <c r="D44" s="146">
        <v>21564</v>
      </c>
      <c r="E44" s="74">
        <v>1</v>
      </c>
      <c r="F44" s="73">
        <v>50</v>
      </c>
      <c r="H44" s="34"/>
      <c r="J44" s="135" t="str">
        <f t="shared" si="0"/>
        <v/>
      </c>
    </row>
    <row r="45" spans="1:10" ht="20.100000000000001" customHeight="1">
      <c r="A45" s="68" t="s">
        <v>46</v>
      </c>
      <c r="B45" s="69"/>
      <c r="C45" s="69"/>
      <c r="D45" s="146">
        <v>60886</v>
      </c>
      <c r="E45" s="6"/>
      <c r="F45" s="73">
        <v>17.899999999999999</v>
      </c>
      <c r="H45" s="34"/>
      <c r="J45" s="135" t="str">
        <f t="shared" si="0"/>
        <v/>
      </c>
    </row>
    <row r="46" spans="1:10" ht="20.100000000000001" customHeight="1">
      <c r="A46" s="68" t="s">
        <v>47</v>
      </c>
      <c r="B46" s="69"/>
      <c r="C46" s="69"/>
      <c r="D46" s="146">
        <v>39182</v>
      </c>
      <c r="E46" s="6"/>
      <c r="F46" s="73">
        <v>38</v>
      </c>
      <c r="H46" s="34"/>
      <c r="J46" s="135" t="str">
        <f t="shared" si="0"/>
        <v/>
      </c>
    </row>
    <row r="47" spans="1:10" ht="20.100000000000001" customHeight="1">
      <c r="A47" s="93"/>
      <c r="B47" s="38"/>
      <c r="C47" s="39"/>
      <c r="D47" s="40"/>
      <c r="E47" s="39"/>
      <c r="F47" s="41"/>
      <c r="G47" s="70"/>
      <c r="H47" s="34"/>
      <c r="J47" s="135" t="str">
        <f t="shared" si="0"/>
        <v/>
      </c>
    </row>
    <row r="48" spans="1:10" ht="20.100000000000001" customHeight="1">
      <c r="A48" s="93"/>
      <c r="B48" s="38"/>
      <c r="C48" s="39"/>
      <c r="D48" s="40"/>
      <c r="E48" s="39"/>
      <c r="F48" s="41"/>
      <c r="G48" s="70"/>
      <c r="H48" s="34"/>
      <c r="J48" s="135" t="str">
        <f t="shared" si="0"/>
        <v/>
      </c>
    </row>
    <row r="49" spans="1:11" ht="20.100000000000001" customHeight="1">
      <c r="A49" s="93"/>
      <c r="B49" s="38"/>
      <c r="C49" s="39"/>
      <c r="D49" s="40"/>
      <c r="E49" s="39"/>
      <c r="F49" s="41"/>
      <c r="G49" s="70"/>
      <c r="H49" s="34"/>
      <c r="J49" s="135" t="str">
        <f t="shared" si="0"/>
        <v/>
      </c>
    </row>
    <row r="50" spans="1:11" ht="20.100000000000001" customHeight="1" thickBot="1">
      <c r="A50" s="189" t="s">
        <v>48</v>
      </c>
      <c r="B50" s="142"/>
      <c r="C50" s="143"/>
      <c r="D50" s="187" t="s">
        <v>49</v>
      </c>
      <c r="F50" s="188" t="s">
        <v>50</v>
      </c>
      <c r="G50" s="89"/>
      <c r="H50" s="144"/>
      <c r="I50" s="138" t="s">
        <v>51</v>
      </c>
      <c r="J50" s="136">
        <f>SUM(J24:J49)</f>
        <v>0</v>
      </c>
    </row>
    <row r="51" spans="1:11" ht="20.100000000000001" customHeight="1" thickBot="1">
      <c r="A51" s="172" t="s">
        <v>52</v>
      </c>
      <c r="B51" s="173"/>
      <c r="C51" s="173"/>
      <c r="D51" s="173"/>
      <c r="E51" s="174"/>
      <c r="F51" s="174"/>
      <c r="G51" s="173"/>
      <c r="H51" s="173"/>
      <c r="I51" s="219"/>
      <c r="J51" s="220"/>
    </row>
    <row r="52" spans="1:11" ht="20.100000000000001" customHeight="1" thickBot="1">
      <c r="A52" s="172" t="s">
        <v>53</v>
      </c>
      <c r="B52" s="173"/>
      <c r="C52" s="173"/>
      <c r="D52" s="173"/>
      <c r="E52" s="173"/>
      <c r="F52" s="173"/>
      <c r="G52" s="173"/>
      <c r="H52" s="175"/>
      <c r="I52" s="217"/>
      <c r="J52" s="218"/>
    </row>
    <row r="53" spans="1:11" s="104" customFormat="1" ht="19.5" customHeight="1">
      <c r="A53" s="172" t="s">
        <v>54</v>
      </c>
      <c r="B53" s="173"/>
      <c r="C53" s="173"/>
      <c r="D53" s="173"/>
      <c r="E53" s="176"/>
      <c r="F53" s="177"/>
      <c r="G53" s="173"/>
      <c r="H53" s="173"/>
      <c r="I53" s="124"/>
      <c r="J53" s="178"/>
      <c r="K53" s="162"/>
    </row>
    <row r="54" spans="1:11" ht="19.5" customHeight="1" thickBot="1">
      <c r="A54" s="179" t="s">
        <v>55</v>
      </c>
      <c r="B54" s="180"/>
      <c r="C54" s="180"/>
      <c r="D54" s="180"/>
      <c r="E54" s="180"/>
      <c r="F54" s="180"/>
      <c r="G54" s="180"/>
      <c r="H54" s="180"/>
      <c r="I54" s="181"/>
      <c r="J54" s="182"/>
    </row>
    <row r="55" spans="1:11" ht="6.95" customHeight="1"/>
    <row r="56" spans="1:11" s="104" customFormat="1" ht="18">
      <c r="A56" s="110" t="s">
        <v>56</v>
      </c>
      <c r="B56" s="110"/>
      <c r="C56" s="110"/>
      <c r="D56" s="110"/>
      <c r="E56" s="140"/>
      <c r="F56" s="141"/>
      <c r="G56" s="110"/>
      <c r="H56" s="110"/>
      <c r="I56" s="110"/>
      <c r="J56" s="110"/>
      <c r="K56" s="162"/>
    </row>
    <row r="57" spans="1:11" ht="15.75">
      <c r="A57" s="110" t="s">
        <v>57</v>
      </c>
      <c r="B57" s="110"/>
      <c r="C57" s="110"/>
      <c r="D57" s="110"/>
      <c r="E57" s="110"/>
      <c r="F57" s="110"/>
      <c r="G57" s="110"/>
      <c r="H57" s="110"/>
      <c r="I57" s="110"/>
      <c r="J57" s="110"/>
    </row>
    <row r="58" spans="1:11" ht="6.95" customHeight="1" thickBot="1">
      <c r="F58" s="113"/>
    </row>
    <row r="59" spans="1:11" ht="20.100000000000001" customHeight="1">
      <c r="A59" s="215" t="s">
        <v>58</v>
      </c>
      <c r="B59" s="216"/>
      <c r="C59" s="216"/>
      <c r="D59" s="216"/>
      <c r="E59" s="216"/>
      <c r="G59" s="2"/>
      <c r="H59" s="2"/>
      <c r="I59" s="2"/>
      <c r="J59" s="26"/>
    </row>
    <row r="60" spans="1:11" ht="20.100000000000001" customHeight="1" thickBot="1">
      <c r="A60" s="7"/>
      <c r="J60" s="27"/>
    </row>
    <row r="61" spans="1:11" ht="20.100000000000001" customHeight="1" thickBot="1">
      <c r="A61" s="3" t="s">
        <v>59</v>
      </c>
      <c r="B61" s="10" t="s">
        <v>60</v>
      </c>
      <c r="C61" s="4" t="s">
        <v>61</v>
      </c>
      <c r="D61" s="4" t="s">
        <v>62</v>
      </c>
      <c r="E61" s="52" t="s">
        <v>63</v>
      </c>
      <c r="F61" s="53" t="s">
        <v>64</v>
      </c>
      <c r="G61" s="4" t="s">
        <v>65</v>
      </c>
      <c r="H61" s="4" t="s">
        <v>66</v>
      </c>
      <c r="I61" s="4" t="s">
        <v>67</v>
      </c>
      <c r="J61" s="28" t="s">
        <v>68</v>
      </c>
    </row>
    <row r="62" spans="1:11" ht="20.100000000000001" customHeight="1">
      <c r="A62" s="7"/>
      <c r="C62" s="9" t="s">
        <v>69</v>
      </c>
      <c r="E62" s="31"/>
      <c r="F62" s="158" t="s">
        <v>70</v>
      </c>
      <c r="J62" s="58"/>
    </row>
    <row r="63" spans="1:11" ht="20.100000000000001" customHeight="1">
      <c r="A63" s="7">
        <v>34804.01</v>
      </c>
      <c r="B63" s="11" t="s">
        <v>71</v>
      </c>
      <c r="C63" s="1" t="s">
        <v>72</v>
      </c>
      <c r="D63" s="5">
        <v>1.5</v>
      </c>
      <c r="E63" s="30">
        <v>1.5</v>
      </c>
      <c r="F63" s="33"/>
      <c r="G63" s="14"/>
      <c r="H63" s="14"/>
      <c r="I63" s="15"/>
      <c r="J63" s="54"/>
    </row>
    <row r="64" spans="1:11" ht="20.100000000000001" customHeight="1">
      <c r="A64" s="7">
        <v>34805.01</v>
      </c>
      <c r="B64" s="11" t="s">
        <v>71</v>
      </c>
      <c r="C64" s="1" t="s">
        <v>73</v>
      </c>
      <c r="D64" s="5">
        <v>1.5</v>
      </c>
      <c r="E64" s="30">
        <v>1.5</v>
      </c>
      <c r="F64" s="33"/>
      <c r="G64" s="16"/>
      <c r="H64" s="16"/>
      <c r="I64" s="17"/>
      <c r="J64" s="54"/>
    </row>
    <row r="65" spans="1:10" ht="20.100000000000001" customHeight="1">
      <c r="A65" s="7">
        <v>34806.01</v>
      </c>
      <c r="B65" s="11" t="s">
        <v>74</v>
      </c>
      <c r="C65" s="1" t="s">
        <v>75</v>
      </c>
      <c r="D65" s="5">
        <v>1.5</v>
      </c>
      <c r="E65" s="30">
        <v>2.5499999999999998</v>
      </c>
      <c r="F65" s="34"/>
      <c r="G65" s="16"/>
      <c r="H65" s="16"/>
      <c r="I65" s="17"/>
      <c r="J65" s="54"/>
    </row>
    <row r="66" spans="1:10" ht="20.100000000000001" customHeight="1">
      <c r="A66" s="7">
        <v>34807.01</v>
      </c>
      <c r="B66" s="11" t="s">
        <v>74</v>
      </c>
      <c r="C66" s="1" t="s">
        <v>76</v>
      </c>
      <c r="D66" s="5">
        <v>1.5</v>
      </c>
      <c r="E66" s="30">
        <v>2.5499999999999998</v>
      </c>
      <c r="F66" s="34"/>
      <c r="G66" s="16"/>
      <c r="H66" s="16"/>
      <c r="I66" s="17"/>
      <c r="J66" s="54"/>
    </row>
    <row r="67" spans="1:10" ht="19.5" customHeight="1">
      <c r="A67" s="7">
        <v>34812.01</v>
      </c>
      <c r="B67" s="11" t="s">
        <v>74</v>
      </c>
      <c r="C67" s="1" t="s">
        <v>77</v>
      </c>
      <c r="D67" s="5">
        <v>1.5</v>
      </c>
      <c r="E67" s="30">
        <v>2.35</v>
      </c>
      <c r="F67" s="34"/>
      <c r="G67" s="16"/>
      <c r="H67" s="16"/>
      <c r="I67" s="17"/>
      <c r="J67" s="54"/>
    </row>
    <row r="68" spans="1:10" ht="20.100000000000001" customHeight="1">
      <c r="A68" s="7">
        <v>74168.009999999995</v>
      </c>
      <c r="B68" s="11" t="s">
        <v>71</v>
      </c>
      <c r="C68" s="1" t="s">
        <v>78</v>
      </c>
      <c r="D68" s="5">
        <v>1.5</v>
      </c>
      <c r="E68" s="30">
        <v>2.5499999999999998</v>
      </c>
      <c r="F68" s="34"/>
      <c r="G68" s="16"/>
      <c r="H68" s="16"/>
      <c r="I68" s="17"/>
      <c r="J68" s="54"/>
    </row>
    <row r="69" spans="1:10" ht="20.100000000000001" customHeight="1">
      <c r="A69" s="7">
        <v>74169.009999999995</v>
      </c>
      <c r="B69" s="11" t="s">
        <v>71</v>
      </c>
      <c r="C69" s="1" t="s">
        <v>79</v>
      </c>
      <c r="D69" s="5">
        <v>1.5</v>
      </c>
      <c r="E69" s="30">
        <v>2.5499999999999998</v>
      </c>
      <c r="F69" s="34"/>
      <c r="G69" s="16"/>
      <c r="H69" s="16"/>
      <c r="I69" s="17"/>
      <c r="J69" s="54"/>
    </row>
    <row r="70" spans="1:10" ht="20.100000000000001" customHeight="1">
      <c r="A70" s="7">
        <v>34808.01</v>
      </c>
      <c r="B70" s="11" t="s">
        <v>74</v>
      </c>
      <c r="C70" s="1" t="s">
        <v>80</v>
      </c>
      <c r="D70" s="5">
        <v>1.5</v>
      </c>
      <c r="E70" s="30">
        <v>2.65</v>
      </c>
      <c r="F70" s="34"/>
      <c r="G70" s="16"/>
      <c r="H70" s="16"/>
      <c r="I70" s="17"/>
      <c r="J70" s="54"/>
    </row>
    <row r="71" spans="1:10" ht="20.100000000000001" customHeight="1">
      <c r="A71" s="7">
        <v>34809.01</v>
      </c>
      <c r="B71" s="11" t="s">
        <v>74</v>
      </c>
      <c r="C71" s="1" t="s">
        <v>81</v>
      </c>
      <c r="D71" s="5">
        <v>1.5</v>
      </c>
      <c r="E71" s="30">
        <v>2.65</v>
      </c>
      <c r="F71" s="34"/>
      <c r="G71" s="16"/>
      <c r="H71" s="16"/>
      <c r="I71" s="17"/>
      <c r="J71" s="54"/>
    </row>
    <row r="72" spans="1:10" ht="20.100000000000001" customHeight="1">
      <c r="A72" s="7">
        <v>34814.01</v>
      </c>
      <c r="B72" s="11" t="s">
        <v>71</v>
      </c>
      <c r="C72" s="1" t="s">
        <v>82</v>
      </c>
      <c r="D72" s="5">
        <v>1.5</v>
      </c>
      <c r="E72" s="30">
        <v>2.65</v>
      </c>
      <c r="F72" s="34"/>
      <c r="G72" s="16"/>
      <c r="H72" s="16"/>
      <c r="I72" s="17"/>
      <c r="J72" s="54"/>
    </row>
    <row r="73" spans="1:10" ht="6.95" customHeight="1">
      <c r="A73" s="7"/>
      <c r="D73" s="6"/>
      <c r="F73" s="131"/>
      <c r="G73" s="157"/>
      <c r="H73" s="157"/>
      <c r="I73" s="157"/>
      <c r="J73" s="57"/>
    </row>
    <row r="74" spans="1:10" ht="20.100000000000001" customHeight="1">
      <c r="A74" s="7"/>
      <c r="C74" s="9" t="s">
        <v>83</v>
      </c>
      <c r="E74" s="31"/>
      <c r="F74" s="158" t="s">
        <v>70</v>
      </c>
      <c r="J74" s="58"/>
    </row>
    <row r="75" spans="1:10" ht="20.100000000000001" customHeight="1">
      <c r="A75" s="7">
        <v>34815.01</v>
      </c>
      <c r="B75" s="214" t="s">
        <v>84</v>
      </c>
      <c r="C75" s="1" t="s">
        <v>72</v>
      </c>
      <c r="D75" s="6" t="s">
        <v>85</v>
      </c>
      <c r="E75" s="30">
        <v>1.3</v>
      </c>
      <c r="F75" s="35"/>
      <c r="G75" s="19"/>
      <c r="H75" s="20"/>
      <c r="I75" s="15"/>
      <c r="J75" s="54"/>
    </row>
    <row r="76" spans="1:10" ht="20.100000000000001" customHeight="1">
      <c r="A76" s="7">
        <v>34816.01</v>
      </c>
      <c r="B76" s="214"/>
      <c r="C76" s="1" t="s">
        <v>73</v>
      </c>
      <c r="D76" s="6" t="s">
        <v>85</v>
      </c>
      <c r="E76" s="30">
        <v>1.3</v>
      </c>
      <c r="F76" s="35"/>
      <c r="G76" s="21"/>
      <c r="H76" s="22"/>
      <c r="I76" s="17"/>
      <c r="J76" s="54"/>
    </row>
    <row r="77" spans="1:10" ht="20.100000000000001" customHeight="1">
      <c r="A77" s="7">
        <v>34817.01</v>
      </c>
      <c r="B77" s="214"/>
      <c r="C77" s="1" t="s">
        <v>86</v>
      </c>
      <c r="D77" s="6" t="s">
        <v>85</v>
      </c>
      <c r="E77" s="30">
        <v>1.65</v>
      </c>
      <c r="F77" s="36"/>
      <c r="G77" s="21"/>
      <c r="H77" s="22"/>
      <c r="I77" s="17"/>
      <c r="J77" s="54"/>
    </row>
    <row r="78" spans="1:10" ht="20.100000000000001" customHeight="1">
      <c r="A78" s="7">
        <v>34818.01</v>
      </c>
      <c r="B78" s="214"/>
      <c r="C78" s="1" t="s">
        <v>76</v>
      </c>
      <c r="D78" s="6" t="s">
        <v>85</v>
      </c>
      <c r="E78" s="30">
        <v>1.65</v>
      </c>
      <c r="F78" s="36"/>
      <c r="G78" s="21"/>
      <c r="H78" s="22"/>
      <c r="I78" s="17"/>
      <c r="J78" s="54"/>
    </row>
    <row r="79" spans="1:10" ht="20.100000000000001" customHeight="1">
      <c r="A79" s="7">
        <v>61012.01</v>
      </c>
      <c r="B79" s="214"/>
      <c r="C79" s="1" t="s">
        <v>87</v>
      </c>
      <c r="D79" s="6" t="s">
        <v>85</v>
      </c>
      <c r="E79" s="30">
        <v>1.55</v>
      </c>
      <c r="F79" s="36"/>
      <c r="G79" s="21"/>
      <c r="H79" s="22"/>
      <c r="I79" s="17"/>
      <c r="J79" s="54"/>
    </row>
    <row r="80" spans="1:10" ht="20.100000000000001" customHeight="1">
      <c r="A80" s="7">
        <v>34821.01</v>
      </c>
      <c r="B80" s="214"/>
      <c r="C80" s="1" t="s">
        <v>78</v>
      </c>
      <c r="D80" s="6" t="s">
        <v>85</v>
      </c>
      <c r="E80" s="30">
        <v>1.55</v>
      </c>
      <c r="F80" s="36"/>
      <c r="G80" s="21"/>
      <c r="H80" s="22"/>
      <c r="I80" s="17"/>
      <c r="J80" s="54"/>
    </row>
    <row r="81" spans="1:10" ht="20.100000000000001" customHeight="1">
      <c r="A81" s="7">
        <v>34822.01</v>
      </c>
      <c r="B81" s="214"/>
      <c r="C81" s="1" t="s">
        <v>79</v>
      </c>
      <c r="D81" s="6" t="s">
        <v>85</v>
      </c>
      <c r="E81" s="30">
        <v>1.55</v>
      </c>
      <c r="F81" s="36"/>
      <c r="G81" s="21"/>
      <c r="H81" s="22"/>
      <c r="I81" s="17"/>
      <c r="J81" s="54"/>
    </row>
    <row r="82" spans="1:10" ht="20.100000000000001" customHeight="1">
      <c r="A82" s="7">
        <v>34819.01</v>
      </c>
      <c r="B82" s="214"/>
      <c r="C82" s="1" t="s">
        <v>80</v>
      </c>
      <c r="D82" s="6" t="s">
        <v>85</v>
      </c>
      <c r="E82" s="30">
        <v>1.65</v>
      </c>
      <c r="F82" s="36"/>
      <c r="G82" s="21"/>
      <c r="H82" s="22"/>
      <c r="I82" s="17"/>
      <c r="J82" s="54"/>
    </row>
    <row r="83" spans="1:10" ht="20.100000000000001" customHeight="1">
      <c r="A83" s="7">
        <v>34820.01</v>
      </c>
      <c r="B83" s="214"/>
      <c r="C83" s="1" t="s">
        <v>81</v>
      </c>
      <c r="D83" s="6" t="s">
        <v>85</v>
      </c>
      <c r="E83" s="30">
        <v>1.65</v>
      </c>
      <c r="F83" s="36"/>
      <c r="G83" s="21"/>
      <c r="H83" s="22"/>
      <c r="I83" s="17"/>
      <c r="J83" s="54"/>
    </row>
    <row r="84" spans="1:10" ht="20.100000000000001" customHeight="1">
      <c r="A84" s="7">
        <v>34825.01</v>
      </c>
      <c r="B84" s="214"/>
      <c r="C84" s="1" t="s">
        <v>82</v>
      </c>
      <c r="D84" s="6" t="s">
        <v>85</v>
      </c>
      <c r="E84" s="30">
        <v>1.65</v>
      </c>
      <c r="F84" s="34"/>
      <c r="G84" s="19"/>
      <c r="H84" s="22"/>
      <c r="I84" s="15"/>
      <c r="J84" s="54"/>
    </row>
    <row r="85" spans="1:10" ht="20.100000000000001" customHeight="1">
      <c r="A85" s="37"/>
      <c r="B85" s="38"/>
      <c r="C85" s="39"/>
      <c r="D85" s="40"/>
      <c r="E85" s="41"/>
      <c r="F85" s="34"/>
      <c r="G85" s="19"/>
      <c r="H85" s="22"/>
      <c r="I85" s="15"/>
      <c r="J85" s="54"/>
    </row>
    <row r="86" spans="1:10" ht="20.100000000000001" customHeight="1">
      <c r="A86" s="37"/>
      <c r="B86" s="38"/>
      <c r="C86" s="39"/>
      <c r="D86" s="40"/>
      <c r="E86" s="41"/>
      <c r="F86" s="34"/>
      <c r="G86" s="19"/>
      <c r="H86" s="22"/>
      <c r="I86" s="15"/>
      <c r="J86" s="54"/>
    </row>
    <row r="87" spans="1:10" ht="6.95" customHeight="1">
      <c r="A87" s="7"/>
      <c r="D87" s="6"/>
      <c r="F87" s="131"/>
      <c r="G87" s="157"/>
      <c r="H87" s="157"/>
      <c r="I87" s="157"/>
      <c r="J87" s="57"/>
    </row>
    <row r="88" spans="1:10" ht="20.100000000000001" customHeight="1">
      <c r="A88" s="7"/>
      <c r="C88" s="9" t="s">
        <v>88</v>
      </c>
      <c r="E88" s="31"/>
      <c r="F88" s="158" t="s">
        <v>70</v>
      </c>
      <c r="J88" s="58"/>
    </row>
    <row r="89" spans="1:10" ht="20.100000000000001" customHeight="1">
      <c r="A89" s="7"/>
      <c r="C89" s="1" t="s">
        <v>89</v>
      </c>
      <c r="D89" s="6" t="s">
        <v>90</v>
      </c>
      <c r="E89" s="6" t="s">
        <v>91</v>
      </c>
      <c r="F89" s="158"/>
      <c r="J89" s="58"/>
    </row>
    <row r="90" spans="1:10" ht="20.100000000000001" hidden="1" customHeight="1">
      <c r="A90" s="7">
        <v>34826.01</v>
      </c>
      <c r="B90" s="214" t="s">
        <v>89</v>
      </c>
      <c r="C90" s="1" t="s">
        <v>72</v>
      </c>
      <c r="D90" s="6" t="s">
        <v>90</v>
      </c>
      <c r="E90" s="30">
        <v>1.2</v>
      </c>
      <c r="F90" s="35"/>
      <c r="G90" s="19"/>
      <c r="H90" s="20"/>
      <c r="I90" s="15"/>
      <c r="J90" s="54"/>
    </row>
    <row r="91" spans="1:10" ht="20.100000000000001" hidden="1" customHeight="1">
      <c r="A91" s="7">
        <v>22876.01</v>
      </c>
      <c r="B91" s="214"/>
      <c r="C91" s="1" t="s">
        <v>73</v>
      </c>
      <c r="D91" s="6" t="s">
        <v>90</v>
      </c>
      <c r="E91" s="30">
        <v>1.2</v>
      </c>
      <c r="F91" s="35"/>
      <c r="G91" s="21"/>
      <c r="H91" s="22"/>
      <c r="I91" s="17"/>
      <c r="J91" s="54"/>
    </row>
    <row r="92" spans="1:10" ht="20.100000000000001" hidden="1" customHeight="1">
      <c r="A92" s="7">
        <v>34828.01</v>
      </c>
      <c r="B92" s="214"/>
      <c r="C92" s="1" t="s">
        <v>75</v>
      </c>
      <c r="D92" s="6" t="s">
        <v>90</v>
      </c>
      <c r="E92" s="30">
        <v>1.5</v>
      </c>
      <c r="F92" s="35"/>
      <c r="G92" s="21"/>
      <c r="H92" s="22"/>
      <c r="I92" s="17"/>
      <c r="J92" s="54"/>
    </row>
    <row r="93" spans="1:10" ht="20.100000000000001" hidden="1" customHeight="1">
      <c r="A93" s="7">
        <v>34829.01</v>
      </c>
      <c r="B93" s="214"/>
      <c r="C93" s="1" t="s">
        <v>92</v>
      </c>
      <c r="D93" s="6" t="s">
        <v>90</v>
      </c>
      <c r="E93" s="30">
        <v>1.5</v>
      </c>
      <c r="F93" s="35"/>
      <c r="G93" s="21"/>
      <c r="H93" s="22"/>
      <c r="I93" s="17"/>
      <c r="J93" s="54"/>
    </row>
    <row r="94" spans="1:10" ht="20.100000000000001" hidden="1" customHeight="1">
      <c r="A94" s="7">
        <v>34830.01</v>
      </c>
      <c r="B94" s="214"/>
      <c r="C94" s="1" t="s">
        <v>80</v>
      </c>
      <c r="D94" s="6" t="s">
        <v>90</v>
      </c>
      <c r="E94" s="30">
        <v>1.5</v>
      </c>
      <c r="F94" s="35"/>
      <c r="G94" s="21"/>
      <c r="H94" s="22"/>
      <c r="I94" s="17"/>
      <c r="J94" s="54"/>
    </row>
    <row r="95" spans="1:10" ht="20.100000000000001" hidden="1" customHeight="1">
      <c r="A95" s="7">
        <v>34831.01</v>
      </c>
      <c r="B95" s="214"/>
      <c r="C95" s="1" t="s">
        <v>81</v>
      </c>
      <c r="D95" s="6" t="s">
        <v>90</v>
      </c>
      <c r="E95" s="30">
        <v>1.5</v>
      </c>
      <c r="F95" s="35"/>
      <c r="G95" s="21"/>
      <c r="H95" s="22"/>
      <c r="I95" s="17"/>
      <c r="J95" s="54"/>
    </row>
    <row r="96" spans="1:10" ht="20.100000000000001" hidden="1" customHeight="1">
      <c r="A96" s="7">
        <v>34832.01</v>
      </c>
      <c r="B96" s="214"/>
      <c r="C96" s="1" t="s">
        <v>93</v>
      </c>
      <c r="D96" s="6" t="s">
        <v>90</v>
      </c>
      <c r="E96" s="30">
        <v>1.4</v>
      </c>
      <c r="F96" s="35"/>
      <c r="G96" s="21"/>
      <c r="H96" s="22"/>
      <c r="I96" s="17"/>
      <c r="J96" s="54"/>
    </row>
    <row r="97" spans="1:11" ht="20.100000000000001" hidden="1" customHeight="1">
      <c r="A97" s="7">
        <v>34833.01</v>
      </c>
      <c r="B97" s="214"/>
      <c r="C97" s="1" t="s">
        <v>94</v>
      </c>
      <c r="D97" s="6" t="s">
        <v>90</v>
      </c>
      <c r="E97" s="30">
        <v>1.5</v>
      </c>
      <c r="F97" s="35"/>
      <c r="G97" s="21"/>
      <c r="H97" s="22"/>
      <c r="I97" s="17"/>
      <c r="J97" s="54"/>
    </row>
    <row r="98" spans="1:11" ht="20.100000000000001" hidden="1" customHeight="1">
      <c r="A98" s="7">
        <v>34834.01</v>
      </c>
      <c r="B98" s="214"/>
      <c r="C98" s="1" t="s">
        <v>82</v>
      </c>
      <c r="D98" s="6" t="s">
        <v>90</v>
      </c>
      <c r="E98" s="30">
        <v>1.5</v>
      </c>
      <c r="F98" s="35"/>
      <c r="G98" s="21"/>
      <c r="H98" s="22"/>
      <c r="I98" s="17"/>
      <c r="J98" s="54"/>
    </row>
    <row r="99" spans="1:11" ht="20.100000000000001" customHeight="1">
      <c r="A99" s="7">
        <v>21582.01</v>
      </c>
      <c r="B99" s="11">
        <v>6</v>
      </c>
      <c r="C99" s="1" t="s">
        <v>95</v>
      </c>
      <c r="D99" s="6" t="s">
        <v>96</v>
      </c>
      <c r="E99" s="30">
        <v>2.85</v>
      </c>
      <c r="F99" s="35"/>
      <c r="G99" s="19"/>
      <c r="H99" s="20"/>
      <c r="I99" s="15"/>
      <c r="J99" s="54"/>
    </row>
    <row r="100" spans="1:11" ht="20.100000000000001" customHeight="1">
      <c r="A100" s="7">
        <v>34835.01</v>
      </c>
      <c r="B100" s="11">
        <v>12</v>
      </c>
      <c r="C100" s="1" t="s">
        <v>97</v>
      </c>
      <c r="D100" s="6" t="s">
        <v>98</v>
      </c>
      <c r="E100" s="30">
        <v>1.9</v>
      </c>
      <c r="F100" s="35"/>
      <c r="G100" s="21"/>
      <c r="H100" s="22"/>
      <c r="I100" s="17"/>
      <c r="J100" s="54"/>
    </row>
    <row r="101" spans="1:11" ht="20.100000000000001" customHeight="1">
      <c r="A101" s="7">
        <v>34836.01</v>
      </c>
      <c r="B101" s="11">
        <v>12</v>
      </c>
      <c r="C101" s="1" t="s">
        <v>99</v>
      </c>
      <c r="D101" s="6" t="s">
        <v>98</v>
      </c>
      <c r="E101" s="30">
        <v>1.9</v>
      </c>
      <c r="F101" s="36"/>
      <c r="G101" s="21"/>
      <c r="H101" s="22"/>
      <c r="I101" s="17"/>
      <c r="J101" s="54"/>
    </row>
    <row r="102" spans="1:11" ht="20.100000000000001" customHeight="1">
      <c r="A102" s="7">
        <v>35371.01</v>
      </c>
      <c r="B102" s="11">
        <v>24</v>
      </c>
      <c r="C102" s="1" t="s">
        <v>100</v>
      </c>
      <c r="D102" s="6" t="s">
        <v>101</v>
      </c>
      <c r="E102" s="30">
        <v>1.75</v>
      </c>
      <c r="F102" s="34"/>
      <c r="G102" s="21"/>
      <c r="H102" s="22"/>
      <c r="I102" s="17"/>
      <c r="J102" s="54"/>
    </row>
    <row r="103" spans="1:11" ht="20.100000000000001" customHeight="1">
      <c r="A103" s="7">
        <v>83884.009999999995</v>
      </c>
      <c r="B103" s="11">
        <v>12</v>
      </c>
      <c r="C103" s="1" t="s">
        <v>102</v>
      </c>
      <c r="D103" s="6" t="s">
        <v>90</v>
      </c>
      <c r="E103" s="30">
        <v>1.95</v>
      </c>
      <c r="F103" s="34"/>
      <c r="G103" s="21"/>
      <c r="H103" s="22"/>
      <c r="I103" s="17"/>
      <c r="J103" s="54"/>
    </row>
    <row r="104" spans="1:11" ht="20.100000000000001" customHeight="1">
      <c r="A104" s="7">
        <v>100757.01</v>
      </c>
      <c r="B104" s="11">
        <v>6</v>
      </c>
      <c r="C104" s="1" t="s">
        <v>103</v>
      </c>
      <c r="D104" s="6" t="s">
        <v>96</v>
      </c>
      <c r="E104" s="30">
        <v>2.95</v>
      </c>
      <c r="F104" s="34"/>
      <c r="G104" s="21"/>
      <c r="H104" s="22"/>
      <c r="I104" s="17"/>
      <c r="J104" s="54"/>
    </row>
    <row r="105" spans="1:11" ht="20.100000000000001" customHeight="1">
      <c r="A105" s="7">
        <v>34862.01</v>
      </c>
      <c r="B105" s="11">
        <v>6</v>
      </c>
      <c r="C105" s="1" t="s">
        <v>104</v>
      </c>
      <c r="D105" s="6" t="s">
        <v>96</v>
      </c>
      <c r="E105" s="30">
        <v>2.95</v>
      </c>
      <c r="F105" s="36"/>
      <c r="G105" s="21"/>
      <c r="H105" s="22"/>
      <c r="I105" s="17"/>
      <c r="J105" s="54"/>
    </row>
    <row r="106" spans="1:11" ht="20.100000000000001" customHeight="1">
      <c r="A106" s="7">
        <v>34863.01</v>
      </c>
      <c r="B106" s="11">
        <v>6</v>
      </c>
      <c r="C106" s="1" t="s">
        <v>105</v>
      </c>
      <c r="D106" s="6" t="s">
        <v>96</v>
      </c>
      <c r="E106" s="30">
        <v>2.95</v>
      </c>
      <c r="F106" s="36"/>
      <c r="G106" s="21"/>
      <c r="H106" s="22"/>
      <c r="I106" s="17"/>
      <c r="J106" s="54"/>
    </row>
    <row r="107" spans="1:11" ht="20.100000000000001" customHeight="1">
      <c r="A107" s="7">
        <v>22883.01</v>
      </c>
      <c r="B107" s="11">
        <v>30</v>
      </c>
      <c r="C107" s="1" t="s">
        <v>104</v>
      </c>
      <c r="D107" s="6" t="s">
        <v>106</v>
      </c>
      <c r="E107" s="30">
        <v>1.55</v>
      </c>
      <c r="F107" s="36"/>
      <c r="G107" s="21"/>
      <c r="H107" s="22"/>
      <c r="I107" s="17"/>
      <c r="J107" s="54"/>
    </row>
    <row r="108" spans="1:11" ht="20.100000000000001" customHeight="1">
      <c r="A108" s="7">
        <v>91873.01</v>
      </c>
      <c r="B108" s="11">
        <v>30</v>
      </c>
      <c r="C108" s="1" t="s">
        <v>105</v>
      </c>
      <c r="D108" s="6" t="s">
        <v>106</v>
      </c>
      <c r="E108" s="30">
        <v>1.55</v>
      </c>
      <c r="F108" s="36"/>
      <c r="G108" s="21"/>
      <c r="H108" s="22"/>
      <c r="I108" s="17"/>
      <c r="J108" s="54"/>
    </row>
    <row r="109" spans="1:11" ht="20.100000000000001" customHeight="1" thickBot="1">
      <c r="A109" s="75"/>
      <c r="B109" s="76"/>
      <c r="C109" s="77"/>
      <c r="D109" s="78"/>
      <c r="E109" s="79"/>
      <c r="F109" s="130"/>
      <c r="G109" s="80"/>
      <c r="H109" s="23"/>
      <c r="I109" s="81"/>
      <c r="J109" s="55"/>
    </row>
    <row r="110" spans="1:11" ht="6.95" customHeight="1"/>
    <row r="111" spans="1:11" s="104" customFormat="1" ht="18">
      <c r="A111" s="110" t="s">
        <v>56</v>
      </c>
      <c r="B111" s="110"/>
      <c r="C111" s="110"/>
      <c r="D111" s="110"/>
      <c r="E111" s="140"/>
      <c r="F111" s="141"/>
      <c r="G111" s="110"/>
      <c r="H111" s="110"/>
      <c r="I111" s="110"/>
      <c r="J111" s="110"/>
      <c r="K111" s="162"/>
    </row>
    <row r="112" spans="1:11" ht="15.75">
      <c r="A112" s="110" t="s">
        <v>57</v>
      </c>
      <c r="B112" s="110"/>
      <c r="C112" s="110"/>
      <c r="D112" s="110"/>
      <c r="E112" s="110"/>
      <c r="F112" s="110"/>
      <c r="G112" s="110"/>
      <c r="H112" s="110"/>
      <c r="I112" s="110"/>
      <c r="J112" s="110"/>
    </row>
    <row r="113" spans="1:10" ht="6.95" customHeight="1" thickBot="1">
      <c r="F113" s="155"/>
    </row>
    <row r="114" spans="1:10" ht="20.100000000000001" customHeight="1">
      <c r="A114" s="215" t="s">
        <v>58</v>
      </c>
      <c r="B114" s="216"/>
      <c r="C114" s="216"/>
      <c r="D114" s="216"/>
      <c r="E114" s="216"/>
      <c r="G114" s="2"/>
      <c r="H114" s="2"/>
      <c r="I114" s="2"/>
      <c r="J114" s="26"/>
    </row>
    <row r="115" spans="1:10" ht="20.100000000000001" customHeight="1" thickBot="1">
      <c r="A115" s="7"/>
      <c r="J115" s="27"/>
    </row>
    <row r="116" spans="1:10" ht="20.100000000000001" customHeight="1" thickBot="1">
      <c r="A116" s="3" t="s">
        <v>59</v>
      </c>
      <c r="B116" s="10" t="s">
        <v>60</v>
      </c>
      <c r="C116" s="4" t="s">
        <v>61</v>
      </c>
      <c r="D116" s="4" t="s">
        <v>62</v>
      </c>
      <c r="E116" s="52" t="s">
        <v>63</v>
      </c>
      <c r="F116" s="53" t="s">
        <v>64</v>
      </c>
      <c r="G116" s="4" t="s">
        <v>65</v>
      </c>
      <c r="H116" s="4" t="s">
        <v>66</v>
      </c>
      <c r="I116" s="4" t="s">
        <v>67</v>
      </c>
      <c r="J116" s="28" t="s">
        <v>68</v>
      </c>
    </row>
    <row r="117" spans="1:10" ht="20.100000000000001" customHeight="1">
      <c r="A117" s="8"/>
      <c r="B117" s="2"/>
      <c r="C117" s="82" t="s">
        <v>107</v>
      </c>
      <c r="D117" s="83"/>
      <c r="E117" s="29"/>
      <c r="F117" s="158" t="s">
        <v>70</v>
      </c>
      <c r="G117" s="84"/>
      <c r="H117" s="84"/>
      <c r="I117" s="84"/>
      <c r="J117" s="85"/>
    </row>
    <row r="118" spans="1:10" ht="20.100000000000001" customHeight="1">
      <c r="A118" s="7">
        <v>34839.01</v>
      </c>
      <c r="B118" s="11">
        <v>20</v>
      </c>
      <c r="C118" s="1" t="s">
        <v>108</v>
      </c>
      <c r="D118" s="6" t="s">
        <v>85</v>
      </c>
      <c r="E118" s="30">
        <v>1.95</v>
      </c>
      <c r="F118" s="35"/>
      <c r="G118" s="21"/>
      <c r="H118" s="22"/>
      <c r="I118" s="17"/>
      <c r="J118" s="54"/>
    </row>
    <row r="119" spans="1:10" ht="20.100000000000001" customHeight="1">
      <c r="A119" s="7">
        <v>34840.01</v>
      </c>
      <c r="B119" s="11">
        <v>20</v>
      </c>
      <c r="C119" s="1" t="s">
        <v>109</v>
      </c>
      <c r="D119" s="6" t="s">
        <v>85</v>
      </c>
      <c r="E119" s="30">
        <v>1.95</v>
      </c>
      <c r="F119" s="36"/>
      <c r="G119" s="21"/>
      <c r="H119" s="22"/>
      <c r="I119" s="17"/>
      <c r="J119" s="54"/>
    </row>
    <row r="120" spans="1:10" ht="20.100000000000001" customHeight="1">
      <c r="A120" s="7">
        <v>96055.01</v>
      </c>
      <c r="B120" s="11">
        <v>24</v>
      </c>
      <c r="C120" s="1" t="s">
        <v>110</v>
      </c>
      <c r="D120" s="6" t="s">
        <v>85</v>
      </c>
      <c r="E120" s="30">
        <v>1.75</v>
      </c>
      <c r="F120" s="36"/>
      <c r="G120" s="21"/>
      <c r="H120" s="22"/>
      <c r="I120" s="17"/>
      <c r="J120" s="54"/>
    </row>
    <row r="121" spans="1:10" ht="20.100000000000001" customHeight="1">
      <c r="A121" s="7">
        <v>34841.01</v>
      </c>
      <c r="B121" s="11">
        <v>24</v>
      </c>
      <c r="C121" s="1" t="s">
        <v>108</v>
      </c>
      <c r="D121" s="6" t="s">
        <v>90</v>
      </c>
      <c r="E121" s="30">
        <v>1.7</v>
      </c>
      <c r="F121" s="36"/>
      <c r="G121" s="21"/>
      <c r="H121" s="22"/>
      <c r="I121" s="17"/>
      <c r="J121" s="54"/>
    </row>
    <row r="122" spans="1:10" ht="20.100000000000001" customHeight="1">
      <c r="A122" s="7">
        <v>34842.01</v>
      </c>
      <c r="B122" s="11">
        <v>24</v>
      </c>
      <c r="C122" s="1" t="s">
        <v>109</v>
      </c>
      <c r="D122" s="6" t="s">
        <v>90</v>
      </c>
      <c r="E122" s="30">
        <v>1.7</v>
      </c>
      <c r="F122" s="36"/>
      <c r="G122" s="21"/>
      <c r="H122" s="22" t="s">
        <v>111</v>
      </c>
      <c r="I122" s="17"/>
      <c r="J122" s="54"/>
    </row>
    <row r="123" spans="1:10" ht="20.100000000000001" customHeight="1">
      <c r="A123" s="7">
        <v>23057.01</v>
      </c>
      <c r="B123" s="11">
        <v>1</v>
      </c>
      <c r="C123" s="1" t="s">
        <v>112</v>
      </c>
      <c r="D123" s="6" t="s">
        <v>96</v>
      </c>
      <c r="E123" s="30">
        <v>4.5</v>
      </c>
      <c r="F123" s="36"/>
      <c r="G123" s="21"/>
      <c r="H123" s="22"/>
      <c r="I123" s="17"/>
      <c r="J123" s="54"/>
    </row>
    <row r="124" spans="1:10" ht="20.100000000000001" customHeight="1">
      <c r="A124" s="7">
        <v>35367</v>
      </c>
      <c r="B124" s="11">
        <v>50</v>
      </c>
      <c r="C124" s="1" t="s">
        <v>113</v>
      </c>
      <c r="D124" s="6" t="s">
        <v>114</v>
      </c>
      <c r="E124" s="30">
        <v>0.1</v>
      </c>
      <c r="F124" s="36"/>
      <c r="G124" s="21"/>
      <c r="H124" s="22"/>
      <c r="I124" s="17"/>
      <c r="J124" s="54"/>
    </row>
    <row r="125" spans="1:10" ht="6" customHeight="1">
      <c r="A125" s="7"/>
      <c r="B125" s="11"/>
      <c r="D125" s="6"/>
      <c r="F125" s="36"/>
      <c r="G125" s="21"/>
      <c r="H125" s="22"/>
      <c r="I125" s="17"/>
      <c r="J125" s="54"/>
    </row>
    <row r="126" spans="1:10" ht="20.100000000000001" customHeight="1">
      <c r="A126" s="7">
        <v>74158.009999999995</v>
      </c>
      <c r="B126" s="11">
        <v>20</v>
      </c>
      <c r="C126" s="1" t="s">
        <v>115</v>
      </c>
      <c r="D126" s="6" t="s">
        <v>85</v>
      </c>
      <c r="E126" s="30">
        <v>1.85</v>
      </c>
      <c r="F126" s="36"/>
      <c r="G126" s="21"/>
      <c r="H126" s="22"/>
      <c r="I126" s="17"/>
      <c r="J126" s="54"/>
    </row>
    <row r="127" spans="1:10" ht="20.100000000000001" customHeight="1">
      <c r="A127" s="7">
        <v>96054.01</v>
      </c>
      <c r="B127" s="11">
        <v>15</v>
      </c>
      <c r="C127" s="1" t="s">
        <v>116</v>
      </c>
      <c r="D127" s="6" t="s">
        <v>85</v>
      </c>
      <c r="E127" s="30">
        <v>1.75</v>
      </c>
      <c r="F127" s="36"/>
      <c r="G127" s="21"/>
      <c r="H127" s="22"/>
      <c r="I127" s="17"/>
      <c r="J127" s="54"/>
    </row>
    <row r="128" spans="1:10" ht="20.100000000000001" customHeight="1">
      <c r="A128" s="7">
        <v>74160.009999999995</v>
      </c>
      <c r="B128" s="11">
        <v>24</v>
      </c>
      <c r="C128" s="1" t="s">
        <v>115</v>
      </c>
      <c r="D128" s="6" t="s">
        <v>90</v>
      </c>
      <c r="E128" s="30">
        <v>1.65</v>
      </c>
      <c r="F128" s="36"/>
      <c r="G128" s="21"/>
      <c r="H128" s="22"/>
      <c r="I128" s="17"/>
      <c r="J128" s="54"/>
    </row>
    <row r="129" spans="1:10" ht="20.100000000000001" customHeight="1">
      <c r="A129" s="7">
        <v>91798.01</v>
      </c>
      <c r="B129" s="11">
        <v>24</v>
      </c>
      <c r="C129" s="1" t="s">
        <v>117</v>
      </c>
      <c r="D129" s="6" t="s">
        <v>90</v>
      </c>
      <c r="E129" s="30">
        <v>1.65</v>
      </c>
      <c r="F129" s="36"/>
      <c r="G129" s="21"/>
      <c r="H129" s="22"/>
      <c r="I129" s="17"/>
      <c r="J129" s="54"/>
    </row>
    <row r="130" spans="1:10" ht="20.100000000000001" customHeight="1">
      <c r="A130" s="7">
        <v>80882.009999999995</v>
      </c>
      <c r="B130" s="11">
        <v>24</v>
      </c>
      <c r="C130" s="1" t="s">
        <v>118</v>
      </c>
      <c r="D130" s="6" t="s">
        <v>90</v>
      </c>
      <c r="E130" s="30">
        <v>1.65</v>
      </c>
      <c r="F130" s="36"/>
      <c r="G130" s="21"/>
      <c r="H130" s="22"/>
      <c r="I130" s="17"/>
      <c r="J130" s="54"/>
    </row>
    <row r="131" spans="1:10" ht="20.100000000000001" customHeight="1">
      <c r="A131" s="7">
        <v>59418.01</v>
      </c>
      <c r="B131" s="11">
        <v>1</v>
      </c>
      <c r="C131" s="1" t="s">
        <v>119</v>
      </c>
      <c r="D131" s="6" t="s">
        <v>96</v>
      </c>
      <c r="E131" s="30">
        <v>4.2</v>
      </c>
      <c r="F131" s="36"/>
      <c r="G131" s="21"/>
      <c r="H131" s="22"/>
      <c r="I131" s="17"/>
      <c r="J131" s="54"/>
    </row>
    <row r="132" spans="1:10" ht="20.100000000000001" customHeight="1">
      <c r="A132" s="7">
        <v>35367</v>
      </c>
      <c r="B132" s="11">
        <v>50</v>
      </c>
      <c r="C132" s="1" t="s">
        <v>120</v>
      </c>
      <c r="D132" s="6" t="s">
        <v>121</v>
      </c>
      <c r="E132" s="30">
        <v>0.1</v>
      </c>
      <c r="F132" s="36"/>
      <c r="G132" s="21"/>
      <c r="H132" s="22"/>
      <c r="I132" s="17"/>
      <c r="J132" s="54"/>
    </row>
    <row r="133" spans="1:10" ht="6.75" customHeight="1">
      <c r="A133" s="7"/>
      <c r="B133" s="11"/>
      <c r="D133" s="6"/>
      <c r="F133" s="36"/>
      <c r="G133" s="21"/>
      <c r="H133" s="22"/>
      <c r="I133" s="17"/>
      <c r="J133" s="54"/>
    </row>
    <row r="134" spans="1:10" ht="19.5" customHeight="1">
      <c r="A134" s="7">
        <v>85264.01</v>
      </c>
      <c r="B134" s="11">
        <v>20</v>
      </c>
      <c r="C134" s="1" t="s">
        <v>122</v>
      </c>
      <c r="D134" s="6" t="s">
        <v>90</v>
      </c>
      <c r="E134" s="30">
        <v>1.95</v>
      </c>
      <c r="F134" s="36"/>
      <c r="G134" s="21"/>
      <c r="H134" s="22"/>
      <c r="I134" s="17"/>
      <c r="J134" s="54"/>
    </row>
    <row r="135" spans="1:10" ht="19.5" customHeight="1">
      <c r="A135" s="7">
        <v>24078.01</v>
      </c>
      <c r="B135" s="11">
        <v>24</v>
      </c>
      <c r="C135" s="1" t="s">
        <v>123</v>
      </c>
      <c r="D135" s="6" t="s">
        <v>124</v>
      </c>
      <c r="E135" s="30">
        <v>2.95</v>
      </c>
      <c r="F135" s="35"/>
      <c r="G135" s="21"/>
      <c r="H135" s="22"/>
      <c r="I135" s="17"/>
      <c r="J135" s="54"/>
    </row>
    <row r="136" spans="1:10" ht="20.100000000000001" customHeight="1">
      <c r="A136" s="7">
        <v>34846.01</v>
      </c>
      <c r="B136" s="11">
        <v>24</v>
      </c>
      <c r="C136" s="1" t="s">
        <v>125</v>
      </c>
      <c r="D136" s="6" t="s">
        <v>124</v>
      </c>
      <c r="E136" s="30">
        <v>2.95</v>
      </c>
      <c r="F136" s="36"/>
      <c r="G136" s="21"/>
      <c r="H136" s="22"/>
      <c r="I136" s="17"/>
      <c r="J136" s="54"/>
    </row>
    <row r="137" spans="1:10" ht="20.100000000000001" customHeight="1">
      <c r="A137" s="190">
        <v>104002.01</v>
      </c>
      <c r="B137" s="11">
        <v>24</v>
      </c>
      <c r="C137" s="1" t="s">
        <v>126</v>
      </c>
      <c r="D137" s="6" t="s">
        <v>90</v>
      </c>
      <c r="E137" s="30">
        <v>2.25</v>
      </c>
      <c r="F137" s="36"/>
      <c r="G137" s="21"/>
      <c r="H137" s="22"/>
      <c r="I137" s="17"/>
      <c r="J137" s="54"/>
    </row>
    <row r="138" spans="1:10" ht="20.100000000000001" customHeight="1">
      <c r="A138" s="46"/>
      <c r="B138" s="47"/>
      <c r="C138" s="48"/>
      <c r="D138" s="49"/>
      <c r="E138" s="50"/>
      <c r="F138" s="36"/>
      <c r="G138" s="19"/>
      <c r="H138" s="20"/>
      <c r="I138" s="15"/>
      <c r="J138" s="54"/>
    </row>
    <row r="139" spans="1:10" ht="20.100000000000001" customHeight="1">
      <c r="A139" s="7"/>
      <c r="C139" s="9" t="s">
        <v>127</v>
      </c>
      <c r="F139" s="159" t="s">
        <v>70</v>
      </c>
      <c r="G139" s="18"/>
      <c r="H139" s="18"/>
      <c r="I139" s="18"/>
      <c r="J139" s="56"/>
    </row>
    <row r="140" spans="1:10" ht="20.100000000000001" customHeight="1">
      <c r="A140" s="7">
        <v>15660.01</v>
      </c>
      <c r="B140" s="11">
        <v>6</v>
      </c>
      <c r="C140" s="1" t="s">
        <v>128</v>
      </c>
      <c r="D140" s="6" t="s">
        <v>129</v>
      </c>
      <c r="E140" s="30">
        <v>21.9</v>
      </c>
      <c r="F140" s="35"/>
      <c r="G140" s="19"/>
      <c r="H140" s="20"/>
      <c r="I140" s="15"/>
      <c r="J140" s="54"/>
    </row>
    <row r="141" spans="1:10" ht="20.100000000000001" customHeight="1">
      <c r="A141" s="7">
        <v>50355.01</v>
      </c>
      <c r="B141" s="11">
        <v>6</v>
      </c>
      <c r="C141" s="1" t="s">
        <v>130</v>
      </c>
      <c r="D141" s="6" t="s">
        <v>131</v>
      </c>
      <c r="E141" s="30">
        <v>18.899999999999999</v>
      </c>
      <c r="F141" s="34"/>
      <c r="G141" s="19"/>
      <c r="H141" s="20"/>
      <c r="I141" s="15"/>
      <c r="J141" s="54"/>
    </row>
    <row r="142" spans="1:10" ht="20.100000000000001" customHeight="1">
      <c r="A142" s="7">
        <v>23999.01</v>
      </c>
      <c r="B142" s="11">
        <v>6</v>
      </c>
      <c r="C142" s="1" t="s">
        <v>132</v>
      </c>
      <c r="D142" s="6" t="s">
        <v>131</v>
      </c>
      <c r="E142" s="30">
        <v>18.899999999999999</v>
      </c>
      <c r="F142" s="34"/>
      <c r="G142" s="21"/>
      <c r="H142" s="22"/>
      <c r="I142" s="17"/>
      <c r="J142" s="54"/>
    </row>
    <row r="143" spans="1:10" ht="20.100000000000001" customHeight="1">
      <c r="A143" s="7">
        <v>34849.01</v>
      </c>
      <c r="B143" s="11">
        <v>6</v>
      </c>
      <c r="C143" s="1" t="s">
        <v>133</v>
      </c>
      <c r="D143" s="6" t="s">
        <v>131</v>
      </c>
      <c r="E143" s="30">
        <v>21.9</v>
      </c>
      <c r="F143" s="35"/>
      <c r="G143" s="21"/>
      <c r="H143" s="22"/>
      <c r="I143" s="17"/>
      <c r="J143" s="54"/>
    </row>
    <row r="144" spans="1:10" ht="20.100000000000001" customHeight="1">
      <c r="A144" s="7">
        <v>22780.01</v>
      </c>
      <c r="B144" s="11">
        <v>6</v>
      </c>
      <c r="C144" s="1" t="s">
        <v>134</v>
      </c>
      <c r="D144" s="6" t="s">
        <v>131</v>
      </c>
      <c r="E144" s="30">
        <v>23.9</v>
      </c>
      <c r="F144" s="36"/>
      <c r="G144" s="21"/>
      <c r="H144" s="22"/>
      <c r="I144" s="17"/>
      <c r="J144" s="54"/>
    </row>
    <row r="145" spans="1:10" ht="20.100000000000001" customHeight="1">
      <c r="A145" s="7">
        <v>34851.01</v>
      </c>
      <c r="B145" s="11">
        <v>6</v>
      </c>
      <c r="C145" s="1" t="s">
        <v>135</v>
      </c>
      <c r="D145" s="6" t="s">
        <v>131</v>
      </c>
      <c r="E145" s="30">
        <v>16.899999999999999</v>
      </c>
      <c r="F145" s="36"/>
      <c r="G145" s="21"/>
      <c r="H145" s="22"/>
      <c r="I145" s="17"/>
      <c r="J145" s="54"/>
    </row>
    <row r="146" spans="1:10" ht="20.100000000000001" customHeight="1">
      <c r="A146" s="7">
        <v>34852.01</v>
      </c>
      <c r="B146" s="11">
        <v>6</v>
      </c>
      <c r="C146" s="1" t="s">
        <v>136</v>
      </c>
      <c r="D146" s="6" t="s">
        <v>131</v>
      </c>
      <c r="E146" s="30">
        <v>16.899999999999999</v>
      </c>
      <c r="F146" s="36"/>
      <c r="G146" s="21"/>
      <c r="H146" s="22"/>
      <c r="I146" s="17"/>
      <c r="J146" s="54"/>
    </row>
    <row r="147" spans="1:10" ht="20.100000000000001" customHeight="1">
      <c r="A147" s="7">
        <v>34854.01</v>
      </c>
      <c r="B147" s="11">
        <v>6</v>
      </c>
      <c r="C147" s="1" t="s">
        <v>137</v>
      </c>
      <c r="D147" s="6" t="s">
        <v>131</v>
      </c>
      <c r="E147" s="30">
        <v>19.899999999999999</v>
      </c>
      <c r="F147" s="36"/>
      <c r="G147" s="21"/>
      <c r="H147" s="22"/>
      <c r="I147" s="17"/>
      <c r="J147" s="54"/>
    </row>
    <row r="148" spans="1:10" ht="20.100000000000001" customHeight="1">
      <c r="A148" s="7">
        <v>99573.01</v>
      </c>
      <c r="B148" s="11">
        <v>6</v>
      </c>
      <c r="C148" s="1" t="s">
        <v>138</v>
      </c>
      <c r="D148" s="6" t="s">
        <v>131</v>
      </c>
      <c r="E148" s="30">
        <v>25.9</v>
      </c>
      <c r="F148" s="36"/>
      <c r="G148" s="21"/>
      <c r="H148" s="22"/>
      <c r="I148" s="17"/>
      <c r="J148" s="54"/>
    </row>
    <row r="149" spans="1:10" ht="20.100000000000001" customHeight="1">
      <c r="A149" s="7">
        <v>74171.009999999995</v>
      </c>
      <c r="B149" s="11">
        <v>6</v>
      </c>
      <c r="C149" s="1" t="s">
        <v>139</v>
      </c>
      <c r="D149" s="6" t="s">
        <v>131</v>
      </c>
      <c r="E149" s="30">
        <v>19.899999999999999</v>
      </c>
      <c r="F149" s="36"/>
      <c r="G149" s="21"/>
      <c r="H149" s="22"/>
      <c r="I149" s="17"/>
      <c r="J149" s="54"/>
    </row>
    <row r="150" spans="1:10" ht="20.100000000000001" customHeight="1">
      <c r="A150" s="7">
        <v>34855.01</v>
      </c>
      <c r="B150" s="11">
        <v>6</v>
      </c>
      <c r="C150" s="1" t="s">
        <v>140</v>
      </c>
      <c r="D150" s="6" t="s">
        <v>131</v>
      </c>
      <c r="E150" s="30">
        <v>26.5</v>
      </c>
      <c r="F150" s="36"/>
      <c r="G150" s="21"/>
      <c r="H150" s="22"/>
      <c r="I150" s="17"/>
      <c r="J150" s="54"/>
    </row>
    <row r="151" spans="1:10" ht="20.100000000000001" customHeight="1">
      <c r="A151" s="7">
        <v>22759.01</v>
      </c>
      <c r="B151" s="11">
        <v>6</v>
      </c>
      <c r="C151" s="1" t="s">
        <v>141</v>
      </c>
      <c r="D151" s="6" t="s">
        <v>131</v>
      </c>
      <c r="E151" s="30">
        <v>22</v>
      </c>
      <c r="F151" s="36"/>
      <c r="G151" s="21"/>
      <c r="H151" s="22"/>
      <c r="I151" s="17"/>
      <c r="J151" s="54"/>
    </row>
    <row r="152" spans="1:10" ht="20.100000000000001" customHeight="1">
      <c r="A152" s="7">
        <v>94026.01</v>
      </c>
      <c r="B152" s="11">
        <v>6</v>
      </c>
      <c r="C152" s="1" t="s">
        <v>142</v>
      </c>
      <c r="D152" s="6" t="s">
        <v>131</v>
      </c>
      <c r="E152" s="30">
        <v>29.9</v>
      </c>
      <c r="F152" s="36"/>
      <c r="G152" s="21"/>
      <c r="H152" s="22"/>
      <c r="I152" s="17"/>
      <c r="J152" s="54"/>
    </row>
    <row r="153" spans="1:10" ht="20.100000000000001" customHeight="1">
      <c r="A153" s="7">
        <v>83886.009999999995</v>
      </c>
      <c r="B153" s="11">
        <v>24</v>
      </c>
      <c r="C153" s="1" t="s">
        <v>143</v>
      </c>
      <c r="D153" s="6" t="s">
        <v>144</v>
      </c>
      <c r="E153" s="30">
        <v>1.6</v>
      </c>
      <c r="F153" s="36"/>
      <c r="G153" s="21"/>
      <c r="H153" s="22"/>
      <c r="I153" s="17"/>
      <c r="J153" s="54"/>
    </row>
    <row r="154" spans="1:10" ht="20.100000000000001" customHeight="1">
      <c r="A154" s="7">
        <v>23749.01</v>
      </c>
      <c r="B154" s="11">
        <v>30</v>
      </c>
      <c r="C154" s="1" t="s">
        <v>145</v>
      </c>
      <c r="D154" s="6" t="s">
        <v>144</v>
      </c>
      <c r="E154" s="30">
        <v>1.6</v>
      </c>
      <c r="F154" s="36"/>
      <c r="G154" s="21"/>
      <c r="H154" s="22"/>
      <c r="I154" s="17"/>
      <c r="J154" s="54"/>
    </row>
    <row r="155" spans="1:10" ht="20.100000000000001" customHeight="1">
      <c r="A155" s="7">
        <v>21583.01</v>
      </c>
      <c r="B155" s="11">
        <v>96</v>
      </c>
      <c r="C155" s="1" t="s">
        <v>146</v>
      </c>
      <c r="D155" s="6" t="s">
        <v>144</v>
      </c>
      <c r="E155" s="30">
        <v>1.9</v>
      </c>
      <c r="F155" s="36"/>
      <c r="G155" s="21"/>
      <c r="H155" s="22"/>
      <c r="I155" s="17"/>
      <c r="J155" s="54"/>
    </row>
    <row r="156" spans="1:10" ht="20.100000000000001" customHeight="1">
      <c r="A156" s="7">
        <v>21655.01</v>
      </c>
      <c r="B156" s="11">
        <v>6</v>
      </c>
      <c r="C156" s="1" t="s">
        <v>147</v>
      </c>
      <c r="D156" s="6" t="s">
        <v>131</v>
      </c>
      <c r="E156" s="30">
        <v>23.5</v>
      </c>
      <c r="F156" s="36"/>
      <c r="G156" s="21"/>
      <c r="H156" s="22"/>
      <c r="I156" s="17"/>
      <c r="J156" s="54"/>
    </row>
    <row r="157" spans="1:10" ht="20.100000000000001" customHeight="1">
      <c r="A157" s="7">
        <v>22762.01</v>
      </c>
      <c r="B157" s="11">
        <v>6</v>
      </c>
      <c r="C157" s="1" t="s">
        <v>148</v>
      </c>
      <c r="D157" s="6" t="s">
        <v>131</v>
      </c>
      <c r="E157" s="30">
        <v>23</v>
      </c>
      <c r="F157" s="36"/>
      <c r="G157" s="21"/>
      <c r="H157" s="22"/>
      <c r="I157" s="17"/>
      <c r="J157" s="54"/>
    </row>
    <row r="158" spans="1:10" ht="20.100000000000001" customHeight="1">
      <c r="A158" s="7">
        <v>34861.01</v>
      </c>
      <c r="B158" s="11">
        <v>6</v>
      </c>
      <c r="C158" s="1" t="s">
        <v>149</v>
      </c>
      <c r="D158" s="6" t="s">
        <v>131</v>
      </c>
      <c r="E158" s="30">
        <v>24.9</v>
      </c>
      <c r="F158" s="36"/>
      <c r="G158" s="21"/>
      <c r="H158" s="22"/>
      <c r="I158" s="17"/>
      <c r="J158" s="54"/>
    </row>
    <row r="159" spans="1:10" ht="20.100000000000001" customHeight="1">
      <c r="A159" s="7">
        <v>22778.01</v>
      </c>
      <c r="B159" s="11">
        <v>6</v>
      </c>
      <c r="C159" s="1" t="s">
        <v>150</v>
      </c>
      <c r="D159" s="6" t="s">
        <v>131</v>
      </c>
      <c r="E159" s="30">
        <v>21.9</v>
      </c>
      <c r="F159" s="36"/>
      <c r="G159" s="21"/>
      <c r="H159" s="22"/>
      <c r="I159" s="17"/>
      <c r="J159" s="54"/>
    </row>
    <row r="160" spans="1:10" ht="20.100000000000001" customHeight="1">
      <c r="A160" s="7">
        <v>99574.01</v>
      </c>
      <c r="B160" s="11">
        <v>6</v>
      </c>
      <c r="C160" s="1" t="s">
        <v>151</v>
      </c>
      <c r="D160" s="6" t="s">
        <v>152</v>
      </c>
      <c r="E160" s="30">
        <v>21.5</v>
      </c>
      <c r="F160" s="36"/>
      <c r="G160" s="21"/>
      <c r="H160" s="22"/>
      <c r="I160" s="17"/>
      <c r="J160" s="54"/>
    </row>
    <row r="161" spans="1:11" ht="20.100000000000001" customHeight="1">
      <c r="A161" s="7">
        <v>24050.01</v>
      </c>
      <c r="B161" s="11">
        <v>6</v>
      </c>
      <c r="C161" s="1" t="s">
        <v>153</v>
      </c>
      <c r="D161" s="6" t="s">
        <v>131</v>
      </c>
      <c r="E161" s="30">
        <v>24.5</v>
      </c>
      <c r="F161" s="36"/>
      <c r="G161" s="21"/>
      <c r="H161" s="22"/>
      <c r="I161" s="17"/>
      <c r="J161" s="54"/>
    </row>
    <row r="162" spans="1:11" ht="20.100000000000001" customHeight="1">
      <c r="A162" s="7">
        <v>48757.01</v>
      </c>
      <c r="B162" s="11">
        <v>6</v>
      </c>
      <c r="C162" s="1" t="s">
        <v>154</v>
      </c>
      <c r="D162" s="6" t="s">
        <v>131</v>
      </c>
      <c r="E162" s="30">
        <v>28.1</v>
      </c>
      <c r="F162" s="36"/>
      <c r="G162" s="21"/>
      <c r="H162" s="22"/>
      <c r="I162" s="17"/>
      <c r="J162" s="54"/>
    </row>
    <row r="163" spans="1:11" ht="20.100000000000001" customHeight="1">
      <c r="A163" s="147">
        <v>22998.01</v>
      </c>
      <c r="B163" s="148">
        <v>6</v>
      </c>
      <c r="C163" s="89" t="s">
        <v>155</v>
      </c>
      <c r="D163" s="149" t="s">
        <v>131</v>
      </c>
      <c r="E163" s="150">
        <v>27.5</v>
      </c>
      <c r="F163" s="35"/>
      <c r="G163" s="21"/>
      <c r="H163" s="22"/>
      <c r="I163" s="17"/>
      <c r="J163" s="54"/>
    </row>
    <row r="164" spans="1:11" ht="20.100000000000001" customHeight="1" thickBot="1">
      <c r="A164" s="75"/>
      <c r="B164" s="76"/>
      <c r="C164" s="77"/>
      <c r="D164" s="78"/>
      <c r="E164" s="79"/>
      <c r="F164" s="51"/>
      <c r="G164" s="151"/>
      <c r="H164" s="152"/>
      <c r="I164" s="153"/>
      <c r="J164" s="154"/>
    </row>
    <row r="165" spans="1:11" ht="6.95" customHeight="1"/>
    <row r="166" spans="1:11" s="104" customFormat="1" ht="18">
      <c r="A166" s="110" t="s">
        <v>56</v>
      </c>
      <c r="B166" s="110"/>
      <c r="C166" s="110"/>
      <c r="D166" s="110"/>
      <c r="E166" s="140"/>
      <c r="F166" s="141"/>
      <c r="G166" s="110"/>
      <c r="H166" s="110"/>
      <c r="I166" s="110"/>
      <c r="J166" s="110"/>
      <c r="K166" s="162"/>
    </row>
    <row r="167" spans="1:11" ht="15.75">
      <c r="A167" s="110" t="s">
        <v>57</v>
      </c>
      <c r="B167" s="110"/>
      <c r="C167" s="110"/>
      <c r="D167" s="110"/>
      <c r="E167" s="110"/>
      <c r="F167" s="110"/>
      <c r="G167" s="110"/>
      <c r="H167" s="110"/>
      <c r="I167" s="110"/>
      <c r="J167" s="110"/>
    </row>
    <row r="168" spans="1:11" ht="6.95" customHeight="1" thickBot="1">
      <c r="F168" s="155"/>
    </row>
    <row r="169" spans="1:11" ht="20.100000000000001" customHeight="1">
      <c r="A169" s="215" t="s">
        <v>58</v>
      </c>
      <c r="B169" s="216"/>
      <c r="C169" s="216"/>
      <c r="D169" s="216"/>
      <c r="E169" s="216"/>
      <c r="G169" s="2"/>
      <c r="H169" s="2"/>
      <c r="I169" s="2"/>
      <c r="J169" s="26"/>
    </row>
    <row r="170" spans="1:11" ht="20.100000000000001" customHeight="1" thickBot="1">
      <c r="A170" s="7"/>
      <c r="J170" s="27"/>
    </row>
    <row r="171" spans="1:11" ht="20.100000000000001" customHeight="1" thickBot="1">
      <c r="A171" s="3" t="s">
        <v>59</v>
      </c>
      <c r="B171" s="10" t="s">
        <v>60</v>
      </c>
      <c r="C171" s="4" t="s">
        <v>61</v>
      </c>
      <c r="D171" s="4" t="s">
        <v>62</v>
      </c>
      <c r="E171" s="52" t="s">
        <v>63</v>
      </c>
      <c r="F171" s="53" t="s">
        <v>64</v>
      </c>
      <c r="G171" s="4" t="s">
        <v>65</v>
      </c>
      <c r="H171" s="4" t="s">
        <v>66</v>
      </c>
      <c r="I171" s="4" t="s">
        <v>67</v>
      </c>
      <c r="J171" s="28" t="s">
        <v>68</v>
      </c>
    </row>
    <row r="172" spans="1:11" ht="6.95" customHeight="1">
      <c r="A172" s="7"/>
      <c r="E172" s="31"/>
      <c r="J172" s="27"/>
    </row>
    <row r="173" spans="1:11" ht="20.100000000000001" customHeight="1">
      <c r="A173" s="7"/>
      <c r="C173" s="9" t="s">
        <v>156</v>
      </c>
      <c r="D173" s="6"/>
      <c r="F173" s="158" t="s">
        <v>70</v>
      </c>
      <c r="G173" s="18"/>
      <c r="H173" s="18"/>
      <c r="I173" s="18"/>
      <c r="J173" s="58"/>
    </row>
    <row r="174" spans="1:11" ht="20.100000000000001" customHeight="1">
      <c r="A174" s="7">
        <v>84827.01</v>
      </c>
      <c r="B174" s="11">
        <v>15</v>
      </c>
      <c r="C174" s="1" t="s">
        <v>157</v>
      </c>
      <c r="D174" s="6" t="s">
        <v>85</v>
      </c>
      <c r="E174" s="30">
        <v>6.5</v>
      </c>
      <c r="F174" s="35"/>
      <c r="G174" s="19"/>
      <c r="H174" s="20"/>
      <c r="I174" s="15"/>
      <c r="J174" s="54"/>
    </row>
    <row r="175" spans="1:11" ht="20.100000000000001" customHeight="1">
      <c r="A175" s="7">
        <v>23433.01</v>
      </c>
      <c r="B175" s="11">
        <v>15</v>
      </c>
      <c r="C175" s="1" t="s">
        <v>158</v>
      </c>
      <c r="D175" s="6" t="s">
        <v>85</v>
      </c>
      <c r="E175" s="30">
        <v>6.9</v>
      </c>
      <c r="F175" s="36"/>
      <c r="G175" s="21"/>
      <c r="H175" s="22"/>
      <c r="I175" s="17"/>
      <c r="J175" s="54"/>
    </row>
    <row r="176" spans="1:11" ht="20.100000000000001" customHeight="1">
      <c r="A176" s="7">
        <v>80147.009999999995</v>
      </c>
      <c r="B176" s="11">
        <v>15</v>
      </c>
      <c r="C176" s="1" t="s">
        <v>159</v>
      </c>
      <c r="D176" s="6" t="s">
        <v>85</v>
      </c>
      <c r="E176" s="30">
        <v>6.9</v>
      </c>
      <c r="F176" s="36"/>
      <c r="G176" s="21"/>
      <c r="H176" s="22"/>
      <c r="I176" s="17"/>
      <c r="J176" s="54"/>
    </row>
    <row r="177" spans="1:10" ht="20.100000000000001" customHeight="1">
      <c r="A177" s="7">
        <v>92450.01</v>
      </c>
      <c r="B177" s="11">
        <v>15</v>
      </c>
      <c r="C177" s="156" t="s">
        <v>160</v>
      </c>
      <c r="D177" s="6" t="s">
        <v>85</v>
      </c>
      <c r="E177" s="30">
        <v>7.9</v>
      </c>
      <c r="F177" s="36"/>
      <c r="G177" s="21"/>
      <c r="H177" s="22"/>
      <c r="I177" s="17"/>
      <c r="J177" s="54"/>
    </row>
    <row r="178" spans="1:10" ht="20.100000000000001" customHeight="1">
      <c r="A178" s="7">
        <v>23399.01</v>
      </c>
      <c r="B178" s="11">
        <v>15</v>
      </c>
      <c r="C178" s="1" t="s">
        <v>161</v>
      </c>
      <c r="D178" s="6" t="s">
        <v>85</v>
      </c>
      <c r="E178" s="30">
        <v>8.5</v>
      </c>
      <c r="F178" s="36"/>
      <c r="G178" s="21"/>
      <c r="H178" s="22"/>
      <c r="I178" s="17"/>
      <c r="J178" s="54"/>
    </row>
    <row r="179" spans="1:10" ht="20.100000000000001" customHeight="1">
      <c r="A179" s="7">
        <v>80458.009999999995</v>
      </c>
      <c r="B179" s="11">
        <v>15</v>
      </c>
      <c r="C179" s="1" t="s">
        <v>162</v>
      </c>
      <c r="D179" s="6" t="s">
        <v>85</v>
      </c>
      <c r="E179" s="30">
        <v>8.9</v>
      </c>
      <c r="F179" s="36"/>
      <c r="G179" s="21"/>
      <c r="H179" s="22"/>
      <c r="I179" s="17"/>
      <c r="J179" s="54"/>
    </row>
    <row r="180" spans="1:10" ht="20.100000000000001" customHeight="1">
      <c r="A180" s="7">
        <v>87348.01</v>
      </c>
      <c r="B180" s="11">
        <v>15</v>
      </c>
      <c r="C180" s="1" t="s">
        <v>163</v>
      </c>
      <c r="D180" s="6" t="s">
        <v>85</v>
      </c>
      <c r="E180" s="30">
        <v>9</v>
      </c>
      <c r="F180" s="36"/>
      <c r="G180" s="21"/>
      <c r="H180" s="22"/>
      <c r="I180" s="17"/>
      <c r="J180" s="54"/>
    </row>
    <row r="181" spans="1:10" ht="20.100000000000001" customHeight="1">
      <c r="A181" s="7">
        <v>23043.01</v>
      </c>
      <c r="B181" s="11">
        <v>15</v>
      </c>
      <c r="C181" s="1" t="s">
        <v>164</v>
      </c>
      <c r="D181" s="6" t="s">
        <v>85</v>
      </c>
      <c r="E181" s="30">
        <v>10.5</v>
      </c>
      <c r="F181" s="36"/>
      <c r="G181" s="21"/>
      <c r="H181" s="22"/>
      <c r="I181" s="17"/>
      <c r="J181" s="54"/>
    </row>
    <row r="182" spans="1:10" ht="20.100000000000001" customHeight="1">
      <c r="A182" s="7">
        <v>79966.009999999995</v>
      </c>
      <c r="B182" s="11">
        <v>6</v>
      </c>
      <c r="C182" s="1" t="s">
        <v>165</v>
      </c>
      <c r="D182" s="6" t="s">
        <v>152</v>
      </c>
      <c r="E182" s="30">
        <v>9.9</v>
      </c>
      <c r="F182" s="36"/>
      <c r="G182" s="21"/>
      <c r="H182" s="22"/>
      <c r="I182" s="17"/>
      <c r="J182" s="54"/>
    </row>
    <row r="183" spans="1:10" ht="20.100000000000001" customHeight="1">
      <c r="A183" s="7">
        <v>23045.01</v>
      </c>
      <c r="B183" s="11">
        <v>6</v>
      </c>
      <c r="C183" s="1" t="s">
        <v>161</v>
      </c>
      <c r="D183" s="6" t="s">
        <v>152</v>
      </c>
      <c r="E183" s="30">
        <v>12.9</v>
      </c>
      <c r="F183" s="35"/>
      <c r="G183" s="19"/>
      <c r="H183" s="20"/>
      <c r="I183" s="15"/>
      <c r="J183" s="54"/>
    </row>
    <row r="184" spans="1:10" ht="20.100000000000001" customHeight="1">
      <c r="A184" s="7">
        <v>23265.01</v>
      </c>
      <c r="B184" s="11">
        <v>6</v>
      </c>
      <c r="C184" s="156" t="s">
        <v>166</v>
      </c>
      <c r="D184" s="6" t="s">
        <v>152</v>
      </c>
      <c r="E184" s="30">
        <v>13.9</v>
      </c>
      <c r="F184" s="35"/>
      <c r="G184" s="21"/>
      <c r="H184" s="22"/>
      <c r="I184" s="17"/>
      <c r="J184" s="54"/>
    </row>
    <row r="185" spans="1:10" ht="20.100000000000001" customHeight="1">
      <c r="A185" s="59">
        <v>22990.01</v>
      </c>
      <c r="B185" s="60">
        <v>6</v>
      </c>
      <c r="C185" s="61" t="s">
        <v>167</v>
      </c>
      <c r="D185" s="62" t="s">
        <v>131</v>
      </c>
      <c r="E185" s="63">
        <v>15.5</v>
      </c>
      <c r="F185" s="36"/>
      <c r="G185" s="21"/>
      <c r="H185" s="22"/>
      <c r="I185" s="17"/>
      <c r="J185" s="54"/>
    </row>
    <row r="186" spans="1:10" ht="20.100000000000001" customHeight="1">
      <c r="A186" s="46"/>
      <c r="B186" s="47"/>
      <c r="C186" s="48"/>
      <c r="D186" s="49"/>
      <c r="E186" s="50"/>
      <c r="F186" s="36"/>
      <c r="G186" s="19"/>
      <c r="H186" s="20"/>
      <c r="I186" s="15"/>
      <c r="J186" s="54"/>
    </row>
    <row r="187" spans="1:10" ht="6.95" customHeight="1">
      <c r="A187" s="105"/>
      <c r="B187" s="106"/>
      <c r="C187" s="99"/>
      <c r="D187" s="107"/>
      <c r="E187" s="108"/>
      <c r="F187" s="109"/>
      <c r="G187" s="18"/>
      <c r="H187" s="18"/>
      <c r="I187" s="18"/>
      <c r="J187" s="58"/>
    </row>
    <row r="188" spans="1:10" ht="20.100000000000001" customHeight="1">
      <c r="A188" s="7"/>
      <c r="C188" s="9" t="s">
        <v>168</v>
      </c>
      <c r="D188" s="6"/>
      <c r="F188" s="163" t="s">
        <v>70</v>
      </c>
      <c r="G188" s="18"/>
      <c r="H188" s="18"/>
      <c r="I188" s="18"/>
      <c r="J188" s="58"/>
    </row>
    <row r="189" spans="1:10" ht="20.100000000000001" customHeight="1">
      <c r="A189" s="7">
        <v>84247.01</v>
      </c>
      <c r="B189" s="11">
        <v>15</v>
      </c>
      <c r="C189" s="1" t="s">
        <v>169</v>
      </c>
      <c r="D189" s="6" t="s">
        <v>85</v>
      </c>
      <c r="E189" s="30">
        <v>4.9000000000000004</v>
      </c>
      <c r="F189" s="35"/>
      <c r="G189" s="19"/>
      <c r="H189" s="20"/>
      <c r="I189" s="15"/>
      <c r="J189" s="54"/>
    </row>
    <row r="190" spans="1:10" ht="20.100000000000001" customHeight="1">
      <c r="A190" s="7">
        <v>83599.009999999995</v>
      </c>
      <c r="B190" s="11">
        <v>15</v>
      </c>
      <c r="C190" s="1" t="s">
        <v>170</v>
      </c>
      <c r="D190" s="6" t="s">
        <v>85</v>
      </c>
      <c r="E190" s="30">
        <v>4.9000000000000004</v>
      </c>
      <c r="F190" s="36"/>
      <c r="G190" s="21"/>
      <c r="H190" s="22"/>
      <c r="I190" s="17"/>
      <c r="J190" s="54"/>
    </row>
    <row r="191" spans="1:10" ht="20.100000000000001" customHeight="1">
      <c r="A191" s="7">
        <v>23185.01</v>
      </c>
      <c r="B191" s="11">
        <v>15</v>
      </c>
      <c r="C191" s="1" t="s">
        <v>171</v>
      </c>
      <c r="D191" s="6" t="s">
        <v>85</v>
      </c>
      <c r="E191" s="30">
        <v>6.9</v>
      </c>
      <c r="F191" s="36"/>
      <c r="G191" s="21"/>
      <c r="H191" s="22"/>
      <c r="I191" s="17"/>
      <c r="J191" s="54"/>
    </row>
    <row r="192" spans="1:10" ht="20.100000000000001" customHeight="1">
      <c r="A192" s="7">
        <v>70112.009999999995</v>
      </c>
      <c r="B192" s="11">
        <v>6</v>
      </c>
      <c r="C192" s="1" t="s">
        <v>172</v>
      </c>
      <c r="D192" s="6" t="s">
        <v>85</v>
      </c>
      <c r="E192" s="30">
        <v>7.5</v>
      </c>
      <c r="F192" s="36"/>
      <c r="G192" s="21"/>
      <c r="H192" s="22"/>
      <c r="I192" s="17"/>
      <c r="J192" s="54"/>
    </row>
    <row r="193" spans="1:10" ht="20.100000000000001" customHeight="1">
      <c r="A193" s="7">
        <v>92449.01</v>
      </c>
      <c r="B193" s="11">
        <v>15</v>
      </c>
      <c r="C193" s="156" t="s">
        <v>173</v>
      </c>
      <c r="D193" s="6" t="s">
        <v>85</v>
      </c>
      <c r="E193" s="30">
        <v>7.9</v>
      </c>
      <c r="F193" s="34"/>
      <c r="G193" s="21"/>
      <c r="H193" s="22"/>
      <c r="I193" s="17"/>
      <c r="J193" s="54"/>
    </row>
    <row r="194" spans="1:10" ht="20.100000000000001" customHeight="1">
      <c r="A194" s="7">
        <v>80148.009999999995</v>
      </c>
      <c r="B194" s="11">
        <v>15</v>
      </c>
      <c r="C194" s="1" t="s">
        <v>174</v>
      </c>
      <c r="D194" s="6" t="s">
        <v>85</v>
      </c>
      <c r="E194" s="30">
        <v>8.5</v>
      </c>
      <c r="F194" s="33"/>
      <c r="G194" s="19"/>
      <c r="H194" s="20"/>
      <c r="I194" s="15"/>
      <c r="J194" s="54"/>
    </row>
    <row r="195" spans="1:10" ht="20.100000000000001" customHeight="1">
      <c r="A195" s="7">
        <v>91620.01</v>
      </c>
      <c r="B195" s="11">
        <v>15</v>
      </c>
      <c r="C195" s="1" t="s">
        <v>175</v>
      </c>
      <c r="D195" s="6" t="s">
        <v>85</v>
      </c>
      <c r="E195" s="30">
        <v>9.9</v>
      </c>
      <c r="F195" s="36"/>
      <c r="G195" s="21"/>
      <c r="H195" s="22"/>
      <c r="I195" s="17"/>
      <c r="J195" s="54"/>
    </row>
    <row r="196" spans="1:10" ht="20.100000000000001" customHeight="1">
      <c r="A196" s="7">
        <v>87350.01</v>
      </c>
      <c r="B196" s="11">
        <v>15</v>
      </c>
      <c r="C196" s="1" t="s">
        <v>176</v>
      </c>
      <c r="D196" s="6" t="s">
        <v>85</v>
      </c>
      <c r="E196" s="30">
        <v>10</v>
      </c>
      <c r="F196" s="36"/>
      <c r="G196" s="21"/>
      <c r="H196" s="22"/>
      <c r="I196" s="17"/>
      <c r="J196" s="54"/>
    </row>
    <row r="197" spans="1:10" ht="20.100000000000001" customHeight="1">
      <c r="A197" s="7">
        <v>23951.01</v>
      </c>
      <c r="B197" s="11">
        <v>15</v>
      </c>
      <c r="C197" s="1" t="s">
        <v>164</v>
      </c>
      <c r="D197" s="6" t="s">
        <v>85</v>
      </c>
      <c r="E197" s="30">
        <v>11.5</v>
      </c>
      <c r="F197" s="36"/>
      <c r="G197" s="21"/>
      <c r="H197" s="22"/>
      <c r="I197" s="17"/>
      <c r="J197" s="54"/>
    </row>
    <row r="198" spans="1:10" ht="20.100000000000001" customHeight="1">
      <c r="A198" s="7">
        <v>83205.009999999995</v>
      </c>
      <c r="B198" s="11">
        <v>6</v>
      </c>
      <c r="C198" s="1" t="s">
        <v>172</v>
      </c>
      <c r="D198" s="6" t="s">
        <v>152</v>
      </c>
      <c r="E198" s="30">
        <v>11.5</v>
      </c>
      <c r="F198" s="36"/>
      <c r="G198" s="21"/>
      <c r="H198" s="22"/>
      <c r="I198" s="17"/>
      <c r="J198" s="54"/>
    </row>
    <row r="199" spans="1:10" ht="20.100000000000001" customHeight="1">
      <c r="A199" s="7">
        <v>81384.009999999995</v>
      </c>
      <c r="B199" s="11">
        <v>6</v>
      </c>
      <c r="C199" s="1" t="s">
        <v>174</v>
      </c>
      <c r="D199" s="6" t="s">
        <v>152</v>
      </c>
      <c r="E199" s="30">
        <v>13.5</v>
      </c>
      <c r="F199" s="36"/>
      <c r="G199" s="21"/>
      <c r="H199" s="22"/>
      <c r="I199" s="17"/>
      <c r="J199" s="54"/>
    </row>
    <row r="200" spans="1:10" ht="20.100000000000001" customHeight="1">
      <c r="A200" s="7">
        <v>91192.01</v>
      </c>
      <c r="B200" s="11">
        <v>6</v>
      </c>
      <c r="C200" s="1" t="s">
        <v>177</v>
      </c>
      <c r="D200" s="6" t="s">
        <v>152</v>
      </c>
      <c r="E200" s="30">
        <v>13.9</v>
      </c>
      <c r="F200" s="36"/>
      <c r="G200" s="21"/>
      <c r="H200" s="22"/>
      <c r="I200" s="17"/>
      <c r="J200" s="54"/>
    </row>
    <row r="201" spans="1:10" ht="20.100000000000001" customHeight="1">
      <c r="A201" s="7">
        <v>81331.009999999995</v>
      </c>
      <c r="B201" s="11">
        <v>6</v>
      </c>
      <c r="C201" s="156" t="s">
        <v>178</v>
      </c>
      <c r="D201" s="6" t="s">
        <v>152</v>
      </c>
      <c r="E201" s="30">
        <v>15.9</v>
      </c>
      <c r="F201" s="36"/>
      <c r="G201" s="21"/>
      <c r="H201" s="22"/>
      <c r="I201" s="17"/>
      <c r="J201" s="54"/>
    </row>
    <row r="202" spans="1:10" ht="20.100000000000001" customHeight="1">
      <c r="A202" s="46"/>
      <c r="B202" s="47"/>
      <c r="C202" s="48"/>
      <c r="D202" s="49"/>
      <c r="E202" s="50"/>
      <c r="F202" s="36"/>
      <c r="G202" s="19"/>
      <c r="H202" s="20"/>
      <c r="I202" s="15"/>
      <c r="J202" s="54"/>
    </row>
    <row r="203" spans="1:10" ht="6.75" customHeight="1">
      <c r="A203" s="7"/>
      <c r="D203" s="6"/>
      <c r="F203" s="109"/>
      <c r="G203" s="18"/>
      <c r="H203" s="18"/>
      <c r="I203" s="18"/>
      <c r="J203" s="57"/>
    </row>
    <row r="204" spans="1:10" ht="20.100000000000001" customHeight="1">
      <c r="A204" s="7"/>
      <c r="C204" s="9" t="s">
        <v>179</v>
      </c>
      <c r="D204" s="6"/>
      <c r="F204" s="163" t="s">
        <v>70</v>
      </c>
      <c r="G204" s="18"/>
      <c r="H204" s="18"/>
      <c r="I204" s="18"/>
      <c r="J204" s="58"/>
    </row>
    <row r="205" spans="1:10" ht="20.100000000000001" customHeight="1">
      <c r="A205" s="7">
        <v>23408.01</v>
      </c>
      <c r="B205" s="11">
        <v>15</v>
      </c>
      <c r="C205" s="1" t="s">
        <v>180</v>
      </c>
      <c r="D205" s="6" t="s">
        <v>85</v>
      </c>
      <c r="E205" s="30">
        <v>7.9</v>
      </c>
      <c r="F205" s="35"/>
      <c r="G205" s="19"/>
      <c r="H205" s="20"/>
      <c r="I205" s="15"/>
      <c r="J205" s="54"/>
    </row>
    <row r="206" spans="1:10" ht="20.100000000000001" customHeight="1">
      <c r="A206" s="7">
        <v>87030.01</v>
      </c>
      <c r="B206" s="11">
        <v>6</v>
      </c>
      <c r="C206" s="1" t="s">
        <v>181</v>
      </c>
      <c r="D206" s="6" t="s">
        <v>152</v>
      </c>
      <c r="E206" s="30">
        <v>11.9</v>
      </c>
      <c r="F206" s="36"/>
      <c r="G206" s="21"/>
      <c r="H206" s="22"/>
      <c r="I206" s="17"/>
      <c r="J206" s="54"/>
    </row>
    <row r="207" spans="1:10" ht="6.95" customHeight="1">
      <c r="A207" s="7"/>
      <c r="D207" s="6"/>
      <c r="F207" s="36"/>
      <c r="G207" s="18"/>
      <c r="H207" s="18"/>
      <c r="I207" s="18"/>
      <c r="J207" s="56"/>
    </row>
    <row r="208" spans="1:10" ht="20.100000000000001" customHeight="1">
      <c r="A208" s="7">
        <v>23613.01</v>
      </c>
      <c r="B208" s="11">
        <v>6</v>
      </c>
      <c r="C208" s="1" t="s">
        <v>182</v>
      </c>
      <c r="D208" s="6" t="s">
        <v>152</v>
      </c>
      <c r="E208" s="30">
        <v>12.5</v>
      </c>
      <c r="F208" s="36"/>
      <c r="G208" s="19"/>
      <c r="H208" s="20"/>
      <c r="I208" s="15"/>
      <c r="J208" s="54"/>
    </row>
    <row r="209" spans="1:11" ht="6.95" customHeight="1">
      <c r="A209" s="7"/>
      <c r="B209" s="11"/>
      <c r="D209" s="6"/>
      <c r="F209" s="109"/>
      <c r="G209" s="18"/>
      <c r="H209" s="18"/>
      <c r="I209" s="18"/>
      <c r="J209" s="58"/>
    </row>
    <row r="210" spans="1:11" ht="20.100000000000001" customHeight="1">
      <c r="A210" s="7"/>
      <c r="C210" s="9" t="s">
        <v>183</v>
      </c>
      <c r="D210" s="6"/>
      <c r="F210" s="160" t="s">
        <v>70</v>
      </c>
      <c r="G210" s="22"/>
      <c r="H210" s="22"/>
      <c r="I210" s="22"/>
      <c r="J210" s="56"/>
    </row>
    <row r="211" spans="1:11" ht="20.100000000000001" customHeight="1">
      <c r="A211" s="7">
        <v>22766.01</v>
      </c>
      <c r="B211" s="214" t="s">
        <v>184</v>
      </c>
      <c r="C211" s="1" t="s">
        <v>185</v>
      </c>
      <c r="D211" s="6" t="s">
        <v>129</v>
      </c>
      <c r="E211" s="30">
        <v>41.5</v>
      </c>
      <c r="F211" s="35"/>
      <c r="G211" s="19"/>
      <c r="H211" s="20"/>
      <c r="I211" s="15"/>
      <c r="J211" s="54"/>
    </row>
    <row r="212" spans="1:11" ht="20.100000000000001" customHeight="1">
      <c r="A212" s="7">
        <v>22764.01</v>
      </c>
      <c r="B212" s="214"/>
      <c r="C212" s="1" t="s">
        <v>186</v>
      </c>
      <c r="D212" s="6" t="s">
        <v>129</v>
      </c>
      <c r="E212" s="30">
        <v>32</v>
      </c>
      <c r="F212" s="35"/>
      <c r="G212" s="21"/>
      <c r="H212" s="22"/>
      <c r="I212" s="17"/>
      <c r="J212" s="54"/>
    </row>
    <row r="213" spans="1:11" ht="20.100000000000001" customHeight="1">
      <c r="A213" s="7">
        <v>24024.01</v>
      </c>
      <c r="B213" s="214"/>
      <c r="C213" s="1" t="s">
        <v>187</v>
      </c>
      <c r="D213" s="6" t="s">
        <v>129</v>
      </c>
      <c r="E213" s="30">
        <v>37</v>
      </c>
      <c r="F213" s="36"/>
      <c r="G213" s="21"/>
      <c r="H213" s="22"/>
      <c r="I213" s="17"/>
      <c r="J213" s="54"/>
    </row>
    <row r="214" spans="1:11" ht="20.100000000000001" customHeight="1">
      <c r="A214" s="7">
        <v>24085.01</v>
      </c>
      <c r="B214" s="214"/>
      <c r="C214" s="1" t="s">
        <v>188</v>
      </c>
      <c r="D214" s="6" t="s">
        <v>129</v>
      </c>
      <c r="E214" s="30">
        <v>27.5</v>
      </c>
      <c r="F214" s="36"/>
      <c r="G214" s="21"/>
      <c r="H214" s="22"/>
      <c r="I214" s="17"/>
      <c r="J214" s="54"/>
    </row>
    <row r="215" spans="1:11" ht="20.100000000000001" customHeight="1">
      <c r="A215" s="7">
        <v>22765.01</v>
      </c>
      <c r="B215" s="167"/>
      <c r="C215" s="1" t="s">
        <v>189</v>
      </c>
      <c r="D215" s="6" t="s">
        <v>129</v>
      </c>
      <c r="E215" s="30">
        <v>44.5</v>
      </c>
      <c r="F215" s="36"/>
      <c r="G215" s="21"/>
      <c r="H215" s="22"/>
      <c r="I215" s="17"/>
      <c r="J215" s="54"/>
    </row>
    <row r="216" spans="1:11" ht="20.100000000000001" customHeight="1">
      <c r="A216" s="46"/>
      <c r="B216" s="47"/>
      <c r="C216" s="48"/>
      <c r="D216" s="49"/>
      <c r="E216" s="50"/>
      <c r="F216" s="35"/>
      <c r="G216" s="19"/>
      <c r="H216" s="20"/>
      <c r="I216" s="15"/>
      <c r="J216" s="54"/>
    </row>
    <row r="217" spans="1:11" ht="20.100000000000001" customHeight="1" thickBot="1">
      <c r="A217" s="75"/>
      <c r="B217" s="76"/>
      <c r="C217" s="77"/>
      <c r="D217" s="78"/>
      <c r="E217" s="79"/>
      <c r="F217" s="51"/>
      <c r="G217" s="24"/>
      <c r="H217" s="23"/>
      <c r="I217" s="25"/>
      <c r="J217" s="114"/>
    </row>
    <row r="218" spans="1:11" ht="15.75" thickBot="1"/>
    <row r="219" spans="1:11" ht="30" customHeight="1">
      <c r="A219" s="116"/>
      <c r="B219" s="117"/>
      <c r="C219" s="165" t="s">
        <v>190</v>
      </c>
      <c r="D219" s="2"/>
      <c r="E219" s="118"/>
      <c r="F219" s="166" t="s">
        <v>70</v>
      </c>
      <c r="G219" s="2"/>
      <c r="H219" s="223"/>
      <c r="I219" s="223"/>
      <c r="J219" s="224"/>
    </row>
    <row r="220" spans="1:11" ht="30" customHeight="1">
      <c r="A220" s="129" t="s">
        <v>191</v>
      </c>
      <c r="B220" s="119" t="s">
        <v>192</v>
      </c>
      <c r="C220" s="120"/>
      <c r="D220" s="121"/>
      <c r="E220" s="122" t="s">
        <v>193</v>
      </c>
      <c r="F220" s="121" t="s">
        <v>64</v>
      </c>
      <c r="G220" s="121" t="s">
        <v>194</v>
      </c>
      <c r="H220" s="221" t="s">
        <v>68</v>
      </c>
      <c r="I220" s="221"/>
      <c r="J220" s="222"/>
    </row>
    <row r="221" spans="1:11" ht="30" customHeight="1">
      <c r="A221" s="132">
        <v>55386</v>
      </c>
      <c r="B221" s="133">
        <v>30</v>
      </c>
      <c r="C221" s="1" t="s">
        <v>195</v>
      </c>
      <c r="D221" s="69"/>
      <c r="E221" s="111">
        <v>100</v>
      </c>
      <c r="F221" s="34"/>
      <c r="G221" s="17"/>
      <c r="H221" s="225"/>
      <c r="I221" s="226"/>
      <c r="J221" s="227"/>
      <c r="K221" s="164">
        <v>73230</v>
      </c>
    </row>
    <row r="222" spans="1:11" ht="30" customHeight="1">
      <c r="A222" s="115">
        <v>55387</v>
      </c>
      <c r="B222" s="69">
        <v>50</v>
      </c>
      <c r="C222" s="1" t="s">
        <v>196</v>
      </c>
      <c r="D222" s="69"/>
      <c r="E222" s="111">
        <v>110</v>
      </c>
      <c r="F222" s="34"/>
      <c r="G222" s="15"/>
      <c r="H222" s="228"/>
      <c r="I222" s="229"/>
      <c r="J222" s="230"/>
      <c r="K222" s="164" t="s">
        <v>197</v>
      </c>
    </row>
    <row r="223" spans="1:11" ht="30" customHeight="1">
      <c r="A223" s="115">
        <v>55388</v>
      </c>
      <c r="B223" s="69">
        <v>50</v>
      </c>
      <c r="C223" s="1" t="s">
        <v>198</v>
      </c>
      <c r="D223" s="69"/>
      <c r="E223" s="111">
        <v>120</v>
      </c>
      <c r="F223" s="34"/>
      <c r="G223" s="15"/>
      <c r="H223" s="194"/>
      <c r="I223" s="195"/>
      <c r="J223" s="196"/>
      <c r="K223" s="164" t="s">
        <v>199</v>
      </c>
    </row>
    <row r="224" spans="1:11" ht="30" customHeight="1">
      <c r="A224" s="115">
        <v>55389</v>
      </c>
      <c r="B224" s="69">
        <v>10</v>
      </c>
      <c r="C224" s="1" t="s">
        <v>200</v>
      </c>
      <c r="D224" s="69"/>
      <c r="E224" s="111">
        <v>290</v>
      </c>
      <c r="F224" s="34"/>
      <c r="G224" s="15"/>
      <c r="H224" s="194"/>
      <c r="I224" s="195"/>
      <c r="J224" s="196"/>
      <c r="K224" s="164" t="s">
        <v>29</v>
      </c>
    </row>
    <row r="225" spans="1:11" ht="30" customHeight="1">
      <c r="A225" s="115">
        <v>55391</v>
      </c>
      <c r="B225" s="69">
        <v>50</v>
      </c>
      <c r="C225" s="1" t="s">
        <v>201</v>
      </c>
      <c r="D225" s="69"/>
      <c r="E225" s="111">
        <v>150</v>
      </c>
      <c r="F225" s="34"/>
      <c r="G225" s="15"/>
      <c r="H225" s="194"/>
      <c r="I225" s="195"/>
      <c r="J225" s="196"/>
      <c r="K225" s="164" t="s">
        <v>202</v>
      </c>
    </row>
    <row r="226" spans="1:11" ht="30" customHeight="1">
      <c r="A226" s="115">
        <v>55392</v>
      </c>
      <c r="B226" s="69">
        <v>20</v>
      </c>
      <c r="C226" s="1" t="s">
        <v>203</v>
      </c>
      <c r="D226" s="69"/>
      <c r="E226" s="111">
        <v>700</v>
      </c>
      <c r="F226" s="34"/>
      <c r="G226" s="15"/>
      <c r="H226" s="194"/>
      <c r="I226" s="195"/>
      <c r="J226" s="196"/>
      <c r="K226" s="164" t="s">
        <v>204</v>
      </c>
    </row>
    <row r="227" spans="1:11" ht="30" customHeight="1">
      <c r="A227" s="115">
        <v>55394</v>
      </c>
      <c r="B227" s="69">
        <v>40</v>
      </c>
      <c r="C227" s="1" t="s">
        <v>205</v>
      </c>
      <c r="D227" s="69"/>
      <c r="E227" s="111">
        <v>40</v>
      </c>
      <c r="F227" s="34"/>
      <c r="G227" s="15"/>
      <c r="H227" s="194"/>
      <c r="I227" s="195"/>
      <c r="J227" s="196"/>
      <c r="K227" s="164" t="s">
        <v>206</v>
      </c>
    </row>
    <row r="228" spans="1:11" ht="30" customHeight="1">
      <c r="A228" s="115">
        <v>55395</v>
      </c>
      <c r="B228" s="69">
        <v>40</v>
      </c>
      <c r="C228" s="1" t="s">
        <v>207</v>
      </c>
      <c r="D228" s="69"/>
      <c r="E228" s="111">
        <v>60</v>
      </c>
      <c r="F228" s="34"/>
      <c r="G228" s="15"/>
      <c r="H228" s="194"/>
      <c r="I228" s="195"/>
      <c r="J228" s="196"/>
      <c r="K228" s="164" t="s">
        <v>208</v>
      </c>
    </row>
    <row r="229" spans="1:11" ht="30" customHeight="1">
      <c r="A229" s="115">
        <v>55398</v>
      </c>
      <c r="B229" s="69">
        <v>50</v>
      </c>
      <c r="C229" s="1" t="s">
        <v>209</v>
      </c>
      <c r="D229" s="69"/>
      <c r="E229" s="111">
        <v>60</v>
      </c>
      <c r="F229" s="34"/>
      <c r="G229" s="15"/>
      <c r="H229" s="194"/>
      <c r="I229" s="195"/>
      <c r="J229" s="196"/>
      <c r="K229" s="164" t="s">
        <v>210</v>
      </c>
    </row>
    <row r="230" spans="1:11" ht="30" customHeight="1">
      <c r="A230" s="115">
        <v>55401</v>
      </c>
      <c r="B230" s="69">
        <v>25</v>
      </c>
      <c r="C230" s="1" t="s">
        <v>211</v>
      </c>
      <c r="D230" s="69"/>
      <c r="E230" s="111">
        <v>278</v>
      </c>
      <c r="F230" s="34"/>
      <c r="G230" s="15"/>
      <c r="H230" s="194"/>
      <c r="I230" s="195"/>
      <c r="J230" s="196"/>
      <c r="K230" s="164" t="s">
        <v>212</v>
      </c>
    </row>
    <row r="231" spans="1:11" ht="30" customHeight="1">
      <c r="A231" s="115">
        <v>55403</v>
      </c>
      <c r="B231" s="69">
        <v>50</v>
      </c>
      <c r="C231" s="1" t="s">
        <v>213</v>
      </c>
      <c r="D231" s="69"/>
      <c r="E231" s="111">
        <v>450</v>
      </c>
      <c r="F231" s="34"/>
      <c r="G231" s="15"/>
      <c r="H231" s="194"/>
      <c r="I231" s="195"/>
      <c r="J231" s="196"/>
      <c r="K231" s="164" t="s">
        <v>29</v>
      </c>
    </row>
    <row r="232" spans="1:11" ht="30" customHeight="1">
      <c r="A232" s="37"/>
      <c r="B232" s="38"/>
      <c r="C232" s="39"/>
      <c r="D232" s="112"/>
      <c r="E232" s="34"/>
      <c r="F232" s="34"/>
      <c r="G232" s="15"/>
      <c r="H232" s="194"/>
      <c r="I232" s="195"/>
      <c r="J232" s="196"/>
    </row>
    <row r="233" spans="1:11" ht="30" customHeight="1" thickBot="1">
      <c r="A233" s="75"/>
      <c r="B233" s="76"/>
      <c r="C233" s="77"/>
      <c r="D233" s="126"/>
      <c r="E233" s="127"/>
      <c r="F233" s="127"/>
      <c r="G233" s="81"/>
      <c r="H233" s="191"/>
      <c r="I233" s="192"/>
      <c r="J233" s="193"/>
    </row>
    <row r="234" spans="1:11" ht="20.100000000000001" customHeight="1">
      <c r="A234" s="123" t="s">
        <v>214</v>
      </c>
      <c r="E234" s="1"/>
      <c r="F234" s="1"/>
    </row>
    <row r="235" spans="1:11" ht="6.95" customHeight="1">
      <c r="F235" s="1"/>
    </row>
    <row r="236" spans="1:11" s="104" customFormat="1" ht="18">
      <c r="A236" s="124" t="s">
        <v>215</v>
      </c>
      <c r="B236" s="124"/>
      <c r="C236" s="124"/>
      <c r="D236" s="124"/>
      <c r="E236" s="125"/>
      <c r="F236" s="124"/>
      <c r="G236" s="124"/>
      <c r="H236" s="124"/>
      <c r="I236" s="124"/>
      <c r="J236" s="128"/>
      <c r="K236" s="162"/>
    </row>
    <row r="237" spans="1:11">
      <c r="A237" s="110" t="s">
        <v>56</v>
      </c>
      <c r="B237" s="110"/>
      <c r="C237" s="110"/>
      <c r="D237" s="110"/>
      <c r="E237" s="140"/>
      <c r="F237" s="141"/>
      <c r="G237" s="110"/>
      <c r="H237" s="110"/>
      <c r="I237" s="110"/>
      <c r="J237" s="110"/>
    </row>
    <row r="238" spans="1:11" ht="15.75">
      <c r="A238" s="110" t="s">
        <v>57</v>
      </c>
      <c r="B238" s="110"/>
      <c r="C238" s="110"/>
      <c r="D238" s="110"/>
      <c r="E238" s="110"/>
      <c r="F238" s="110"/>
      <c r="G238" s="110"/>
      <c r="H238" s="110"/>
      <c r="I238" s="110"/>
      <c r="J238" s="110"/>
    </row>
  </sheetData>
  <sheetProtection algorithmName="SHA-512" hashValue="0n3V5MRFkQkbOTSPxb21hFnb35bM4P4xrkMoU4pFId1ajDxUOu0ezwIL2a9eT65BfQh5iquau5k8c0j/c+uj5g==" saltValue="8ynRNBNzMBRaMiFHL7HdbA==" spinCount="100000" sheet="1" objects="1" scenarios="1"/>
  <protectedRanges>
    <protectedRange sqref="D8 D14 D16 H20 H22 E22 E20 D10:I12 G118:I138 G90:I109 G205:I206 G208:I209 G63:I72 G75:I86 G140:I164 D26 D18 G211:I217 G174:I187 G189:I202" name="Bereich1"/>
  </protectedRanges>
  <autoFilter ref="A61:J238" xr:uid="{00000000-0009-0000-0000-000000000000}"/>
  <customSheetViews>
    <customSheetView guid="{8BBCD813-2906-4D5C-89A8-532AA074931B}" showPageBreaks="1" showGridLines="0" showRuler="0" topLeftCell="A22">
      <selection activeCell="G44" sqref="G44"/>
      <rowBreaks count="7" manualBreakCount="7">
        <brk id="32" max="16383" man="1"/>
        <brk id="64" max="16383" man="1"/>
        <brk id="87" max="16383" man="1"/>
        <brk id="111" max="16383" man="1"/>
        <brk id="139" max="16383" man="1"/>
        <brk id="171" max="16383" man="1"/>
        <brk id="202" max="16383" man="1"/>
      </rowBreaks>
      <pageMargins left="0" right="0" top="0" bottom="0" header="0" footer="0"/>
      <printOptions horizontalCentered="1"/>
      <pageSetup paperSize="9" orientation="landscape" r:id="rId1"/>
      <headerFooter alignWithMargins="0">
        <oddFooter>&amp;LIhr Ansprechpartner:
Kari Savoldi&amp;CMobile 079 200 01 28
Tel. 062 886 93 33&amp;R&amp;9www.landi-maiengruen.ch
Kari.Savoldi@landi-maiengruen.ch</oddFooter>
      </headerFooter>
    </customSheetView>
  </customSheetViews>
  <mergeCells count="46">
    <mergeCell ref="H227:J227"/>
    <mergeCell ref="H226:J226"/>
    <mergeCell ref="H225:J225"/>
    <mergeCell ref="H220:J220"/>
    <mergeCell ref="H219:J219"/>
    <mergeCell ref="H221:J221"/>
    <mergeCell ref="H222:J222"/>
    <mergeCell ref="H223:J223"/>
    <mergeCell ref="H224:J224"/>
    <mergeCell ref="B211:B214"/>
    <mergeCell ref="B75:B84"/>
    <mergeCell ref="B90:B98"/>
    <mergeCell ref="A59:E59"/>
    <mergeCell ref="D26:I26"/>
    <mergeCell ref="I52:J52"/>
    <mergeCell ref="I51:J51"/>
    <mergeCell ref="A114:E114"/>
    <mergeCell ref="A169:E169"/>
    <mergeCell ref="A7:C7"/>
    <mergeCell ref="A8:C8"/>
    <mergeCell ref="A10:C10"/>
    <mergeCell ref="A14:C14"/>
    <mergeCell ref="A16:C16"/>
    <mergeCell ref="D3:F3"/>
    <mergeCell ref="D14:I14"/>
    <mergeCell ref="D12:I12"/>
    <mergeCell ref="D8:I8"/>
    <mergeCell ref="D11:I11"/>
    <mergeCell ref="A20:C20"/>
    <mergeCell ref="D16:I16"/>
    <mergeCell ref="D10:I10"/>
    <mergeCell ref="E24:I24"/>
    <mergeCell ref="H22:I22"/>
    <mergeCell ref="E22:F22"/>
    <mergeCell ref="A22:C22"/>
    <mergeCell ref="H20:I20"/>
    <mergeCell ref="E20:F20"/>
    <mergeCell ref="A18:C18"/>
    <mergeCell ref="E18:F18"/>
    <mergeCell ref="H18:I18"/>
    <mergeCell ref="H233:J233"/>
    <mergeCell ref="H232:J232"/>
    <mergeCell ref="H231:J231"/>
    <mergeCell ref="H228:J228"/>
    <mergeCell ref="H230:J230"/>
    <mergeCell ref="H229:J229"/>
  </mergeCells>
  <phoneticPr fontId="2" type="noConversion"/>
  <conditionalFormatting sqref="H30:H50 A47:F49 B50:C50">
    <cfRule type="notContainsBlanks" dxfId="1" priority="1">
      <formula>LEN(TRIM(A30))&gt;0</formula>
    </cfRule>
  </conditionalFormatting>
  <conditionalFormatting sqref="I51:J52">
    <cfRule type="notContainsBlanks" dxfId="0" priority="2">
      <formula>LEN(TRIM(I51))&gt;0</formula>
    </cfRule>
  </conditionalFormatting>
  <hyperlinks>
    <hyperlink ref="I31" r:id="rId2" location="kat-2" xr:uid="{00000000-0004-0000-0000-000000000000}"/>
    <hyperlink ref="D50" r:id="rId3" xr:uid="{00000000-0004-0000-0000-000001000000}"/>
    <hyperlink ref="F50" r:id="rId4" xr:uid="{00000000-0004-0000-0000-000002000000}"/>
  </hyperlinks>
  <printOptions horizontalCentered="1"/>
  <pageMargins left="0.19685039370078741" right="0.19685039370078741" top="0.59055118110236227" bottom="0.19685039370078741" header="0" footer="0.27559055118110237"/>
  <pageSetup paperSize="9" scale="71" fitToHeight="0" orientation="portrait" r:id="rId5"/>
  <headerFooter alignWithMargins="0">
    <oddHeader>&amp;L&amp;D&amp;R&amp;Z&amp;F</oddHeader>
    <oddFooter>&amp;LIhre Ansprechpartner:
Reto Grünenfelder, Andreas Clalüna &amp; Kevin Wüst&amp;CMobile im &amp;"Arial,Fett"Notfall&amp;"Arial,Standard" 079 799 24 59
Tel. 062 886 93 33&amp;R&amp;9www.landi-maiengruen.ch
info@landi-maiengruen.ch</oddFooter>
  </headerFooter>
  <rowBreaks count="4" manualBreakCount="4">
    <brk id="54" max="16383" man="1"/>
    <brk id="109" max="9" man="1"/>
    <brk id="164" max="9" man="1"/>
    <brk id="217" max="9" man="1"/>
  </rowBreaks>
  <colBreaks count="1" manualBreakCount="1">
    <brk id="10" max="1048575" man="1"/>
  </colBreak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89" r:id="rId8" name="Check Box 2145">
              <controlPr defaultSize="0" autoFill="0" autoLine="0" autoPict="0">
                <anchor moveWithCells="1">
                  <from>
                    <xdr:col>0</xdr:col>
                    <xdr:colOff>200025</xdr:colOff>
                    <xdr:row>22</xdr:row>
                    <xdr:rowOff>219075</xdr:rowOff>
                  </from>
                  <to>
                    <xdr:col>2</xdr:col>
                    <xdr:colOff>2409825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9" name="Check Box 2146">
              <controlPr defaultSize="0" autoFill="0" autoLine="0" autoPict="0">
                <anchor moveWithCells="1">
                  <from>
                    <xdr:col>0</xdr:col>
                    <xdr:colOff>200025</xdr:colOff>
                    <xdr:row>24</xdr:row>
                    <xdr:rowOff>219075</xdr:rowOff>
                  </from>
                  <to>
                    <xdr:col>2</xdr:col>
                    <xdr:colOff>2419350</xdr:colOff>
                    <xdr:row>26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Daten!$A$4:$A$10</xm:f>
          </x14:formula1>
          <xm:sqref>E18:F18</xm:sqref>
        </x14:dataValidation>
        <x14:dataValidation type="list" showInputMessage="1" showErrorMessage="1" xr:uid="{00000000-0002-0000-0000-000001000000}">
          <x14:formula1>
            <xm:f>Daten!$C$4:$C$10</xm:f>
          </x14:formula1>
          <xm:sqref>H18:I18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workbookViewId="0">
      <selection activeCell="A6" sqref="A6"/>
    </sheetView>
  </sheetViews>
  <sheetFormatPr defaultColWidth="11.42578125" defaultRowHeight="12.75"/>
  <sheetData>
    <row r="1" spans="1:3">
      <c r="A1" s="185" t="s">
        <v>216</v>
      </c>
    </row>
    <row r="3" spans="1:3">
      <c r="A3" s="185" t="s">
        <v>217</v>
      </c>
      <c r="C3" s="185" t="s">
        <v>218</v>
      </c>
    </row>
    <row r="4" spans="1:3">
      <c r="A4" s="185"/>
      <c r="C4" s="185"/>
    </row>
    <row r="5" spans="1:3">
      <c r="A5" t="s">
        <v>219</v>
      </c>
      <c r="C5" s="123" t="s">
        <v>220</v>
      </c>
    </row>
    <row r="6" spans="1:3">
      <c r="A6" t="s">
        <v>221</v>
      </c>
      <c r="C6" s="123" t="s">
        <v>222</v>
      </c>
    </row>
    <row r="7" spans="1:3">
      <c r="A7" t="s">
        <v>223</v>
      </c>
      <c r="C7" s="123" t="s">
        <v>224</v>
      </c>
    </row>
    <row r="8" spans="1:3">
      <c r="A8" t="s">
        <v>225</v>
      </c>
      <c r="C8" s="123" t="s">
        <v>226</v>
      </c>
    </row>
    <row r="9" spans="1:3">
      <c r="A9" t="s">
        <v>227</v>
      </c>
      <c r="C9" s="123" t="s">
        <v>228</v>
      </c>
    </row>
    <row r="10" spans="1:3">
      <c r="A10" t="s">
        <v>229</v>
      </c>
      <c r="C10" s="123" t="s">
        <v>230</v>
      </c>
    </row>
  </sheetData>
  <sheetProtection algorithmName="SHA-512" hashValue="Xz58xTWcWQbYKl2btcTyYIBioFJ6NnPqmKxxAje50okuZrzMhSxuNxyJmP9ECnqgrKC19/weUIoIzZo8gRekDg==" saltValue="sM8H7qddH+VZ4qTMN+LHH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B0F0"/>
  </sheetPr>
  <dimension ref="A1:J181"/>
  <sheetViews>
    <sheetView showGridLines="0" zoomScaleNormal="100" workbookViewId="0">
      <selection activeCell="D192" sqref="D192"/>
    </sheetView>
  </sheetViews>
  <sheetFormatPr defaultColWidth="11.42578125" defaultRowHeight="15"/>
  <cols>
    <col min="1" max="1" width="11.42578125" style="1"/>
    <col min="2" max="2" width="8.140625" style="1" customWidth="1"/>
    <col min="3" max="3" width="31.5703125" style="1" customWidth="1"/>
    <col min="4" max="4" width="8.7109375" style="1" customWidth="1"/>
    <col min="5" max="5" width="13.7109375" style="30" customWidth="1"/>
    <col min="6" max="6" width="14.7109375" style="12" bestFit="1" customWidth="1"/>
    <col min="7" max="7" width="11.5703125" style="1" customWidth="1"/>
    <col min="8" max="8" width="10.7109375" style="1" customWidth="1"/>
    <col min="9" max="9" width="10.140625" style="1" customWidth="1"/>
    <col min="10" max="16384" width="11.42578125" style="1"/>
  </cols>
  <sheetData>
    <row r="1" spans="1:10" ht="20.100000000000001" customHeight="1">
      <c r="A1" s="8"/>
      <c r="B1" s="2"/>
      <c r="C1" s="64" t="s">
        <v>0</v>
      </c>
      <c r="D1" s="2"/>
      <c r="E1" s="29"/>
      <c r="F1" s="13"/>
      <c r="G1" s="2"/>
      <c r="H1" s="2"/>
      <c r="I1" s="2"/>
      <c r="J1" s="100"/>
    </row>
    <row r="2" spans="1:10" ht="25.5" customHeight="1">
      <c r="A2" s="7"/>
      <c r="C2" s="1" t="s">
        <v>1</v>
      </c>
      <c r="D2" s="90" t="s">
        <v>231</v>
      </c>
      <c r="F2" s="90"/>
      <c r="J2" s="101"/>
    </row>
    <row r="3" spans="1:10" ht="20.100000000000001" customHeight="1">
      <c r="A3" s="7"/>
      <c r="C3" s="1" t="s">
        <v>232</v>
      </c>
      <c r="D3" s="208"/>
      <c r="E3" s="208"/>
      <c r="F3" s="208"/>
      <c r="J3" s="101"/>
    </row>
    <row r="4" spans="1:10" ht="20.100000000000001" customHeight="1">
      <c r="A4" s="7"/>
      <c r="C4" s="1" t="s">
        <v>4</v>
      </c>
      <c r="D4" s="208"/>
      <c r="E4" s="208"/>
      <c r="F4" s="208"/>
      <c r="J4" s="101"/>
    </row>
    <row r="5" spans="1:10" ht="20.100000000000001" customHeight="1">
      <c r="A5" s="7"/>
      <c r="D5" s="65"/>
      <c r="E5" s="66"/>
      <c r="F5" s="67"/>
      <c r="J5" s="101"/>
    </row>
    <row r="6" spans="1:10" ht="20.100000000000001" customHeight="1">
      <c r="A6" s="7"/>
      <c r="D6" s="208"/>
      <c r="E6" s="208"/>
      <c r="F6" s="208"/>
      <c r="J6" s="101"/>
    </row>
    <row r="7" spans="1:10" ht="20.100000000000001" customHeight="1">
      <c r="A7" s="92"/>
      <c r="D7" s="208"/>
      <c r="E7" s="208"/>
      <c r="F7" s="208"/>
      <c r="J7" s="101"/>
    </row>
    <row r="8" spans="1:10" ht="20.100000000000001" customHeight="1">
      <c r="A8" s="213"/>
      <c r="B8" s="208"/>
      <c r="C8" s="208"/>
      <c r="J8" s="101"/>
    </row>
    <row r="9" spans="1:10" ht="20.100000000000001" customHeight="1">
      <c r="A9" s="197" t="s">
        <v>7</v>
      </c>
      <c r="B9" s="198"/>
      <c r="C9" s="198"/>
      <c r="D9" s="201">
        <f>'Getränkeliste Festlieferungen'!$D$8:$I$8</f>
        <v>0</v>
      </c>
      <c r="E9" s="201"/>
      <c r="F9" s="201"/>
      <c r="G9" s="201"/>
      <c r="H9" s="201"/>
      <c r="I9" s="201"/>
      <c r="J9" s="101"/>
    </row>
    <row r="10" spans="1:10" ht="20.100000000000001" customHeight="1">
      <c r="A10" s="7"/>
      <c r="J10" s="101"/>
    </row>
    <row r="11" spans="1:10" ht="20.100000000000001" customHeight="1">
      <c r="A11" s="197" t="s">
        <v>8</v>
      </c>
      <c r="B11" s="198"/>
      <c r="C11" s="198"/>
      <c r="D11" s="201">
        <f>'Getränkeliste Festlieferungen'!$D$10:$I$10</f>
        <v>0</v>
      </c>
      <c r="E11" s="202"/>
      <c r="F11" s="202"/>
      <c r="G11" s="202"/>
      <c r="H11" s="202"/>
      <c r="I11" s="202"/>
      <c r="J11" s="101"/>
    </row>
    <row r="12" spans="1:10" ht="20.100000000000001" customHeight="1">
      <c r="A12" s="7"/>
      <c r="D12" s="201">
        <f>'Getränkeliste Festlieferungen'!$D$11:$I$11</f>
        <v>0</v>
      </c>
      <c r="E12" s="202"/>
      <c r="F12" s="202"/>
      <c r="G12" s="202"/>
      <c r="H12" s="202"/>
      <c r="I12" s="202"/>
      <c r="J12" s="101"/>
    </row>
    <row r="13" spans="1:10" ht="20.100000000000001" customHeight="1">
      <c r="A13" s="7"/>
      <c r="D13" s="209">
        <f>'Getränkeliste Festlieferungen'!$D$12:$I$12</f>
        <v>0</v>
      </c>
      <c r="E13" s="210"/>
      <c r="F13" s="210"/>
      <c r="G13" s="210"/>
      <c r="H13" s="210"/>
      <c r="I13" s="210"/>
      <c r="J13" s="101"/>
    </row>
    <row r="14" spans="1:10" ht="20.100000000000001" customHeight="1">
      <c r="A14" s="7"/>
      <c r="J14" s="101"/>
    </row>
    <row r="15" spans="1:10" ht="20.100000000000001" customHeight="1">
      <c r="A15" s="197" t="s">
        <v>9</v>
      </c>
      <c r="B15" s="198"/>
      <c r="C15" s="198"/>
      <c r="D15" s="201">
        <f>'Getränkeliste Festlieferungen'!$D$14:$I$14</f>
        <v>0</v>
      </c>
      <c r="E15" s="202"/>
      <c r="F15" s="202"/>
      <c r="G15" s="202"/>
      <c r="H15" s="202"/>
      <c r="I15" s="202"/>
      <c r="J15" s="101"/>
    </row>
    <row r="16" spans="1:10" ht="20.100000000000001" customHeight="1">
      <c r="A16" s="7"/>
      <c r="J16" s="101"/>
    </row>
    <row r="17" spans="1:10" ht="20.100000000000001" customHeight="1">
      <c r="A17" s="197" t="s">
        <v>10</v>
      </c>
      <c r="B17" s="198"/>
      <c r="C17" s="198"/>
      <c r="D17" s="201">
        <f>'Getränkeliste Festlieferungen'!$D$16:$I$16</f>
        <v>0</v>
      </c>
      <c r="E17" s="202"/>
      <c r="F17" s="202"/>
      <c r="G17" s="202"/>
      <c r="H17" s="202"/>
      <c r="I17" s="202"/>
      <c r="J17" s="101"/>
    </row>
    <row r="18" spans="1:10" ht="20.100000000000001" customHeight="1">
      <c r="A18" s="7"/>
      <c r="J18" s="101"/>
    </row>
    <row r="19" spans="1:10" ht="20.100000000000001" customHeight="1">
      <c r="A19" s="197" t="s">
        <v>233</v>
      </c>
      <c r="B19" s="198"/>
      <c r="C19" s="198"/>
      <c r="D19" s="69" t="s">
        <v>15</v>
      </c>
      <c r="E19" s="204">
        <f>'Getränkeliste Festlieferungen'!$E$20:$F$20</f>
        <v>0</v>
      </c>
      <c r="F19" s="233"/>
      <c r="G19" s="6" t="s">
        <v>234</v>
      </c>
      <c r="H19" s="204">
        <f>'Getränkeliste Festlieferungen'!$H$20:$I$20</f>
        <v>0</v>
      </c>
      <c r="I19" s="233"/>
      <c r="J19" s="101"/>
    </row>
    <row r="20" spans="1:10" ht="20.100000000000001" customHeight="1">
      <c r="A20" s="7"/>
      <c r="J20" s="101"/>
    </row>
    <row r="21" spans="1:10" ht="20.100000000000001" customHeight="1">
      <c r="A21" s="197" t="s">
        <v>235</v>
      </c>
      <c r="B21" s="198"/>
      <c r="C21" s="198"/>
      <c r="D21" s="69" t="s">
        <v>15</v>
      </c>
      <c r="E21" s="204">
        <f>'Getränkeliste Festlieferungen'!$E$22:$F$22</f>
        <v>0</v>
      </c>
      <c r="F21" s="233"/>
      <c r="G21" s="6" t="s">
        <v>234</v>
      </c>
      <c r="H21" s="204">
        <f>'Getränkeliste Festlieferungen'!$H$22:$I$22</f>
        <v>0</v>
      </c>
      <c r="I21" s="233"/>
      <c r="J21" s="101"/>
    </row>
    <row r="22" spans="1:10" ht="20.100000000000001" customHeight="1">
      <c r="A22" s="7"/>
      <c r="J22" s="101"/>
    </row>
    <row r="23" spans="1:10" ht="20.100000000000001" customHeight="1">
      <c r="A23" s="197" t="s">
        <v>236</v>
      </c>
      <c r="B23" s="198"/>
      <c r="C23" s="198"/>
      <c r="D23" s="201" t="e">
        <f>'Getränkeliste Festlieferungen'!$E$24:$I$24</f>
        <v>#VALUE!</v>
      </c>
      <c r="E23" s="202"/>
      <c r="F23" s="202"/>
      <c r="G23" s="202"/>
      <c r="H23" s="202"/>
      <c r="I23" s="202"/>
      <c r="J23" s="101"/>
    </row>
    <row r="24" spans="1:10" ht="20.100000000000001" customHeight="1">
      <c r="A24" s="7"/>
      <c r="J24" s="101"/>
    </row>
    <row r="25" spans="1:10" ht="20.100000000000001" customHeight="1">
      <c r="A25" s="71" t="s">
        <v>237</v>
      </c>
      <c r="B25" s="72"/>
      <c r="C25" s="72"/>
      <c r="D25" s="234" t="s">
        <v>238</v>
      </c>
      <c r="E25" s="234"/>
      <c r="F25" s="99" t="s">
        <v>64</v>
      </c>
      <c r="G25" s="69"/>
      <c r="H25" s="69" t="s">
        <v>239</v>
      </c>
      <c r="I25" s="91"/>
      <c r="J25" s="101"/>
    </row>
    <row r="26" spans="1:10" ht="20.100000000000001" hidden="1" customHeight="1">
      <c r="A26" s="68" t="s">
        <v>240</v>
      </c>
      <c r="B26" s="69"/>
      <c r="C26" s="69"/>
      <c r="E26" s="74">
        <v>1</v>
      </c>
      <c r="F26" s="34" t="e">
        <f>'Getränkeliste Festlieferungen'!$H$30:$H$45</f>
        <v>#VALUE!</v>
      </c>
      <c r="H26" s="232">
        <v>800</v>
      </c>
      <c r="I26" s="232"/>
      <c r="J26" s="101"/>
    </row>
    <row r="27" spans="1:10" ht="20.100000000000001" hidden="1" customHeight="1">
      <c r="A27" s="68" t="s">
        <v>241</v>
      </c>
      <c r="B27" s="69"/>
      <c r="C27" s="69"/>
      <c r="E27" s="74">
        <v>1</v>
      </c>
      <c r="F27" s="34" t="e">
        <f>'Getränkeliste Festlieferungen'!$H$30:$H$45</f>
        <v>#VALUE!</v>
      </c>
      <c r="H27" s="232">
        <v>450</v>
      </c>
      <c r="I27" s="232"/>
      <c r="J27" s="101"/>
    </row>
    <row r="28" spans="1:10" ht="20.100000000000001" hidden="1" customHeight="1">
      <c r="A28" s="68" t="s">
        <v>242</v>
      </c>
      <c r="B28" s="69"/>
      <c r="C28" s="69"/>
      <c r="E28" s="74">
        <v>1</v>
      </c>
      <c r="F28" s="34" t="e">
        <f>'Getränkeliste Festlieferungen'!$H$30:$H$45</f>
        <v>#VALUE!</v>
      </c>
      <c r="H28" s="232">
        <v>200</v>
      </c>
      <c r="I28" s="232"/>
    </row>
    <row r="29" spans="1:10" ht="20.100000000000001" hidden="1" customHeight="1">
      <c r="A29" s="68" t="s">
        <v>243</v>
      </c>
      <c r="B29" s="69"/>
      <c r="C29" s="69"/>
      <c r="E29" s="74">
        <v>2</v>
      </c>
      <c r="F29" s="34" t="e">
        <f>'Getränkeliste Festlieferungen'!$H$30:$H$45</f>
        <v>#VALUE!</v>
      </c>
      <c r="H29" s="232">
        <v>100</v>
      </c>
      <c r="I29" s="232"/>
    </row>
    <row r="30" spans="1:10" ht="20.100000000000001" hidden="1" customHeight="1">
      <c r="A30" s="68" t="s">
        <v>244</v>
      </c>
      <c r="B30" s="69"/>
      <c r="C30" s="69"/>
      <c r="E30" s="74">
        <v>1</v>
      </c>
      <c r="F30" s="34">
        <f>'Getränkeliste Festlieferungen'!$H$30:$H$45</f>
        <v>0</v>
      </c>
      <c r="H30" s="232">
        <v>500</v>
      </c>
      <c r="I30" s="232"/>
    </row>
    <row r="31" spans="1:10" ht="20.100000000000001" hidden="1" customHeight="1">
      <c r="A31" s="68" t="s">
        <v>245</v>
      </c>
      <c r="B31" s="69"/>
      <c r="C31" s="69"/>
      <c r="E31" s="74">
        <v>20</v>
      </c>
      <c r="F31" s="34">
        <f>'Getränkeliste Festlieferungen'!$H$30:$H$45</f>
        <v>0</v>
      </c>
      <c r="H31" s="232">
        <v>8</v>
      </c>
      <c r="I31" s="232"/>
      <c r="J31" s="101"/>
    </row>
    <row r="32" spans="1:10" ht="20.100000000000001" hidden="1" customHeight="1">
      <c r="A32" s="68" t="s">
        <v>246</v>
      </c>
      <c r="B32" s="69"/>
      <c r="C32" s="69"/>
      <c r="E32" s="74">
        <v>15</v>
      </c>
      <c r="F32" s="34">
        <f>'Getränkeliste Festlieferungen'!$H$30:$H$45</f>
        <v>0</v>
      </c>
      <c r="H32" s="232">
        <v>20</v>
      </c>
      <c r="I32" s="232"/>
    </row>
    <row r="33" spans="1:10" ht="20.100000000000001" hidden="1" customHeight="1">
      <c r="A33" s="68" t="s">
        <v>247</v>
      </c>
      <c r="B33" s="69"/>
      <c r="C33" s="69"/>
      <c r="E33" s="74">
        <v>10</v>
      </c>
      <c r="F33" s="34">
        <f>'Getränkeliste Festlieferungen'!$H$30:$H$45</f>
        <v>0</v>
      </c>
      <c r="H33" s="232">
        <v>5</v>
      </c>
      <c r="I33" s="232"/>
    </row>
    <row r="34" spans="1:10" ht="20.100000000000001" hidden="1" customHeight="1">
      <c r="A34" s="68" t="s">
        <v>248</v>
      </c>
      <c r="B34" s="69"/>
      <c r="C34" s="69"/>
      <c r="E34" s="74">
        <v>5</v>
      </c>
      <c r="F34" s="34">
        <f>'Getränkeliste Festlieferungen'!$H$30:$H$45</f>
        <v>0</v>
      </c>
      <c r="H34" s="232">
        <v>15</v>
      </c>
      <c r="I34" s="232"/>
      <c r="J34" s="101"/>
    </row>
    <row r="35" spans="1:10" ht="20.100000000000001" hidden="1" customHeight="1">
      <c r="A35" s="68" t="s">
        <v>249</v>
      </c>
      <c r="B35" s="69"/>
      <c r="C35" s="69"/>
      <c r="E35" s="74">
        <v>20</v>
      </c>
      <c r="F35" s="34">
        <f>'Getränkeliste Festlieferungen'!$H$30:$H$45</f>
        <v>0</v>
      </c>
      <c r="H35" s="232">
        <v>2</v>
      </c>
      <c r="I35" s="232"/>
    </row>
    <row r="36" spans="1:10" ht="20.100000000000001" hidden="1" customHeight="1">
      <c r="A36" s="68" t="s">
        <v>250</v>
      </c>
      <c r="B36" s="69"/>
      <c r="C36" s="69"/>
      <c r="E36" s="74">
        <v>1</v>
      </c>
      <c r="F36" s="34">
        <f>'Getränkeliste Festlieferungen'!$H$30:$H$45</f>
        <v>0</v>
      </c>
      <c r="H36" s="232">
        <v>50</v>
      </c>
      <c r="I36" s="232"/>
    </row>
    <row r="37" spans="1:10" ht="20.100000000000001" hidden="1" customHeight="1">
      <c r="A37" s="68" t="s">
        <v>251</v>
      </c>
      <c r="B37" s="69"/>
      <c r="C37" s="69"/>
      <c r="E37" s="74">
        <v>1</v>
      </c>
      <c r="F37" s="34">
        <f>'Getränkeliste Festlieferungen'!$H$30:$H$45</f>
        <v>0</v>
      </c>
      <c r="H37" s="232">
        <v>30</v>
      </c>
      <c r="I37" s="232"/>
    </row>
    <row r="38" spans="1:10" ht="20.100000000000001" hidden="1" customHeight="1">
      <c r="A38" s="68" t="s">
        <v>252</v>
      </c>
      <c r="B38" s="69"/>
      <c r="C38" s="69"/>
      <c r="E38" s="74">
        <v>3</v>
      </c>
      <c r="F38" s="34">
        <f>'Getränkeliste Festlieferungen'!$H$30:$H$45</f>
        <v>0</v>
      </c>
      <c r="H38" s="232">
        <v>15</v>
      </c>
      <c r="I38" s="232"/>
    </row>
    <row r="39" spans="1:10" ht="19.5" hidden="1" customHeight="1">
      <c r="A39" s="68" t="s">
        <v>253</v>
      </c>
      <c r="B39" s="69"/>
      <c r="C39" s="69"/>
      <c r="E39" s="74">
        <v>1</v>
      </c>
      <c r="F39" s="34">
        <f>'Getränkeliste Festlieferungen'!$H$30:$H$45</f>
        <v>0</v>
      </c>
      <c r="H39" s="232">
        <v>50</v>
      </c>
      <c r="I39" s="232"/>
      <c r="J39" s="101"/>
    </row>
    <row r="40" spans="1:10" ht="20.100000000000001" hidden="1" customHeight="1">
      <c r="A40" s="68" t="s">
        <v>254</v>
      </c>
      <c r="B40" s="69"/>
      <c r="C40" s="69"/>
      <c r="E40" s="74">
        <v>3</v>
      </c>
      <c r="F40" s="34">
        <f>'Getränkeliste Festlieferungen'!$H$30:$H$45</f>
        <v>0</v>
      </c>
      <c r="H40" s="232">
        <v>50</v>
      </c>
      <c r="I40" s="232"/>
    </row>
    <row r="41" spans="1:10" ht="20.100000000000001" hidden="1" customHeight="1">
      <c r="A41" s="68" t="s">
        <v>255</v>
      </c>
      <c r="B41" s="69"/>
      <c r="C41" s="69"/>
      <c r="E41" s="74">
        <v>240</v>
      </c>
      <c r="F41" s="34">
        <f>'Getränkeliste Festlieferungen'!$H$30:$H$45</f>
        <v>0</v>
      </c>
      <c r="H41" s="232">
        <v>0.2</v>
      </c>
      <c r="I41" s="232"/>
    </row>
    <row r="42" spans="1:10" ht="20.100000000000001" hidden="1" customHeight="1">
      <c r="A42" s="68" t="s">
        <v>256</v>
      </c>
      <c r="B42" s="69"/>
      <c r="C42" s="69"/>
      <c r="E42" s="74">
        <v>240</v>
      </c>
      <c r="F42" s="34">
        <f>'Getränkeliste Festlieferungen'!$H$30:$H$45</f>
        <v>0</v>
      </c>
      <c r="H42" s="232">
        <v>0.2</v>
      </c>
      <c r="I42" s="232"/>
    </row>
    <row r="43" spans="1:10" ht="20.100000000000001" hidden="1" customHeight="1">
      <c r="A43" s="68" t="s">
        <v>44</v>
      </c>
      <c r="B43" s="69"/>
      <c r="C43" s="69"/>
      <c r="E43" s="74">
        <v>72</v>
      </c>
      <c r="F43" s="34">
        <f>'Getränkeliste Festlieferungen'!$H$30:$H$45</f>
        <v>0</v>
      </c>
      <c r="H43" s="232">
        <v>0.2</v>
      </c>
      <c r="I43" s="232"/>
    </row>
    <row r="44" spans="1:10" ht="20.100000000000001" hidden="1" customHeight="1">
      <c r="A44" s="68" t="s">
        <v>257</v>
      </c>
      <c r="B44" s="69"/>
      <c r="C44" s="69"/>
      <c r="E44" s="74">
        <v>1</v>
      </c>
      <c r="F44" s="34">
        <f>'Getränkeliste Festlieferungen'!$H$30:$H$45</f>
        <v>0</v>
      </c>
      <c r="H44" s="232">
        <v>10</v>
      </c>
      <c r="I44" s="232"/>
      <c r="J44" s="101"/>
    </row>
    <row r="45" spans="1:10" ht="20.100000000000001" hidden="1" customHeight="1">
      <c r="A45" s="68" t="s">
        <v>258</v>
      </c>
      <c r="B45" s="69"/>
      <c r="C45" s="69"/>
      <c r="E45" s="6"/>
      <c r="F45" s="34">
        <f>'Getränkeliste Festlieferungen'!$H$30:$H$45</f>
        <v>0</v>
      </c>
      <c r="H45" s="73" t="s">
        <v>259</v>
      </c>
    </row>
    <row r="46" spans="1:10" ht="20.100000000000001" hidden="1" customHeight="1">
      <c r="A46" s="37">
        <f>'Getränkeliste Festlieferungen'!A47</f>
        <v>0</v>
      </c>
      <c r="B46" s="38"/>
      <c r="C46" s="39"/>
      <c r="D46" s="40"/>
      <c r="E46" s="41"/>
      <c r="F46" s="34" t="e">
        <f>'Getränkeliste Festlieferungen'!H47:H50</f>
        <v>#VALUE!</v>
      </c>
      <c r="G46" s="70"/>
      <c r="J46" s="27"/>
    </row>
    <row r="47" spans="1:10" ht="20.100000000000001" hidden="1" customHeight="1">
      <c r="A47" s="37">
        <f>'Getränkeliste Festlieferungen'!A49</f>
        <v>0</v>
      </c>
      <c r="B47" s="38"/>
      <c r="C47" s="39"/>
      <c r="D47" s="40"/>
      <c r="E47" s="41"/>
      <c r="F47" s="34" t="e">
        <f>'Getränkeliste Festlieferungen'!H49:H51</f>
        <v>#VALUE!</v>
      </c>
      <c r="G47" s="70"/>
      <c r="J47" s="101"/>
    </row>
    <row r="48" spans="1:10" ht="20.100000000000001" hidden="1" customHeight="1">
      <c r="A48" s="37" t="str">
        <f>'Getränkeliste Festlieferungen'!A50</f>
        <v xml:space="preserve">Haben Sie nicht gefunden was Sie suchen? Folgende Alternativen: </v>
      </c>
      <c r="B48" s="38"/>
      <c r="C48" s="39"/>
      <c r="D48" s="40"/>
      <c r="E48" s="41"/>
      <c r="F48" s="34" t="e">
        <f>'Getränkeliste Festlieferungen'!H50:H52</f>
        <v>#VALUE!</v>
      </c>
      <c r="J48" s="27"/>
    </row>
    <row r="49" spans="1:10" ht="20.100000000000001" hidden="1" customHeight="1">
      <c r="A49" s="68">
        <f>'Getränkeliste Festlieferungen'!A63</f>
        <v>34804.01</v>
      </c>
      <c r="B49" s="214" t="s">
        <v>260</v>
      </c>
      <c r="C49" s="1" t="s">
        <v>261</v>
      </c>
      <c r="D49" s="5">
        <v>1.5</v>
      </c>
      <c r="E49" s="30">
        <v>1.1499999999999999</v>
      </c>
      <c r="F49" s="33">
        <f>'Getränkeliste Festlieferungen'!F64</f>
        <v>0</v>
      </c>
      <c r="G49" s="14"/>
      <c r="H49" s="14"/>
      <c r="I49" s="15"/>
      <c r="J49" s="102"/>
    </row>
    <row r="50" spans="1:10" ht="20.100000000000001" hidden="1" customHeight="1">
      <c r="A50" s="68">
        <v>50593</v>
      </c>
      <c r="B50" s="214"/>
      <c r="C50" s="1" t="s">
        <v>73</v>
      </c>
      <c r="D50" s="5">
        <v>1.5</v>
      </c>
      <c r="E50" s="30">
        <v>1.1499999999999999</v>
      </c>
      <c r="F50" s="33">
        <f>'Getränkeliste Festlieferungen'!F65</f>
        <v>0</v>
      </c>
      <c r="G50" s="16"/>
      <c r="H50" s="16"/>
      <c r="I50" s="17"/>
      <c r="J50" s="54"/>
    </row>
    <row r="51" spans="1:10" ht="20.100000000000001" hidden="1" customHeight="1">
      <c r="A51" s="68">
        <v>54071</v>
      </c>
      <c r="B51" s="214"/>
      <c r="C51" s="1" t="s">
        <v>75</v>
      </c>
      <c r="D51" s="5">
        <v>1.5</v>
      </c>
      <c r="E51" s="30">
        <v>2.15</v>
      </c>
      <c r="F51" s="33">
        <f>'Getränkeliste Festlieferungen'!F66</f>
        <v>0</v>
      </c>
      <c r="G51" s="16"/>
      <c r="H51" s="16"/>
      <c r="I51" s="17"/>
      <c r="J51" s="54"/>
    </row>
    <row r="52" spans="1:10" ht="20.100000000000001" hidden="1" customHeight="1">
      <c r="A52" s="68">
        <v>54077</v>
      </c>
      <c r="B52" s="214"/>
      <c r="C52" s="1" t="s">
        <v>76</v>
      </c>
      <c r="D52" s="5">
        <v>1.5</v>
      </c>
      <c r="E52" s="30">
        <v>2.15</v>
      </c>
      <c r="F52" s="33">
        <f>'Getränkeliste Festlieferungen'!F70</f>
        <v>0</v>
      </c>
      <c r="G52" s="16"/>
      <c r="H52" s="16"/>
      <c r="I52" s="17"/>
      <c r="J52" s="54"/>
    </row>
    <row r="53" spans="1:10" ht="20.100000000000001" hidden="1" customHeight="1">
      <c r="A53" s="68">
        <v>54036</v>
      </c>
      <c r="B53" s="214"/>
      <c r="C53" s="1" t="s">
        <v>80</v>
      </c>
      <c r="D53" s="5">
        <v>1.5</v>
      </c>
      <c r="E53" s="30">
        <v>2.5</v>
      </c>
      <c r="F53" s="33">
        <f>'Getränkeliste Festlieferungen'!F71</f>
        <v>0</v>
      </c>
      <c r="G53" s="16"/>
      <c r="H53" s="16"/>
      <c r="I53" s="17"/>
      <c r="J53" s="54"/>
    </row>
    <row r="54" spans="1:10" ht="20.100000000000001" hidden="1" customHeight="1">
      <c r="A54" s="68">
        <v>54037</v>
      </c>
      <c r="B54" s="214"/>
      <c r="C54" s="1" t="s">
        <v>81</v>
      </c>
      <c r="D54" s="5">
        <v>1.5</v>
      </c>
      <c r="E54" s="30">
        <v>2.5</v>
      </c>
      <c r="F54" s="33">
        <f>'Getränkeliste Festlieferungen'!F68</f>
        <v>0</v>
      </c>
      <c r="G54" s="16"/>
      <c r="H54" s="16"/>
      <c r="I54" s="17"/>
      <c r="J54" s="54"/>
    </row>
    <row r="55" spans="1:10" ht="20.100000000000001" hidden="1" customHeight="1">
      <c r="A55" s="68">
        <v>54030</v>
      </c>
      <c r="B55" s="214"/>
      <c r="C55" s="1" t="s">
        <v>262</v>
      </c>
      <c r="D55" s="5">
        <v>1.5</v>
      </c>
      <c r="E55" s="30">
        <v>0.8</v>
      </c>
      <c r="F55" s="33">
        <f>'Getränkeliste Festlieferungen'!F69</f>
        <v>0</v>
      </c>
      <c r="G55" s="16"/>
      <c r="H55" s="16"/>
      <c r="I55" s="17"/>
      <c r="J55" s="54"/>
    </row>
    <row r="56" spans="1:10" ht="20.100000000000001" hidden="1" customHeight="1">
      <c r="A56" s="68">
        <v>54032</v>
      </c>
      <c r="B56" s="214"/>
      <c r="C56" s="1" t="s">
        <v>263</v>
      </c>
      <c r="D56" s="5">
        <v>1.5</v>
      </c>
      <c r="E56" s="30">
        <v>0.8</v>
      </c>
      <c r="F56" s="33">
        <f>'Getränkeliste Festlieferungen'!F67</f>
        <v>0</v>
      </c>
      <c r="G56" s="16"/>
      <c r="H56" s="16"/>
      <c r="I56" s="17"/>
      <c r="J56" s="54"/>
    </row>
    <row r="57" spans="1:10" ht="19.5" hidden="1" customHeight="1">
      <c r="A57" s="68">
        <v>54090</v>
      </c>
      <c r="B57" s="214"/>
      <c r="C57" s="1" t="s">
        <v>264</v>
      </c>
      <c r="D57" s="5">
        <v>1.5</v>
      </c>
      <c r="E57" s="30">
        <v>2</v>
      </c>
      <c r="F57" s="33">
        <f>'Getränkeliste Festlieferungen'!F72</f>
        <v>0</v>
      </c>
      <c r="G57" s="16"/>
      <c r="H57" s="16"/>
      <c r="I57" s="17"/>
      <c r="J57" s="54"/>
    </row>
    <row r="58" spans="1:10" ht="20.100000000000001" hidden="1" customHeight="1">
      <c r="A58" s="68">
        <v>54124</v>
      </c>
      <c r="B58" s="214"/>
      <c r="C58" s="1" t="s">
        <v>82</v>
      </c>
      <c r="D58" s="5">
        <v>1.5</v>
      </c>
      <c r="E58" s="30">
        <v>2.5</v>
      </c>
      <c r="F58" s="33">
        <f>'Getränkeliste Festlieferungen'!F73</f>
        <v>0</v>
      </c>
      <c r="G58" s="16"/>
      <c r="H58" s="16"/>
      <c r="I58" s="17"/>
      <c r="J58" s="54"/>
    </row>
    <row r="59" spans="1:10" ht="20.100000000000001" hidden="1" customHeight="1">
      <c r="A59" s="68"/>
      <c r="D59" s="6"/>
      <c r="F59" s="33">
        <f>'Getränkeliste Festlieferungen'!F75</f>
        <v>0</v>
      </c>
      <c r="G59" s="18"/>
      <c r="H59" s="18"/>
      <c r="I59" s="18"/>
      <c r="J59" s="54"/>
    </row>
    <row r="60" spans="1:10" ht="20.100000000000001" hidden="1" customHeight="1">
      <c r="A60" s="68">
        <v>54137</v>
      </c>
      <c r="B60" s="214" t="s">
        <v>265</v>
      </c>
      <c r="C60" s="1" t="s">
        <v>261</v>
      </c>
      <c r="D60" s="6" t="s">
        <v>85</v>
      </c>
      <c r="E60" s="30">
        <v>1</v>
      </c>
      <c r="F60" s="33">
        <f>'Getränkeliste Festlieferungen'!F76</f>
        <v>0</v>
      </c>
      <c r="G60" s="19"/>
      <c r="H60" s="20"/>
      <c r="I60" s="15"/>
      <c r="J60" s="54"/>
    </row>
    <row r="61" spans="1:10" ht="20.100000000000001" hidden="1" customHeight="1">
      <c r="A61" s="68">
        <v>54111</v>
      </c>
      <c r="B61" s="214"/>
      <c r="C61" s="1" t="s">
        <v>73</v>
      </c>
      <c r="D61" s="6" t="s">
        <v>85</v>
      </c>
      <c r="E61" s="30">
        <v>1</v>
      </c>
      <c r="F61" s="33">
        <f>'Getränkeliste Festlieferungen'!F77</f>
        <v>0</v>
      </c>
      <c r="G61" s="21"/>
      <c r="H61" s="22"/>
      <c r="I61" s="17"/>
      <c r="J61" s="54"/>
    </row>
    <row r="62" spans="1:10" ht="20.100000000000001" hidden="1" customHeight="1">
      <c r="A62" s="68">
        <v>54073</v>
      </c>
      <c r="B62" s="214"/>
      <c r="C62" s="1" t="s">
        <v>86</v>
      </c>
      <c r="D62" s="6" t="s">
        <v>85</v>
      </c>
      <c r="E62" s="30">
        <v>1.2</v>
      </c>
      <c r="F62" s="33">
        <f>'Getränkeliste Festlieferungen'!F78</f>
        <v>0</v>
      </c>
      <c r="G62" s="21"/>
      <c r="H62" s="22"/>
      <c r="I62" s="17"/>
      <c r="J62" s="54"/>
    </row>
    <row r="63" spans="1:10" ht="20.100000000000001" hidden="1" customHeight="1">
      <c r="A63" s="68">
        <v>54068</v>
      </c>
      <c r="B63" s="214"/>
      <c r="C63" s="1" t="s">
        <v>76</v>
      </c>
      <c r="D63" s="6" t="s">
        <v>85</v>
      </c>
      <c r="E63" s="30">
        <v>1.2</v>
      </c>
      <c r="F63" s="33">
        <f>'Getränkeliste Festlieferungen'!F82</f>
        <v>0</v>
      </c>
      <c r="G63" s="21"/>
      <c r="H63" s="22"/>
      <c r="I63" s="17"/>
      <c r="J63" s="54"/>
    </row>
    <row r="64" spans="1:10" ht="20.100000000000001" hidden="1" customHeight="1">
      <c r="A64" s="68">
        <v>54134</v>
      </c>
      <c r="B64" s="214"/>
      <c r="C64" s="1" t="s">
        <v>80</v>
      </c>
      <c r="D64" s="6" t="s">
        <v>85</v>
      </c>
      <c r="E64" s="30">
        <v>1.45</v>
      </c>
      <c r="F64" s="33">
        <f>'Getränkeliste Festlieferungen'!F83</f>
        <v>0</v>
      </c>
      <c r="G64" s="21"/>
      <c r="H64" s="22"/>
      <c r="I64" s="17"/>
      <c r="J64" s="54"/>
    </row>
    <row r="65" spans="1:10" ht="20.100000000000001" hidden="1" customHeight="1">
      <c r="A65" s="68">
        <v>53990</v>
      </c>
      <c r="B65" s="214"/>
      <c r="C65" s="1" t="s">
        <v>81</v>
      </c>
      <c r="D65" s="6" t="s">
        <v>85</v>
      </c>
      <c r="E65" s="30">
        <v>1.45</v>
      </c>
      <c r="F65" s="33">
        <f>'Getränkeliste Festlieferungen'!F80</f>
        <v>0</v>
      </c>
      <c r="G65" s="21"/>
      <c r="H65" s="22"/>
      <c r="I65" s="17"/>
      <c r="J65" s="54"/>
    </row>
    <row r="66" spans="1:10" ht="20.100000000000001" hidden="1" customHeight="1">
      <c r="A66" s="68">
        <v>47653</v>
      </c>
      <c r="B66" s="214"/>
      <c r="C66" s="1" t="s">
        <v>93</v>
      </c>
      <c r="D66" s="6" t="s">
        <v>85</v>
      </c>
      <c r="E66" s="30">
        <v>1.45</v>
      </c>
      <c r="F66" s="33">
        <f>'Getränkeliste Festlieferungen'!F81</f>
        <v>0</v>
      </c>
      <c r="G66" s="21"/>
      <c r="H66" s="22"/>
      <c r="I66" s="17"/>
      <c r="J66" s="54"/>
    </row>
    <row r="67" spans="1:10" ht="20.100000000000001" hidden="1" customHeight="1">
      <c r="A67" s="68">
        <v>54057</v>
      </c>
      <c r="B67" s="214"/>
      <c r="C67" s="1" t="s">
        <v>94</v>
      </c>
      <c r="D67" s="6" t="s">
        <v>85</v>
      </c>
      <c r="E67" s="30">
        <v>1.2</v>
      </c>
      <c r="F67" s="33">
        <f>'Getränkeliste Festlieferungen'!F79</f>
        <v>0</v>
      </c>
      <c r="G67" s="21"/>
      <c r="H67" s="22"/>
      <c r="I67" s="17"/>
      <c r="J67" s="54"/>
    </row>
    <row r="68" spans="1:10" ht="20.100000000000001" hidden="1" customHeight="1">
      <c r="A68" s="68">
        <v>54112</v>
      </c>
      <c r="B68" s="214"/>
      <c r="C68" s="1" t="s">
        <v>264</v>
      </c>
      <c r="D68" s="6" t="s">
        <v>85</v>
      </c>
      <c r="E68" s="30">
        <v>1.1499999999999999</v>
      </c>
      <c r="F68" s="33" t="e">
        <f>'Getränkeliste Festlieferungen'!#REF!</f>
        <v>#REF!</v>
      </c>
      <c r="G68" s="21"/>
      <c r="H68" s="22"/>
      <c r="I68" s="17"/>
      <c r="J68" s="54"/>
    </row>
    <row r="69" spans="1:10" ht="20.100000000000001" hidden="1" customHeight="1">
      <c r="A69" s="68">
        <v>54164</v>
      </c>
      <c r="B69" s="214"/>
      <c r="C69" s="1" t="s">
        <v>82</v>
      </c>
      <c r="D69" s="6" t="s">
        <v>85</v>
      </c>
      <c r="E69" s="30">
        <v>1.6</v>
      </c>
      <c r="F69" s="33">
        <f>'Getränkeliste Festlieferungen'!F86</f>
        <v>0</v>
      </c>
      <c r="G69" s="19"/>
      <c r="H69" s="22"/>
      <c r="I69" s="15"/>
      <c r="J69" s="54"/>
    </row>
    <row r="70" spans="1:10" ht="20.100000000000001" hidden="1" customHeight="1">
      <c r="A70" s="93"/>
      <c r="B70" s="38"/>
      <c r="C70" s="39"/>
      <c r="D70" s="40"/>
      <c r="E70" s="41"/>
      <c r="F70" s="33">
        <f>'Getränkeliste Festlieferungen'!F87</f>
        <v>0</v>
      </c>
      <c r="G70" s="19"/>
      <c r="H70" s="22"/>
      <c r="I70" s="15"/>
      <c r="J70" s="54"/>
    </row>
    <row r="71" spans="1:10" ht="20.100000000000001" hidden="1" customHeight="1">
      <c r="A71" s="68">
        <v>54139</v>
      </c>
      <c r="B71" s="214" t="s">
        <v>266</v>
      </c>
      <c r="C71" s="1" t="s">
        <v>267</v>
      </c>
      <c r="D71" s="6" t="s">
        <v>90</v>
      </c>
      <c r="E71" s="30">
        <v>0.9</v>
      </c>
      <c r="F71" s="33">
        <f>'Getränkeliste Festlieferungen'!F91</f>
        <v>0</v>
      </c>
      <c r="G71" s="19"/>
      <c r="H71" s="20"/>
      <c r="I71" s="15"/>
      <c r="J71" s="54"/>
    </row>
    <row r="72" spans="1:10" ht="20.100000000000001" hidden="1" customHeight="1">
      <c r="A72" s="68">
        <v>54101</v>
      </c>
      <c r="B72" s="214"/>
      <c r="C72" s="1" t="s">
        <v>268</v>
      </c>
      <c r="D72" s="6" t="s">
        <v>90</v>
      </c>
      <c r="E72" s="30">
        <v>0.9</v>
      </c>
      <c r="F72" s="33">
        <f>'Getränkeliste Festlieferungen'!F92</f>
        <v>0</v>
      </c>
      <c r="G72" s="21"/>
      <c r="H72" s="22"/>
      <c r="I72" s="17"/>
      <c r="J72" s="54"/>
    </row>
    <row r="73" spans="1:10" ht="20.100000000000001" hidden="1" customHeight="1">
      <c r="A73" s="68">
        <v>54128</v>
      </c>
      <c r="B73" s="214"/>
      <c r="C73" s="1" t="s">
        <v>75</v>
      </c>
      <c r="D73" s="6" t="s">
        <v>90</v>
      </c>
      <c r="E73" s="30">
        <v>1.1000000000000001</v>
      </c>
      <c r="F73" s="33">
        <f>'Getränkeliste Festlieferungen'!F93</f>
        <v>0</v>
      </c>
      <c r="G73" s="21"/>
      <c r="H73" s="22"/>
      <c r="I73" s="17"/>
      <c r="J73" s="54"/>
    </row>
    <row r="74" spans="1:10" ht="20.100000000000001" hidden="1" customHeight="1">
      <c r="A74" s="68">
        <v>51202</v>
      </c>
      <c r="B74" s="214"/>
      <c r="C74" s="1" t="s">
        <v>92</v>
      </c>
      <c r="D74" s="6" t="s">
        <v>90</v>
      </c>
      <c r="E74" s="30">
        <v>1.1000000000000001</v>
      </c>
      <c r="F74" s="33">
        <f>'Getränkeliste Festlieferungen'!F94</f>
        <v>0</v>
      </c>
      <c r="G74" s="21"/>
      <c r="H74" s="22"/>
      <c r="I74" s="17"/>
      <c r="J74" s="54"/>
    </row>
    <row r="75" spans="1:10" ht="20.100000000000001" hidden="1" customHeight="1">
      <c r="A75" s="68">
        <v>54182</v>
      </c>
      <c r="B75" s="214"/>
      <c r="C75" s="1" t="s">
        <v>80</v>
      </c>
      <c r="D75" s="6" t="s">
        <v>90</v>
      </c>
      <c r="E75" s="30">
        <v>1.2</v>
      </c>
      <c r="F75" s="33">
        <f>'Getränkeliste Festlieferungen'!F95</f>
        <v>0</v>
      </c>
      <c r="G75" s="21"/>
      <c r="H75" s="22"/>
      <c r="I75" s="17"/>
      <c r="J75" s="54"/>
    </row>
    <row r="76" spans="1:10" ht="20.100000000000001" hidden="1" customHeight="1">
      <c r="A76" s="68">
        <v>54138</v>
      </c>
      <c r="B76" s="214"/>
      <c r="C76" s="1" t="s">
        <v>81</v>
      </c>
      <c r="D76" s="6" t="s">
        <v>90</v>
      </c>
      <c r="E76" s="30">
        <v>1.2</v>
      </c>
      <c r="F76" s="33">
        <f>'Getränkeliste Festlieferungen'!F96</f>
        <v>0</v>
      </c>
      <c r="G76" s="21"/>
      <c r="H76" s="22"/>
      <c r="I76" s="17"/>
      <c r="J76" s="54"/>
    </row>
    <row r="77" spans="1:10" ht="20.100000000000001" hidden="1" customHeight="1">
      <c r="A77" s="68">
        <v>54156</v>
      </c>
      <c r="B77" s="214"/>
      <c r="C77" s="1" t="s">
        <v>93</v>
      </c>
      <c r="D77" s="6" t="s">
        <v>90</v>
      </c>
      <c r="E77" s="30">
        <v>1.1000000000000001</v>
      </c>
      <c r="F77" s="33">
        <f>'Getränkeliste Festlieferungen'!F97</f>
        <v>0</v>
      </c>
      <c r="G77" s="21"/>
      <c r="H77" s="22"/>
      <c r="I77" s="17"/>
      <c r="J77" s="54"/>
    </row>
    <row r="78" spans="1:10" ht="20.100000000000001" hidden="1" customHeight="1">
      <c r="A78" s="68">
        <v>51203</v>
      </c>
      <c r="B78" s="214"/>
      <c r="C78" s="1" t="s">
        <v>94</v>
      </c>
      <c r="D78" s="6" t="s">
        <v>90</v>
      </c>
      <c r="E78" s="30">
        <v>1.1000000000000001</v>
      </c>
      <c r="F78" s="33">
        <f>'Getränkeliste Festlieferungen'!F98</f>
        <v>0</v>
      </c>
      <c r="G78" s="21"/>
      <c r="H78" s="22"/>
      <c r="I78" s="17"/>
      <c r="J78" s="54"/>
    </row>
    <row r="79" spans="1:10" ht="20.100000000000001" hidden="1" customHeight="1">
      <c r="A79" s="68"/>
      <c r="B79" s="214"/>
      <c r="C79" s="1" t="s">
        <v>82</v>
      </c>
      <c r="D79" s="6" t="s">
        <v>90</v>
      </c>
      <c r="E79" s="30">
        <v>1.3</v>
      </c>
      <c r="F79" s="33" t="e">
        <f>'Getränkeliste Festlieferungen'!#REF!</f>
        <v>#REF!</v>
      </c>
      <c r="G79" s="21"/>
      <c r="H79" s="22"/>
      <c r="I79" s="17"/>
      <c r="J79" s="54"/>
    </row>
    <row r="80" spans="1:10" ht="20.100000000000001" hidden="1" customHeight="1">
      <c r="A80" s="68"/>
      <c r="D80" s="6"/>
      <c r="F80" s="33">
        <f>'Getränkeliste Festlieferungen'!F99</f>
        <v>0</v>
      </c>
      <c r="G80" s="18"/>
      <c r="H80" s="18"/>
      <c r="I80" s="18"/>
      <c r="J80" s="56"/>
    </row>
    <row r="81" spans="1:10" ht="20.100000000000001" hidden="1" customHeight="1">
      <c r="A81" s="68">
        <v>50032</v>
      </c>
      <c r="B81" s="11">
        <v>6</v>
      </c>
      <c r="C81" s="1" t="s">
        <v>269</v>
      </c>
      <c r="D81" s="6" t="s">
        <v>96</v>
      </c>
      <c r="E81" s="30">
        <v>2.7</v>
      </c>
      <c r="F81" s="33">
        <f>'Getränkeliste Festlieferungen'!F100</f>
        <v>0</v>
      </c>
      <c r="G81" s="19"/>
      <c r="H81" s="20"/>
      <c r="I81" s="15"/>
      <c r="J81" s="54"/>
    </row>
    <row r="82" spans="1:10" ht="20.100000000000001" hidden="1" customHeight="1">
      <c r="A82" s="68">
        <v>54045</v>
      </c>
      <c r="B82" s="11">
        <v>12</v>
      </c>
      <c r="C82" s="1" t="s">
        <v>270</v>
      </c>
      <c r="D82" s="6"/>
      <c r="E82" s="30">
        <v>1.75</v>
      </c>
      <c r="F82" s="33">
        <f>'Getränkeliste Festlieferungen'!F101</f>
        <v>0</v>
      </c>
      <c r="G82" s="21"/>
      <c r="H82" s="22"/>
      <c r="I82" s="17"/>
      <c r="J82" s="54"/>
    </row>
    <row r="83" spans="1:10" ht="20.100000000000001" hidden="1" customHeight="1">
      <c r="A83" s="68">
        <v>54162</v>
      </c>
      <c r="B83" s="11">
        <v>12</v>
      </c>
      <c r="C83" s="1" t="s">
        <v>271</v>
      </c>
      <c r="D83" s="6"/>
      <c r="E83" s="30">
        <v>1.75</v>
      </c>
      <c r="F83" s="33" t="e">
        <f>'Getränkeliste Festlieferungen'!#REF!</f>
        <v>#REF!</v>
      </c>
      <c r="G83" s="21"/>
      <c r="H83" s="22"/>
      <c r="I83" s="17"/>
      <c r="J83" s="54"/>
    </row>
    <row r="84" spans="1:10" ht="20.100000000000001" hidden="1" customHeight="1">
      <c r="A84" s="68">
        <v>50122</v>
      </c>
      <c r="B84" s="11">
        <v>6</v>
      </c>
      <c r="C84" s="1" t="s">
        <v>272</v>
      </c>
      <c r="D84" s="6" t="s">
        <v>273</v>
      </c>
      <c r="E84" s="30">
        <v>3</v>
      </c>
      <c r="F84" s="33" t="e">
        <f>'Getränkeliste Festlieferungen'!#REF!</f>
        <v>#REF!</v>
      </c>
      <c r="G84" s="21"/>
      <c r="H84" s="22"/>
      <c r="I84" s="17"/>
      <c r="J84" s="54"/>
    </row>
    <row r="85" spans="1:10" ht="20.100000000000001" hidden="1" customHeight="1">
      <c r="A85" s="68">
        <v>55049</v>
      </c>
      <c r="B85" s="11">
        <v>6</v>
      </c>
      <c r="C85" s="1" t="s">
        <v>274</v>
      </c>
      <c r="D85" s="6" t="s">
        <v>85</v>
      </c>
      <c r="E85" s="30">
        <v>3.5</v>
      </c>
      <c r="F85" s="33" t="e">
        <f>'Getränkeliste Festlieferungen'!#REF!</f>
        <v>#REF!</v>
      </c>
      <c r="G85" s="21"/>
      <c r="H85" s="22"/>
      <c r="I85" s="17"/>
      <c r="J85" s="54"/>
    </row>
    <row r="86" spans="1:10" ht="20.100000000000001" hidden="1" customHeight="1">
      <c r="A86" s="68"/>
      <c r="B86" s="11">
        <v>6</v>
      </c>
      <c r="C86" s="1" t="s">
        <v>275</v>
      </c>
      <c r="D86" s="6" t="s">
        <v>96</v>
      </c>
      <c r="E86" s="30">
        <v>2.7</v>
      </c>
      <c r="F86" s="33">
        <f>'Getränkeliste Festlieferungen'!F102</f>
        <v>0</v>
      </c>
      <c r="G86" s="19"/>
      <c r="H86" s="22"/>
      <c r="I86" s="15"/>
      <c r="J86" s="54"/>
    </row>
    <row r="87" spans="1:10" ht="20.100000000000001" hidden="1" customHeight="1" thickBot="1">
      <c r="A87" s="94"/>
      <c r="B87" s="76"/>
      <c r="C87" s="77"/>
      <c r="D87" s="78"/>
      <c r="E87" s="79"/>
      <c r="F87" s="33" t="e">
        <f>'Getränkeliste Festlieferungen'!#REF!</f>
        <v>#REF!</v>
      </c>
      <c r="G87" s="80"/>
      <c r="H87" s="23"/>
      <c r="I87" s="81"/>
      <c r="J87" s="55"/>
    </row>
    <row r="88" spans="1:10" ht="20.100000000000001" hidden="1" customHeight="1">
      <c r="A88" s="95"/>
      <c r="B88" s="2"/>
      <c r="C88" s="82" t="s">
        <v>107</v>
      </c>
      <c r="D88" s="83"/>
      <c r="E88" s="29"/>
      <c r="F88" s="33">
        <f>'Getränkeliste Festlieferungen'!F118</f>
        <v>0</v>
      </c>
      <c r="G88" s="84"/>
      <c r="H88" s="84"/>
      <c r="I88" s="84"/>
      <c r="J88" s="85"/>
    </row>
    <row r="89" spans="1:10" ht="20.100000000000001" hidden="1" customHeight="1">
      <c r="A89" s="68">
        <v>54070</v>
      </c>
      <c r="B89" s="11">
        <v>20</v>
      </c>
      <c r="C89" s="1" t="s">
        <v>276</v>
      </c>
      <c r="D89" s="6" t="s">
        <v>85</v>
      </c>
      <c r="E89" s="30">
        <v>1.6</v>
      </c>
      <c r="F89" s="33">
        <f>'Getränkeliste Festlieferungen'!F119</f>
        <v>0</v>
      </c>
      <c r="G89" s="21"/>
      <c r="H89" s="22"/>
      <c r="I89" s="17"/>
      <c r="J89" s="54"/>
    </row>
    <row r="90" spans="1:10" ht="20.100000000000001" hidden="1" customHeight="1">
      <c r="A90" s="68">
        <v>54085</v>
      </c>
      <c r="B90" s="11">
        <v>20</v>
      </c>
      <c r="C90" s="1" t="s">
        <v>277</v>
      </c>
      <c r="D90" s="6" t="s">
        <v>85</v>
      </c>
      <c r="E90" s="30">
        <v>1.6</v>
      </c>
      <c r="F90" s="33">
        <f>'Getränkeliste Festlieferungen'!F121</f>
        <v>0</v>
      </c>
      <c r="G90" s="21"/>
      <c r="H90" s="22"/>
      <c r="I90" s="17"/>
      <c r="J90" s="102"/>
    </row>
    <row r="91" spans="1:10" ht="20.100000000000001" hidden="1" customHeight="1">
      <c r="A91" s="68">
        <v>54091</v>
      </c>
      <c r="B91" s="11">
        <v>24</v>
      </c>
      <c r="C91" s="1" t="s">
        <v>276</v>
      </c>
      <c r="D91" s="6" t="s">
        <v>90</v>
      </c>
      <c r="E91" s="30">
        <v>1.2</v>
      </c>
      <c r="F91" s="33">
        <f>'Getränkeliste Festlieferungen'!F122</f>
        <v>0</v>
      </c>
      <c r="G91" s="21"/>
      <c r="H91" s="22"/>
      <c r="I91" s="17"/>
      <c r="J91" s="54"/>
    </row>
    <row r="92" spans="1:10" ht="20.100000000000001" hidden="1" customHeight="1">
      <c r="A92" s="68">
        <v>54155</v>
      </c>
      <c r="B92" s="11">
        <v>24</v>
      </c>
      <c r="C92" s="1" t="s">
        <v>277</v>
      </c>
      <c r="D92" s="6" t="s">
        <v>90</v>
      </c>
      <c r="E92" s="30">
        <v>1.2</v>
      </c>
      <c r="F92" s="33" t="e">
        <f>'Getränkeliste Festlieferungen'!#REF!</f>
        <v>#REF!</v>
      </c>
      <c r="G92" s="21"/>
      <c r="H92" s="22"/>
      <c r="I92" s="17"/>
      <c r="J92" s="54"/>
    </row>
    <row r="93" spans="1:10" ht="20.100000000000001" hidden="1" customHeight="1">
      <c r="A93" s="68">
        <v>45190</v>
      </c>
      <c r="B93" s="11">
        <v>24</v>
      </c>
      <c r="C93" s="1" t="s">
        <v>278</v>
      </c>
      <c r="D93" s="6" t="s">
        <v>90</v>
      </c>
      <c r="E93" s="30">
        <v>1.3</v>
      </c>
      <c r="F93" s="33" t="e">
        <f>'Getränkeliste Festlieferungen'!#REF!</f>
        <v>#REF!</v>
      </c>
      <c r="G93" s="21"/>
      <c r="H93" s="22"/>
      <c r="I93" s="17"/>
      <c r="J93" s="54"/>
    </row>
    <row r="94" spans="1:10" ht="20.100000000000001" hidden="1" customHeight="1">
      <c r="A94" s="68">
        <v>54110</v>
      </c>
      <c r="B94" s="11">
        <v>20</v>
      </c>
      <c r="C94" s="1" t="s">
        <v>279</v>
      </c>
      <c r="D94" s="6" t="s">
        <v>90</v>
      </c>
      <c r="E94" s="30">
        <v>1.4</v>
      </c>
      <c r="F94" s="33" t="e">
        <f>'Getränkeliste Festlieferungen'!#REF!</f>
        <v>#REF!</v>
      </c>
      <c r="G94" s="21"/>
      <c r="H94" s="22"/>
      <c r="I94" s="17"/>
      <c r="J94" s="54"/>
    </row>
    <row r="95" spans="1:10" ht="20.100000000000001" hidden="1" customHeight="1">
      <c r="A95" s="68">
        <v>54096</v>
      </c>
      <c r="B95" s="11">
        <v>24</v>
      </c>
      <c r="C95" s="1" t="s">
        <v>280</v>
      </c>
      <c r="D95" s="6" t="s">
        <v>281</v>
      </c>
      <c r="E95" s="30">
        <v>1.9</v>
      </c>
      <c r="F95" s="33" t="e">
        <f>'Getränkeliste Festlieferungen'!#REF!</f>
        <v>#REF!</v>
      </c>
      <c r="G95" s="21"/>
      <c r="H95" s="22"/>
      <c r="I95" s="17"/>
      <c r="J95" s="54"/>
    </row>
    <row r="96" spans="1:10" ht="20.100000000000001" hidden="1" customHeight="1">
      <c r="A96" s="68">
        <v>54216</v>
      </c>
      <c r="B96" s="11">
        <v>24</v>
      </c>
      <c r="C96" s="1" t="s">
        <v>282</v>
      </c>
      <c r="D96" s="6" t="s">
        <v>281</v>
      </c>
      <c r="E96" s="30">
        <v>1.9</v>
      </c>
      <c r="F96" s="33" t="e">
        <f>'Getränkeliste Festlieferungen'!#REF!</f>
        <v>#REF!</v>
      </c>
      <c r="G96" s="21"/>
      <c r="H96" s="22"/>
      <c r="I96" s="17"/>
      <c r="J96" s="54"/>
    </row>
    <row r="97" spans="1:10" ht="20.100000000000001" hidden="1" customHeight="1">
      <c r="A97" s="68">
        <v>54061</v>
      </c>
      <c r="B97" s="11">
        <v>24</v>
      </c>
      <c r="C97" s="1" t="s">
        <v>283</v>
      </c>
      <c r="D97" s="6" t="s">
        <v>90</v>
      </c>
      <c r="E97" s="30">
        <v>1.85</v>
      </c>
      <c r="F97" s="33">
        <f>'Getränkeliste Festlieferungen'!F123</f>
        <v>0</v>
      </c>
      <c r="G97" s="21"/>
      <c r="H97" s="22"/>
      <c r="I97" s="17"/>
      <c r="J97" s="54"/>
    </row>
    <row r="98" spans="1:10" ht="20.100000000000001" hidden="1" customHeight="1">
      <c r="A98" s="68">
        <v>55130</v>
      </c>
      <c r="B98" s="11">
        <v>1</v>
      </c>
      <c r="C98" s="1" t="s">
        <v>284</v>
      </c>
      <c r="D98" s="6" t="s">
        <v>96</v>
      </c>
      <c r="E98" s="30">
        <v>4</v>
      </c>
      <c r="F98" s="33">
        <f>'Getränkeliste Festlieferungen'!F126</f>
        <v>0</v>
      </c>
      <c r="G98" s="21"/>
      <c r="H98" s="22"/>
      <c r="I98" s="17"/>
      <c r="J98" s="54"/>
    </row>
    <row r="99" spans="1:10" ht="20.100000000000001" hidden="1" customHeight="1">
      <c r="A99" s="68">
        <v>54064</v>
      </c>
      <c r="B99" s="11">
        <v>20</v>
      </c>
      <c r="C99" s="1" t="s">
        <v>285</v>
      </c>
      <c r="D99" s="6" t="s">
        <v>286</v>
      </c>
      <c r="E99" s="30">
        <v>1.7</v>
      </c>
      <c r="F99" s="33">
        <f>'Getränkeliste Festlieferungen'!F128</f>
        <v>0</v>
      </c>
      <c r="G99" s="21"/>
      <c r="H99" s="22"/>
      <c r="I99" s="17"/>
      <c r="J99" s="54"/>
    </row>
    <row r="100" spans="1:10" ht="20.100000000000001" hidden="1" customHeight="1">
      <c r="A100" s="68">
        <v>54179</v>
      </c>
      <c r="B100" s="11">
        <v>24</v>
      </c>
      <c r="C100" s="1" t="s">
        <v>287</v>
      </c>
      <c r="D100" s="6" t="s">
        <v>90</v>
      </c>
      <c r="E100" s="30">
        <v>1.25</v>
      </c>
      <c r="F100" s="33" t="e">
        <f>'Getränkeliste Festlieferungen'!#REF!</f>
        <v>#REF!</v>
      </c>
      <c r="G100" s="21"/>
      <c r="H100" s="22"/>
      <c r="I100" s="17"/>
      <c r="J100" s="54"/>
    </row>
    <row r="101" spans="1:10" ht="20.100000000000001" hidden="1" customHeight="1">
      <c r="A101" s="68"/>
      <c r="B101" s="11"/>
      <c r="D101" s="6"/>
      <c r="F101" s="33">
        <f>'Getränkeliste Festlieferungen'!F138</f>
        <v>0</v>
      </c>
      <c r="G101" s="21"/>
      <c r="H101" s="22"/>
      <c r="I101" s="17"/>
      <c r="J101" s="54"/>
    </row>
    <row r="102" spans="1:10" ht="20.100000000000001" hidden="1" customHeight="1">
      <c r="A102" s="96"/>
      <c r="B102" s="47"/>
      <c r="C102" s="48"/>
      <c r="D102" s="49"/>
      <c r="E102" s="50"/>
      <c r="F102" s="33" t="str">
        <f>'Getränkeliste Festlieferungen'!F139</f>
        <v>x</v>
      </c>
      <c r="G102" s="19"/>
      <c r="H102" s="20"/>
      <c r="I102" s="15"/>
      <c r="J102" s="54"/>
    </row>
    <row r="103" spans="1:10" ht="20.100000000000001" hidden="1" customHeight="1">
      <c r="A103" s="68"/>
      <c r="C103" s="9" t="s">
        <v>127</v>
      </c>
      <c r="F103" s="33">
        <f>'Getränkeliste Festlieferungen'!F141</f>
        <v>0</v>
      </c>
      <c r="G103" s="18"/>
      <c r="H103" s="18"/>
      <c r="I103" s="18"/>
      <c r="J103" s="56"/>
    </row>
    <row r="104" spans="1:10" ht="20.100000000000001" hidden="1" customHeight="1">
      <c r="A104" s="68">
        <v>57015</v>
      </c>
      <c r="B104" s="11">
        <v>6</v>
      </c>
      <c r="C104" s="1" t="s">
        <v>288</v>
      </c>
      <c r="E104" s="30">
        <v>16.5</v>
      </c>
      <c r="F104" s="33">
        <f>'Getränkeliste Festlieferungen'!F143</f>
        <v>0</v>
      </c>
      <c r="G104" s="19"/>
      <c r="H104" s="20"/>
      <c r="I104" s="15"/>
      <c r="J104" s="54"/>
    </row>
    <row r="105" spans="1:10" ht="20.100000000000001" hidden="1" customHeight="1">
      <c r="A105" s="68">
        <v>57005</v>
      </c>
      <c r="B105" s="11">
        <v>6</v>
      </c>
      <c r="C105" s="1" t="s">
        <v>289</v>
      </c>
      <c r="E105" s="30">
        <v>25.2</v>
      </c>
      <c r="F105" s="33" t="e">
        <f>'Getränkeliste Festlieferungen'!#REF!</f>
        <v>#REF!</v>
      </c>
      <c r="G105" s="21"/>
      <c r="H105" s="22"/>
      <c r="I105" s="17"/>
      <c r="J105" s="54"/>
    </row>
    <row r="106" spans="1:10" ht="20.100000000000001" hidden="1" customHeight="1">
      <c r="A106" s="68">
        <v>53000</v>
      </c>
      <c r="B106" s="11">
        <v>6</v>
      </c>
      <c r="C106" s="1" t="s">
        <v>133</v>
      </c>
      <c r="D106" s="6"/>
      <c r="E106" s="30">
        <v>19.899999999999999</v>
      </c>
      <c r="F106" s="33">
        <f>'Getränkeliste Festlieferungen'!F144</f>
        <v>0</v>
      </c>
      <c r="G106" s="21"/>
      <c r="H106" s="22"/>
      <c r="I106" s="17"/>
      <c r="J106" s="54"/>
    </row>
    <row r="107" spans="1:10" ht="20.100000000000001" hidden="1" customHeight="1">
      <c r="A107" s="68">
        <v>53034</v>
      </c>
      <c r="B107" s="11">
        <v>6</v>
      </c>
      <c r="C107" s="1" t="s">
        <v>134</v>
      </c>
      <c r="D107" s="6"/>
      <c r="E107" s="30">
        <v>24.6</v>
      </c>
      <c r="F107" s="33" t="e">
        <f>'Getränkeliste Festlieferungen'!#REF!</f>
        <v>#REF!</v>
      </c>
      <c r="G107" s="21"/>
      <c r="H107" s="22"/>
      <c r="I107" s="17"/>
      <c r="J107" s="54"/>
    </row>
    <row r="108" spans="1:10" ht="20.100000000000001" hidden="1" customHeight="1">
      <c r="A108" s="68">
        <v>46332</v>
      </c>
      <c r="B108" s="11">
        <v>6</v>
      </c>
      <c r="C108" s="1" t="s">
        <v>290</v>
      </c>
      <c r="D108" s="6"/>
      <c r="E108" s="30">
        <v>16.899999999999999</v>
      </c>
      <c r="F108" s="33">
        <f>'Getränkeliste Festlieferungen'!F145</f>
        <v>0</v>
      </c>
      <c r="G108" s="21"/>
      <c r="H108" s="22"/>
      <c r="I108" s="17"/>
      <c r="J108" s="54"/>
    </row>
    <row r="109" spans="1:10" ht="20.100000000000001" hidden="1" customHeight="1">
      <c r="A109" s="68">
        <v>55902</v>
      </c>
      <c r="B109" s="11">
        <v>6</v>
      </c>
      <c r="C109" s="1" t="s">
        <v>135</v>
      </c>
      <c r="D109" s="6"/>
      <c r="E109" s="30">
        <v>16.899999999999999</v>
      </c>
      <c r="F109" s="33">
        <f>'Getränkeliste Festlieferungen'!F146</f>
        <v>0</v>
      </c>
      <c r="G109" s="21"/>
      <c r="H109" s="22"/>
      <c r="I109" s="17"/>
      <c r="J109" s="54"/>
    </row>
    <row r="110" spans="1:10" ht="20.100000000000001" hidden="1" customHeight="1">
      <c r="A110" s="68">
        <v>50023</v>
      </c>
      <c r="B110" s="11">
        <v>6</v>
      </c>
      <c r="C110" s="1" t="s">
        <v>291</v>
      </c>
      <c r="D110" s="6"/>
      <c r="E110" s="30">
        <v>16.899999999999999</v>
      </c>
      <c r="F110" s="33" t="e">
        <f>'Getränkeliste Festlieferungen'!#REF!</f>
        <v>#REF!</v>
      </c>
      <c r="G110" s="21"/>
      <c r="H110" s="22"/>
      <c r="I110" s="17"/>
      <c r="J110" s="54"/>
    </row>
    <row r="111" spans="1:10" ht="20.100000000000001" hidden="1" customHeight="1">
      <c r="A111" s="68">
        <v>55903</v>
      </c>
      <c r="B111" s="11">
        <v>6</v>
      </c>
      <c r="C111" s="1" t="s">
        <v>292</v>
      </c>
      <c r="D111" s="6"/>
      <c r="E111" s="30">
        <v>19.8</v>
      </c>
      <c r="F111" s="33">
        <f>'Getränkeliste Festlieferungen'!F147</f>
        <v>0</v>
      </c>
      <c r="G111" s="21"/>
      <c r="H111" s="22"/>
      <c r="I111" s="17"/>
      <c r="J111" s="54"/>
    </row>
    <row r="112" spans="1:10" ht="20.100000000000001" hidden="1" customHeight="1">
      <c r="A112" s="68">
        <v>55901</v>
      </c>
      <c r="B112" s="11">
        <v>6</v>
      </c>
      <c r="C112" s="1" t="s">
        <v>293</v>
      </c>
      <c r="D112" s="6"/>
      <c r="E112" s="30">
        <v>19.3</v>
      </c>
      <c r="F112" s="33">
        <f>'Getränkeliste Festlieferungen'!F150</f>
        <v>0</v>
      </c>
      <c r="G112" s="21"/>
      <c r="H112" s="22"/>
      <c r="I112" s="17"/>
      <c r="J112" s="54"/>
    </row>
    <row r="113" spans="1:10" ht="20.100000000000001" hidden="1" customHeight="1">
      <c r="A113" s="68">
        <v>50028</v>
      </c>
      <c r="B113" s="11">
        <v>6</v>
      </c>
      <c r="C113" s="1" t="s">
        <v>294</v>
      </c>
      <c r="D113" s="6"/>
      <c r="E113" s="30">
        <v>26.4</v>
      </c>
      <c r="F113" s="33">
        <f>'Getränkeliste Festlieferungen'!F151</f>
        <v>0</v>
      </c>
      <c r="G113" s="21"/>
      <c r="H113" s="22"/>
      <c r="I113" s="17"/>
      <c r="J113" s="54"/>
    </row>
    <row r="114" spans="1:10" ht="20.100000000000001" hidden="1" customHeight="1">
      <c r="A114" s="68">
        <v>53001</v>
      </c>
      <c r="B114" s="11">
        <v>6</v>
      </c>
      <c r="C114" s="1" t="s">
        <v>295</v>
      </c>
      <c r="D114" s="6"/>
      <c r="E114" s="30">
        <v>22</v>
      </c>
      <c r="F114" s="33" t="e">
        <f>'Getränkeliste Festlieferungen'!#REF!</f>
        <v>#REF!</v>
      </c>
      <c r="G114" s="21"/>
      <c r="H114" s="22"/>
      <c r="I114" s="17"/>
      <c r="J114" s="54"/>
    </row>
    <row r="115" spans="1:10" ht="20.100000000000001" hidden="1" customHeight="1">
      <c r="A115" s="68">
        <v>55904</v>
      </c>
      <c r="B115" s="11">
        <v>6</v>
      </c>
      <c r="C115" s="1" t="s">
        <v>296</v>
      </c>
      <c r="D115" s="6"/>
      <c r="E115" s="30">
        <v>25.2</v>
      </c>
      <c r="F115" s="33" t="e">
        <f>'Getränkeliste Festlieferungen'!#REF!</f>
        <v>#REF!</v>
      </c>
      <c r="G115" s="21"/>
      <c r="H115" s="22"/>
      <c r="I115" s="17"/>
      <c r="J115" s="56"/>
    </row>
    <row r="116" spans="1:10" ht="20.100000000000001" hidden="1" customHeight="1">
      <c r="A116" s="68">
        <v>57056</v>
      </c>
      <c r="B116" s="11">
        <v>25</v>
      </c>
      <c r="C116" s="1" t="s">
        <v>297</v>
      </c>
      <c r="D116" s="6" t="s">
        <v>144</v>
      </c>
      <c r="E116" s="30">
        <v>1.25</v>
      </c>
      <c r="F116" s="33">
        <f>'Getränkeliste Festlieferungen'!F153</f>
        <v>0</v>
      </c>
      <c r="G116" s="21"/>
      <c r="H116" s="22"/>
      <c r="I116" s="17"/>
      <c r="J116" s="54"/>
    </row>
    <row r="117" spans="1:10" ht="20.100000000000001" hidden="1" customHeight="1">
      <c r="A117" s="68">
        <v>57057</v>
      </c>
      <c r="B117" s="11">
        <v>72</v>
      </c>
      <c r="C117" s="1" t="s">
        <v>298</v>
      </c>
      <c r="D117" s="6" t="s">
        <v>144</v>
      </c>
      <c r="E117" s="30">
        <v>2</v>
      </c>
      <c r="F117" s="33" t="e">
        <f>'Getränkeliste Festlieferungen'!#REF!</f>
        <v>#REF!</v>
      </c>
      <c r="G117" s="21"/>
      <c r="H117" s="22"/>
      <c r="I117" s="17"/>
      <c r="J117" s="54"/>
    </row>
    <row r="118" spans="1:10" ht="20.100000000000001" hidden="1" customHeight="1">
      <c r="A118" s="68">
        <v>57016</v>
      </c>
      <c r="B118" s="11">
        <v>72</v>
      </c>
      <c r="C118" s="1" t="s">
        <v>299</v>
      </c>
      <c r="D118" s="6" t="s">
        <v>144</v>
      </c>
      <c r="E118" s="30">
        <v>2</v>
      </c>
      <c r="F118" s="33" t="e">
        <f>'Getränkeliste Festlieferungen'!#REF!</f>
        <v>#REF!</v>
      </c>
      <c r="G118" s="21"/>
      <c r="H118" s="22"/>
      <c r="I118" s="17"/>
      <c r="J118" s="54"/>
    </row>
    <row r="119" spans="1:10" ht="20.100000000000001" hidden="1" customHeight="1">
      <c r="A119" s="68">
        <v>43023</v>
      </c>
      <c r="B119" s="11">
        <v>6</v>
      </c>
      <c r="C119" s="1" t="s">
        <v>300</v>
      </c>
      <c r="D119" s="6" t="s">
        <v>96</v>
      </c>
      <c r="E119" s="32">
        <v>27.5</v>
      </c>
      <c r="F119" s="33">
        <f>'Getränkeliste Festlieferungen'!F154</f>
        <v>0</v>
      </c>
      <c r="G119" s="21"/>
      <c r="H119" s="22"/>
      <c r="I119" s="17"/>
      <c r="J119" s="54"/>
    </row>
    <row r="120" spans="1:10" ht="20.100000000000001" hidden="1" customHeight="1">
      <c r="A120" s="68">
        <v>55906</v>
      </c>
      <c r="B120" s="11">
        <v>30</v>
      </c>
      <c r="C120" s="1" t="s">
        <v>301</v>
      </c>
      <c r="D120" s="6" t="s">
        <v>144</v>
      </c>
      <c r="E120" s="30">
        <v>1.6</v>
      </c>
      <c r="F120" s="33">
        <f>'Getränkeliste Festlieferungen'!F155</f>
        <v>0</v>
      </c>
      <c r="G120" s="21"/>
      <c r="H120" s="22"/>
      <c r="I120" s="17"/>
      <c r="J120" s="54"/>
    </row>
    <row r="121" spans="1:10" ht="20.100000000000001" hidden="1" customHeight="1">
      <c r="A121" s="68">
        <v>50033</v>
      </c>
      <c r="B121" s="11">
        <v>60</v>
      </c>
      <c r="C121" s="1" t="s">
        <v>302</v>
      </c>
      <c r="D121" s="6" t="s">
        <v>144</v>
      </c>
      <c r="E121" s="30">
        <v>1.65</v>
      </c>
      <c r="F121" s="33">
        <f>'Getränkeliste Festlieferungen'!F149</f>
        <v>0</v>
      </c>
      <c r="G121" s="21"/>
      <c r="H121" s="22"/>
      <c r="I121" s="17"/>
      <c r="J121" s="54"/>
    </row>
    <row r="122" spans="1:10" ht="20.100000000000001" hidden="1" customHeight="1">
      <c r="A122" s="68">
        <v>50121</v>
      </c>
      <c r="B122" s="11">
        <v>6</v>
      </c>
      <c r="C122" s="1" t="s">
        <v>302</v>
      </c>
      <c r="D122" s="6" t="s">
        <v>131</v>
      </c>
      <c r="E122" s="30">
        <v>23.5</v>
      </c>
      <c r="F122" s="33" t="e">
        <f>'Getränkeliste Festlieferungen'!#REF!</f>
        <v>#REF!</v>
      </c>
      <c r="G122" s="21"/>
      <c r="H122" s="22"/>
      <c r="I122" s="17"/>
      <c r="J122" s="54"/>
    </row>
    <row r="123" spans="1:10" ht="20.100000000000001" hidden="1" customHeight="1">
      <c r="A123" s="68">
        <v>53015</v>
      </c>
      <c r="B123" s="11">
        <v>6</v>
      </c>
      <c r="C123" s="1" t="s">
        <v>303</v>
      </c>
      <c r="D123" s="6" t="s">
        <v>131</v>
      </c>
      <c r="E123" s="30">
        <v>21.2</v>
      </c>
      <c r="F123" s="33" t="e">
        <f>'Getränkeliste Festlieferungen'!#REF!</f>
        <v>#REF!</v>
      </c>
      <c r="G123" s="21"/>
      <c r="H123" s="22"/>
      <c r="I123" s="17"/>
      <c r="J123" s="54"/>
    </row>
    <row r="124" spans="1:10" ht="20.100000000000001" hidden="1" customHeight="1">
      <c r="A124" s="68">
        <v>55038</v>
      </c>
      <c r="B124" s="11">
        <v>6</v>
      </c>
      <c r="C124" s="1" t="s">
        <v>304</v>
      </c>
      <c r="D124" s="6" t="s">
        <v>131</v>
      </c>
      <c r="E124" s="30">
        <v>27.5</v>
      </c>
      <c r="F124" s="33" t="e">
        <f>'Getränkeliste Festlieferungen'!#REF!</f>
        <v>#REF!</v>
      </c>
      <c r="G124" s="21"/>
      <c r="H124" s="22"/>
      <c r="I124" s="17"/>
      <c r="J124" s="54"/>
    </row>
    <row r="125" spans="1:10" ht="20.100000000000001" hidden="1" customHeight="1">
      <c r="A125" s="68">
        <v>55952</v>
      </c>
      <c r="B125" s="11">
        <v>6</v>
      </c>
      <c r="C125" s="1" t="s">
        <v>305</v>
      </c>
      <c r="D125" s="6" t="s">
        <v>129</v>
      </c>
      <c r="E125" s="30">
        <v>30.7</v>
      </c>
      <c r="F125" s="33" t="e">
        <f>'Getränkeliste Festlieferungen'!#REF!</f>
        <v>#REF!</v>
      </c>
      <c r="G125" s="21"/>
      <c r="H125" s="22"/>
      <c r="I125" s="17"/>
      <c r="J125" s="102"/>
    </row>
    <row r="126" spans="1:10" ht="19.5" hidden="1" customHeight="1">
      <c r="A126" s="68">
        <v>50089</v>
      </c>
      <c r="B126" s="11">
        <v>6</v>
      </c>
      <c r="C126" s="1" t="s">
        <v>306</v>
      </c>
      <c r="D126" s="6" t="s">
        <v>129</v>
      </c>
      <c r="E126" s="30">
        <v>10.9</v>
      </c>
      <c r="F126" s="33" t="e">
        <f>'Getränkeliste Festlieferungen'!#REF!</f>
        <v>#REF!</v>
      </c>
      <c r="G126" s="21"/>
      <c r="H126" s="22"/>
      <c r="I126" s="17"/>
      <c r="J126" s="54"/>
    </row>
    <row r="127" spans="1:10" ht="20.100000000000001" hidden="1" customHeight="1" thickBot="1">
      <c r="A127" s="97"/>
      <c r="B127" s="42"/>
      <c r="C127" s="43"/>
      <c r="D127" s="44"/>
      <c r="E127" s="45"/>
      <c r="F127" s="33" t="e">
        <f>'Getränkeliste Festlieferungen'!#REF!</f>
        <v>#REF!</v>
      </c>
      <c r="G127" s="24"/>
      <c r="H127" s="23"/>
      <c r="I127" s="25"/>
      <c r="J127" s="55"/>
    </row>
    <row r="128" spans="1:10" ht="20.100000000000001" hidden="1" customHeight="1">
      <c r="A128" s="95">
        <v>53031</v>
      </c>
      <c r="B128" s="86">
        <v>6</v>
      </c>
      <c r="C128" s="2" t="s">
        <v>307</v>
      </c>
      <c r="D128" s="83" t="s">
        <v>131</v>
      </c>
      <c r="E128" s="29">
        <v>22.5</v>
      </c>
      <c r="F128" s="33">
        <f>'Getränkeliste Festlieferungen'!F157</f>
        <v>0</v>
      </c>
      <c r="G128" s="87"/>
      <c r="H128" s="84"/>
      <c r="I128" s="88"/>
      <c r="J128" s="85"/>
    </row>
    <row r="129" spans="1:10" ht="20.100000000000001" hidden="1" customHeight="1">
      <c r="A129" s="68">
        <v>53004</v>
      </c>
      <c r="B129" s="11">
        <v>6</v>
      </c>
      <c r="C129" s="1" t="s">
        <v>308</v>
      </c>
      <c r="D129" s="6" t="s">
        <v>131</v>
      </c>
      <c r="E129" s="30">
        <v>23</v>
      </c>
      <c r="F129" s="33" t="e">
        <f>'Getränkeliste Festlieferungen'!#REF!</f>
        <v>#REF!</v>
      </c>
      <c r="G129" s="21"/>
      <c r="H129" s="22"/>
      <c r="I129" s="17"/>
      <c r="J129" s="54"/>
    </row>
    <row r="130" spans="1:10" ht="20.100000000000001" hidden="1" customHeight="1">
      <c r="A130" s="68">
        <v>50009</v>
      </c>
      <c r="B130" s="11">
        <v>6</v>
      </c>
      <c r="C130" s="1" t="s">
        <v>309</v>
      </c>
      <c r="D130" s="6" t="s">
        <v>131</v>
      </c>
      <c r="E130" s="30">
        <v>24.9</v>
      </c>
      <c r="F130" s="33">
        <f>'Getränkeliste Festlieferungen'!F162</f>
        <v>0</v>
      </c>
      <c r="G130" s="21"/>
      <c r="H130" s="22"/>
      <c r="I130" s="17"/>
      <c r="J130" s="54"/>
    </row>
    <row r="131" spans="1:10" ht="20.100000000000001" hidden="1" customHeight="1">
      <c r="A131" s="68">
        <v>54107</v>
      </c>
      <c r="B131" s="11">
        <v>24</v>
      </c>
      <c r="C131" s="1" t="s">
        <v>310</v>
      </c>
      <c r="D131" s="6" t="s">
        <v>311</v>
      </c>
      <c r="E131" s="30">
        <v>1.95</v>
      </c>
      <c r="F131" s="33">
        <f>'Getränkeliste Festlieferungen'!F105</f>
        <v>0</v>
      </c>
      <c r="G131" s="21"/>
      <c r="H131" s="22"/>
      <c r="I131" s="17"/>
      <c r="J131" s="54"/>
    </row>
    <row r="132" spans="1:10" ht="20.100000000000001" hidden="1" customHeight="1">
      <c r="A132" s="68">
        <v>57106</v>
      </c>
      <c r="B132" s="11">
        <v>24</v>
      </c>
      <c r="C132" s="1" t="s">
        <v>312</v>
      </c>
      <c r="D132" s="6">
        <v>2.75</v>
      </c>
      <c r="E132" s="30">
        <v>2.7</v>
      </c>
      <c r="F132" s="33" t="e">
        <f>'Getränkeliste Festlieferungen'!#REF!</f>
        <v>#REF!</v>
      </c>
      <c r="G132" s="21"/>
      <c r="H132" s="22"/>
      <c r="I132" s="17"/>
      <c r="J132" s="54"/>
    </row>
    <row r="133" spans="1:10" ht="20.100000000000001" hidden="1" customHeight="1">
      <c r="A133" s="68">
        <v>54167</v>
      </c>
      <c r="B133" s="11">
        <v>6</v>
      </c>
      <c r="C133" s="1" t="s">
        <v>313</v>
      </c>
      <c r="D133" s="6" t="s">
        <v>96</v>
      </c>
      <c r="E133" s="30">
        <v>2.8</v>
      </c>
      <c r="F133" s="33">
        <f>'Getränkeliste Festlieferungen'!F106</f>
        <v>0</v>
      </c>
      <c r="G133" s="21"/>
      <c r="H133" s="22"/>
      <c r="I133" s="17"/>
      <c r="J133" s="54"/>
    </row>
    <row r="134" spans="1:10" ht="20.100000000000001" hidden="1" customHeight="1">
      <c r="A134" s="68">
        <v>54158</v>
      </c>
      <c r="B134" s="11">
        <v>6</v>
      </c>
      <c r="C134" s="1" t="s">
        <v>314</v>
      </c>
      <c r="D134" s="6" t="s">
        <v>315</v>
      </c>
      <c r="E134" s="30">
        <v>2.8</v>
      </c>
      <c r="F134" s="33">
        <f>'Getränkeliste Festlieferungen'!F107</f>
        <v>0</v>
      </c>
      <c r="G134" s="21"/>
      <c r="H134" s="22"/>
      <c r="I134" s="17"/>
      <c r="J134" s="54"/>
    </row>
    <row r="135" spans="1:10" ht="20.100000000000001" hidden="1" customHeight="1">
      <c r="A135" s="68">
        <v>54109</v>
      </c>
      <c r="B135" s="11">
        <v>24</v>
      </c>
      <c r="C135" s="1" t="s">
        <v>313</v>
      </c>
      <c r="D135" s="6" t="s">
        <v>106</v>
      </c>
      <c r="E135" s="30">
        <v>1.1000000000000001</v>
      </c>
      <c r="F135" s="33">
        <f>'Getränkeliste Festlieferungen'!F108</f>
        <v>0</v>
      </c>
      <c r="G135" s="21"/>
      <c r="H135" s="22"/>
      <c r="I135" s="17"/>
      <c r="J135" s="54"/>
    </row>
    <row r="136" spans="1:10" ht="20.100000000000001" hidden="1" customHeight="1">
      <c r="A136" s="68">
        <v>54109</v>
      </c>
      <c r="B136" s="11">
        <v>24</v>
      </c>
      <c r="C136" s="1" t="s">
        <v>314</v>
      </c>
      <c r="D136" s="6" t="s">
        <v>106</v>
      </c>
      <c r="E136" s="30">
        <v>1.1000000000000001</v>
      </c>
      <c r="F136" s="33">
        <f>'Getränkeliste Festlieferungen'!F109</f>
        <v>0</v>
      </c>
      <c r="G136" s="21"/>
      <c r="H136" s="22"/>
      <c r="I136" s="17"/>
      <c r="J136" s="54"/>
    </row>
    <row r="137" spans="1:10" ht="20.100000000000001" hidden="1" customHeight="1">
      <c r="A137" s="68">
        <v>57042</v>
      </c>
      <c r="B137" s="11">
        <v>6</v>
      </c>
      <c r="C137" s="1" t="s">
        <v>316</v>
      </c>
      <c r="D137" s="6"/>
      <c r="E137" s="30">
        <v>27</v>
      </c>
      <c r="F137" s="33">
        <f>'Getränkeliste Festlieferungen'!F163</f>
        <v>0</v>
      </c>
      <c r="G137" s="21"/>
      <c r="H137" s="22"/>
      <c r="I137" s="17"/>
      <c r="J137" s="54"/>
    </row>
    <row r="138" spans="1:10" ht="20.100000000000001" hidden="1" customHeight="1">
      <c r="A138" s="68">
        <v>57023</v>
      </c>
      <c r="B138" s="11">
        <v>6</v>
      </c>
      <c r="C138" s="1" t="s">
        <v>317</v>
      </c>
      <c r="D138" s="6"/>
      <c r="E138" s="30">
        <v>27.3</v>
      </c>
      <c r="F138" s="33" t="e">
        <f>'Getränkeliste Festlieferungen'!#REF!</f>
        <v>#REF!</v>
      </c>
      <c r="G138" s="21"/>
      <c r="H138" s="22"/>
      <c r="I138" s="17"/>
      <c r="J138" s="54"/>
    </row>
    <row r="139" spans="1:10" ht="20.100000000000001" hidden="1" customHeight="1">
      <c r="A139" s="68">
        <v>57003</v>
      </c>
      <c r="B139" s="11">
        <v>6</v>
      </c>
      <c r="C139" s="89" t="s">
        <v>318</v>
      </c>
      <c r="D139" s="6"/>
      <c r="E139" s="30">
        <v>21.9</v>
      </c>
      <c r="F139" s="33" t="e">
        <f>'Getränkeliste Festlieferungen'!#REF!</f>
        <v>#REF!</v>
      </c>
      <c r="G139" s="21"/>
      <c r="H139" s="22"/>
      <c r="I139" s="17"/>
      <c r="J139" s="54"/>
    </row>
    <row r="140" spans="1:10" ht="20.100000000000001" hidden="1" customHeight="1">
      <c r="A140" s="96"/>
      <c r="B140" s="47"/>
      <c r="C140" s="39"/>
      <c r="D140" s="49"/>
      <c r="E140" s="50"/>
      <c r="F140" s="33" t="e">
        <f>'Getränkeliste Festlieferungen'!#REF!</f>
        <v>#REF!</v>
      </c>
      <c r="G140" s="21"/>
      <c r="H140" s="22"/>
      <c r="I140" s="17"/>
      <c r="J140" s="54"/>
    </row>
    <row r="141" spans="1:10" ht="20.100000000000001" hidden="1" customHeight="1">
      <c r="A141" s="68"/>
      <c r="C141" s="9" t="s">
        <v>319</v>
      </c>
      <c r="D141" s="6"/>
      <c r="F141" s="33" t="e">
        <f>'Getränkeliste Festlieferungen'!#REF!</f>
        <v>#REF!</v>
      </c>
      <c r="G141" s="18"/>
      <c r="H141" s="18"/>
      <c r="I141" s="18"/>
      <c r="J141" s="58"/>
    </row>
    <row r="142" spans="1:10" ht="19.5" hidden="1" customHeight="1">
      <c r="A142" s="68">
        <v>55746</v>
      </c>
      <c r="B142" s="231" t="s">
        <v>320</v>
      </c>
      <c r="C142" s="1" t="s">
        <v>321</v>
      </c>
      <c r="D142" s="6" t="s">
        <v>85</v>
      </c>
      <c r="E142" s="30">
        <v>6</v>
      </c>
      <c r="F142" s="33" t="e">
        <f>'Getränkeliste Festlieferungen'!#REF!</f>
        <v>#REF!</v>
      </c>
      <c r="G142" s="19"/>
      <c r="H142" s="20"/>
      <c r="I142" s="15"/>
      <c r="J142" s="54"/>
    </row>
    <row r="143" spans="1:10" ht="20.100000000000001" hidden="1" customHeight="1">
      <c r="A143" s="68">
        <v>55062</v>
      </c>
      <c r="B143" s="231"/>
      <c r="C143" s="1" t="s">
        <v>322</v>
      </c>
      <c r="D143" s="6" t="s">
        <v>85</v>
      </c>
      <c r="E143" s="30">
        <v>5.5</v>
      </c>
      <c r="F143" s="33">
        <f>'Getränkeliste Festlieferungen'!F174</f>
        <v>0</v>
      </c>
      <c r="G143" s="21"/>
      <c r="H143" s="22"/>
      <c r="I143" s="17"/>
      <c r="J143" s="102"/>
    </row>
    <row r="144" spans="1:10" ht="20.100000000000001" hidden="1" customHeight="1">
      <c r="A144" s="68">
        <v>55800</v>
      </c>
      <c r="B144" s="231"/>
      <c r="C144" s="1" t="s">
        <v>323</v>
      </c>
      <c r="D144" s="6" t="s">
        <v>85</v>
      </c>
      <c r="E144" s="30">
        <v>5.7</v>
      </c>
      <c r="F144" s="33">
        <f>'Getränkeliste Festlieferungen'!F175</f>
        <v>0</v>
      </c>
      <c r="G144" s="21"/>
      <c r="H144" s="22"/>
      <c r="I144" s="17"/>
      <c r="J144" s="54"/>
    </row>
    <row r="145" spans="1:10" ht="20.100000000000001" hidden="1" customHeight="1">
      <c r="A145" s="68">
        <v>55590</v>
      </c>
      <c r="B145" s="231"/>
      <c r="C145" s="1" t="s">
        <v>324</v>
      </c>
      <c r="D145" s="6" t="s">
        <v>85</v>
      </c>
      <c r="E145" s="30">
        <v>7.2</v>
      </c>
      <c r="F145" s="33">
        <f>'Getränkeliste Festlieferungen'!F178</f>
        <v>0</v>
      </c>
      <c r="G145" s="21"/>
      <c r="H145" s="22"/>
      <c r="I145" s="17"/>
      <c r="J145" s="54"/>
    </row>
    <row r="146" spans="1:10" ht="20.100000000000001" hidden="1" customHeight="1">
      <c r="A146" s="68">
        <v>55556</v>
      </c>
      <c r="B146" s="231"/>
      <c r="C146" s="1" t="s">
        <v>325</v>
      </c>
      <c r="D146" s="6" t="s">
        <v>85</v>
      </c>
      <c r="E146" s="30">
        <v>7.5</v>
      </c>
      <c r="F146" s="33">
        <f>'Getränkeliste Festlieferungen'!F181</f>
        <v>0</v>
      </c>
      <c r="G146" s="21"/>
      <c r="H146" s="22"/>
      <c r="I146" s="17"/>
      <c r="J146" s="54"/>
    </row>
    <row r="147" spans="1:10" ht="20.100000000000001" hidden="1" customHeight="1">
      <c r="A147" s="68">
        <v>55107</v>
      </c>
      <c r="B147" s="231"/>
      <c r="C147" s="1" t="s">
        <v>326</v>
      </c>
      <c r="D147" s="6" t="s">
        <v>85</v>
      </c>
      <c r="E147" s="30">
        <v>8.4</v>
      </c>
      <c r="F147" s="33" t="e">
        <f>'Getränkeliste Festlieferungen'!#REF!</f>
        <v>#REF!</v>
      </c>
      <c r="G147" s="21"/>
      <c r="H147" s="22"/>
      <c r="I147" s="17"/>
      <c r="J147" s="54"/>
    </row>
    <row r="148" spans="1:10" ht="18" hidden="1" customHeight="1">
      <c r="A148" s="68">
        <v>55727</v>
      </c>
      <c r="B148" s="231"/>
      <c r="C148" s="1" t="s">
        <v>327</v>
      </c>
      <c r="D148" s="6" t="s">
        <v>85</v>
      </c>
      <c r="E148" s="30">
        <v>6</v>
      </c>
      <c r="F148" s="33" t="e">
        <f>'Getränkeliste Festlieferungen'!#REF!</f>
        <v>#REF!</v>
      </c>
      <c r="G148" s="21"/>
      <c r="H148" s="22"/>
      <c r="I148" s="17"/>
      <c r="J148" s="54"/>
    </row>
    <row r="149" spans="1:10" ht="20.100000000000001" hidden="1" customHeight="1">
      <c r="A149" s="68">
        <v>55658</v>
      </c>
      <c r="B149" s="231"/>
      <c r="C149" s="1" t="s">
        <v>328</v>
      </c>
      <c r="D149" s="6" t="s">
        <v>85</v>
      </c>
      <c r="E149" s="30">
        <v>7.5</v>
      </c>
      <c r="F149" s="33">
        <f>'Getränkeliste Festlieferungen'!F183</f>
        <v>0</v>
      </c>
      <c r="G149" s="19"/>
      <c r="H149" s="20"/>
      <c r="I149" s="15"/>
      <c r="J149" s="54"/>
    </row>
    <row r="150" spans="1:10" ht="20.100000000000001" hidden="1" customHeight="1">
      <c r="A150" s="68">
        <v>55106</v>
      </c>
      <c r="B150" s="11">
        <v>6</v>
      </c>
      <c r="C150" s="1" t="s">
        <v>329</v>
      </c>
      <c r="D150" s="6" t="s">
        <v>152</v>
      </c>
      <c r="E150" s="30">
        <v>12.5</v>
      </c>
      <c r="F150" s="33">
        <f>'Getränkeliste Festlieferungen'!F184</f>
        <v>0</v>
      </c>
      <c r="G150" s="19"/>
      <c r="H150" s="20"/>
      <c r="I150" s="15"/>
      <c r="J150" s="54"/>
    </row>
    <row r="151" spans="1:10" ht="20.100000000000001" hidden="1" customHeight="1">
      <c r="A151" s="68">
        <v>55105</v>
      </c>
      <c r="B151" s="11">
        <v>6</v>
      </c>
      <c r="C151" s="1" t="s">
        <v>330</v>
      </c>
      <c r="D151" s="6" t="s">
        <v>152</v>
      </c>
      <c r="E151" s="30">
        <v>18.899999999999999</v>
      </c>
      <c r="F151" s="33" t="e">
        <f>'Getränkeliste Festlieferungen'!#REF!</f>
        <v>#REF!</v>
      </c>
      <c r="G151" s="21"/>
      <c r="H151" s="22"/>
      <c r="I151" s="17"/>
      <c r="J151" s="54"/>
    </row>
    <row r="152" spans="1:10" ht="20.100000000000001" hidden="1" customHeight="1">
      <c r="A152" s="68">
        <v>55341</v>
      </c>
      <c r="B152" s="11">
        <v>6</v>
      </c>
      <c r="C152" s="1" t="s">
        <v>331</v>
      </c>
      <c r="D152" s="6" t="s">
        <v>152</v>
      </c>
      <c r="E152" s="30">
        <v>13.5</v>
      </c>
      <c r="F152" s="33">
        <f>'Getränkeliste Festlieferungen'!F185</f>
        <v>0</v>
      </c>
      <c r="G152" s="21"/>
      <c r="H152" s="22"/>
      <c r="I152" s="17"/>
      <c r="J152" s="54"/>
    </row>
    <row r="153" spans="1:10" ht="20.100000000000001" hidden="1" customHeight="1">
      <c r="A153" s="98">
        <v>55030</v>
      </c>
      <c r="B153" s="60">
        <v>6</v>
      </c>
      <c r="C153" s="61" t="s">
        <v>332</v>
      </c>
      <c r="D153" s="62" t="s">
        <v>131</v>
      </c>
      <c r="E153" s="63">
        <v>10</v>
      </c>
      <c r="F153" s="33">
        <f>'Getränkeliste Festlieferungen'!F186</f>
        <v>0</v>
      </c>
      <c r="G153" s="21"/>
      <c r="H153" s="22"/>
      <c r="I153" s="17"/>
      <c r="J153" s="54"/>
    </row>
    <row r="154" spans="1:10" ht="20.100000000000001" hidden="1" customHeight="1" thickBot="1">
      <c r="A154" s="97"/>
      <c r="B154" s="42"/>
      <c r="C154" s="43"/>
      <c r="D154" s="44"/>
      <c r="E154" s="45"/>
      <c r="F154" s="33">
        <f>'Getränkeliste Festlieferungen'!F187</f>
        <v>0</v>
      </c>
      <c r="G154" s="24"/>
      <c r="H154" s="23"/>
      <c r="I154" s="25"/>
      <c r="J154" s="55"/>
    </row>
    <row r="155" spans="1:10" ht="20.100000000000001" hidden="1" customHeight="1">
      <c r="A155" s="68"/>
      <c r="C155" s="9" t="s">
        <v>168</v>
      </c>
      <c r="D155" s="6"/>
      <c r="F155" s="33">
        <f>'Getränkeliste Festlieferungen'!F194</f>
        <v>0</v>
      </c>
      <c r="G155" s="18"/>
      <c r="H155" s="18"/>
      <c r="I155" s="18"/>
      <c r="J155" s="56"/>
    </row>
    <row r="156" spans="1:10" ht="20.100000000000001" hidden="1" customHeight="1">
      <c r="A156" s="68">
        <v>55155</v>
      </c>
      <c r="B156" s="11">
        <v>15</v>
      </c>
      <c r="C156" s="1" t="s">
        <v>333</v>
      </c>
      <c r="D156" s="6" t="s">
        <v>85</v>
      </c>
      <c r="E156" s="30">
        <v>5.5</v>
      </c>
      <c r="F156" s="33" t="e">
        <f>'Getränkeliste Festlieferungen'!#REF!</f>
        <v>#REF!</v>
      </c>
      <c r="G156" s="19"/>
      <c r="H156" s="20"/>
      <c r="I156" s="15"/>
      <c r="J156" s="54"/>
    </row>
    <row r="157" spans="1:10" hidden="1">
      <c r="A157" s="68">
        <v>56078</v>
      </c>
      <c r="B157" s="11">
        <v>15</v>
      </c>
      <c r="C157" s="1" t="s">
        <v>334</v>
      </c>
      <c r="D157" s="6" t="s">
        <v>85</v>
      </c>
      <c r="E157" s="30">
        <v>7.5</v>
      </c>
      <c r="F157" s="33" t="e">
        <f>'Getränkeliste Festlieferungen'!#REF!</f>
        <v>#REF!</v>
      </c>
      <c r="G157" s="21"/>
      <c r="H157" s="22"/>
      <c r="I157" s="17"/>
      <c r="J157" s="54"/>
    </row>
    <row r="158" spans="1:10" hidden="1">
      <c r="A158" s="68">
        <v>55745</v>
      </c>
      <c r="B158" s="11">
        <v>15</v>
      </c>
      <c r="C158" s="1" t="s">
        <v>335</v>
      </c>
      <c r="D158" s="6" t="s">
        <v>85</v>
      </c>
      <c r="E158" s="30">
        <v>7.2</v>
      </c>
      <c r="F158" s="33">
        <f>'Getränkeliste Festlieferungen'!F191</f>
        <v>0</v>
      </c>
      <c r="G158" s="21"/>
      <c r="H158" s="22"/>
      <c r="I158" s="17"/>
      <c r="J158" s="54"/>
    </row>
    <row r="159" spans="1:10" hidden="1">
      <c r="A159" s="68">
        <v>55337</v>
      </c>
      <c r="B159" s="11">
        <v>15</v>
      </c>
      <c r="C159" s="1" t="s">
        <v>336</v>
      </c>
      <c r="D159" s="6" t="s">
        <v>85</v>
      </c>
      <c r="E159" s="30">
        <v>6.6</v>
      </c>
      <c r="F159" s="33">
        <f>'Getränkeliste Festlieferungen'!F189</f>
        <v>0</v>
      </c>
      <c r="G159" s="21"/>
      <c r="H159" s="22"/>
      <c r="I159" s="17"/>
      <c r="J159" s="54"/>
    </row>
    <row r="160" spans="1:10" hidden="1">
      <c r="A160" s="68">
        <v>57220</v>
      </c>
      <c r="B160" s="11">
        <v>15</v>
      </c>
      <c r="C160" s="1" t="s">
        <v>337</v>
      </c>
      <c r="D160" s="6" t="s">
        <v>85</v>
      </c>
      <c r="E160" s="30">
        <v>3.1</v>
      </c>
      <c r="F160" s="33">
        <f>'Getränkeliste Festlieferungen'!F197</f>
        <v>0</v>
      </c>
      <c r="G160" s="21"/>
      <c r="H160" s="22"/>
      <c r="I160" s="17"/>
      <c r="J160" s="54"/>
    </row>
    <row r="161" spans="1:10" hidden="1">
      <c r="A161" s="68">
        <v>55695</v>
      </c>
      <c r="B161" s="11">
        <v>15</v>
      </c>
      <c r="C161" s="1" t="s">
        <v>338</v>
      </c>
      <c r="D161" s="6" t="s">
        <v>85</v>
      </c>
      <c r="E161" s="30">
        <v>4.5</v>
      </c>
      <c r="F161" s="33" t="e">
        <f>'Getränkeliste Festlieferungen'!#REF!</f>
        <v>#REF!</v>
      </c>
      <c r="G161" s="21"/>
      <c r="H161" s="22"/>
      <c r="I161" s="17"/>
      <c r="J161" s="54"/>
    </row>
    <row r="162" spans="1:10" hidden="1">
      <c r="A162" s="68">
        <v>55694</v>
      </c>
      <c r="B162" s="11">
        <v>15</v>
      </c>
      <c r="C162" s="1" t="s">
        <v>328</v>
      </c>
      <c r="D162" s="6" t="s">
        <v>85</v>
      </c>
      <c r="E162" s="30">
        <v>7.5</v>
      </c>
      <c r="F162" s="33">
        <f>'Getränkeliste Festlieferungen'!F192</f>
        <v>0</v>
      </c>
      <c r="G162" s="21"/>
      <c r="H162" s="22"/>
      <c r="I162" s="17"/>
      <c r="J162" s="54"/>
    </row>
    <row r="163" spans="1:10" hidden="1">
      <c r="A163" s="68">
        <v>55109</v>
      </c>
      <c r="B163" s="11">
        <v>6</v>
      </c>
      <c r="C163" s="1" t="s">
        <v>339</v>
      </c>
      <c r="D163" s="6" t="s">
        <v>152</v>
      </c>
      <c r="E163" s="30">
        <v>12.5</v>
      </c>
      <c r="F163" s="33">
        <f>'Getränkeliste Festlieferungen'!F201</f>
        <v>0</v>
      </c>
      <c r="G163" s="21"/>
      <c r="H163" s="22"/>
      <c r="I163" s="17"/>
      <c r="J163" s="54"/>
    </row>
    <row r="164" spans="1:10" hidden="1">
      <c r="A164" s="68">
        <v>55340</v>
      </c>
      <c r="B164" s="11">
        <v>6</v>
      </c>
      <c r="C164" s="1" t="s">
        <v>340</v>
      </c>
      <c r="D164" s="6" t="s">
        <v>152</v>
      </c>
      <c r="E164" s="30">
        <v>14.5</v>
      </c>
      <c r="F164" s="33">
        <f>'Getränkeliste Festlieferungen'!F199</f>
        <v>0</v>
      </c>
      <c r="G164" s="21"/>
      <c r="H164" s="22"/>
      <c r="I164" s="17"/>
      <c r="J164" s="54"/>
    </row>
    <row r="165" spans="1:10" hidden="1">
      <c r="A165" s="68">
        <v>55325</v>
      </c>
      <c r="B165" s="11">
        <v>6</v>
      </c>
      <c r="C165" s="1" t="s">
        <v>341</v>
      </c>
      <c r="D165" s="6" t="s">
        <v>152</v>
      </c>
      <c r="E165" s="30">
        <v>17.8</v>
      </c>
      <c r="F165" s="33">
        <f>'Getränkeliste Festlieferungen'!F198</f>
        <v>0</v>
      </c>
      <c r="G165" s="21"/>
      <c r="H165" s="22"/>
      <c r="I165" s="17"/>
      <c r="J165" s="54"/>
    </row>
    <row r="166" spans="1:10" hidden="1">
      <c r="A166" s="68"/>
      <c r="D166" s="6"/>
      <c r="F166" s="33" t="str">
        <f>'Getränkeliste Festlieferungen'!F204</f>
        <v>x</v>
      </c>
      <c r="G166" s="18"/>
      <c r="H166" s="18"/>
      <c r="I166" s="18"/>
      <c r="J166" s="57"/>
    </row>
    <row r="167" spans="1:10" hidden="1">
      <c r="A167" s="68"/>
      <c r="C167" s="9" t="s">
        <v>342</v>
      </c>
      <c r="D167" s="6"/>
      <c r="F167" s="33" t="e">
        <f>'Getränkeliste Festlieferungen'!#REF!</f>
        <v>#REF!</v>
      </c>
      <c r="G167" s="18"/>
      <c r="H167" s="18"/>
      <c r="I167" s="18"/>
      <c r="J167" s="58"/>
    </row>
    <row r="168" spans="1:10" hidden="1">
      <c r="A168" s="68">
        <v>55737</v>
      </c>
      <c r="B168" s="11">
        <v>15</v>
      </c>
      <c r="C168" s="1" t="s">
        <v>343</v>
      </c>
      <c r="D168" s="6" t="s">
        <v>85</v>
      </c>
      <c r="E168" s="30">
        <v>6</v>
      </c>
      <c r="F168" s="33">
        <f>'Getränkeliste Festlieferungen'!F205</f>
        <v>0</v>
      </c>
      <c r="G168" s="19"/>
      <c r="H168" s="20"/>
      <c r="I168" s="15"/>
      <c r="J168" s="54"/>
    </row>
    <row r="169" spans="1:10" hidden="1">
      <c r="A169" s="68">
        <v>55801</v>
      </c>
      <c r="B169" s="11">
        <v>15</v>
      </c>
      <c r="C169" s="1" t="s">
        <v>344</v>
      </c>
      <c r="D169" s="6" t="s">
        <v>85</v>
      </c>
      <c r="E169" s="30">
        <v>4.9000000000000004</v>
      </c>
      <c r="F169" s="33" t="e">
        <f>'Getränkeliste Festlieferungen'!#REF!</f>
        <v>#REF!</v>
      </c>
      <c r="G169" s="21"/>
      <c r="H169" s="22"/>
      <c r="I169" s="17"/>
      <c r="J169" s="54"/>
    </row>
    <row r="170" spans="1:10" hidden="1">
      <c r="A170" s="68">
        <v>55831</v>
      </c>
      <c r="B170" s="11">
        <v>15</v>
      </c>
      <c r="C170" s="1" t="s">
        <v>345</v>
      </c>
      <c r="D170" s="6" t="s">
        <v>85</v>
      </c>
      <c r="E170" s="30">
        <v>8</v>
      </c>
      <c r="F170" s="33">
        <f>'Getränkeliste Festlieferungen'!F208</f>
        <v>0</v>
      </c>
      <c r="G170" s="21"/>
      <c r="H170" s="22"/>
      <c r="I170" s="17"/>
      <c r="J170" s="54"/>
    </row>
    <row r="171" spans="1:10" hidden="1">
      <c r="A171" s="68">
        <v>55770</v>
      </c>
      <c r="B171" s="11">
        <v>6</v>
      </c>
      <c r="C171" s="1" t="s">
        <v>346</v>
      </c>
      <c r="D171" s="6" t="s">
        <v>347</v>
      </c>
      <c r="E171" s="30">
        <v>11.5</v>
      </c>
      <c r="F171" s="33">
        <f>'Getränkeliste Festlieferungen'!F140</f>
        <v>0</v>
      </c>
      <c r="G171" s="19"/>
      <c r="H171" s="20"/>
      <c r="I171" s="15"/>
      <c r="J171" s="54"/>
    </row>
    <row r="172" spans="1:10" hidden="1">
      <c r="A172" s="68"/>
      <c r="B172" s="11"/>
      <c r="D172" s="6"/>
      <c r="F172" s="33">
        <f>'Getränkeliste Festlieferungen'!F209</f>
        <v>0</v>
      </c>
      <c r="G172" s="18"/>
      <c r="H172" s="18"/>
      <c r="I172" s="18"/>
      <c r="J172" s="57"/>
    </row>
    <row r="173" spans="1:10" hidden="1">
      <c r="A173" s="68"/>
      <c r="C173" s="9" t="s">
        <v>183</v>
      </c>
      <c r="D173" s="6"/>
      <c r="F173" s="33">
        <f>'Getränkeliste Festlieferungen'!F211</f>
        <v>0</v>
      </c>
      <c r="G173" s="18"/>
      <c r="H173" s="18"/>
      <c r="I173" s="18"/>
      <c r="J173" s="56"/>
    </row>
    <row r="174" spans="1:10" hidden="1">
      <c r="A174" s="68">
        <v>53009</v>
      </c>
      <c r="B174" s="214" t="s">
        <v>184</v>
      </c>
      <c r="C174" s="1" t="s">
        <v>348</v>
      </c>
      <c r="D174" s="6" t="s">
        <v>96</v>
      </c>
      <c r="E174" s="30">
        <v>30.5</v>
      </c>
      <c r="F174" s="33">
        <f>'Getränkeliste Festlieferungen'!F212</f>
        <v>0</v>
      </c>
      <c r="G174" s="19"/>
      <c r="H174" s="20"/>
      <c r="I174" s="15"/>
      <c r="J174" s="54"/>
    </row>
    <row r="175" spans="1:10" hidden="1">
      <c r="A175" s="68">
        <v>53006</v>
      </c>
      <c r="B175" s="214"/>
      <c r="C175" s="1" t="s">
        <v>349</v>
      </c>
      <c r="D175" s="6" t="s">
        <v>96</v>
      </c>
      <c r="E175" s="30">
        <v>28.9</v>
      </c>
      <c r="F175" s="33">
        <f>'Getränkeliste Festlieferungen'!F213</f>
        <v>0</v>
      </c>
      <c r="G175" s="21"/>
      <c r="H175" s="22"/>
      <c r="I175" s="17"/>
      <c r="J175" s="54"/>
    </row>
    <row r="176" spans="1:10" hidden="1">
      <c r="A176" s="68">
        <v>53003</v>
      </c>
      <c r="B176" s="214"/>
      <c r="C176" s="1" t="s">
        <v>350</v>
      </c>
      <c r="D176" s="6" t="s">
        <v>96</v>
      </c>
      <c r="E176" s="30">
        <v>28.9</v>
      </c>
      <c r="F176" s="33">
        <f>'Getränkeliste Festlieferungen'!F214</f>
        <v>0</v>
      </c>
      <c r="G176" s="21"/>
      <c r="H176" s="22"/>
      <c r="I176" s="17"/>
      <c r="J176" s="54"/>
    </row>
    <row r="177" spans="1:10" hidden="1">
      <c r="A177" s="68">
        <v>57144</v>
      </c>
      <c r="B177" s="214"/>
      <c r="C177" s="1" t="s">
        <v>351</v>
      </c>
      <c r="D177" s="6" t="s">
        <v>96</v>
      </c>
      <c r="E177" s="30">
        <v>23.5</v>
      </c>
      <c r="F177" s="33" t="e">
        <f>'Getränkeliste Festlieferungen'!#REF!</f>
        <v>#REF!</v>
      </c>
      <c r="G177" s="21"/>
      <c r="H177" s="22"/>
      <c r="I177" s="17"/>
      <c r="J177" s="54"/>
    </row>
    <row r="178" spans="1:10" hidden="1">
      <c r="A178" s="68">
        <v>53008</v>
      </c>
      <c r="B178" s="214"/>
      <c r="C178" s="1" t="s">
        <v>352</v>
      </c>
      <c r="D178" s="6" t="s">
        <v>96</v>
      </c>
      <c r="E178" s="30">
        <v>38.200000000000003</v>
      </c>
      <c r="F178" s="33" t="e">
        <f>'Getränkeliste Festlieferungen'!#REF!</f>
        <v>#REF!</v>
      </c>
      <c r="G178" s="21"/>
      <c r="H178" s="22"/>
      <c r="I178" s="17"/>
      <c r="J178" s="54"/>
    </row>
    <row r="179" spans="1:10" hidden="1">
      <c r="A179" s="68">
        <v>57034</v>
      </c>
      <c r="B179" s="214"/>
      <c r="C179" s="1" t="s">
        <v>353</v>
      </c>
      <c r="D179" s="6"/>
      <c r="E179" s="30">
        <v>23.5</v>
      </c>
      <c r="F179" s="33" t="e">
        <f>'Getränkeliste Festlieferungen'!#REF!</f>
        <v>#REF!</v>
      </c>
      <c r="G179" s="21"/>
      <c r="H179" s="22"/>
      <c r="I179" s="17"/>
      <c r="J179" s="54"/>
    </row>
    <row r="180" spans="1:10" hidden="1">
      <c r="A180" s="68">
        <v>57036</v>
      </c>
      <c r="B180" s="214"/>
      <c r="C180" s="1" t="s">
        <v>354</v>
      </c>
      <c r="D180" s="6"/>
      <c r="E180" s="30">
        <v>28.5</v>
      </c>
      <c r="F180" s="33" t="e">
        <f>'Getränkeliste Festlieferungen'!#REF!</f>
        <v>#REF!</v>
      </c>
      <c r="G180" s="21"/>
      <c r="H180" s="22"/>
      <c r="I180" s="17"/>
      <c r="J180" s="54"/>
    </row>
    <row r="181" spans="1:10" ht="15.75" hidden="1" thickBot="1">
      <c r="A181" s="97"/>
      <c r="B181" s="42"/>
      <c r="C181" s="43"/>
      <c r="D181" s="44"/>
      <c r="E181" s="45"/>
      <c r="F181" s="33">
        <f>'Getränkeliste Festlieferungen'!F216</f>
        <v>0</v>
      </c>
      <c r="G181" s="24"/>
      <c r="H181" s="23"/>
      <c r="I181" s="25"/>
      <c r="J181" s="55"/>
    </row>
  </sheetData>
  <sheetProtection password="C702" sheet="1" autoFilter="0"/>
  <protectedRanges>
    <protectedRange sqref="D9 D15 D17 H19 H21 D23 E21 G156:I165 G60:I79 E19 G49:I58 G81:I87 G89:I102 G104:I127 G174:I181 G168:I172 G142:I154 D11:I13 G128:I140" name="Bereich1"/>
  </protectedRanges>
  <autoFilter ref="D25:F181" xr:uid="{00000000-0009-0000-0000-000002000000}">
    <filterColumn colId="0" showButton="0"/>
    <filterColumn colId="2">
      <customFilters and="1">
        <customFilter operator="notEqual" val="0"/>
      </customFilters>
    </filterColumn>
  </autoFilter>
  <mergeCells count="48">
    <mergeCell ref="H43:I43"/>
    <mergeCell ref="H44:I44"/>
    <mergeCell ref="D25:E25"/>
    <mergeCell ref="H37:I37"/>
    <mergeCell ref="H38:I38"/>
    <mergeCell ref="H39:I39"/>
    <mergeCell ref="H40:I40"/>
    <mergeCell ref="H41:I41"/>
    <mergeCell ref="H42:I42"/>
    <mergeCell ref="H31:I31"/>
    <mergeCell ref="H35:I35"/>
    <mergeCell ref="H36:I36"/>
    <mergeCell ref="H26:I26"/>
    <mergeCell ref="H27:I27"/>
    <mergeCell ref="H28:I28"/>
    <mergeCell ref="H29:I29"/>
    <mergeCell ref="A15:C15"/>
    <mergeCell ref="A23:C23"/>
    <mergeCell ref="A17:C17"/>
    <mergeCell ref="A19:C19"/>
    <mergeCell ref="A21:C21"/>
    <mergeCell ref="H34:I34"/>
    <mergeCell ref="D3:F3"/>
    <mergeCell ref="D4:F4"/>
    <mergeCell ref="D6:F6"/>
    <mergeCell ref="D7:F7"/>
    <mergeCell ref="D15:I15"/>
    <mergeCell ref="D23:I23"/>
    <mergeCell ref="D17:I17"/>
    <mergeCell ref="E19:F19"/>
    <mergeCell ref="H19:I19"/>
    <mergeCell ref="E21:F21"/>
    <mergeCell ref="H21:I21"/>
    <mergeCell ref="H30:I30"/>
    <mergeCell ref="D9:I9"/>
    <mergeCell ref="H32:I32"/>
    <mergeCell ref="H33:I33"/>
    <mergeCell ref="A8:C8"/>
    <mergeCell ref="A11:C11"/>
    <mergeCell ref="D11:I11"/>
    <mergeCell ref="D12:I12"/>
    <mergeCell ref="D13:I13"/>
    <mergeCell ref="A9:C9"/>
    <mergeCell ref="B49:B58"/>
    <mergeCell ref="B60:B69"/>
    <mergeCell ref="B71:B79"/>
    <mergeCell ref="B142:B149"/>
    <mergeCell ref="B174:B180"/>
  </mergeCells>
  <printOptions horizontalCentered="1"/>
  <pageMargins left="0.19685039370078741" right="0.19685039370078741" top="0.59055118110236227" bottom="0.19685039370078741" header="0" footer="0.27559055118110237"/>
  <pageSetup paperSize="9" scale="76" orientation="portrait" r:id="rId1"/>
  <headerFooter alignWithMargins="0">
    <oddFooter>&amp;LIhr Ansprechpartner:
Kari Savoldi&amp;CMobile 079 200 01 28
Tel. 062 886 93 33&amp;R&amp;9www.landi-maiengruen.ch
Kari.Savoldi@landi-maiengruen.ch</oddFooter>
  </headerFooter>
  <colBreaks count="1" manualBreakCount="1">
    <brk id="1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F97903BFAC9E4FBD5D97041C4F4D5E" ma:contentTypeVersion="9" ma:contentTypeDescription="Ein neues Dokument erstellen." ma:contentTypeScope="" ma:versionID="16e25c79ac194e7fb17520378c4a6fd3">
  <xsd:schema xmlns:xsd="http://www.w3.org/2001/XMLSchema" xmlns:xs="http://www.w3.org/2001/XMLSchema" xmlns:p="http://schemas.microsoft.com/office/2006/metadata/properties" xmlns:ns2="635742a3-3619-4fff-8032-8a6e7dab53a5" xmlns:ns3="f3961867-0921-469b-8f64-c1f14889166a" targetNamespace="http://schemas.microsoft.com/office/2006/metadata/properties" ma:root="true" ma:fieldsID="fe7cac30c2d96e10a6fdd4bc2e063d02" ns2:_="" ns3:_="">
    <xsd:import namespace="635742a3-3619-4fff-8032-8a6e7dab53a5"/>
    <xsd:import namespace="f3961867-0921-469b-8f64-c1f148891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742a3-3619-4fff-8032-8a6e7dab53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1f04b2b-3caf-4539-abed-d4e9201e8f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61867-0921-469b-8f64-c1f1488916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2fbb3-c7e7-4fd2-932a-ecf5cf596405}" ma:internalName="TaxCatchAll" ma:showField="CatchAllData" ma:web="f3961867-0921-469b-8f64-c1f1488916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5742a3-3619-4fff-8032-8a6e7dab53a5">
      <Terms xmlns="http://schemas.microsoft.com/office/infopath/2007/PartnerControls"/>
    </lcf76f155ced4ddcb4097134ff3c332f>
    <TaxCatchAll xmlns="f3961867-0921-469b-8f64-c1f14889166a" xsi:nil="true"/>
  </documentManagement>
</p:properties>
</file>

<file path=customXml/itemProps1.xml><?xml version="1.0" encoding="utf-8"?>
<ds:datastoreItem xmlns:ds="http://schemas.openxmlformats.org/officeDocument/2006/customXml" ds:itemID="{958E828A-DC28-467B-BCF1-74AD176120C7}"/>
</file>

<file path=customXml/itemProps2.xml><?xml version="1.0" encoding="utf-8"?>
<ds:datastoreItem xmlns:ds="http://schemas.openxmlformats.org/officeDocument/2006/customXml" ds:itemID="{74DC17BD-F88F-4B6A-A2A6-858D30DFF1BC}"/>
</file>

<file path=customXml/itemProps3.xml><?xml version="1.0" encoding="utf-8"?>
<ds:datastoreItem xmlns:ds="http://schemas.openxmlformats.org/officeDocument/2006/customXml" ds:itemID="{73311651-AB7E-48BD-BD64-68D7FCE0E5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Landi Maiengrün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BloechF</dc:creator>
  <cp:keywords/>
  <dc:description/>
  <cp:lastModifiedBy/>
  <cp:revision/>
  <dcterms:created xsi:type="dcterms:W3CDTF">2007-01-10T06:59:28Z</dcterms:created>
  <dcterms:modified xsi:type="dcterms:W3CDTF">2025-10-27T12:34:46Z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0x010100C9F97903BFAC9E4FBD5D97041C4F4D5E</vt:lpwstr>
  </property>
  <property fmtid="{D5CDD505-2E9C-101B-9397-08002B2CF9AE}" pid="3" name="Order">
    <vt:r8>400</vt:r8>
  </property>
  <property fmtid="{D5CDD505-2E9C-101B-9397-08002B2CF9AE}" pid="4" name="MediaServiceImageTags">
    <vt:lpwstr/>
  </property>
</Properties>
</file>