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aredx-my.sharepoint.com/personal/ljenkins_caredx_com/Documents/Documents/MLR Submissions/Funding &amp; Support Documents/"/>
    </mc:Choice>
  </mc:AlternateContent>
  <xr:revisionPtr revIDLastSave="27" documentId="8_{667B652E-DC6C-4B50-9F54-D19EB5856BCF}" xr6:coauthVersionLast="47" xr6:coauthVersionMax="47" xr10:uidLastSave="{19D6591B-8E61-4D32-852D-C770EB5C32A1}"/>
  <bookViews>
    <workbookView xWindow="-120" yWindow="-120" windowWidth="29040" windowHeight="15720" firstSheet="1" activeTab="1" xr2:uid="{00000000-000D-0000-FFFF-FFFF00000000}"/>
  </bookViews>
  <sheets>
    <sheet name="instructions" sheetId="2" r:id="rId1"/>
    <sheet name="budget tabl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1" l="1"/>
  <c r="F53" i="1"/>
  <c r="F52" i="1"/>
  <c r="F47" i="1"/>
  <c r="F46" i="1"/>
  <c r="F45" i="1"/>
  <c r="G40" i="1"/>
  <c r="G39" i="1"/>
  <c r="G38" i="1"/>
  <c r="G37" i="1"/>
  <c r="B30" i="1"/>
  <c r="B29" i="1"/>
  <c r="I146" i="1" l="1"/>
  <c r="I139" i="1"/>
  <c r="I136" i="1"/>
  <c r="I133" i="1"/>
  <c r="I129" i="1"/>
  <c r="H26" i="1"/>
  <c r="H27" i="1" s="1"/>
  <c r="G26" i="1"/>
  <c r="G27" i="1" s="1"/>
  <c r="F26" i="1"/>
  <c r="F27" i="1" s="1"/>
  <c r="E26" i="1"/>
  <c r="E27" i="1" s="1"/>
  <c r="D26" i="1"/>
  <c r="D27" i="1" s="1"/>
  <c r="I19" i="1"/>
  <c r="I18" i="1"/>
  <c r="I17" i="1"/>
  <c r="I16" i="1"/>
  <c r="I15" i="1"/>
  <c r="I14" i="1"/>
  <c r="I13" i="1"/>
  <c r="F48" i="1" l="1"/>
  <c r="I26" i="1"/>
  <c r="I27" i="1"/>
  <c r="I140" i="1"/>
  <c r="G41" i="1"/>
  <c r="D62" i="1" s="1"/>
  <c r="I28" i="1" l="1"/>
  <c r="I30" i="1" s="1"/>
  <c r="I29" i="1"/>
  <c r="D61" i="1" s="1"/>
  <c r="F55" i="1"/>
  <c r="I31" i="1" l="1"/>
  <c r="I32" i="1" s="1"/>
  <c r="F57" i="1"/>
  <c r="D63" i="1" s="1"/>
  <c r="D64" i="1" s="1"/>
</calcChain>
</file>

<file path=xl/sharedStrings.xml><?xml version="1.0" encoding="utf-8"?>
<sst xmlns="http://schemas.openxmlformats.org/spreadsheetml/2006/main" count="144" uniqueCount="100">
  <si>
    <r>
      <rPr>
        <b/>
        <i/>
        <sz val="14"/>
        <color theme="1"/>
        <rFont val="Calibri"/>
        <family val="2"/>
      </rPr>
      <t>Budget Parameters and Limitations for all Collaborative, Investigator Initiated, and Grant research support:</t>
    </r>
    <r>
      <rPr>
        <b/>
        <i/>
        <sz val="11"/>
        <color theme="1"/>
        <rFont val="Calibri"/>
        <family val="2"/>
      </rPr>
      <t xml:space="preserve">
 </t>
    </r>
    <r>
      <rPr>
        <b/>
        <i/>
        <sz val="12"/>
        <color theme="1"/>
        <rFont val="Calibri"/>
        <family val="2"/>
      </rPr>
      <t xml:space="preserve">
1. Budget must be a complete draft proposal that contains all cost/expenses for which support is sought. All budget items must be within Fair Market Value ("FMV"), including Overhead, to be eligible for  full Company support. CareDx will not provide any support that exceeds the limits of the documented FMV assessment.
	• CareDx utilizes FMV assessments as a significant tool to comply with various laws that prohibit entities from inappropriately influencing research outcomes and medical determinations.   
	• All expenses/costs for which an applicant seeks support are compared to FMV benchmarks CareDx receives from an objective 3rd party. These benchmarks compiled from all sources of industry data from the country(ies) in which the particular research will occur. 
	• By law, CareDx can only provide support for essential research specific expenses/costs that are actually incurred and are in no way redundant or excessive (either in amount or frequency).
	• Applicants are strongly encouraged to proactively provide written justification/documentation for all costs/expenses contained in the proposed budget to greatly increase process efficiency and expedite the review. 
	• CareDx will have the discretion to determine whether the documentation provided is adequate to support the internal review &amp; approval process. Adequate supports includes (but is not limited to):
                        (i) copies of Institutional policies, (ii) vendor quotes, and/or (iii) written, detailed description(s) of specific expense(s) with insight as to how the cost determination was established on Institution letterhead and signed by authorized signatory (senior director level or higher).  
2. As CareDx wishes to avoid any perception of influence or control over independent trials - no support will be provided if used in place of institutional staff salary. Therefore:
	a. Institution must provide an hourly billing rate for every staff member it seeks reimbursement for their involvement with the related research.
	b. Reasonable and supported estimate of the total hours expended over the life of the research for each individual must be provided (% of effort will not be accepted).
	c. CareDx will not reimburse for fringe or other employee benefit based compensation.
	d. Overhead ("OH") cannot be applied to any staff time that is not directly related to subject interactions (e.g., subject visit vs. data entry) or any pass-through expenses. 
3. Support shall not be provided to purchase capital equipment unrelated to the research.
	• Support will not be provided to purchase equipment related to the study if that equipment would remain with Institution after the conclusion of the research.
	• Applicants will not receive support for equipment that could otherwise be used to generate revenue when the supported research is not being conducted.
4. CareDx will not provide support for the following expenses under any circumstances:
	a. The hiring of staff not related to the research;
	b. General training and education of Institution staff;
	c. Expenses that are inherent with the daily operation of the Institution and/or ongoing clinical; and,
	d. Expenses related to:
		i. the drafting of the application for support;
		ii. the drafting of protocol, informed consent, and/or budget;
		iii. any efforts directly related to the specific drafting of any publications related to the clinical research being supported; and,
                                      any efforts related to the contract or the budget negotiation and/or drafting efforts by any party (such as the lead site or sub-sites).</t>
    </r>
  </si>
  <si>
    <t>Study Number/ID Code:</t>
  </si>
  <si>
    <t>Principal Investigator:</t>
  </si>
  <si>
    <t>Institution/Lead Site:</t>
  </si>
  <si>
    <t>Estimated Max Subject Enrollment:</t>
  </si>
  <si>
    <t>Duration (with Follow-up):</t>
  </si>
  <si>
    <t>Drop-out Rate:</t>
  </si>
  <si>
    <t>Institution Overhead Rate:</t>
  </si>
  <si>
    <t>Per Subject Costs - Invoiceable Milestones</t>
  </si>
  <si>
    <t>Procedures</t>
  </si>
  <si>
    <t>Cost per Unit</t>
  </si>
  <si>
    <t>Screening Visit</t>
  </si>
  <si>
    <t>Visit 1</t>
  </si>
  <si>
    <t>Visit 2</t>
  </si>
  <si>
    <t>Visit 3</t>
  </si>
  <si>
    <t>Visit 4</t>
  </si>
  <si>
    <t>Cost Totals</t>
  </si>
  <si>
    <t>Item/Pricing Code</t>
  </si>
  <si>
    <t>Month X</t>
  </si>
  <si>
    <t xml:space="preserve"> Month X (Follow-up) </t>
  </si>
  <si>
    <r>
      <rPr>
        <b/>
        <sz val="11"/>
        <color theme="1"/>
        <rFont val="Calibri"/>
        <family val="2"/>
        <scheme val="minor"/>
      </rPr>
      <t>EXAMPLE</t>
    </r>
    <r>
      <rPr>
        <sz val="11"/>
        <color theme="1"/>
        <rFont val="Calibri"/>
        <family val="2"/>
        <scheme val="minor"/>
      </rPr>
      <t>: Nurse Visit</t>
    </r>
  </si>
  <si>
    <t>Subject Testing Frequency &amp; Status (RUO/SOC)</t>
  </si>
  <si>
    <r>
      <rPr>
        <b/>
        <sz val="11"/>
        <color theme="1"/>
        <rFont val="Calibri"/>
        <family val="2"/>
        <scheme val="minor"/>
      </rPr>
      <t>EXAMPLE</t>
    </r>
    <r>
      <rPr>
        <sz val="11"/>
        <color theme="1"/>
        <rFont val="Calibri"/>
        <family val="2"/>
        <scheme val="minor"/>
      </rPr>
      <t>: AlloMap</t>
    </r>
  </si>
  <si>
    <t>SOC</t>
  </si>
  <si>
    <r>
      <rPr>
        <b/>
        <sz val="11"/>
        <color theme="1"/>
        <rFont val="Calibri"/>
        <family val="2"/>
        <scheme val="minor"/>
      </rPr>
      <t>EXAMPLE</t>
    </r>
    <r>
      <rPr>
        <sz val="11"/>
        <color theme="1"/>
        <rFont val="Calibri"/>
        <family val="2"/>
        <scheme val="minor"/>
      </rPr>
      <t>: UroMap</t>
    </r>
  </si>
  <si>
    <t>RUO</t>
  </si>
  <si>
    <r>
      <rPr>
        <b/>
        <sz val="11"/>
        <color theme="1"/>
        <rFont val="Calibri"/>
        <family val="2"/>
        <scheme val="minor"/>
      </rPr>
      <t>EXAMPLE</t>
    </r>
    <r>
      <rPr>
        <sz val="11"/>
        <color theme="1"/>
        <rFont val="Calibri"/>
        <family val="2"/>
        <scheme val="minor"/>
      </rPr>
      <t>: ALLoSeq</t>
    </r>
  </si>
  <si>
    <t>SOC &amp; RUO</t>
  </si>
  <si>
    <t>Per Subject Cost Subtotal</t>
  </si>
  <si>
    <t xml:space="preserve">Overhead </t>
  </si>
  <si>
    <t>Total Cost per Subject with OH</t>
  </si>
  <si>
    <t>linked to cell C4</t>
  </si>
  <si>
    <t>Withholding for Final Payment (10%)</t>
  </si>
  <si>
    <t>Total Per Subject Cost via Milestones prior to Final Payment</t>
  </si>
  <si>
    <t>Total payable upon Miletsone completion (every X subjects enrolled)</t>
  </si>
  <si>
    <t>TBD</t>
  </si>
  <si>
    <t xml:space="preserve">Staff Time Costs (Effort outside of Subject Interaction) - Invoiceable Quarterly </t>
  </si>
  <si>
    <t>Staff</t>
  </si>
  <si>
    <t>Description of Tasks</t>
  </si>
  <si>
    <t>Rate per Hour</t>
  </si>
  <si>
    <t>Total Hours</t>
  </si>
  <si>
    <t>Total</t>
  </si>
  <si>
    <t>EXAMPLE: Principal Investigator</t>
  </si>
  <si>
    <t>Trail oversight, management, training, analysis</t>
  </si>
  <si>
    <t>EXAMPLE: Study Coordinator</t>
  </si>
  <si>
    <t>Subject coordination, SAE reconciliation, Randomization</t>
  </si>
  <si>
    <t>Total Staff Time</t>
  </si>
  <si>
    <t xml:space="preserve">Site Pass Through Costs - Invoiceable Quarterly </t>
  </si>
  <si>
    <t>Item</t>
  </si>
  <si>
    <t xml:space="preserve">Description </t>
  </si>
  <si>
    <t>Total/Max Units</t>
  </si>
  <si>
    <t>Total Cost</t>
  </si>
  <si>
    <t>EXAMPLE: IRB Submission fees</t>
  </si>
  <si>
    <t>Standard fee for IRB application</t>
  </si>
  <si>
    <t>EXAMPLE: IRB Amendment fees</t>
  </si>
  <si>
    <t>Standard fee for IRB application to amend protocol</t>
  </si>
  <si>
    <t>Total Site Pass Through Costs</t>
  </si>
  <si>
    <t xml:space="preserve">Third Party Related Pass Through Costs - Invoiceable Quarterly </t>
  </si>
  <si>
    <t>EXAMPLE: ACME Equiptment</t>
  </si>
  <si>
    <t>special tool rental</t>
  </si>
  <si>
    <t>Total Third Party Related Pass Through Costs</t>
  </si>
  <si>
    <t>Total For All Pass Through Costs</t>
  </si>
  <si>
    <t>Total Study Budget Summary</t>
  </si>
  <si>
    <t>Cost Type</t>
  </si>
  <si>
    <t>Payment Structure</t>
  </si>
  <si>
    <t xml:space="preserve">Total Patient Cost </t>
  </si>
  <si>
    <t xml:space="preserve">Milestones </t>
  </si>
  <si>
    <t>Total Staff Time Cost</t>
  </si>
  <si>
    <t xml:space="preserve">Invoiceable Quarterly </t>
  </si>
  <si>
    <t>Total Pass Though Costs</t>
  </si>
  <si>
    <t>Total Study Budget</t>
  </si>
  <si>
    <t>Listed Items NOT in Current Budget - Requested in Proposal and Breakdown</t>
  </si>
  <si>
    <t>Request</t>
  </si>
  <si>
    <t>Issue/Question</t>
  </si>
  <si>
    <t>MONITORING</t>
  </si>
  <si>
    <r>
      <rPr>
        <sz val="11"/>
        <rFont val="Calibri"/>
        <family val="2"/>
      </rPr>
      <t>Creation of Investigator's Site File</t>
    </r>
  </si>
  <si>
    <t>how is this determined? Staff time vs Set Fee?</t>
  </si>
  <si>
    <r>
      <rPr>
        <sz val="11"/>
        <rFont val="Calibri"/>
        <family val="2"/>
      </rPr>
      <t>Preparation of Investigator's Site File (6 sites)</t>
    </r>
  </si>
  <si>
    <r>
      <rPr>
        <sz val="11"/>
        <rFont val="Calibri"/>
        <family val="2"/>
      </rPr>
      <t>Maintenance of ISF during the study duration (6 sites in SPAIN)</t>
    </r>
  </si>
  <si>
    <r>
      <rPr>
        <sz val="11"/>
        <rFont val="Calibri"/>
        <family val="2"/>
      </rPr>
      <t>Preparation, conductance and report of site initiation visit (1 visit/site) (6 sites)</t>
    </r>
  </si>
  <si>
    <r>
      <rPr>
        <sz val="11"/>
        <rFont val="Calibri"/>
        <family val="2"/>
      </rPr>
      <t>Preparation, conductance and report of regular monitoring visits  (2 visits/site)  (6 sites)</t>
    </r>
  </si>
  <si>
    <r>
      <rPr>
        <sz val="11"/>
        <rFont val="Calibri"/>
        <family val="2"/>
      </rPr>
      <t>Reports review (3 reports*site) (6 sites in Spain)</t>
    </r>
  </si>
  <si>
    <t>PROJECT MANAGEMENT</t>
  </si>
  <si>
    <r>
      <rPr>
        <sz val="11"/>
        <rFont val="Calibri"/>
        <family val="2"/>
      </rPr>
      <t>Project Management activities (3 hrs*month*site) (6 sites in Spain) (2 years)</t>
    </r>
  </si>
  <si>
    <r>
      <rPr>
        <sz val="11"/>
        <rFont val="Calibri"/>
        <family val="2"/>
      </rPr>
      <t>Elaboration of the Monitoring Plan</t>
    </r>
  </si>
  <si>
    <t>REGULATORY FOLLOW-UP ACTIVITIES</t>
  </si>
  <si>
    <r>
      <rPr>
        <sz val="11"/>
        <rFont val="Calibri"/>
        <family val="2"/>
      </rPr>
      <t>Management of GCP/protocol deviations</t>
    </r>
  </si>
  <si>
    <t xml:space="preserve">how is this determined? Staff time vs Set Fee? </t>
  </si>
  <si>
    <r>
      <rPr>
        <b/>
        <sz val="11"/>
        <rFont val="Calibri"/>
        <family val="2"/>
      </rPr>
      <t>Study Management Phase I (first 50 patients)</t>
    </r>
  </si>
  <si>
    <t>METHODOLOGICAL/STATISTICAL ADVICE</t>
  </si>
  <si>
    <t>Who is providing this? When?</t>
  </si>
  <si>
    <t>Total Costs Set Aside</t>
  </si>
  <si>
    <t>Costs Removed</t>
  </si>
  <si>
    <t>Cost</t>
  </si>
  <si>
    <t xml:space="preserve">Rational </t>
  </si>
  <si>
    <r>
      <rPr>
        <sz val="11"/>
        <rFont val="Calibri"/>
        <family val="2"/>
      </rPr>
      <t>Administrative support for site agreements and financial budget (8 hrs*site)</t>
    </r>
  </si>
  <si>
    <t xml:space="preserve">Counter party is responsible for supporting these fees as they are part of the daily business associated with participating in clinical trials. </t>
  </si>
  <si>
    <r>
      <rPr>
        <sz val="11"/>
        <rFont val="Calibri"/>
        <family val="2"/>
      </rPr>
      <t>Site agrements fees</t>
    </r>
  </si>
  <si>
    <t>VTS-SCI-10699-v1 (v1.0)</t>
  </si>
  <si>
    <t>Effective 2026-03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</si>
</sst>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164" formatCode="#,##0.00\ [$€-1]"/>
    <numFmt numFmtId="165" formatCode="#,##0.00\ [$€-C0A]"/>
    <numFmt numFmtId="166" formatCode="#,##0.00\ [$€-40A];\-#,##0.00\ [$€-40A]"/>
    <numFmt numFmtId="167" formatCode="#,##0.00\ [$€-C0A];\-#,##0.00\ [$€-C0A]"/>
    <numFmt numFmtId="168" formatCode="&quot;$&quot;#,##0.00"/>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11"/>
      <color indexed="8"/>
      <name val="Calibri"/>
      <family val="2"/>
    </font>
    <font>
      <sz val="11"/>
      <color indexed="8"/>
      <name val="Calibri"/>
      <family val="2"/>
      <scheme val="minor"/>
    </font>
    <font>
      <b/>
      <sz val="11"/>
      <name val="Calibri"/>
      <family val="2"/>
      <scheme val="minor"/>
    </font>
    <font>
      <sz val="11"/>
      <name val="Calibri"/>
      <family val="2"/>
    </font>
    <font>
      <b/>
      <sz val="10"/>
      <name val="Calibri"/>
      <family val="2"/>
      <scheme val="minor"/>
    </font>
    <font>
      <sz val="12"/>
      <color rgb="FFFF0000"/>
      <name val="Calibri"/>
      <family val="2"/>
      <scheme val="minor"/>
    </font>
    <font>
      <sz val="9"/>
      <color rgb="FF000000"/>
      <name val="Arial"/>
      <family val="2"/>
    </font>
    <font>
      <sz val="12"/>
      <color rgb="FF000000"/>
      <name val="Calibri"/>
      <family val="2"/>
    </font>
    <font>
      <b/>
      <sz val="11"/>
      <name val="Calibri"/>
      <family val="2"/>
    </font>
    <font>
      <b/>
      <sz val="12"/>
      <color theme="0"/>
      <name val="Calibri"/>
      <family val="2"/>
      <scheme val="minor"/>
    </font>
    <font>
      <b/>
      <sz val="11"/>
      <color indexed="8"/>
      <name val="Calibri"/>
      <family val="2"/>
      <scheme val="minor"/>
    </font>
    <font>
      <b/>
      <sz val="9"/>
      <color rgb="FF000000"/>
      <name val="Arial"/>
      <family val="2"/>
    </font>
    <font>
      <b/>
      <i/>
      <sz val="11"/>
      <color theme="1"/>
      <name val="Calibri"/>
      <family val="2"/>
    </font>
    <font>
      <b/>
      <i/>
      <sz val="12"/>
      <color theme="1"/>
      <name val="Calibri"/>
      <family val="2"/>
    </font>
    <font>
      <b/>
      <i/>
      <sz val="14"/>
      <color theme="1"/>
      <name val="Calibri"/>
      <family val="2"/>
    </font>
  </fonts>
  <fills count="15">
    <fill>
      <patternFill patternType="none"/>
    </fill>
    <fill>
      <patternFill patternType="gray125"/>
    </fill>
    <fill>
      <patternFill patternType="solid">
        <fgColor theme="5"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4" tint="0.39997558519241921"/>
        <bgColor indexed="64"/>
      </patternFill>
    </fill>
    <fill>
      <patternFill patternType="solid">
        <fgColor rgb="FF92D050"/>
        <bgColor indexed="64"/>
      </patternFill>
    </fill>
    <fill>
      <patternFill patternType="solid">
        <fgColor rgb="FFFF0000"/>
        <bgColor indexed="64"/>
      </patternFill>
    </fill>
    <fill>
      <patternFill patternType="solid">
        <fgColor theme="1" tint="0.149998474074526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7" tint="0.59996337778862885"/>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rgb="FF000000"/>
      </left>
      <right style="thin">
        <color rgb="FF000000"/>
      </right>
      <top/>
      <bottom style="thin">
        <color rgb="FF000000"/>
      </bottom>
      <diagonal/>
    </border>
    <border>
      <left style="medium">
        <color indexed="64"/>
      </left>
      <right style="medium">
        <color indexed="64"/>
      </right>
      <top/>
      <bottom style="thin">
        <color indexed="64"/>
      </bottom>
      <diagonal/>
    </border>
    <border>
      <left style="medium">
        <color indexed="64"/>
      </left>
      <right style="thin">
        <color rgb="FF000000"/>
      </right>
      <top style="thin">
        <color rgb="FF000000"/>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bottom style="medium">
        <color indexed="64"/>
      </bottom>
      <diagonal/>
    </border>
    <border>
      <left/>
      <right style="medium">
        <color indexed="64"/>
      </right>
      <top style="thin">
        <color indexed="64"/>
      </top>
      <bottom style="thin">
        <color indexed="64"/>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274">
    <xf numFmtId="0" fontId="0" fillId="0" borderId="0" xfId="0"/>
    <xf numFmtId="0" fontId="0" fillId="0" borderId="0" xfId="0" applyAlignment="1" applyProtection="1">
      <alignment vertical="center" readingOrder="1"/>
      <protection locked="0"/>
    </xf>
    <xf numFmtId="0" fontId="0" fillId="0" borderId="0" xfId="0" applyAlignment="1" applyProtection="1">
      <alignment horizontal="right" vertical="center" readingOrder="1"/>
      <protection locked="0"/>
    </xf>
    <xf numFmtId="0" fontId="2" fillId="2" borderId="7" xfId="0" applyFont="1" applyFill="1" applyBorder="1" applyAlignment="1" applyProtection="1">
      <alignment horizontal="right" vertical="center" readingOrder="1"/>
      <protection locked="0"/>
    </xf>
    <xf numFmtId="0" fontId="0" fillId="0" borderId="54" xfId="0" applyBorder="1" applyAlignment="1" applyProtection="1">
      <alignment horizontal="center" vertical="center" readingOrder="1"/>
      <protection locked="0"/>
    </xf>
    <xf numFmtId="0" fontId="2" fillId="2" borderId="28" xfId="0" applyFont="1" applyFill="1" applyBorder="1" applyAlignment="1" applyProtection="1">
      <alignment horizontal="right" vertical="center" readingOrder="1"/>
      <protection locked="0"/>
    </xf>
    <xf numFmtId="0" fontId="0" fillId="0" borderId="47" xfId="0" applyBorder="1" applyAlignment="1" applyProtection="1">
      <alignment horizontal="center" vertical="center" readingOrder="1"/>
      <protection locked="0"/>
    </xf>
    <xf numFmtId="0" fontId="2" fillId="2" borderId="32" xfId="0" applyFont="1" applyFill="1" applyBorder="1" applyAlignment="1" applyProtection="1">
      <alignment horizontal="right" vertical="center" readingOrder="1"/>
      <protection locked="0"/>
    </xf>
    <xf numFmtId="0" fontId="0" fillId="0" borderId="55" xfId="0" applyBorder="1" applyAlignment="1" applyProtection="1">
      <alignment horizontal="center" vertical="center" readingOrder="1"/>
      <protection locked="0"/>
    </xf>
    <xf numFmtId="0" fontId="2" fillId="2" borderId="10" xfId="0" applyFont="1" applyFill="1" applyBorder="1" applyAlignment="1" applyProtection="1">
      <alignment horizontal="right" vertical="center" readingOrder="1"/>
      <protection locked="0"/>
    </xf>
    <xf numFmtId="9" fontId="0" fillId="0" borderId="56" xfId="0" applyNumberFormat="1" applyBorder="1" applyAlignment="1" applyProtection="1">
      <alignment horizontal="center" vertical="center" readingOrder="1"/>
      <protection locked="0"/>
    </xf>
    <xf numFmtId="9" fontId="0" fillId="0" borderId="0" xfId="0" applyNumberFormat="1" applyAlignment="1" applyProtection="1">
      <alignment horizontal="center" vertical="center" readingOrder="1"/>
      <protection locked="0"/>
    </xf>
    <xf numFmtId="0" fontId="4" fillId="0" borderId="0" xfId="0" applyFont="1" applyAlignment="1" applyProtection="1">
      <alignment horizontal="center" vertical="center" readingOrder="1"/>
      <protection locked="0"/>
    </xf>
    <xf numFmtId="0" fontId="2" fillId="0" borderId="0" xfId="0" applyFont="1" applyAlignment="1" applyProtection="1">
      <alignment horizontal="center" vertical="center" readingOrder="1"/>
      <protection locked="0"/>
    </xf>
    <xf numFmtId="0" fontId="4" fillId="4" borderId="7" xfId="0" applyFont="1" applyFill="1" applyBorder="1" applyAlignment="1" applyProtection="1">
      <alignment horizontal="center" readingOrder="1"/>
      <protection locked="0"/>
    </xf>
    <xf numFmtId="0" fontId="4" fillId="4" borderId="8" xfId="0" applyFont="1" applyFill="1" applyBorder="1" applyAlignment="1" applyProtection="1">
      <alignment horizontal="center" readingOrder="1"/>
      <protection locked="0"/>
    </xf>
    <xf numFmtId="0" fontId="4" fillId="0" borderId="0" xfId="0" applyFont="1" applyAlignment="1" applyProtection="1">
      <alignment horizontal="center" vertical="center" wrapText="1" readingOrder="1"/>
      <protection locked="0"/>
    </xf>
    <xf numFmtId="0" fontId="2" fillId="13" borderId="3" xfId="0" applyFont="1" applyFill="1" applyBorder="1" applyAlignment="1" applyProtection="1">
      <alignment horizontal="center" vertical="center" readingOrder="1"/>
      <protection locked="0"/>
    </xf>
    <xf numFmtId="0" fontId="4" fillId="4" borderId="10" xfId="0" applyFont="1" applyFill="1" applyBorder="1" applyAlignment="1" applyProtection="1">
      <alignment horizontal="center" readingOrder="1"/>
      <protection locked="0"/>
    </xf>
    <xf numFmtId="0" fontId="4" fillId="4" borderId="11" xfId="0" applyFont="1" applyFill="1" applyBorder="1" applyAlignment="1" applyProtection="1">
      <alignment horizontal="center" readingOrder="1"/>
      <protection locked="0"/>
    </xf>
    <xf numFmtId="0" fontId="4" fillId="4" borderId="11" xfId="0" applyFont="1" applyFill="1" applyBorder="1" applyAlignment="1" applyProtection="1">
      <alignment horizontal="center" wrapText="1" readingOrder="1"/>
      <protection locked="0"/>
    </xf>
    <xf numFmtId="0" fontId="0" fillId="12" borderId="25" xfId="0" applyFill="1" applyBorder="1" applyAlignment="1" applyProtection="1">
      <alignment vertical="center" readingOrder="1"/>
      <protection locked="0"/>
    </xf>
    <xf numFmtId="0" fontId="0" fillId="5" borderId="12" xfId="0" applyFill="1" applyBorder="1" applyAlignment="1" applyProtection="1">
      <alignment horizontal="left" vertical="center" wrapText="1" readingOrder="1"/>
      <protection locked="0"/>
    </xf>
    <xf numFmtId="168" fontId="0" fillId="5" borderId="13" xfId="0" applyNumberFormat="1" applyFill="1" applyBorder="1" applyAlignment="1" applyProtection="1">
      <alignment horizontal="center" vertical="center" wrapText="1" readingOrder="1"/>
      <protection locked="0"/>
    </xf>
    <xf numFmtId="168" fontId="2" fillId="5" borderId="13" xfId="0" applyNumberFormat="1" applyFont="1" applyFill="1" applyBorder="1" applyAlignment="1" applyProtection="1">
      <alignment horizontal="center" vertical="center" wrapText="1" readingOrder="1"/>
      <protection locked="0"/>
    </xf>
    <xf numFmtId="168" fontId="7" fillId="5" borderId="13" xfId="0" applyNumberFormat="1" applyFont="1" applyFill="1" applyBorder="1" applyAlignment="1" applyProtection="1">
      <alignment horizontal="center" vertical="center" wrapText="1" readingOrder="1"/>
      <protection locked="0"/>
    </xf>
    <xf numFmtId="168" fontId="7" fillId="5" borderId="25" xfId="0" applyNumberFormat="1" applyFont="1" applyFill="1" applyBorder="1" applyAlignment="1" applyProtection="1">
      <alignment horizontal="center" vertical="center" wrapText="1" readingOrder="1"/>
      <protection locked="0"/>
    </xf>
    <xf numFmtId="165" fontId="6" fillId="0" borderId="0" xfId="2" applyNumberFormat="1" applyFont="1" applyAlignment="1" applyProtection="1">
      <alignment horizontal="right" vertical="center" readingOrder="1"/>
      <protection locked="0"/>
    </xf>
    <xf numFmtId="0" fontId="0" fillId="12" borderId="27" xfId="0" applyFill="1" applyBorder="1" applyAlignment="1" applyProtection="1">
      <alignment vertical="center" readingOrder="1"/>
      <protection locked="0"/>
    </xf>
    <xf numFmtId="0" fontId="0" fillId="0" borderId="15" xfId="0" applyBorder="1" applyAlignment="1" applyProtection="1">
      <alignment horizontal="left" vertical="center" wrapText="1" readingOrder="1"/>
      <protection locked="0"/>
    </xf>
    <xf numFmtId="168" fontId="0" fillId="0" borderId="1" xfId="0" applyNumberFormat="1" applyBorder="1" applyAlignment="1" applyProtection="1">
      <alignment horizontal="center" vertical="center" wrapText="1" readingOrder="1"/>
      <protection locked="0"/>
    </xf>
    <xf numFmtId="168" fontId="2" fillId="0" borderId="1" xfId="0" applyNumberFormat="1" applyFont="1" applyBorder="1" applyAlignment="1" applyProtection="1">
      <alignment horizontal="center" vertical="center" wrapText="1" readingOrder="1"/>
      <protection locked="0"/>
    </xf>
    <xf numFmtId="168" fontId="2" fillId="0" borderId="27" xfId="0" applyNumberFormat="1" applyFont="1" applyBorder="1" applyAlignment="1" applyProtection="1">
      <alignment horizontal="center" vertical="center" wrapText="1" readingOrder="1"/>
      <protection locked="0"/>
    </xf>
    <xf numFmtId="168" fontId="0" fillId="0" borderId="1" xfId="0" applyNumberFormat="1" applyBorder="1" applyAlignment="1" applyProtection="1">
      <alignment horizontal="center" vertical="center" readingOrder="1"/>
      <protection locked="0"/>
    </xf>
    <xf numFmtId="168" fontId="2" fillId="0" borderId="1" xfId="0" applyNumberFormat="1" applyFont="1" applyBorder="1" applyAlignment="1" applyProtection="1">
      <alignment horizontal="center" vertical="center" readingOrder="1"/>
      <protection locked="0"/>
    </xf>
    <xf numFmtId="168" fontId="7" fillId="0" borderId="1" xfId="0" applyNumberFormat="1" applyFont="1" applyBorder="1" applyAlignment="1" applyProtection="1">
      <alignment horizontal="center" vertical="center" wrapText="1" readingOrder="1"/>
      <protection locked="0"/>
    </xf>
    <xf numFmtId="168" fontId="7" fillId="0" borderId="27" xfId="0" applyNumberFormat="1" applyFont="1" applyBorder="1" applyAlignment="1" applyProtection="1">
      <alignment horizontal="center" vertical="center" wrapText="1" readingOrder="1"/>
      <protection locked="0"/>
    </xf>
    <xf numFmtId="165" fontId="3" fillId="0" borderId="0" xfId="0" applyNumberFormat="1" applyFont="1" applyAlignment="1" applyProtection="1">
      <alignment horizontal="right" vertical="center" wrapText="1" readingOrder="1"/>
      <protection locked="0"/>
    </xf>
    <xf numFmtId="0" fontId="3" fillId="0" borderId="37" xfId="0" applyFont="1" applyBorder="1" applyAlignment="1" applyProtection="1">
      <alignment vertical="center" readingOrder="1"/>
      <protection locked="0"/>
    </xf>
    <xf numFmtId="168" fontId="2" fillId="0" borderId="27" xfId="0" applyNumberFormat="1" applyFont="1" applyBorder="1" applyAlignment="1" applyProtection="1">
      <alignment horizontal="center" vertical="center" readingOrder="1"/>
      <protection locked="0"/>
    </xf>
    <xf numFmtId="0" fontId="3" fillId="0" borderId="15" xfId="0" applyFont="1" applyBorder="1" applyAlignment="1" applyProtection="1">
      <alignment horizontal="left" vertical="center" wrapText="1" readingOrder="1"/>
      <protection locked="0"/>
    </xf>
    <xf numFmtId="0" fontId="0" fillId="12" borderId="30" xfId="0" applyFill="1" applyBorder="1" applyAlignment="1" applyProtection="1">
      <alignment vertical="center" readingOrder="1"/>
      <protection locked="0"/>
    </xf>
    <xf numFmtId="0" fontId="3" fillId="0" borderId="57" xfId="0" applyFont="1" applyBorder="1" applyAlignment="1" applyProtection="1">
      <alignment horizontal="left" vertical="center" wrapText="1" readingOrder="1"/>
      <protection locked="0"/>
    </xf>
    <xf numFmtId="168" fontId="0" fillId="0" borderId="58" xfId="0" applyNumberFormat="1" applyBorder="1" applyAlignment="1" applyProtection="1">
      <alignment horizontal="center" vertical="center" readingOrder="1"/>
      <protection locked="0"/>
    </xf>
    <xf numFmtId="168" fontId="2" fillId="0" borderId="58" xfId="0" applyNumberFormat="1" applyFont="1" applyBorder="1" applyAlignment="1" applyProtection="1">
      <alignment horizontal="center" vertical="center" readingOrder="1"/>
      <protection locked="0"/>
    </xf>
    <xf numFmtId="168" fontId="2" fillId="0" borderId="59" xfId="0" applyNumberFormat="1" applyFont="1" applyBorder="1" applyAlignment="1" applyProtection="1">
      <alignment horizontal="center" vertical="center" readingOrder="1"/>
      <protection locked="0"/>
    </xf>
    <xf numFmtId="0" fontId="2" fillId="13" borderId="21" xfId="0" applyFont="1" applyFill="1" applyBorder="1" applyAlignment="1" applyProtection="1">
      <alignment horizontal="center" vertical="center" readingOrder="1"/>
      <protection locked="0"/>
    </xf>
    <xf numFmtId="0" fontId="0" fillId="12" borderId="34" xfId="0" applyFill="1" applyBorder="1" applyAlignment="1" applyProtection="1">
      <alignment vertical="center" readingOrder="1"/>
      <protection locked="0"/>
    </xf>
    <xf numFmtId="0" fontId="0" fillId="5" borderId="50" xfId="0" applyFill="1" applyBorder="1" applyAlignment="1" applyProtection="1">
      <alignment horizontal="left" vertical="center" wrapText="1" readingOrder="1"/>
      <protection locked="0"/>
    </xf>
    <xf numFmtId="44" fontId="0" fillId="5" borderId="13" xfId="0" applyNumberFormat="1" applyFill="1" applyBorder="1" applyAlignment="1" applyProtection="1">
      <alignment horizontal="center" vertical="center" readingOrder="1"/>
      <protection locked="0"/>
    </xf>
    <xf numFmtId="0" fontId="3" fillId="5" borderId="13" xfId="0" applyFont="1" applyFill="1" applyBorder="1" applyAlignment="1" applyProtection="1">
      <alignment horizontal="center" vertical="center" wrapText="1" readingOrder="1"/>
      <protection locked="0"/>
    </xf>
    <xf numFmtId="0" fontId="3" fillId="5" borderId="25" xfId="0" applyFont="1" applyFill="1" applyBorder="1" applyAlignment="1" applyProtection="1">
      <alignment horizontal="center" vertical="center" wrapText="1" readingOrder="1"/>
      <protection locked="0"/>
    </xf>
    <xf numFmtId="0" fontId="0" fillId="12" borderId="28" xfId="0" applyFill="1" applyBorder="1" applyAlignment="1" applyProtection="1">
      <alignment vertical="center" readingOrder="1"/>
      <protection locked="0"/>
    </xf>
    <xf numFmtId="44" fontId="0" fillId="5" borderId="1" xfId="0" applyNumberFormat="1" applyFill="1" applyBorder="1" applyAlignment="1" applyProtection="1">
      <alignment horizontal="center" vertical="center" readingOrder="1"/>
      <protection locked="0"/>
    </xf>
    <xf numFmtId="44" fontId="3" fillId="5" borderId="1" xfId="0" applyNumberFormat="1" applyFont="1" applyFill="1" applyBorder="1" applyAlignment="1" applyProtection="1">
      <alignment horizontal="center" vertical="center" readingOrder="1"/>
      <protection locked="0"/>
    </xf>
    <xf numFmtId="0" fontId="3" fillId="5" borderId="1" xfId="0" applyFont="1" applyFill="1" applyBorder="1" applyAlignment="1" applyProtection="1">
      <alignment horizontal="center" vertical="center" wrapText="1" readingOrder="1"/>
      <protection locked="0"/>
    </xf>
    <xf numFmtId="0" fontId="3" fillId="5" borderId="27" xfId="0" applyFont="1" applyFill="1" applyBorder="1" applyAlignment="1" applyProtection="1">
      <alignment horizontal="center" vertical="center" wrapText="1" readingOrder="1"/>
      <protection locked="0"/>
    </xf>
    <xf numFmtId="165" fontId="3" fillId="0" borderId="0" xfId="1" applyNumberFormat="1" applyFont="1" applyBorder="1" applyAlignment="1" applyProtection="1">
      <alignment horizontal="right" vertical="center" wrapText="1" readingOrder="1"/>
      <protection locked="0"/>
    </xf>
    <xf numFmtId="0" fontId="3" fillId="0" borderId="52" xfId="0" applyFont="1" applyBorder="1" applyAlignment="1" applyProtection="1">
      <alignment horizontal="left" vertical="center" wrapText="1" readingOrder="1"/>
      <protection locked="0"/>
    </xf>
    <xf numFmtId="44" fontId="0" fillId="0" borderId="1" xfId="0" applyNumberFormat="1" applyBorder="1" applyAlignment="1" applyProtection="1">
      <alignment horizontal="center" vertical="center" readingOrder="1"/>
      <protection locked="0"/>
    </xf>
    <xf numFmtId="44" fontId="3" fillId="0" borderId="1" xfId="0" applyNumberFormat="1" applyFont="1" applyBorder="1" applyAlignment="1" applyProtection="1">
      <alignment horizontal="center" vertical="center" readingOrder="1"/>
      <protection locked="0"/>
    </xf>
    <xf numFmtId="0" fontId="3" fillId="0" borderId="1" xfId="0" applyFont="1" applyBorder="1" applyAlignment="1" applyProtection="1">
      <alignment horizontal="center" vertical="center" wrapText="1" readingOrder="1"/>
      <protection locked="0"/>
    </xf>
    <xf numFmtId="0" fontId="3" fillId="0" borderId="27" xfId="0" applyFont="1" applyBorder="1" applyAlignment="1" applyProtection="1">
      <alignment horizontal="center" vertical="center" wrapText="1" readingOrder="1"/>
      <protection locked="0"/>
    </xf>
    <xf numFmtId="0" fontId="0" fillId="12" borderId="10" xfId="0" applyFill="1" applyBorder="1" applyAlignment="1" applyProtection="1">
      <alignment vertical="center" readingOrder="1"/>
      <protection locked="0"/>
    </xf>
    <xf numFmtId="0" fontId="3" fillId="0" borderId="53" xfId="0" applyFont="1" applyBorder="1" applyAlignment="1" applyProtection="1">
      <alignment horizontal="left" vertical="center" wrapText="1" readingOrder="1"/>
      <protection locked="0"/>
    </xf>
    <xf numFmtId="44" fontId="3" fillId="0" borderId="2" xfId="0" applyNumberFormat="1" applyFont="1" applyBorder="1" applyAlignment="1" applyProtection="1">
      <alignment horizontal="center" vertical="center" readingOrder="1"/>
      <protection locked="0"/>
    </xf>
    <xf numFmtId="0" fontId="3" fillId="0" borderId="2" xfId="0" applyFont="1" applyBorder="1" applyAlignment="1" applyProtection="1">
      <alignment horizontal="center" vertical="center" wrapText="1" readingOrder="1"/>
      <protection locked="0"/>
    </xf>
    <xf numFmtId="0" fontId="3" fillId="0" borderId="30" xfId="0" applyFont="1" applyBorder="1" applyAlignment="1" applyProtection="1">
      <alignment horizontal="center" vertical="center" wrapText="1" readingOrder="1"/>
      <protection locked="0"/>
    </xf>
    <xf numFmtId="165" fontId="3" fillId="0" borderId="0" xfId="0" applyNumberFormat="1" applyFont="1" applyAlignment="1" applyProtection="1">
      <alignment horizontal="right" vertical="center" readingOrder="1"/>
      <protection locked="0"/>
    </xf>
    <xf numFmtId="165" fontId="7" fillId="0" borderId="0" xfId="0" applyNumberFormat="1" applyFont="1" applyAlignment="1" applyProtection="1">
      <alignment horizontal="right" vertical="center" readingOrder="1"/>
      <protection locked="0"/>
    </xf>
    <xf numFmtId="165" fontId="7" fillId="9" borderId="0" xfId="0" applyNumberFormat="1" applyFont="1" applyFill="1" applyAlignment="1" applyProtection="1">
      <alignment horizontal="center" vertical="center" readingOrder="1"/>
      <protection locked="0"/>
    </xf>
    <xf numFmtId="165" fontId="7" fillId="7" borderId="0" xfId="0" applyNumberFormat="1" applyFont="1" applyFill="1" applyAlignment="1" applyProtection="1">
      <alignment horizontal="center" vertical="center" readingOrder="1"/>
      <protection locked="0"/>
    </xf>
    <xf numFmtId="165" fontId="7" fillId="0" borderId="0" xfId="0" applyNumberFormat="1" applyFont="1" applyAlignment="1" applyProtection="1">
      <alignment horizontal="left" vertical="center" readingOrder="1"/>
      <protection locked="0"/>
    </xf>
    <xf numFmtId="0" fontId="7" fillId="0" borderId="0" xfId="0" applyFont="1" applyAlignment="1" applyProtection="1">
      <alignment horizontal="right" vertical="center" readingOrder="1"/>
      <protection locked="0"/>
    </xf>
    <xf numFmtId="0" fontId="7" fillId="0" borderId="0" xfId="0" applyFont="1" applyAlignment="1" applyProtection="1">
      <alignment vertical="center" readingOrder="1"/>
      <protection locked="0"/>
    </xf>
    <xf numFmtId="0" fontId="7" fillId="4" borderId="4" xfId="0" applyFont="1" applyFill="1" applyBorder="1" applyAlignment="1" applyProtection="1">
      <alignment horizontal="center" readingOrder="1"/>
      <protection locked="0"/>
    </xf>
    <xf numFmtId="0" fontId="7" fillId="4" borderId="21" xfId="0" applyFont="1" applyFill="1" applyBorder="1" applyAlignment="1" applyProtection="1">
      <alignment horizontal="center" readingOrder="1"/>
      <protection locked="0"/>
    </xf>
    <xf numFmtId="0" fontId="7" fillId="4" borderId="5" xfId="0" applyFont="1" applyFill="1" applyBorder="1" applyAlignment="1" applyProtection="1">
      <alignment horizontal="right" readingOrder="1"/>
      <protection locked="0"/>
    </xf>
    <xf numFmtId="0" fontId="3" fillId="5" borderId="50" xfId="0" applyFont="1" applyFill="1" applyBorder="1" applyAlignment="1" applyProtection="1">
      <alignment horizontal="left" vertical="center" wrapText="1" readingOrder="1"/>
      <protection locked="0"/>
    </xf>
    <xf numFmtId="168" fontId="2" fillId="5" borderId="13" xfId="0" applyNumberFormat="1" applyFont="1" applyFill="1" applyBorder="1" applyAlignment="1" applyProtection="1">
      <alignment horizontal="center" vertical="center" readingOrder="1"/>
      <protection locked="0"/>
    </xf>
    <xf numFmtId="0" fontId="2" fillId="5" borderId="0" xfId="0" applyFont="1" applyFill="1" applyAlignment="1" applyProtection="1">
      <alignment horizontal="center" vertical="center" readingOrder="1"/>
      <protection locked="0"/>
    </xf>
    <xf numFmtId="0" fontId="3" fillId="5" borderId="49" xfId="0" applyFont="1" applyFill="1" applyBorder="1" applyAlignment="1" applyProtection="1">
      <alignment horizontal="left" vertical="center" readingOrder="1"/>
      <protection locked="0"/>
    </xf>
    <xf numFmtId="168" fontId="7" fillId="5" borderId="1" xfId="0" applyNumberFormat="1" applyFont="1" applyFill="1" applyBorder="1" applyAlignment="1" applyProtection="1">
      <alignment horizontal="center" vertical="center" readingOrder="1"/>
      <protection locked="0"/>
    </xf>
    <xf numFmtId="4" fontId="7" fillId="5" borderId="27" xfId="0" applyNumberFormat="1" applyFont="1" applyFill="1" applyBorder="1" applyAlignment="1" applyProtection="1">
      <alignment horizontal="center" vertical="center" readingOrder="1"/>
      <protection locked="0"/>
    </xf>
    <xf numFmtId="0" fontId="3" fillId="0" borderId="49" xfId="0" applyFont="1" applyBorder="1" applyAlignment="1" applyProtection="1">
      <alignment horizontal="left" vertical="center" wrapText="1" readingOrder="1"/>
      <protection locked="0"/>
    </xf>
    <xf numFmtId="168" fontId="7" fillId="0" borderId="1" xfId="0" applyNumberFormat="1" applyFont="1" applyBorder="1" applyAlignment="1" applyProtection="1">
      <alignment horizontal="center" vertical="center" readingOrder="1"/>
      <protection locked="0"/>
    </xf>
    <xf numFmtId="4" fontId="7" fillId="0" borderId="27" xfId="0" applyNumberFormat="1" applyFont="1" applyBorder="1" applyAlignment="1" applyProtection="1">
      <alignment horizontal="center" vertical="center" readingOrder="1"/>
      <protection locked="0"/>
    </xf>
    <xf numFmtId="0" fontId="3" fillId="0" borderId="31" xfId="0" applyFont="1" applyBorder="1" applyAlignment="1" applyProtection="1">
      <alignment horizontal="left" vertical="center" readingOrder="1"/>
      <protection locked="0"/>
    </xf>
    <xf numFmtId="168" fontId="7" fillId="0" borderId="2" xfId="0" applyNumberFormat="1" applyFont="1" applyBorder="1" applyAlignment="1" applyProtection="1">
      <alignment horizontal="center" vertical="center" readingOrder="1"/>
      <protection locked="0"/>
    </xf>
    <xf numFmtId="4" fontId="7" fillId="0" borderId="30" xfId="0" applyNumberFormat="1" applyFont="1" applyBorder="1" applyAlignment="1" applyProtection="1">
      <alignment horizontal="center" vertical="center" readingOrder="1"/>
      <protection locked="0"/>
    </xf>
    <xf numFmtId="44" fontId="7" fillId="0" borderId="0" xfId="0" applyNumberFormat="1" applyFont="1" applyAlignment="1" applyProtection="1">
      <alignment horizontal="left" vertical="center" readingOrder="1"/>
      <protection locked="0"/>
    </xf>
    <xf numFmtId="0" fontId="7" fillId="0" borderId="0" xfId="0" applyFont="1" applyAlignment="1" applyProtection="1">
      <alignment horizontal="center" vertical="center" wrapText="1" readingOrder="1"/>
      <protection locked="0"/>
    </xf>
    <xf numFmtId="0" fontId="3" fillId="0" borderId="0" xfId="0" applyFont="1" applyAlignment="1" applyProtection="1">
      <alignment horizontal="right" vertical="center" readingOrder="1"/>
      <protection locked="0"/>
    </xf>
    <xf numFmtId="0" fontId="2" fillId="4" borderId="5" xfId="0" applyFont="1" applyFill="1" applyBorder="1" applyAlignment="1" applyProtection="1">
      <alignment horizontal="center" vertical="center" readingOrder="1"/>
      <protection locked="0"/>
    </xf>
    <xf numFmtId="0" fontId="2" fillId="4" borderId="5" xfId="0" applyFont="1" applyFill="1" applyBorder="1" applyAlignment="1" applyProtection="1">
      <alignment horizontal="center" vertical="center" wrapText="1" readingOrder="1"/>
      <protection locked="0"/>
    </xf>
    <xf numFmtId="0" fontId="2" fillId="4" borderId="3" xfId="0" applyFont="1" applyFill="1" applyBorder="1" applyAlignment="1" applyProtection="1">
      <alignment horizontal="center" vertical="center" readingOrder="1"/>
      <protection locked="0"/>
    </xf>
    <xf numFmtId="0" fontId="2" fillId="4" borderId="21" xfId="0" applyFont="1" applyFill="1" applyBorder="1" applyAlignment="1" applyProtection="1">
      <alignment horizontal="center" vertical="center" readingOrder="1"/>
      <protection locked="0"/>
    </xf>
    <xf numFmtId="0" fontId="8" fillId="5" borderId="48" xfId="0" applyFont="1" applyFill="1" applyBorder="1" applyAlignment="1" applyProtection="1">
      <alignment horizontal="left" vertical="center" wrapText="1" readingOrder="1"/>
      <protection locked="0"/>
    </xf>
    <xf numFmtId="0" fontId="8" fillId="5" borderId="33" xfId="0" applyFont="1" applyFill="1" applyBorder="1" applyAlignment="1" applyProtection="1">
      <alignment horizontal="left" vertical="center" wrapText="1" readingOrder="1"/>
      <protection locked="0"/>
    </xf>
    <xf numFmtId="168" fontId="2" fillId="5" borderId="33" xfId="0" applyNumberFormat="1" applyFont="1" applyFill="1" applyBorder="1" applyAlignment="1" applyProtection="1">
      <alignment horizontal="center" vertical="center" wrapText="1" readingOrder="1"/>
      <protection locked="0"/>
    </xf>
    <xf numFmtId="1" fontId="2" fillId="5" borderId="0" xfId="0" applyNumberFormat="1" applyFont="1" applyFill="1" applyAlignment="1" applyProtection="1">
      <alignment horizontal="center" vertical="center" readingOrder="1"/>
      <protection locked="0"/>
    </xf>
    <xf numFmtId="0" fontId="8" fillId="5" borderId="49" xfId="0" applyFont="1" applyFill="1" applyBorder="1" applyAlignment="1" applyProtection="1">
      <alignment horizontal="left" vertical="center" wrapText="1" readingOrder="1"/>
      <protection locked="0"/>
    </xf>
    <xf numFmtId="0" fontId="8" fillId="5" borderId="1" xfId="0" applyFont="1" applyFill="1" applyBorder="1" applyAlignment="1" applyProtection="1">
      <alignment horizontal="left" vertical="center" wrapText="1" readingOrder="1"/>
      <protection locked="0"/>
    </xf>
    <xf numFmtId="168" fontId="2" fillId="5" borderId="1" xfId="0" applyNumberFormat="1" applyFont="1" applyFill="1" applyBorder="1" applyAlignment="1" applyProtection="1">
      <alignment horizontal="center" vertical="center" wrapText="1" readingOrder="1"/>
      <protection locked="0"/>
    </xf>
    <xf numFmtId="1" fontId="7" fillId="5" borderId="27" xfId="0" applyNumberFormat="1" applyFont="1" applyFill="1" applyBorder="1" applyAlignment="1" applyProtection="1">
      <alignment horizontal="center" vertical="center" readingOrder="1"/>
      <protection locked="0"/>
    </xf>
    <xf numFmtId="0" fontId="0" fillId="12" borderId="9" xfId="0" applyFill="1" applyBorder="1" applyAlignment="1" applyProtection="1">
      <alignment vertical="center" readingOrder="1"/>
      <protection locked="0"/>
    </xf>
    <xf numFmtId="0" fontId="8" fillId="0" borderId="31" xfId="0" applyFont="1" applyBorder="1" applyAlignment="1" applyProtection="1">
      <alignment horizontal="left" vertical="center" wrapText="1" readingOrder="1"/>
      <protection locked="0"/>
    </xf>
    <xf numFmtId="0" fontId="8" fillId="0" borderId="2" xfId="0" applyFont="1" applyBorder="1" applyAlignment="1" applyProtection="1">
      <alignment horizontal="left" vertical="center" wrapText="1" readingOrder="1"/>
      <protection locked="0"/>
    </xf>
    <xf numFmtId="168" fontId="0" fillId="0" borderId="2" xfId="0" applyNumberFormat="1" applyBorder="1" applyAlignment="1" applyProtection="1">
      <alignment horizontal="center" vertical="center" wrapText="1" readingOrder="1"/>
      <protection locked="0"/>
    </xf>
    <xf numFmtId="1" fontId="3" fillId="0" borderId="30" xfId="0" applyNumberFormat="1" applyFont="1" applyBorder="1" applyAlignment="1" applyProtection="1">
      <alignment horizontal="center" vertical="center" readingOrder="1"/>
      <protection locked="0"/>
    </xf>
    <xf numFmtId="0" fontId="8" fillId="0" borderId="0" xfId="0" applyFont="1" applyAlignment="1" applyProtection="1">
      <alignment horizontal="left" vertical="center" wrapText="1" readingOrder="1"/>
      <protection locked="0"/>
    </xf>
    <xf numFmtId="168" fontId="0" fillId="0" borderId="0" xfId="0" applyNumberFormat="1" applyAlignment="1" applyProtection="1">
      <alignment horizontal="center" vertical="center" wrapText="1" readingOrder="1"/>
      <protection locked="0"/>
    </xf>
    <xf numFmtId="1" fontId="3" fillId="0" borderId="0" xfId="0" applyNumberFormat="1" applyFont="1" applyAlignment="1" applyProtection="1">
      <alignment horizontal="center" vertical="center" readingOrder="1"/>
      <protection locked="0"/>
    </xf>
    <xf numFmtId="168" fontId="0" fillId="0" borderId="0" xfId="0" applyNumberFormat="1" applyAlignment="1" applyProtection="1">
      <alignment horizontal="right" vertical="center" wrapText="1" readingOrder="1"/>
      <protection locked="0"/>
    </xf>
    <xf numFmtId="0" fontId="0" fillId="0" borderId="0" xfId="0" applyAlignment="1" applyProtection="1">
      <alignment vertical="center" wrapText="1" readingOrder="1"/>
      <protection locked="0"/>
    </xf>
    <xf numFmtId="44" fontId="9" fillId="0" borderId="0" xfId="0" applyNumberFormat="1" applyFont="1" applyAlignment="1" applyProtection="1">
      <alignment vertical="center" readingOrder="1"/>
      <protection locked="0"/>
    </xf>
    <xf numFmtId="165" fontId="3" fillId="0" borderId="0" xfId="0" applyNumberFormat="1" applyFont="1" applyAlignment="1" applyProtection="1">
      <alignment horizontal="left" vertical="center" readingOrder="1"/>
      <protection locked="0"/>
    </xf>
    <xf numFmtId="0" fontId="3" fillId="0" borderId="0" xfId="0" applyFont="1" applyAlignment="1" applyProtection="1">
      <alignment horizontal="left" vertical="center" readingOrder="1"/>
      <protection locked="0"/>
    </xf>
    <xf numFmtId="0" fontId="3" fillId="5" borderId="26" xfId="0" applyFont="1" applyFill="1" applyBorder="1" applyAlignment="1" applyProtection="1">
      <alignment horizontal="left" vertical="center" wrapText="1" readingOrder="1"/>
      <protection locked="0"/>
    </xf>
    <xf numFmtId="167" fontId="3" fillId="5" borderId="13" xfId="0" applyNumberFormat="1" applyFont="1" applyFill="1" applyBorder="1" applyAlignment="1" applyProtection="1">
      <alignment horizontal="center" vertical="center" readingOrder="1"/>
      <protection locked="0"/>
    </xf>
    <xf numFmtId="168" fontId="7" fillId="5" borderId="13" xfId="0" applyNumberFormat="1" applyFont="1" applyFill="1" applyBorder="1" applyAlignment="1" applyProtection="1">
      <alignment horizontal="center" vertical="center" readingOrder="1"/>
      <protection locked="0"/>
    </xf>
    <xf numFmtId="1" fontId="7" fillId="5" borderId="25" xfId="0" applyNumberFormat="1" applyFont="1" applyFill="1" applyBorder="1" applyAlignment="1" applyProtection="1">
      <alignment horizontal="center" vertical="center" readingOrder="1"/>
      <protection locked="0"/>
    </xf>
    <xf numFmtId="0" fontId="9" fillId="0" borderId="0" xfId="0" applyFont="1" applyAlignment="1" applyProtection="1">
      <alignment horizontal="left" vertical="center" readingOrder="1"/>
      <protection locked="0"/>
    </xf>
    <xf numFmtId="165" fontId="0" fillId="0" borderId="2" xfId="0" applyNumberFormat="1" applyBorder="1" applyAlignment="1" applyProtection="1">
      <alignment horizontal="center" vertical="center" wrapText="1" readingOrder="1"/>
      <protection locked="0"/>
    </xf>
    <xf numFmtId="1" fontId="7" fillId="0" borderId="30" xfId="0" applyNumberFormat="1" applyFont="1" applyBorder="1" applyAlignment="1" applyProtection="1">
      <alignment horizontal="center" vertical="center" readingOrder="1"/>
      <protection locked="0"/>
    </xf>
    <xf numFmtId="0" fontId="9" fillId="0" borderId="0" xfId="0" applyFont="1" applyAlignment="1" applyProtection="1">
      <alignment horizontal="left" vertical="center" wrapText="1" readingOrder="1"/>
      <protection locked="0"/>
    </xf>
    <xf numFmtId="0" fontId="11" fillId="0" borderId="31" xfId="0" applyFont="1" applyBorder="1" applyAlignment="1" applyProtection="1">
      <alignment vertical="center" wrapText="1" readingOrder="1"/>
      <protection locked="0"/>
    </xf>
    <xf numFmtId="165" fontId="12" fillId="0" borderId="2" xfId="0" applyNumberFormat="1" applyFont="1" applyBorder="1" applyAlignment="1" applyProtection="1">
      <alignment horizontal="center" vertical="center" wrapText="1" readingOrder="1"/>
      <protection locked="0"/>
    </xf>
    <xf numFmtId="1" fontId="16" fillId="0" borderId="30" xfId="0" applyNumberFormat="1" applyFont="1" applyBorder="1" applyAlignment="1" applyProtection="1">
      <alignment horizontal="center" vertical="center" wrapText="1" readingOrder="1"/>
      <protection locked="0"/>
    </xf>
    <xf numFmtId="0" fontId="10" fillId="0" borderId="0" xfId="0" applyFont="1" applyAlignment="1" applyProtection="1">
      <alignment horizontal="right" vertical="center" readingOrder="1"/>
      <protection locked="0"/>
    </xf>
    <xf numFmtId="0" fontId="0" fillId="0" borderId="0" xfId="0" applyAlignment="1" applyProtection="1">
      <alignment horizontal="left" vertical="center" readingOrder="1"/>
      <protection locked="0"/>
    </xf>
    <xf numFmtId="0" fontId="0" fillId="0" borderId="0" xfId="0" applyAlignment="1" applyProtection="1">
      <alignment horizontal="center" vertical="center" readingOrder="1"/>
      <protection locked="0"/>
    </xf>
    <xf numFmtId="0" fontId="0" fillId="0" borderId="37" xfId="0" applyBorder="1" applyAlignment="1" applyProtection="1">
      <alignment horizontal="left" vertical="center" readingOrder="1"/>
      <protection locked="0"/>
    </xf>
    <xf numFmtId="0" fontId="3" fillId="0" borderId="0" xfId="0" applyFont="1" applyAlignment="1" applyProtection="1">
      <alignment vertical="center" wrapText="1" readingOrder="1"/>
      <protection locked="0"/>
    </xf>
    <xf numFmtId="9" fontId="3" fillId="0" borderId="0" xfId="0" applyNumberFormat="1" applyFont="1" applyAlignment="1" applyProtection="1">
      <alignment vertical="center" readingOrder="1"/>
      <protection locked="0"/>
    </xf>
    <xf numFmtId="0" fontId="3" fillId="0" borderId="0" xfId="0" applyFont="1" applyAlignment="1" applyProtection="1">
      <alignment vertical="center" readingOrder="1"/>
      <protection locked="0"/>
    </xf>
    <xf numFmtId="44" fontId="3" fillId="0" borderId="0" xfId="0" applyNumberFormat="1" applyFont="1" applyAlignment="1" applyProtection="1">
      <alignment vertical="center" readingOrder="1"/>
      <protection locked="0"/>
    </xf>
    <xf numFmtId="0" fontId="7" fillId="0" borderId="0" xfId="0" applyFont="1" applyAlignment="1" applyProtection="1">
      <alignment vertical="center" wrapText="1" readingOrder="1"/>
      <protection locked="0"/>
    </xf>
    <xf numFmtId="0" fontId="7" fillId="4" borderId="21" xfId="0" applyFont="1" applyFill="1" applyBorder="1" applyAlignment="1" applyProtection="1">
      <alignment horizontal="center" vertical="center" wrapText="1" readingOrder="1"/>
      <protection locked="0"/>
    </xf>
    <xf numFmtId="9" fontId="7" fillId="4" borderId="21" xfId="0" applyNumberFormat="1" applyFont="1" applyFill="1" applyBorder="1" applyAlignment="1" applyProtection="1">
      <alignment horizontal="center" vertical="center" readingOrder="1"/>
      <protection locked="0"/>
    </xf>
    <xf numFmtId="9" fontId="7" fillId="0" borderId="0" xfId="0" applyNumberFormat="1" applyFont="1" applyAlignment="1" applyProtection="1">
      <alignment horizontal="center" vertical="center" readingOrder="1"/>
      <protection locked="0"/>
    </xf>
    <xf numFmtId="0" fontId="7" fillId="0" borderId="38" xfId="0" applyFont="1" applyBorder="1" applyAlignment="1" applyProtection="1">
      <alignment vertical="center" wrapText="1" readingOrder="1"/>
      <protection locked="0"/>
    </xf>
    <xf numFmtId="165" fontId="3" fillId="0" borderId="13" xfId="0" applyNumberFormat="1" applyFont="1" applyBorder="1" applyAlignment="1" applyProtection="1">
      <alignment horizontal="center" vertical="center" readingOrder="1"/>
      <protection locked="0"/>
    </xf>
    <xf numFmtId="165" fontId="3" fillId="0" borderId="0" xfId="0" applyNumberFormat="1" applyFont="1" applyAlignment="1" applyProtection="1">
      <alignment vertical="center" readingOrder="1"/>
      <protection locked="0"/>
    </xf>
    <xf numFmtId="0" fontId="7" fillId="0" borderId="39" xfId="0" applyFont="1" applyBorder="1" applyAlignment="1" applyProtection="1">
      <alignment vertical="center" wrapText="1" readingOrder="1"/>
      <protection locked="0"/>
    </xf>
    <xf numFmtId="165" fontId="3" fillId="0" borderId="1" xfId="0" applyNumberFormat="1" applyFont="1" applyBorder="1" applyAlignment="1" applyProtection="1">
      <alignment horizontal="center" vertical="center" readingOrder="1"/>
      <protection locked="0"/>
    </xf>
    <xf numFmtId="0" fontId="7" fillId="0" borderId="29" xfId="0" applyFont="1" applyBorder="1" applyAlignment="1" applyProtection="1">
      <alignment vertical="center" wrapText="1" readingOrder="1"/>
      <protection locked="0"/>
    </xf>
    <xf numFmtId="165" fontId="3" fillId="0" borderId="2" xfId="0" applyNumberFormat="1" applyFont="1" applyBorder="1" applyAlignment="1" applyProtection="1">
      <alignment horizontal="center" vertical="center" readingOrder="1"/>
      <protection locked="0"/>
    </xf>
    <xf numFmtId="44" fontId="7" fillId="0" borderId="0" xfId="0" applyNumberFormat="1" applyFont="1" applyAlignment="1" applyProtection="1">
      <alignment vertical="center" readingOrder="1"/>
      <protection locked="0"/>
    </xf>
    <xf numFmtId="0" fontId="4" fillId="3" borderId="3" xfId="0" applyFont="1" applyFill="1" applyBorder="1" applyAlignment="1" applyProtection="1">
      <alignment horizontal="center" vertical="center" readingOrder="1"/>
      <protection locked="0"/>
    </xf>
    <xf numFmtId="0" fontId="8" fillId="0" borderId="42" xfId="0" applyFont="1" applyBorder="1" applyAlignment="1" applyProtection="1">
      <alignment horizontal="left" vertical="center" wrapText="1" readingOrder="1"/>
      <protection locked="0"/>
    </xf>
    <xf numFmtId="165" fontId="0" fillId="0" borderId="27" xfId="0" applyNumberFormat="1" applyBorder="1" applyAlignment="1" applyProtection="1">
      <alignment horizontal="center" vertical="center" wrapText="1" readingOrder="1"/>
      <protection locked="0"/>
    </xf>
    <xf numFmtId="0" fontId="0" fillId="6" borderId="6" xfId="0" applyFill="1" applyBorder="1" applyAlignment="1" applyProtection="1">
      <alignment vertical="center" wrapText="1" readingOrder="1"/>
      <protection locked="0"/>
    </xf>
    <xf numFmtId="0" fontId="8" fillId="0" borderId="29" xfId="0" applyFont="1" applyBorder="1" applyAlignment="1" applyProtection="1">
      <alignment horizontal="left" vertical="center" wrapText="1" readingOrder="1"/>
      <protection locked="0"/>
    </xf>
    <xf numFmtId="165" fontId="0" fillId="0" borderId="30" xfId="0" applyNumberFormat="1" applyBorder="1" applyAlignment="1" applyProtection="1">
      <alignment horizontal="center" vertical="center" wrapText="1" readingOrder="1"/>
      <protection locked="0"/>
    </xf>
    <xf numFmtId="0" fontId="4" fillId="10" borderId="18" xfId="0" applyFont="1" applyFill="1" applyBorder="1" applyAlignment="1" applyProtection="1">
      <alignment horizontal="right" vertical="center" readingOrder="1"/>
      <protection locked="0"/>
    </xf>
    <xf numFmtId="165" fontId="4" fillId="10" borderId="43" xfId="0" applyNumberFormat="1" applyFont="1" applyFill="1" applyBorder="1" applyAlignment="1" applyProtection="1">
      <alignment horizontal="right" vertical="center" readingOrder="1"/>
      <protection locked="0"/>
    </xf>
    <xf numFmtId="0" fontId="8" fillId="0" borderId="38" xfId="0" applyFont="1" applyBorder="1" applyAlignment="1" applyProtection="1">
      <alignment horizontal="left" vertical="center" wrapText="1" readingOrder="1"/>
      <protection locked="0"/>
    </xf>
    <xf numFmtId="165" fontId="0" fillId="0" borderId="25" xfId="0" applyNumberFormat="1" applyBorder="1" applyAlignment="1" applyProtection="1">
      <alignment horizontal="center" vertical="center" wrapText="1" readingOrder="1"/>
      <protection locked="0"/>
    </xf>
    <xf numFmtId="0" fontId="8" fillId="0" borderId="39" xfId="0" applyFont="1" applyBorder="1" applyAlignment="1" applyProtection="1">
      <alignment horizontal="left" vertical="center" wrapText="1" readingOrder="1"/>
      <protection locked="0"/>
    </xf>
    <xf numFmtId="165" fontId="0" fillId="0" borderId="16" xfId="0" applyNumberFormat="1" applyBorder="1" applyAlignment="1" applyProtection="1">
      <alignment horizontal="center" vertical="center" wrapText="1" readingOrder="1"/>
      <protection locked="0"/>
    </xf>
    <xf numFmtId="165" fontId="4" fillId="10" borderId="20" xfId="0" applyNumberFormat="1" applyFont="1" applyFill="1" applyBorder="1" applyAlignment="1" applyProtection="1">
      <alignment horizontal="right" vertical="center" readingOrder="1"/>
      <protection locked="0"/>
    </xf>
    <xf numFmtId="0" fontId="8" fillId="6" borderId="28" xfId="0" applyFont="1" applyFill="1" applyBorder="1" applyAlignment="1" applyProtection="1">
      <alignment horizontal="center" vertical="center" wrapText="1" readingOrder="1"/>
      <protection locked="0"/>
    </xf>
    <xf numFmtId="0" fontId="4" fillId="10" borderId="3" xfId="0" applyFont="1" applyFill="1" applyBorder="1" applyAlignment="1" applyProtection="1">
      <alignment horizontal="right" vertical="center" readingOrder="1"/>
      <protection locked="0"/>
    </xf>
    <xf numFmtId="165" fontId="4" fillId="10" borderId="21" xfId="0" applyNumberFormat="1" applyFont="1" applyFill="1" applyBorder="1" applyAlignment="1" applyProtection="1">
      <alignment horizontal="right" vertical="center" readingOrder="1"/>
      <protection locked="0"/>
    </xf>
    <xf numFmtId="165" fontId="0" fillId="0" borderId="10" xfId="0" applyNumberFormat="1" applyBorder="1" applyAlignment="1" applyProtection="1">
      <alignment horizontal="left" vertical="center" wrapText="1" readingOrder="1"/>
      <protection locked="0"/>
    </xf>
    <xf numFmtId="0" fontId="4" fillId="6" borderId="21" xfId="0" applyFont="1" applyFill="1" applyBorder="1" applyAlignment="1" applyProtection="1">
      <alignment horizontal="right" vertical="center" readingOrder="1"/>
      <protection locked="0"/>
    </xf>
    <xf numFmtId="165" fontId="4" fillId="6" borderId="21" xfId="0" applyNumberFormat="1" applyFont="1" applyFill="1" applyBorder="1" applyAlignment="1" applyProtection="1">
      <alignment horizontal="right" vertical="center" readingOrder="1"/>
      <protection locked="0"/>
    </xf>
    <xf numFmtId="0" fontId="0" fillId="0" borderId="36" xfId="0" applyBorder="1" applyAlignment="1" applyProtection="1">
      <alignment horizontal="right" vertical="center" readingOrder="1"/>
      <protection locked="0"/>
    </xf>
    <xf numFmtId="0" fontId="4" fillId="0" borderId="6" xfId="0" applyFont="1" applyBorder="1" applyAlignment="1" applyProtection="1">
      <alignment horizontal="center" vertical="center" readingOrder="1"/>
      <protection locked="0"/>
    </xf>
    <xf numFmtId="0" fontId="4" fillId="0" borderId="22" xfId="0" applyFont="1" applyBorder="1" applyAlignment="1" applyProtection="1">
      <alignment horizontal="center" vertical="center" readingOrder="1"/>
      <protection locked="0"/>
    </xf>
    <xf numFmtId="0" fontId="8" fillId="0" borderId="44" xfId="0" applyFont="1" applyBorder="1" applyAlignment="1" applyProtection="1">
      <alignment horizontal="left" vertical="center" wrapText="1" readingOrder="1"/>
      <protection locked="0"/>
    </xf>
    <xf numFmtId="165" fontId="0" fillId="0" borderId="45" xfId="0" applyNumberFormat="1" applyBorder="1" applyAlignment="1" applyProtection="1">
      <alignment horizontal="left" vertical="center" wrapText="1" readingOrder="1"/>
      <protection locked="0"/>
    </xf>
    <xf numFmtId="0" fontId="8" fillId="0" borderId="35" xfId="0" applyFont="1" applyBorder="1" applyAlignment="1" applyProtection="1">
      <alignment horizontal="left" vertical="center" wrapText="1" readingOrder="1"/>
      <protection locked="0"/>
    </xf>
    <xf numFmtId="165" fontId="0" fillId="0" borderId="46" xfId="0" applyNumberFormat="1" applyBorder="1" applyAlignment="1" applyProtection="1">
      <alignment horizontal="left" vertical="center" wrapText="1" readingOrder="1"/>
      <protection locked="0"/>
    </xf>
    <xf numFmtId="165" fontId="0" fillId="0" borderId="0" xfId="0" applyNumberFormat="1" applyAlignment="1" applyProtection="1">
      <alignment horizontal="right" vertical="center" readingOrder="1"/>
      <protection locked="0"/>
    </xf>
    <xf numFmtId="168" fontId="15" fillId="13" borderId="7" xfId="2" applyNumberFormat="1" applyFont="1" applyFill="1" applyBorder="1" applyAlignment="1">
      <alignment horizontal="center" vertical="center" readingOrder="1"/>
    </xf>
    <xf numFmtId="168" fontId="15" fillId="13" borderId="28" xfId="2" applyNumberFormat="1" applyFont="1" applyFill="1" applyBorder="1" applyAlignment="1">
      <alignment horizontal="center" vertical="center" readingOrder="1"/>
    </xf>
    <xf numFmtId="168" fontId="7" fillId="13" borderId="28" xfId="0" applyNumberFormat="1" applyFont="1" applyFill="1" applyBorder="1" applyAlignment="1">
      <alignment horizontal="center" vertical="center" wrapText="1" readingOrder="1"/>
    </xf>
    <xf numFmtId="168" fontId="7" fillId="13" borderId="10" xfId="0" applyNumberFormat="1" applyFont="1" applyFill="1" applyBorder="1" applyAlignment="1">
      <alignment horizontal="center" vertical="center" wrapText="1" readingOrder="1"/>
    </xf>
    <xf numFmtId="168" fontId="7" fillId="0" borderId="34" xfId="0" applyNumberFormat="1" applyFont="1" applyBorder="1" applyAlignment="1">
      <alignment horizontal="center" vertical="center" wrapText="1" readingOrder="1"/>
    </xf>
    <xf numFmtId="165" fontId="7" fillId="0" borderId="28" xfId="0" applyNumberFormat="1" applyFont="1" applyBorder="1" applyAlignment="1">
      <alignment horizontal="center" vertical="center" wrapText="1" readingOrder="1"/>
    </xf>
    <xf numFmtId="165" fontId="7" fillId="0" borderId="28" xfId="1" applyNumberFormat="1" applyFont="1" applyBorder="1" applyAlignment="1" applyProtection="1">
      <alignment horizontal="center" vertical="center" wrapText="1" readingOrder="1"/>
    </xf>
    <xf numFmtId="165" fontId="7" fillId="0" borderId="32" xfId="1" applyNumberFormat="1" applyFont="1" applyBorder="1" applyAlignment="1" applyProtection="1">
      <alignment horizontal="center" vertical="center" wrapText="1" readingOrder="1"/>
    </xf>
    <xf numFmtId="168" fontId="7" fillId="3" borderId="21" xfId="0" applyNumberFormat="1" applyFont="1" applyFill="1" applyBorder="1" applyAlignment="1">
      <alignment horizontal="center" vertical="center" readingOrder="1"/>
    </xf>
    <xf numFmtId="168" fontId="7" fillId="4" borderId="21" xfId="0" applyNumberFormat="1" applyFont="1" applyFill="1" applyBorder="1" applyAlignment="1">
      <alignment horizontal="center" vertical="center" readingOrder="1"/>
    </xf>
    <xf numFmtId="0" fontId="7" fillId="3" borderId="18" xfId="0" applyFont="1" applyFill="1" applyBorder="1" applyAlignment="1">
      <alignment horizontal="right" vertical="center" readingOrder="1"/>
    </xf>
    <xf numFmtId="166" fontId="3" fillId="3" borderId="19" xfId="0" applyNumberFormat="1" applyFont="1" applyFill="1" applyBorder="1" applyAlignment="1">
      <alignment horizontal="center" vertical="center" readingOrder="1"/>
    </xf>
    <xf numFmtId="168" fontId="7" fillId="3" borderId="19" xfId="0" applyNumberFormat="1" applyFont="1" applyFill="1" applyBorder="1" applyAlignment="1">
      <alignment horizontal="center" vertical="center" readingOrder="1"/>
    </xf>
    <xf numFmtId="168" fontId="7" fillId="3" borderId="43" xfId="0" applyNumberFormat="1" applyFont="1" applyFill="1" applyBorder="1" applyAlignment="1">
      <alignment horizontal="center" vertical="center" readingOrder="1"/>
    </xf>
    <xf numFmtId="0" fontId="7" fillId="4" borderId="18" xfId="0" applyFont="1" applyFill="1" applyBorder="1" applyAlignment="1">
      <alignment horizontal="right" vertical="center" wrapText="1" readingOrder="1"/>
    </xf>
    <xf numFmtId="9" fontId="7" fillId="5" borderId="19" xfId="0" applyNumberFormat="1" applyFont="1" applyFill="1" applyBorder="1" applyAlignment="1">
      <alignment horizontal="center" vertical="center" readingOrder="1"/>
    </xf>
    <xf numFmtId="168" fontId="7" fillId="4" borderId="19" xfId="0" applyNumberFormat="1" applyFont="1" applyFill="1" applyBorder="1" applyAlignment="1">
      <alignment horizontal="center" vertical="center" readingOrder="1"/>
    </xf>
    <xf numFmtId="168" fontId="7" fillId="4" borderId="43" xfId="0" applyNumberFormat="1" applyFont="1" applyFill="1" applyBorder="1" applyAlignment="1">
      <alignment horizontal="center" vertical="center" readingOrder="1"/>
    </xf>
    <xf numFmtId="0" fontId="7" fillId="3" borderId="3" xfId="0" applyFont="1" applyFill="1" applyBorder="1" applyAlignment="1">
      <alignment horizontal="right" vertical="center" readingOrder="1"/>
    </xf>
    <xf numFmtId="0" fontId="7" fillId="3" borderId="4" xfId="0" applyFont="1" applyFill="1" applyBorder="1" applyAlignment="1">
      <alignment horizontal="right" vertical="center" readingOrder="1"/>
    </xf>
    <xf numFmtId="168" fontId="7" fillId="5" borderId="7" xfId="0" applyNumberFormat="1" applyFont="1" applyFill="1" applyBorder="1" applyAlignment="1">
      <alignment horizontal="center" vertical="center" readingOrder="1"/>
    </xf>
    <xf numFmtId="168" fontId="7" fillId="5" borderId="28" xfId="0" applyNumberFormat="1" applyFont="1" applyFill="1" applyBorder="1" applyAlignment="1">
      <alignment horizontal="center" vertical="center" readingOrder="1"/>
    </xf>
    <xf numFmtId="168" fontId="7" fillId="0" borderId="28" xfId="0" applyNumberFormat="1" applyFont="1" applyBorder="1" applyAlignment="1">
      <alignment horizontal="center" vertical="center" readingOrder="1"/>
    </xf>
    <xf numFmtId="168" fontId="7" fillId="0" borderId="10" xfId="0" applyNumberFormat="1" applyFont="1" applyBorder="1" applyAlignment="1">
      <alignment horizontal="center" vertical="center" readingOrder="1"/>
    </xf>
    <xf numFmtId="168" fontId="2" fillId="5" borderId="7" xfId="0" applyNumberFormat="1" applyFont="1" applyFill="1" applyBorder="1" applyAlignment="1">
      <alignment horizontal="center" vertical="center" wrapText="1" readingOrder="1"/>
    </xf>
    <xf numFmtId="168" fontId="2" fillId="5" borderId="34" xfId="0" applyNumberFormat="1" applyFont="1" applyFill="1" applyBorder="1" applyAlignment="1">
      <alignment horizontal="center" vertical="center" wrapText="1" readingOrder="1"/>
    </xf>
    <xf numFmtId="168" fontId="2" fillId="0" borderId="32" xfId="0" applyNumberFormat="1" applyFont="1" applyBorder="1" applyAlignment="1">
      <alignment horizontal="center" vertical="center" wrapText="1" readingOrder="1"/>
    </xf>
    <xf numFmtId="0" fontId="2" fillId="4" borderId="6" xfId="0" applyFont="1" applyFill="1" applyBorder="1" applyAlignment="1">
      <alignment horizontal="center" vertical="center" readingOrder="1"/>
    </xf>
    <xf numFmtId="168" fontId="7" fillId="0" borderId="32" xfId="0" applyNumberFormat="1" applyFont="1" applyBorder="1" applyAlignment="1">
      <alignment horizontal="center" vertical="center" readingOrder="1"/>
    </xf>
    <xf numFmtId="0" fontId="10" fillId="0" borderId="0" xfId="0" applyFont="1" applyAlignment="1">
      <alignment horizontal="right" vertical="center" readingOrder="1"/>
    </xf>
    <xf numFmtId="9" fontId="7" fillId="4" borderId="21" xfId="0" applyNumberFormat="1" applyFont="1" applyFill="1" applyBorder="1" applyAlignment="1">
      <alignment horizontal="center" vertical="center" readingOrder="1"/>
    </xf>
    <xf numFmtId="0" fontId="0" fillId="0" borderId="62" xfId="0" applyBorder="1" applyAlignment="1" applyProtection="1">
      <alignment horizontal="center" vertical="center" readingOrder="1"/>
      <protection locked="0"/>
    </xf>
    <xf numFmtId="0" fontId="0" fillId="5" borderId="47" xfId="0" applyFill="1" applyBorder="1" applyAlignment="1" applyProtection="1">
      <alignment horizontal="center" vertical="center" readingOrder="1"/>
      <protection locked="0"/>
    </xf>
    <xf numFmtId="168" fontId="7" fillId="5" borderId="21" xfId="0" applyNumberFormat="1" applyFont="1" applyFill="1" applyBorder="1" applyAlignment="1">
      <alignment horizontal="center" vertical="center" readingOrder="1"/>
    </xf>
    <xf numFmtId="168" fontId="2" fillId="5" borderId="21" xfId="0" applyNumberFormat="1" applyFont="1" applyFill="1" applyBorder="1" applyAlignment="1">
      <alignment horizontal="center" vertical="center" wrapText="1" readingOrder="1"/>
    </xf>
    <xf numFmtId="7" fontId="7" fillId="5" borderId="21" xfId="0" applyNumberFormat="1" applyFont="1" applyFill="1" applyBorder="1" applyAlignment="1">
      <alignment horizontal="center" vertical="center" readingOrder="1"/>
    </xf>
    <xf numFmtId="168" fontId="3" fillId="5" borderId="14" xfId="0" applyNumberFormat="1" applyFont="1" applyFill="1" applyBorder="1" applyAlignment="1">
      <alignment vertical="center" readingOrder="1"/>
    </xf>
    <xf numFmtId="168" fontId="3" fillId="5" borderId="40" xfId="0" applyNumberFormat="1" applyFont="1" applyFill="1" applyBorder="1" applyAlignment="1">
      <alignment vertical="center" readingOrder="1"/>
    </xf>
    <xf numFmtId="168" fontId="3" fillId="5" borderId="17" xfId="0" applyNumberFormat="1" applyFont="1" applyFill="1" applyBorder="1" applyAlignment="1">
      <alignment vertical="center" readingOrder="1"/>
    </xf>
    <xf numFmtId="168" fontId="7" fillId="5" borderId="5" xfId="0" applyNumberFormat="1" applyFont="1" applyFill="1" applyBorder="1" applyAlignment="1">
      <alignment vertical="center" wrapText="1" readingOrder="1"/>
    </xf>
    <xf numFmtId="49" fontId="17" fillId="14" borderId="22" xfId="0" applyNumberFormat="1" applyFont="1" applyFill="1" applyBorder="1" applyAlignment="1">
      <alignment horizontal="left" vertical="center" wrapText="1"/>
    </xf>
    <xf numFmtId="49" fontId="17" fillId="14" borderId="23" xfId="0" applyNumberFormat="1" applyFont="1" applyFill="1" applyBorder="1" applyAlignment="1">
      <alignment horizontal="left" vertical="center" wrapText="1"/>
    </xf>
    <xf numFmtId="49" fontId="17" fillId="14" borderId="24" xfId="0" applyNumberFormat="1" applyFont="1" applyFill="1" applyBorder="1" applyAlignment="1">
      <alignment horizontal="left" vertical="center" wrapText="1"/>
    </xf>
    <xf numFmtId="49" fontId="17" fillId="14" borderId="37" xfId="0" applyNumberFormat="1" applyFont="1" applyFill="1" applyBorder="1" applyAlignment="1">
      <alignment horizontal="left" vertical="center" wrapText="1"/>
    </xf>
    <xf numFmtId="49" fontId="17" fillId="14" borderId="0" xfId="0" applyNumberFormat="1" applyFont="1" applyFill="1" applyAlignment="1">
      <alignment horizontal="left" vertical="center" wrapText="1"/>
    </xf>
    <xf numFmtId="49" fontId="17" fillId="14" borderId="60" xfId="0" applyNumberFormat="1" applyFont="1" applyFill="1" applyBorder="1" applyAlignment="1">
      <alignment horizontal="left" vertical="center" wrapText="1"/>
    </xf>
    <xf numFmtId="49" fontId="17" fillId="14" borderId="61" xfId="0" applyNumberFormat="1" applyFont="1" applyFill="1" applyBorder="1" applyAlignment="1">
      <alignment horizontal="left" vertical="center" wrapText="1"/>
    </xf>
    <xf numFmtId="49" fontId="17" fillId="14" borderId="36" xfId="0" applyNumberFormat="1" applyFont="1" applyFill="1" applyBorder="1" applyAlignment="1">
      <alignment horizontal="left" vertical="center" wrapText="1"/>
    </xf>
    <xf numFmtId="49" fontId="17" fillId="14" borderId="51" xfId="0" applyNumberFormat="1" applyFont="1" applyFill="1" applyBorder="1" applyAlignment="1">
      <alignment horizontal="left" vertical="center" wrapText="1"/>
    </xf>
    <xf numFmtId="0" fontId="7" fillId="4" borderId="3" xfId="0" applyFont="1" applyFill="1" applyBorder="1" applyAlignment="1" applyProtection="1">
      <alignment horizontal="center" readingOrder="1"/>
      <protection locked="0"/>
    </xf>
    <xf numFmtId="0" fontId="7" fillId="4" borderId="5" xfId="0" applyFont="1" applyFill="1" applyBorder="1" applyAlignment="1" applyProtection="1">
      <alignment horizontal="center" readingOrder="1"/>
      <protection locked="0"/>
    </xf>
    <xf numFmtId="0" fontId="4" fillId="3" borderId="3" xfId="0" applyFont="1" applyFill="1" applyBorder="1" applyAlignment="1" applyProtection="1">
      <alignment horizontal="center" readingOrder="1"/>
      <protection locked="0"/>
    </xf>
    <xf numFmtId="0" fontId="4" fillId="3" borderId="4" xfId="0" applyFont="1" applyFill="1" applyBorder="1" applyAlignment="1" applyProtection="1">
      <alignment horizontal="center" readingOrder="1"/>
      <protection locked="0"/>
    </xf>
    <xf numFmtId="0" fontId="4" fillId="3" borderId="5" xfId="0" applyFont="1" applyFill="1" applyBorder="1" applyAlignment="1" applyProtection="1">
      <alignment horizontal="center" readingOrder="1"/>
      <protection locked="0"/>
    </xf>
    <xf numFmtId="0" fontId="2" fillId="4" borderId="6" xfId="0" applyFont="1" applyFill="1" applyBorder="1" applyAlignment="1" applyProtection="1">
      <alignment horizontal="center" readingOrder="1"/>
      <protection locked="0"/>
    </xf>
    <xf numFmtId="0" fontId="2" fillId="4" borderId="9" xfId="0" applyFont="1" applyFill="1" applyBorder="1" applyAlignment="1" applyProtection="1">
      <alignment horizontal="center" readingOrder="1"/>
      <protection locked="0"/>
    </xf>
    <xf numFmtId="0" fontId="4" fillId="4" borderId="6" xfId="0" applyFont="1" applyFill="1" applyBorder="1" applyAlignment="1" applyProtection="1">
      <alignment horizontal="center" wrapText="1" readingOrder="1"/>
      <protection locked="0"/>
    </xf>
    <xf numFmtId="0" fontId="4" fillId="4" borderId="9" xfId="0" applyFont="1" applyFill="1" applyBorder="1" applyAlignment="1" applyProtection="1">
      <alignment horizontal="center" wrapText="1" readingOrder="1"/>
      <protection locked="0"/>
    </xf>
    <xf numFmtId="0" fontId="7" fillId="4" borderId="36" xfId="0" applyFont="1" applyFill="1" applyBorder="1" applyAlignment="1" applyProtection="1">
      <alignment horizontal="center" vertical="center" wrapText="1" readingOrder="1"/>
      <protection locked="0"/>
    </xf>
    <xf numFmtId="0" fontId="7" fillId="4" borderId="3" xfId="0" applyFont="1" applyFill="1" applyBorder="1" applyAlignment="1">
      <alignment horizontal="right" vertical="center" readingOrder="1"/>
    </xf>
    <xf numFmtId="0" fontId="7" fillId="4" borderId="4" xfId="0" applyFont="1" applyFill="1" applyBorder="1" applyAlignment="1">
      <alignment horizontal="right" vertical="center" readingOrder="1"/>
    </xf>
    <xf numFmtId="0" fontId="7" fillId="3" borderId="3" xfId="0" applyFont="1" applyFill="1" applyBorder="1" applyAlignment="1">
      <alignment horizontal="right" vertical="center" readingOrder="1"/>
    </xf>
    <xf numFmtId="0" fontId="7" fillId="3" borderId="4" xfId="0" applyFont="1" applyFill="1" applyBorder="1" applyAlignment="1">
      <alignment horizontal="right" vertical="center" readingOrder="1"/>
    </xf>
    <xf numFmtId="0" fontId="7" fillId="3" borderId="22" xfId="0" applyFont="1" applyFill="1" applyBorder="1" applyAlignment="1" applyProtection="1">
      <alignment horizontal="center" readingOrder="1"/>
      <protection locked="0"/>
    </xf>
    <xf numFmtId="0" fontId="7" fillId="3" borderId="23" xfId="0" applyFont="1" applyFill="1" applyBorder="1" applyAlignment="1" applyProtection="1">
      <alignment horizontal="center" readingOrder="1"/>
      <protection locked="0"/>
    </xf>
    <xf numFmtId="0" fontId="7" fillId="3" borderId="24" xfId="0" applyFont="1" applyFill="1" applyBorder="1" applyAlignment="1" applyProtection="1">
      <alignment horizontal="center" readingOrder="1"/>
      <protection locked="0"/>
    </xf>
    <xf numFmtId="164" fontId="0" fillId="5" borderId="25" xfId="0" applyNumberFormat="1" applyFill="1" applyBorder="1" applyAlignment="1" applyProtection="1">
      <alignment horizontal="left" vertical="center" wrapText="1" readingOrder="1"/>
      <protection locked="0"/>
    </xf>
    <xf numFmtId="164" fontId="0" fillId="5" borderId="26" xfId="0" applyNumberFormat="1" applyFill="1" applyBorder="1" applyAlignment="1" applyProtection="1">
      <alignment horizontal="left" vertical="center" wrapText="1" readingOrder="1"/>
      <protection locked="0"/>
    </xf>
    <xf numFmtId="0" fontId="0" fillId="5" borderId="1" xfId="0" applyFill="1" applyBorder="1" applyAlignment="1" applyProtection="1">
      <alignment horizontal="left" vertical="center" wrapText="1" readingOrder="1"/>
      <protection locked="0"/>
    </xf>
    <xf numFmtId="164" fontId="0" fillId="0" borderId="1" xfId="0" applyNumberFormat="1" applyBorder="1" applyAlignment="1" applyProtection="1">
      <alignment horizontal="left" vertical="center" wrapText="1" readingOrder="1"/>
      <protection locked="0"/>
    </xf>
    <xf numFmtId="0" fontId="0" fillId="0" borderId="30" xfId="0" applyBorder="1" applyAlignment="1" applyProtection="1">
      <alignment horizontal="center" vertical="center" wrapText="1" readingOrder="1"/>
      <protection locked="0"/>
    </xf>
    <xf numFmtId="0" fontId="0" fillId="0" borderId="31" xfId="0" applyBorder="1" applyAlignment="1" applyProtection="1">
      <alignment horizontal="center" vertical="center" wrapText="1" readingOrder="1"/>
      <protection locked="0"/>
    </xf>
    <xf numFmtId="0" fontId="7" fillId="3" borderId="3" xfId="0" applyFont="1" applyFill="1" applyBorder="1" applyAlignment="1" applyProtection="1">
      <alignment horizontal="right" vertical="center" readingOrder="1"/>
      <protection locked="0"/>
    </xf>
    <xf numFmtId="0" fontId="7" fillId="3" borderId="4" xfId="0" applyFont="1" applyFill="1" applyBorder="1" applyAlignment="1" applyProtection="1">
      <alignment horizontal="right" vertical="center" readingOrder="1"/>
      <protection locked="0"/>
    </xf>
    <xf numFmtId="0" fontId="7" fillId="3" borderId="3" xfId="0" applyFont="1" applyFill="1" applyBorder="1" applyAlignment="1" applyProtection="1">
      <alignment horizontal="center" vertical="center" wrapText="1" readingOrder="1"/>
      <protection locked="0"/>
    </xf>
    <xf numFmtId="0" fontId="7" fillId="3" borderId="4" xfId="0" applyFont="1" applyFill="1" applyBorder="1" applyAlignment="1" applyProtection="1">
      <alignment horizontal="center" vertical="center" wrapText="1" readingOrder="1"/>
      <protection locked="0"/>
    </xf>
    <xf numFmtId="0" fontId="7" fillId="3" borderId="5" xfId="0" applyFont="1" applyFill="1" applyBorder="1" applyAlignment="1" applyProtection="1">
      <alignment horizontal="center" vertical="center" wrapText="1" readingOrder="1"/>
      <protection locked="0"/>
    </xf>
    <xf numFmtId="0" fontId="13" fillId="3" borderId="3" xfId="0" applyFont="1" applyFill="1" applyBorder="1" applyAlignment="1" applyProtection="1">
      <alignment horizontal="right" vertical="center" wrapText="1" readingOrder="1"/>
      <protection locked="0"/>
    </xf>
    <xf numFmtId="0" fontId="13" fillId="3" borderId="4" xfId="0" applyFont="1" applyFill="1" applyBorder="1" applyAlignment="1" applyProtection="1">
      <alignment horizontal="right" vertical="center" wrapText="1" readingOrder="1"/>
      <protection locked="0"/>
    </xf>
    <xf numFmtId="0" fontId="7" fillId="3" borderId="3" xfId="0" applyFont="1" applyFill="1" applyBorder="1" applyAlignment="1" applyProtection="1">
      <alignment horizontal="right" vertical="center" wrapText="1" readingOrder="1"/>
      <protection locked="0"/>
    </xf>
    <xf numFmtId="0" fontId="7" fillId="3" borderId="5" xfId="0" applyFont="1" applyFill="1" applyBorder="1" applyAlignment="1" applyProtection="1">
      <alignment horizontal="right" vertical="center" wrapText="1" readingOrder="1"/>
      <protection locked="0"/>
    </xf>
    <xf numFmtId="0" fontId="7" fillId="4" borderId="3" xfId="0" applyFont="1" applyFill="1" applyBorder="1" applyAlignment="1" applyProtection="1">
      <alignment horizontal="right" vertical="center" wrapText="1" readingOrder="1"/>
      <protection locked="0"/>
    </xf>
    <xf numFmtId="0" fontId="7" fillId="4" borderId="4" xfId="0" applyFont="1" applyFill="1" applyBorder="1" applyAlignment="1" applyProtection="1">
      <alignment horizontal="right" vertical="center" wrapText="1" readingOrder="1"/>
      <protection locked="0"/>
    </xf>
    <xf numFmtId="0" fontId="7" fillId="4" borderId="5" xfId="0" applyFont="1" applyFill="1" applyBorder="1" applyAlignment="1" applyProtection="1">
      <alignment horizontal="right" vertical="center" wrapText="1" readingOrder="1"/>
      <protection locked="0"/>
    </xf>
    <xf numFmtId="0" fontId="4" fillId="7" borderId="3" xfId="0" applyFont="1" applyFill="1" applyBorder="1" applyAlignment="1" applyProtection="1">
      <alignment horizontal="center" vertical="center" readingOrder="1"/>
      <protection locked="0"/>
    </xf>
    <xf numFmtId="0" fontId="4" fillId="7" borderId="4" xfId="0" applyFont="1" applyFill="1" applyBorder="1" applyAlignment="1" applyProtection="1">
      <alignment horizontal="center" vertical="center" readingOrder="1"/>
      <protection locked="0"/>
    </xf>
    <xf numFmtId="0" fontId="4" fillId="3" borderId="6" xfId="0" applyFont="1" applyFill="1" applyBorder="1" applyAlignment="1" applyProtection="1">
      <alignment horizontal="center" vertical="center" readingOrder="1"/>
      <protection locked="0"/>
    </xf>
    <xf numFmtId="0" fontId="4" fillId="3" borderId="41" xfId="0" applyFont="1" applyFill="1" applyBorder="1" applyAlignment="1" applyProtection="1">
      <alignment horizontal="center" vertical="center" readingOrder="1"/>
      <protection locked="0"/>
    </xf>
    <xf numFmtId="0" fontId="13" fillId="8" borderId="22" xfId="0" applyFont="1" applyFill="1" applyBorder="1" applyAlignment="1" applyProtection="1">
      <alignment horizontal="center" vertical="center" wrapText="1" readingOrder="1"/>
      <protection locked="0"/>
    </xf>
    <xf numFmtId="0" fontId="13" fillId="8" borderId="24" xfId="0" applyFont="1" applyFill="1" applyBorder="1" applyAlignment="1" applyProtection="1">
      <alignment horizontal="center" vertical="center" wrapText="1" readingOrder="1"/>
      <protection locked="0"/>
    </xf>
    <xf numFmtId="0" fontId="13" fillId="4" borderId="18" xfId="0" applyFont="1" applyFill="1" applyBorder="1" applyAlignment="1" applyProtection="1">
      <alignment horizontal="center" vertical="center" wrapText="1" readingOrder="1"/>
      <protection locked="0"/>
    </xf>
    <xf numFmtId="0" fontId="13" fillId="4" borderId="20" xfId="0" applyFont="1" applyFill="1" applyBorder="1" applyAlignment="1" applyProtection="1">
      <alignment horizontal="center" vertical="center" wrapText="1" readingOrder="1"/>
      <protection locked="0"/>
    </xf>
    <xf numFmtId="0" fontId="13" fillId="8" borderId="18" xfId="0" applyFont="1" applyFill="1" applyBorder="1" applyAlignment="1" applyProtection="1">
      <alignment horizontal="center" vertical="center" wrapText="1" readingOrder="1"/>
      <protection locked="0"/>
    </xf>
    <xf numFmtId="0" fontId="13" fillId="8" borderId="20" xfId="0" applyFont="1" applyFill="1" applyBorder="1" applyAlignment="1" applyProtection="1">
      <alignment horizontal="center" vertical="center" wrapText="1" readingOrder="1"/>
      <protection locked="0"/>
    </xf>
    <xf numFmtId="0" fontId="0" fillId="0" borderId="23" xfId="0" applyBorder="1" applyAlignment="1" applyProtection="1">
      <alignment horizontal="center" vertical="center" wrapText="1" readingOrder="1"/>
      <protection locked="0"/>
    </xf>
    <xf numFmtId="0" fontId="0" fillId="0" borderId="36" xfId="0" applyBorder="1" applyAlignment="1" applyProtection="1">
      <alignment horizontal="center" vertical="center" wrapText="1" readingOrder="1"/>
      <protection locked="0"/>
    </xf>
    <xf numFmtId="0" fontId="14" fillId="11" borderId="3" xfId="0" applyFont="1" applyFill="1" applyBorder="1" applyAlignment="1" applyProtection="1">
      <alignment horizontal="center" vertical="center" readingOrder="1"/>
      <protection locked="0"/>
    </xf>
    <xf numFmtId="0" fontId="14" fillId="11" borderId="4" xfId="0" applyFont="1" applyFill="1" applyBorder="1" applyAlignment="1" applyProtection="1">
      <alignment horizontal="center" vertical="center" readingOrder="1"/>
      <protection locked="0"/>
    </xf>
  </cellXfs>
  <cellStyles count="3">
    <cellStyle name="Currency" xfId="1" builtinId="4"/>
    <cellStyle name="Normal" xfId="0" builtinId="0"/>
    <cellStyle name="Normal 3" xfId="2" xr:uid="{00000000-0005-0000-0000-000002000000}"/>
  </cellStyles>
  <dxfs count="1">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5658-DFAF-40FD-9B65-3F91DF9A7FAF}">
  <dimension ref="B1:R29"/>
  <sheetViews>
    <sheetView workbookViewId="0">
      <selection activeCell="B2" sqref="B2:R29"/>
    </sheetView>
  </sheetViews>
  <sheetFormatPr defaultRowHeight="15" x14ac:dyDescent="0.25"/>
  <cols>
    <col min="18" max="18" width="47.85546875" customWidth="1"/>
  </cols>
  <sheetData>
    <row r="1" spans="2:18" ht="15.75" thickBot="1" x14ac:dyDescent="0.3"/>
    <row r="2" spans="2:18" x14ac:dyDescent="0.25">
      <c r="B2" s="216" t="s">
        <v>0</v>
      </c>
      <c r="C2" s="217"/>
      <c r="D2" s="217"/>
      <c r="E2" s="217"/>
      <c r="F2" s="217"/>
      <c r="G2" s="217"/>
      <c r="H2" s="217"/>
      <c r="I2" s="217"/>
      <c r="J2" s="217"/>
      <c r="K2" s="217"/>
      <c r="L2" s="217"/>
      <c r="M2" s="217"/>
      <c r="N2" s="217"/>
      <c r="O2" s="217"/>
      <c r="P2" s="217"/>
      <c r="Q2" s="217"/>
      <c r="R2" s="218"/>
    </row>
    <row r="3" spans="2:18" ht="41.25" customHeight="1" x14ac:dyDescent="0.25">
      <c r="B3" s="219"/>
      <c r="C3" s="220"/>
      <c r="D3" s="220"/>
      <c r="E3" s="220"/>
      <c r="F3" s="220"/>
      <c r="G3" s="220"/>
      <c r="H3" s="220"/>
      <c r="I3" s="220"/>
      <c r="J3" s="220"/>
      <c r="K3" s="220"/>
      <c r="L3" s="220"/>
      <c r="M3" s="220"/>
      <c r="N3" s="220"/>
      <c r="O3" s="220"/>
      <c r="P3" s="220"/>
      <c r="Q3" s="220"/>
      <c r="R3" s="221"/>
    </row>
    <row r="4" spans="2:18" x14ac:dyDescent="0.25">
      <c r="B4" s="219"/>
      <c r="C4" s="220"/>
      <c r="D4" s="220"/>
      <c r="E4" s="220"/>
      <c r="F4" s="220"/>
      <c r="G4" s="220"/>
      <c r="H4" s="220"/>
      <c r="I4" s="220"/>
      <c r="J4" s="220"/>
      <c r="K4" s="220"/>
      <c r="L4" s="220"/>
      <c r="M4" s="220"/>
      <c r="N4" s="220"/>
      <c r="O4" s="220"/>
      <c r="P4" s="220"/>
      <c r="Q4" s="220"/>
      <c r="R4" s="221"/>
    </row>
    <row r="5" spans="2:18" x14ac:dyDescent="0.25">
      <c r="B5" s="219"/>
      <c r="C5" s="220"/>
      <c r="D5" s="220"/>
      <c r="E5" s="220"/>
      <c r="F5" s="220"/>
      <c r="G5" s="220"/>
      <c r="H5" s="220"/>
      <c r="I5" s="220"/>
      <c r="J5" s="220"/>
      <c r="K5" s="220"/>
      <c r="L5" s="220"/>
      <c r="M5" s="220"/>
      <c r="N5" s="220"/>
      <c r="O5" s="220"/>
      <c r="P5" s="220"/>
      <c r="Q5" s="220"/>
      <c r="R5" s="221"/>
    </row>
    <row r="6" spans="2:18" x14ac:dyDescent="0.25">
      <c r="B6" s="219"/>
      <c r="C6" s="220"/>
      <c r="D6" s="220"/>
      <c r="E6" s="220"/>
      <c r="F6" s="220"/>
      <c r="G6" s="220"/>
      <c r="H6" s="220"/>
      <c r="I6" s="220"/>
      <c r="J6" s="220"/>
      <c r="K6" s="220"/>
      <c r="L6" s="220"/>
      <c r="M6" s="220"/>
      <c r="N6" s="220"/>
      <c r="O6" s="220"/>
      <c r="P6" s="220"/>
      <c r="Q6" s="220"/>
      <c r="R6" s="221"/>
    </row>
    <row r="7" spans="2:18" x14ac:dyDescent="0.25">
      <c r="B7" s="219"/>
      <c r="C7" s="220"/>
      <c r="D7" s="220"/>
      <c r="E7" s="220"/>
      <c r="F7" s="220"/>
      <c r="G7" s="220"/>
      <c r="H7" s="220"/>
      <c r="I7" s="220"/>
      <c r="J7" s="220"/>
      <c r="K7" s="220"/>
      <c r="L7" s="220"/>
      <c r="M7" s="220"/>
      <c r="N7" s="220"/>
      <c r="O7" s="220"/>
      <c r="P7" s="220"/>
      <c r="Q7" s="220"/>
      <c r="R7" s="221"/>
    </row>
    <row r="8" spans="2:18" x14ac:dyDescent="0.25">
      <c r="B8" s="219"/>
      <c r="C8" s="220"/>
      <c r="D8" s="220"/>
      <c r="E8" s="220"/>
      <c r="F8" s="220"/>
      <c r="G8" s="220"/>
      <c r="H8" s="220"/>
      <c r="I8" s="220"/>
      <c r="J8" s="220"/>
      <c r="K8" s="220"/>
      <c r="L8" s="220"/>
      <c r="M8" s="220"/>
      <c r="N8" s="220"/>
      <c r="O8" s="220"/>
      <c r="P8" s="220"/>
      <c r="Q8" s="220"/>
      <c r="R8" s="221"/>
    </row>
    <row r="9" spans="2:18" ht="63" customHeight="1" x14ac:dyDescent="0.25">
      <c r="B9" s="219"/>
      <c r="C9" s="220"/>
      <c r="D9" s="220"/>
      <c r="E9" s="220"/>
      <c r="F9" s="220"/>
      <c r="G9" s="220"/>
      <c r="H9" s="220"/>
      <c r="I9" s="220"/>
      <c r="J9" s="220"/>
      <c r="K9" s="220"/>
      <c r="L9" s="220"/>
      <c r="M9" s="220"/>
      <c r="N9" s="220"/>
      <c r="O9" s="220"/>
      <c r="P9" s="220"/>
      <c r="Q9" s="220"/>
      <c r="R9" s="221"/>
    </row>
    <row r="10" spans="2:18" x14ac:dyDescent="0.25">
      <c r="B10" s="219"/>
      <c r="C10" s="220"/>
      <c r="D10" s="220"/>
      <c r="E10" s="220"/>
      <c r="F10" s="220"/>
      <c r="G10" s="220"/>
      <c r="H10" s="220"/>
      <c r="I10" s="220"/>
      <c r="J10" s="220"/>
      <c r="K10" s="220"/>
      <c r="L10" s="220"/>
      <c r="M10" s="220"/>
      <c r="N10" s="220"/>
      <c r="O10" s="220"/>
      <c r="P10" s="220"/>
      <c r="Q10" s="220"/>
      <c r="R10" s="221"/>
    </row>
    <row r="11" spans="2:18" x14ac:dyDescent="0.25">
      <c r="B11" s="219"/>
      <c r="C11" s="220"/>
      <c r="D11" s="220"/>
      <c r="E11" s="220"/>
      <c r="F11" s="220"/>
      <c r="G11" s="220"/>
      <c r="H11" s="220"/>
      <c r="I11" s="220"/>
      <c r="J11" s="220"/>
      <c r="K11" s="220"/>
      <c r="L11" s="220"/>
      <c r="M11" s="220"/>
      <c r="N11" s="220"/>
      <c r="O11" s="220"/>
      <c r="P11" s="220"/>
      <c r="Q11" s="220"/>
      <c r="R11" s="221"/>
    </row>
    <row r="12" spans="2:18" x14ac:dyDescent="0.25">
      <c r="B12" s="219"/>
      <c r="C12" s="220"/>
      <c r="D12" s="220"/>
      <c r="E12" s="220"/>
      <c r="F12" s="220"/>
      <c r="G12" s="220"/>
      <c r="H12" s="220"/>
      <c r="I12" s="220"/>
      <c r="J12" s="220"/>
      <c r="K12" s="220"/>
      <c r="L12" s="220"/>
      <c r="M12" s="220"/>
      <c r="N12" s="220"/>
      <c r="O12" s="220"/>
      <c r="P12" s="220"/>
      <c r="Q12" s="220"/>
      <c r="R12" s="221"/>
    </row>
    <row r="13" spans="2:18" x14ac:dyDescent="0.25">
      <c r="B13" s="219"/>
      <c r="C13" s="220"/>
      <c r="D13" s="220"/>
      <c r="E13" s="220"/>
      <c r="F13" s="220"/>
      <c r="G13" s="220"/>
      <c r="H13" s="220"/>
      <c r="I13" s="220"/>
      <c r="J13" s="220"/>
      <c r="K13" s="220"/>
      <c r="L13" s="220"/>
      <c r="M13" s="220"/>
      <c r="N13" s="220"/>
      <c r="O13" s="220"/>
      <c r="P13" s="220"/>
      <c r="Q13" s="220"/>
      <c r="R13" s="221"/>
    </row>
    <row r="14" spans="2:18" x14ac:dyDescent="0.25">
      <c r="B14" s="219"/>
      <c r="C14" s="220"/>
      <c r="D14" s="220"/>
      <c r="E14" s="220"/>
      <c r="F14" s="220"/>
      <c r="G14" s="220"/>
      <c r="H14" s="220"/>
      <c r="I14" s="220"/>
      <c r="J14" s="220"/>
      <c r="K14" s="220"/>
      <c r="L14" s="220"/>
      <c r="M14" s="220"/>
      <c r="N14" s="220"/>
      <c r="O14" s="220"/>
      <c r="P14" s="220"/>
      <c r="Q14" s="220"/>
      <c r="R14" s="221"/>
    </row>
    <row r="15" spans="2:18" x14ac:dyDescent="0.25">
      <c r="B15" s="219"/>
      <c r="C15" s="220"/>
      <c r="D15" s="220"/>
      <c r="E15" s="220"/>
      <c r="F15" s="220"/>
      <c r="G15" s="220"/>
      <c r="H15" s="220"/>
      <c r="I15" s="220"/>
      <c r="J15" s="220"/>
      <c r="K15" s="220"/>
      <c r="L15" s="220"/>
      <c r="M15" s="220"/>
      <c r="N15" s="220"/>
      <c r="O15" s="220"/>
      <c r="P15" s="220"/>
      <c r="Q15" s="220"/>
      <c r="R15" s="221"/>
    </row>
    <row r="16" spans="2:18" x14ac:dyDescent="0.25">
      <c r="B16" s="219"/>
      <c r="C16" s="220"/>
      <c r="D16" s="220"/>
      <c r="E16" s="220"/>
      <c r="F16" s="220"/>
      <c r="G16" s="220"/>
      <c r="H16" s="220"/>
      <c r="I16" s="220"/>
      <c r="J16" s="220"/>
      <c r="K16" s="220"/>
      <c r="L16" s="220"/>
      <c r="M16" s="220"/>
      <c r="N16" s="220"/>
      <c r="O16" s="220"/>
      <c r="P16" s="220"/>
      <c r="Q16" s="220"/>
      <c r="R16" s="221"/>
    </row>
    <row r="17" spans="2:18" x14ac:dyDescent="0.25">
      <c r="B17" s="219"/>
      <c r="C17" s="220"/>
      <c r="D17" s="220"/>
      <c r="E17" s="220"/>
      <c r="F17" s="220"/>
      <c r="G17" s="220"/>
      <c r="H17" s="220"/>
      <c r="I17" s="220"/>
      <c r="J17" s="220"/>
      <c r="K17" s="220"/>
      <c r="L17" s="220"/>
      <c r="M17" s="220"/>
      <c r="N17" s="220"/>
      <c r="O17" s="220"/>
      <c r="P17" s="220"/>
      <c r="Q17" s="220"/>
      <c r="R17" s="221"/>
    </row>
    <row r="18" spans="2:18" x14ac:dyDescent="0.25">
      <c r="B18" s="219"/>
      <c r="C18" s="220"/>
      <c r="D18" s="220"/>
      <c r="E18" s="220"/>
      <c r="F18" s="220"/>
      <c r="G18" s="220"/>
      <c r="H18" s="220"/>
      <c r="I18" s="220"/>
      <c r="J18" s="220"/>
      <c r="K18" s="220"/>
      <c r="L18" s="220"/>
      <c r="M18" s="220"/>
      <c r="N18" s="220"/>
      <c r="O18" s="220"/>
      <c r="P18" s="220"/>
      <c r="Q18" s="220"/>
      <c r="R18" s="221"/>
    </row>
    <row r="19" spans="2:18" x14ac:dyDescent="0.25">
      <c r="B19" s="219"/>
      <c r="C19" s="220"/>
      <c r="D19" s="220"/>
      <c r="E19" s="220"/>
      <c r="F19" s="220"/>
      <c r="G19" s="220"/>
      <c r="H19" s="220"/>
      <c r="I19" s="220"/>
      <c r="J19" s="220"/>
      <c r="K19" s="220"/>
      <c r="L19" s="220"/>
      <c r="M19" s="220"/>
      <c r="N19" s="220"/>
      <c r="O19" s="220"/>
      <c r="P19" s="220"/>
      <c r="Q19" s="220"/>
      <c r="R19" s="221"/>
    </row>
    <row r="20" spans="2:18" x14ac:dyDescent="0.25">
      <c r="B20" s="219"/>
      <c r="C20" s="220"/>
      <c r="D20" s="220"/>
      <c r="E20" s="220"/>
      <c r="F20" s="220"/>
      <c r="G20" s="220"/>
      <c r="H20" s="220"/>
      <c r="I20" s="220"/>
      <c r="J20" s="220"/>
      <c r="K20" s="220"/>
      <c r="L20" s="220"/>
      <c r="M20" s="220"/>
      <c r="N20" s="220"/>
      <c r="O20" s="220"/>
      <c r="P20" s="220"/>
      <c r="Q20" s="220"/>
      <c r="R20" s="221"/>
    </row>
    <row r="21" spans="2:18" x14ac:dyDescent="0.25">
      <c r="B21" s="219"/>
      <c r="C21" s="220"/>
      <c r="D21" s="220"/>
      <c r="E21" s="220"/>
      <c r="F21" s="220"/>
      <c r="G21" s="220"/>
      <c r="H21" s="220"/>
      <c r="I21" s="220"/>
      <c r="J21" s="220"/>
      <c r="K21" s="220"/>
      <c r="L21" s="220"/>
      <c r="M21" s="220"/>
      <c r="N21" s="220"/>
      <c r="O21" s="220"/>
      <c r="P21" s="220"/>
      <c r="Q21" s="220"/>
      <c r="R21" s="221"/>
    </row>
    <row r="22" spans="2:18" x14ac:dyDescent="0.25">
      <c r="B22" s="219"/>
      <c r="C22" s="220"/>
      <c r="D22" s="220"/>
      <c r="E22" s="220"/>
      <c r="F22" s="220"/>
      <c r="G22" s="220"/>
      <c r="H22" s="220"/>
      <c r="I22" s="220"/>
      <c r="J22" s="220"/>
      <c r="K22" s="220"/>
      <c r="L22" s="220"/>
      <c r="M22" s="220"/>
      <c r="N22" s="220"/>
      <c r="O22" s="220"/>
      <c r="P22" s="220"/>
      <c r="Q22" s="220"/>
      <c r="R22" s="221"/>
    </row>
    <row r="23" spans="2:18" x14ac:dyDescent="0.25">
      <c r="B23" s="219"/>
      <c r="C23" s="220"/>
      <c r="D23" s="220"/>
      <c r="E23" s="220"/>
      <c r="F23" s="220"/>
      <c r="G23" s="220"/>
      <c r="H23" s="220"/>
      <c r="I23" s="220"/>
      <c r="J23" s="220"/>
      <c r="K23" s="220"/>
      <c r="L23" s="220"/>
      <c r="M23" s="220"/>
      <c r="N23" s="220"/>
      <c r="O23" s="220"/>
      <c r="P23" s="220"/>
      <c r="Q23" s="220"/>
      <c r="R23" s="221"/>
    </row>
    <row r="24" spans="2:18" ht="63.75" customHeight="1" x14ac:dyDescent="0.25">
      <c r="B24" s="219"/>
      <c r="C24" s="220"/>
      <c r="D24" s="220"/>
      <c r="E24" s="220"/>
      <c r="F24" s="220"/>
      <c r="G24" s="220"/>
      <c r="H24" s="220"/>
      <c r="I24" s="220"/>
      <c r="J24" s="220"/>
      <c r="K24" s="220"/>
      <c r="L24" s="220"/>
      <c r="M24" s="220"/>
      <c r="N24" s="220"/>
      <c r="O24" s="220"/>
      <c r="P24" s="220"/>
      <c r="Q24" s="220"/>
      <c r="R24" s="221"/>
    </row>
    <row r="25" spans="2:18" x14ac:dyDescent="0.25">
      <c r="B25" s="219"/>
      <c r="C25" s="220"/>
      <c r="D25" s="220"/>
      <c r="E25" s="220"/>
      <c r="F25" s="220"/>
      <c r="G25" s="220"/>
      <c r="H25" s="220"/>
      <c r="I25" s="220"/>
      <c r="J25" s="220"/>
      <c r="K25" s="220"/>
      <c r="L25" s="220"/>
      <c r="M25" s="220"/>
      <c r="N25" s="220"/>
      <c r="O25" s="220"/>
      <c r="P25" s="220"/>
      <c r="Q25" s="220"/>
      <c r="R25" s="221"/>
    </row>
    <row r="26" spans="2:18" x14ac:dyDescent="0.25">
      <c r="B26" s="219"/>
      <c r="C26" s="220"/>
      <c r="D26" s="220"/>
      <c r="E26" s="220"/>
      <c r="F26" s="220"/>
      <c r="G26" s="220"/>
      <c r="H26" s="220"/>
      <c r="I26" s="220"/>
      <c r="J26" s="220"/>
      <c r="K26" s="220"/>
      <c r="L26" s="220"/>
      <c r="M26" s="220"/>
      <c r="N26" s="220"/>
      <c r="O26" s="220"/>
      <c r="P26" s="220"/>
      <c r="Q26" s="220"/>
      <c r="R26" s="221"/>
    </row>
    <row r="27" spans="2:18" x14ac:dyDescent="0.25">
      <c r="B27" s="219"/>
      <c r="C27" s="220"/>
      <c r="D27" s="220"/>
      <c r="E27" s="220"/>
      <c r="F27" s="220"/>
      <c r="G27" s="220"/>
      <c r="H27" s="220"/>
      <c r="I27" s="220"/>
      <c r="J27" s="220"/>
      <c r="K27" s="220"/>
      <c r="L27" s="220"/>
      <c r="M27" s="220"/>
      <c r="N27" s="220"/>
      <c r="O27" s="220"/>
      <c r="P27" s="220"/>
      <c r="Q27" s="220"/>
      <c r="R27" s="221"/>
    </row>
    <row r="28" spans="2:18" x14ac:dyDescent="0.25">
      <c r="B28" s="219"/>
      <c r="C28" s="220"/>
      <c r="D28" s="220"/>
      <c r="E28" s="220"/>
      <c r="F28" s="220"/>
      <c r="G28" s="220"/>
      <c r="H28" s="220"/>
      <c r="I28" s="220"/>
      <c r="J28" s="220"/>
      <c r="K28" s="220"/>
      <c r="L28" s="220"/>
      <c r="M28" s="220"/>
      <c r="N28" s="220"/>
      <c r="O28" s="220"/>
      <c r="P28" s="220"/>
      <c r="Q28" s="220"/>
      <c r="R28" s="221"/>
    </row>
    <row r="29" spans="2:18" ht="129.75" customHeight="1" thickBot="1" x14ac:dyDescent="0.3">
      <c r="B29" s="222"/>
      <c r="C29" s="223"/>
      <c r="D29" s="223"/>
      <c r="E29" s="223"/>
      <c r="F29" s="223"/>
      <c r="G29" s="223"/>
      <c r="H29" s="223"/>
      <c r="I29" s="223"/>
      <c r="J29" s="223"/>
      <c r="K29" s="223"/>
      <c r="L29" s="223"/>
      <c r="M29" s="223"/>
      <c r="N29" s="223"/>
      <c r="O29" s="223"/>
      <c r="P29" s="223"/>
      <c r="Q29" s="223"/>
      <c r="R29" s="224"/>
    </row>
  </sheetData>
  <mergeCells count="1">
    <mergeCell ref="B2:R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6"/>
  <sheetViews>
    <sheetView tabSelected="1" topLeftCell="A43" workbookViewId="0">
      <selection activeCell="A68" sqref="A68"/>
    </sheetView>
  </sheetViews>
  <sheetFormatPr defaultColWidth="14.5703125" defaultRowHeight="15" x14ac:dyDescent="0.25"/>
  <cols>
    <col min="1" max="1" width="24.85546875" style="1" customWidth="1"/>
    <col min="2" max="2" width="42" style="1" customWidth="1"/>
    <col min="3" max="3" width="27.85546875" style="1" customWidth="1"/>
    <col min="4" max="4" width="20.42578125" style="1" customWidth="1"/>
    <col min="5" max="5" width="18.85546875" style="1" customWidth="1"/>
    <col min="6" max="6" width="23.7109375" style="2" customWidth="1"/>
    <col min="7" max="7" width="23" style="2" customWidth="1"/>
    <col min="8" max="8" width="29" style="2" customWidth="1"/>
    <col min="9" max="10" width="26" style="2" customWidth="1"/>
    <col min="11" max="16384" width="14.5703125" style="1"/>
  </cols>
  <sheetData>
    <row r="1" spans="1:10" ht="15.75" thickBot="1" x14ac:dyDescent="0.3"/>
    <row r="2" spans="1:10" ht="15.75" thickBot="1" x14ac:dyDescent="0.3">
      <c r="B2" s="3" t="s">
        <v>1</v>
      </c>
      <c r="C2" s="4"/>
    </row>
    <row r="3" spans="1:10" x14ac:dyDescent="0.25">
      <c r="B3" s="3" t="s">
        <v>2</v>
      </c>
      <c r="C3" s="207"/>
    </row>
    <row r="4" spans="1:10" x14ac:dyDescent="0.25">
      <c r="B4" s="5" t="s">
        <v>3</v>
      </c>
      <c r="C4" s="6"/>
    </row>
    <row r="5" spans="1:10" x14ac:dyDescent="0.25">
      <c r="B5" s="5" t="s">
        <v>4</v>
      </c>
      <c r="C5" s="208">
        <v>25</v>
      </c>
    </row>
    <row r="6" spans="1:10" x14ac:dyDescent="0.25">
      <c r="B6" s="5" t="s">
        <v>5</v>
      </c>
      <c r="C6" s="6"/>
    </row>
    <row r="7" spans="1:10" x14ac:dyDescent="0.25">
      <c r="B7" s="7" t="s">
        <v>6</v>
      </c>
      <c r="C7" s="8"/>
    </row>
    <row r="8" spans="1:10" ht="15.75" thickBot="1" x14ac:dyDescent="0.3">
      <c r="B8" s="9" t="s">
        <v>7</v>
      </c>
      <c r="C8" s="10"/>
    </row>
    <row r="9" spans="1:10" ht="15.75" thickBot="1" x14ac:dyDescent="0.3">
      <c r="B9" s="2"/>
      <c r="C9" s="11"/>
    </row>
    <row r="10" spans="1:10" ht="16.5" thickBot="1" x14ac:dyDescent="0.3">
      <c r="B10" s="227" t="s">
        <v>8</v>
      </c>
      <c r="C10" s="228"/>
      <c r="D10" s="228"/>
      <c r="E10" s="228"/>
      <c r="F10" s="228"/>
      <c r="G10" s="228"/>
      <c r="H10" s="228"/>
      <c r="I10" s="229"/>
      <c r="J10" s="12"/>
    </row>
    <row r="11" spans="1:10" ht="16.5" thickBot="1" x14ac:dyDescent="0.3">
      <c r="A11" s="13"/>
      <c r="B11" s="230" t="s">
        <v>9</v>
      </c>
      <c r="C11" s="232" t="s">
        <v>10</v>
      </c>
      <c r="D11" s="232" t="s">
        <v>11</v>
      </c>
      <c r="E11" s="14" t="s">
        <v>12</v>
      </c>
      <c r="F11" s="15" t="s">
        <v>13</v>
      </c>
      <c r="G11" s="14" t="s">
        <v>14</v>
      </c>
      <c r="H11" s="15" t="s">
        <v>15</v>
      </c>
      <c r="I11" s="232" t="s">
        <v>16</v>
      </c>
      <c r="J11" s="16"/>
    </row>
    <row r="12" spans="1:10" ht="30.75" customHeight="1" thickBot="1" x14ac:dyDescent="0.3">
      <c r="A12" s="17" t="s">
        <v>17</v>
      </c>
      <c r="B12" s="231"/>
      <c r="C12" s="233"/>
      <c r="D12" s="233"/>
      <c r="E12" s="18" t="s">
        <v>18</v>
      </c>
      <c r="F12" s="19" t="s">
        <v>18</v>
      </c>
      <c r="G12" s="18" t="s">
        <v>18</v>
      </c>
      <c r="H12" s="20" t="s">
        <v>19</v>
      </c>
      <c r="I12" s="233"/>
      <c r="J12" s="16"/>
    </row>
    <row r="13" spans="1:10" x14ac:dyDescent="0.25">
      <c r="A13" s="21"/>
      <c r="B13" s="22" t="s">
        <v>20</v>
      </c>
      <c r="C13" s="23">
        <v>0.01</v>
      </c>
      <c r="D13" s="24">
        <v>0.01</v>
      </c>
      <c r="E13" s="25"/>
      <c r="F13" s="25">
        <v>0.01</v>
      </c>
      <c r="G13" s="25"/>
      <c r="H13" s="26">
        <v>0.01</v>
      </c>
      <c r="I13" s="176">
        <f t="shared" ref="I13:I19" si="0">SUM(D13:H13)</f>
        <v>0.03</v>
      </c>
      <c r="J13" s="27"/>
    </row>
    <row r="14" spans="1:10" x14ac:dyDescent="0.25">
      <c r="A14" s="28"/>
      <c r="B14" s="29"/>
      <c r="C14" s="30"/>
      <c r="D14" s="31"/>
      <c r="E14" s="31"/>
      <c r="F14" s="31"/>
      <c r="G14" s="31"/>
      <c r="H14" s="32"/>
      <c r="I14" s="177">
        <f t="shared" si="0"/>
        <v>0</v>
      </c>
      <c r="J14" s="27"/>
    </row>
    <row r="15" spans="1:10" x14ac:dyDescent="0.25">
      <c r="A15" s="28"/>
      <c r="B15" s="29"/>
      <c r="C15" s="33"/>
      <c r="D15" s="34"/>
      <c r="E15" s="35"/>
      <c r="F15" s="35"/>
      <c r="G15" s="35"/>
      <c r="H15" s="36"/>
      <c r="I15" s="178">
        <f t="shared" si="0"/>
        <v>0</v>
      </c>
      <c r="J15" s="37"/>
    </row>
    <row r="16" spans="1:10" x14ac:dyDescent="0.25">
      <c r="A16" s="28"/>
      <c r="B16" s="38"/>
      <c r="C16" s="33"/>
      <c r="D16" s="34"/>
      <c r="E16" s="34"/>
      <c r="F16" s="34"/>
      <c r="G16" s="34"/>
      <c r="H16" s="39"/>
      <c r="I16" s="178">
        <f t="shared" si="0"/>
        <v>0</v>
      </c>
      <c r="J16" s="37"/>
    </row>
    <row r="17" spans="1:10" x14ac:dyDescent="0.25">
      <c r="A17" s="28"/>
      <c r="B17" s="40"/>
      <c r="C17" s="33"/>
      <c r="D17" s="34"/>
      <c r="E17" s="35"/>
      <c r="F17" s="35"/>
      <c r="G17" s="34"/>
      <c r="H17" s="36"/>
      <c r="I17" s="178">
        <f t="shared" si="0"/>
        <v>0</v>
      </c>
      <c r="J17" s="37"/>
    </row>
    <row r="18" spans="1:10" x14ac:dyDescent="0.25">
      <c r="A18" s="28"/>
      <c r="B18" s="40"/>
      <c r="C18" s="33"/>
      <c r="D18" s="34"/>
      <c r="E18" s="35"/>
      <c r="F18" s="35"/>
      <c r="G18" s="34"/>
      <c r="H18" s="36"/>
      <c r="I18" s="178">
        <f t="shared" si="0"/>
        <v>0</v>
      </c>
      <c r="J18" s="37"/>
    </row>
    <row r="19" spans="1:10" ht="15.75" thickBot="1" x14ac:dyDescent="0.3">
      <c r="A19" s="41"/>
      <c r="B19" s="42"/>
      <c r="C19" s="43"/>
      <c r="D19" s="44"/>
      <c r="E19" s="44"/>
      <c r="F19" s="44"/>
      <c r="G19" s="44"/>
      <c r="H19" s="45"/>
      <c r="I19" s="179">
        <f t="shared" si="0"/>
        <v>0</v>
      </c>
      <c r="J19" s="37"/>
    </row>
    <row r="20" spans="1:10" ht="22.5" customHeight="1" thickBot="1" x14ac:dyDescent="0.3">
      <c r="A20" s="46" t="s">
        <v>17</v>
      </c>
      <c r="B20" s="234" t="s">
        <v>21</v>
      </c>
      <c r="C20" s="234"/>
      <c r="D20" s="234"/>
      <c r="E20" s="234"/>
      <c r="F20" s="234"/>
      <c r="G20" s="234"/>
      <c r="H20" s="234"/>
      <c r="I20" s="180"/>
      <c r="J20" s="37"/>
    </row>
    <row r="21" spans="1:10" x14ac:dyDescent="0.25">
      <c r="A21" s="47"/>
      <c r="B21" s="48" t="s">
        <v>22</v>
      </c>
      <c r="C21" s="49" t="s">
        <v>23</v>
      </c>
      <c r="D21" s="49" t="s">
        <v>23</v>
      </c>
      <c r="E21" s="50"/>
      <c r="F21" s="50" t="s">
        <v>23</v>
      </c>
      <c r="G21" s="50"/>
      <c r="H21" s="51" t="s">
        <v>23</v>
      </c>
      <c r="I21" s="181"/>
      <c r="J21" s="37"/>
    </row>
    <row r="22" spans="1:10" x14ac:dyDescent="0.25">
      <c r="A22" s="52"/>
      <c r="B22" s="48" t="s">
        <v>24</v>
      </c>
      <c r="C22" s="53" t="s">
        <v>25</v>
      </c>
      <c r="D22" s="54" t="s">
        <v>25</v>
      </c>
      <c r="E22" s="55" t="s">
        <v>25</v>
      </c>
      <c r="F22" s="55" t="s">
        <v>25</v>
      </c>
      <c r="G22" s="55" t="s">
        <v>25</v>
      </c>
      <c r="H22" s="56" t="s">
        <v>25</v>
      </c>
      <c r="I22" s="182"/>
      <c r="J22" s="57"/>
    </row>
    <row r="23" spans="1:10" x14ac:dyDescent="0.25">
      <c r="A23" s="52"/>
      <c r="B23" s="48" t="s">
        <v>26</v>
      </c>
      <c r="C23" s="53" t="s">
        <v>27</v>
      </c>
      <c r="D23" s="54" t="s">
        <v>23</v>
      </c>
      <c r="E23" s="55" t="s">
        <v>25</v>
      </c>
      <c r="F23" s="55" t="s">
        <v>23</v>
      </c>
      <c r="G23" s="55" t="s">
        <v>25</v>
      </c>
      <c r="H23" s="56" t="s">
        <v>23</v>
      </c>
      <c r="I23" s="182"/>
      <c r="J23" s="57"/>
    </row>
    <row r="24" spans="1:10" x14ac:dyDescent="0.25">
      <c r="A24" s="52"/>
      <c r="B24" s="58"/>
      <c r="C24" s="59"/>
      <c r="D24" s="60"/>
      <c r="E24" s="61"/>
      <c r="F24" s="61"/>
      <c r="G24" s="61"/>
      <c r="H24" s="62"/>
      <c r="I24" s="182"/>
      <c r="J24" s="57"/>
    </row>
    <row r="25" spans="1:10" ht="15.75" thickBot="1" x14ac:dyDescent="0.3">
      <c r="A25" s="63"/>
      <c r="B25" s="64"/>
      <c r="C25" s="59"/>
      <c r="D25" s="65"/>
      <c r="E25" s="66"/>
      <c r="F25" s="66"/>
      <c r="G25" s="66"/>
      <c r="H25" s="67"/>
      <c r="I25" s="183"/>
      <c r="J25" s="57"/>
    </row>
    <row r="26" spans="1:10" ht="15.75" thickBot="1" x14ac:dyDescent="0.3">
      <c r="B26" s="186" t="s">
        <v>28</v>
      </c>
      <c r="C26" s="187"/>
      <c r="D26" s="188">
        <f>SUM(D13:D19)</f>
        <v>0.01</v>
      </c>
      <c r="E26" s="188">
        <f>SUM(E13:E19)</f>
        <v>0</v>
      </c>
      <c r="F26" s="188">
        <f>SUM(F13:F19)</f>
        <v>0.01</v>
      </c>
      <c r="G26" s="188">
        <f>SUM(G13:G19)</f>
        <v>0</v>
      </c>
      <c r="H26" s="189">
        <f>SUM(H13:H19)</f>
        <v>0.01</v>
      </c>
      <c r="I26" s="184">
        <f>SUM(D26:H26)</f>
        <v>0.03</v>
      </c>
      <c r="J26" s="68"/>
    </row>
    <row r="27" spans="1:10" ht="15.75" thickBot="1" x14ac:dyDescent="0.3">
      <c r="B27" s="190" t="s">
        <v>29</v>
      </c>
      <c r="C27" s="191">
        <v>0.1</v>
      </c>
      <c r="D27" s="192">
        <f>ROUND(($C$27+1)*D$26,2)</f>
        <v>0.01</v>
      </c>
      <c r="E27" s="192">
        <f t="shared" ref="E27:H27" si="1">ROUND(($C$27+1)*E$26,2)</f>
        <v>0</v>
      </c>
      <c r="F27" s="192">
        <f t="shared" si="1"/>
        <v>0.01</v>
      </c>
      <c r="G27" s="192">
        <f t="shared" si="1"/>
        <v>0</v>
      </c>
      <c r="H27" s="193">
        <f t="shared" si="1"/>
        <v>0.01</v>
      </c>
      <c r="I27" s="185">
        <f>SUM(D27:H27)</f>
        <v>0.03</v>
      </c>
      <c r="J27" s="68"/>
    </row>
    <row r="28" spans="1:10" ht="15.75" thickBot="1" x14ac:dyDescent="0.3">
      <c r="B28" s="194"/>
      <c r="C28" s="195"/>
      <c r="D28" s="195"/>
      <c r="E28" s="195"/>
      <c r="F28" s="195"/>
      <c r="G28" s="195"/>
      <c r="H28" s="195" t="s">
        <v>30</v>
      </c>
      <c r="I28" s="184">
        <f>I26+I27</f>
        <v>0.06</v>
      </c>
      <c r="J28" s="69"/>
    </row>
    <row r="29" spans="1:10" ht="15.75" thickBot="1" x14ac:dyDescent="0.3">
      <c r="B29" s="235" t="str">
        <f>"Total per Subject Cost ("&amp;$C$5&amp;" Subjects, no overhead)"</f>
        <v>Total per Subject Cost (25 Subjects, no overhead)</v>
      </c>
      <c r="C29" s="236"/>
      <c r="D29" s="236"/>
      <c r="E29" s="236"/>
      <c r="F29" s="236"/>
      <c r="G29" s="236"/>
      <c r="H29" s="236"/>
      <c r="I29" s="185">
        <f>$I$26*$C$5</f>
        <v>0.75</v>
      </c>
      <c r="J29" s="70" t="s">
        <v>31</v>
      </c>
    </row>
    <row r="30" spans="1:10" ht="15.75" thickBot="1" x14ac:dyDescent="0.3">
      <c r="B30" s="235" t="str">
        <f>"Total per Subject Cost ("&amp;$C$5&amp;" Subjects, with OH)"</f>
        <v>Total per Subject Cost (25 Subjects, with OH)</v>
      </c>
      <c r="C30" s="236"/>
      <c r="D30" s="236"/>
      <c r="E30" s="236"/>
      <c r="F30" s="236"/>
      <c r="G30" s="236"/>
      <c r="H30" s="236"/>
      <c r="I30" s="185">
        <f>$I$28*$C$5</f>
        <v>1.5</v>
      </c>
      <c r="J30" s="71" t="s">
        <v>31</v>
      </c>
    </row>
    <row r="31" spans="1:10" ht="15.75" thickBot="1" x14ac:dyDescent="0.3">
      <c r="B31" s="237" t="s">
        <v>32</v>
      </c>
      <c r="C31" s="238"/>
      <c r="D31" s="238"/>
      <c r="E31" s="238"/>
      <c r="F31" s="238"/>
      <c r="G31" s="238"/>
      <c r="H31" s="238"/>
      <c r="I31" s="184">
        <f>ROUND($I$30*(10%),2)</f>
        <v>0.15</v>
      </c>
      <c r="J31" s="69"/>
    </row>
    <row r="32" spans="1:10" ht="15.75" thickBot="1" x14ac:dyDescent="0.3">
      <c r="B32" s="235" t="s">
        <v>33</v>
      </c>
      <c r="C32" s="236"/>
      <c r="D32" s="236"/>
      <c r="E32" s="236"/>
      <c r="F32" s="236"/>
      <c r="G32" s="236"/>
      <c r="H32" s="236"/>
      <c r="I32" s="185">
        <f>$I$30-$I$31</f>
        <v>1.35</v>
      </c>
      <c r="J32" s="69"/>
    </row>
    <row r="33" spans="1:10" ht="15.75" thickBot="1" x14ac:dyDescent="0.3">
      <c r="B33" s="237" t="s">
        <v>34</v>
      </c>
      <c r="C33" s="238"/>
      <c r="D33" s="238"/>
      <c r="E33" s="238"/>
      <c r="F33" s="238"/>
      <c r="G33" s="238"/>
      <c r="H33" s="238"/>
      <c r="I33" s="184" t="s">
        <v>35</v>
      </c>
      <c r="J33" s="72"/>
    </row>
    <row r="34" spans="1:10" ht="15.75" thickBot="1" x14ac:dyDescent="0.3">
      <c r="B34" s="73"/>
      <c r="C34" s="73"/>
      <c r="D34" s="73"/>
      <c r="E34" s="73"/>
      <c r="F34" s="73"/>
      <c r="G34" s="73"/>
      <c r="H34" s="73"/>
      <c r="I34" s="69"/>
      <c r="J34" s="69"/>
    </row>
    <row r="35" spans="1:10" ht="15.75" thickBot="1" x14ac:dyDescent="0.3">
      <c r="B35" s="239" t="s">
        <v>36</v>
      </c>
      <c r="C35" s="240"/>
      <c r="D35" s="240"/>
      <c r="E35" s="240"/>
      <c r="F35" s="240"/>
      <c r="G35" s="241"/>
      <c r="H35" s="74"/>
      <c r="I35" s="74"/>
      <c r="J35" s="74"/>
    </row>
    <row r="36" spans="1:10" ht="16.149999999999999" customHeight="1" thickBot="1" x14ac:dyDescent="0.3">
      <c r="A36" s="46" t="s">
        <v>17</v>
      </c>
      <c r="B36" s="75" t="s">
        <v>37</v>
      </c>
      <c r="C36" s="225" t="s">
        <v>38</v>
      </c>
      <c r="D36" s="226"/>
      <c r="E36" s="75" t="s">
        <v>39</v>
      </c>
      <c r="F36" s="76" t="s">
        <v>40</v>
      </c>
      <c r="G36" s="77" t="s">
        <v>41</v>
      </c>
      <c r="H36" s="73"/>
      <c r="I36" s="69"/>
      <c r="J36" s="69"/>
    </row>
    <row r="37" spans="1:10" ht="16.149999999999999" customHeight="1" x14ac:dyDescent="0.25">
      <c r="A37" s="47"/>
      <c r="B37" s="78" t="s">
        <v>42</v>
      </c>
      <c r="C37" s="242" t="s">
        <v>43</v>
      </c>
      <c r="D37" s="243"/>
      <c r="E37" s="79">
        <v>0.25</v>
      </c>
      <c r="F37" s="80">
        <v>15</v>
      </c>
      <c r="G37" s="196">
        <f>ROUND(E37*F37,2)</f>
        <v>3.75</v>
      </c>
      <c r="H37" s="73"/>
      <c r="I37" s="69"/>
      <c r="J37" s="69"/>
    </row>
    <row r="38" spans="1:10" ht="33" customHeight="1" x14ac:dyDescent="0.25">
      <c r="A38" s="52"/>
      <c r="B38" s="81" t="s">
        <v>44</v>
      </c>
      <c r="C38" s="244" t="s">
        <v>45</v>
      </c>
      <c r="D38" s="244"/>
      <c r="E38" s="82">
        <v>7.0000000000000007E-2</v>
      </c>
      <c r="F38" s="83">
        <v>129</v>
      </c>
      <c r="G38" s="197">
        <f t="shared" ref="G38:G40" si="2">ROUND(E38*F38,2)</f>
        <v>9.0299999999999994</v>
      </c>
      <c r="H38" s="73"/>
      <c r="I38" s="69"/>
      <c r="J38" s="69"/>
    </row>
    <row r="39" spans="1:10" ht="33.75" customHeight="1" x14ac:dyDescent="0.25">
      <c r="A39" s="52"/>
      <c r="B39" s="84"/>
      <c r="C39" s="245"/>
      <c r="D39" s="245"/>
      <c r="E39" s="85"/>
      <c r="F39" s="86"/>
      <c r="G39" s="198">
        <f t="shared" si="2"/>
        <v>0</v>
      </c>
      <c r="H39" s="73"/>
      <c r="I39" s="69"/>
      <c r="J39" s="69"/>
    </row>
    <row r="40" spans="1:10" ht="18.75" customHeight="1" thickBot="1" x14ac:dyDescent="0.3">
      <c r="A40" s="63"/>
      <c r="B40" s="87"/>
      <c r="C40" s="246"/>
      <c r="D40" s="247"/>
      <c r="E40" s="88"/>
      <c r="F40" s="89"/>
      <c r="G40" s="199">
        <f t="shared" si="2"/>
        <v>0</v>
      </c>
      <c r="H40" s="73"/>
      <c r="I40" s="90"/>
      <c r="J40" s="90"/>
    </row>
    <row r="41" spans="1:10" ht="15.75" thickBot="1" x14ac:dyDescent="0.3">
      <c r="B41" s="248" t="s">
        <v>46</v>
      </c>
      <c r="C41" s="249"/>
      <c r="D41" s="249"/>
      <c r="E41" s="249"/>
      <c r="F41" s="249"/>
      <c r="G41" s="209">
        <f>SUM(G37:G40)</f>
        <v>12.78</v>
      </c>
      <c r="H41" s="91"/>
      <c r="I41" s="73"/>
      <c r="J41" s="73"/>
    </row>
    <row r="42" spans="1:10" ht="15.75" thickBot="1" x14ac:dyDescent="0.3">
      <c r="B42" s="73"/>
      <c r="C42" s="73"/>
      <c r="D42" s="73"/>
      <c r="E42" s="73"/>
      <c r="F42" s="73"/>
      <c r="G42" s="73"/>
      <c r="H42" s="13"/>
    </row>
    <row r="43" spans="1:10" ht="15.75" thickBot="1" x14ac:dyDescent="0.3">
      <c r="B43" s="250" t="s">
        <v>47</v>
      </c>
      <c r="C43" s="251"/>
      <c r="D43" s="251"/>
      <c r="E43" s="251"/>
      <c r="F43" s="252"/>
      <c r="G43" s="91"/>
      <c r="H43" s="92"/>
    </row>
    <row r="44" spans="1:10" ht="15.75" thickBot="1" x14ac:dyDescent="0.3">
      <c r="A44" s="46" t="s">
        <v>17</v>
      </c>
      <c r="B44" s="93" t="s">
        <v>48</v>
      </c>
      <c r="C44" s="93" t="s">
        <v>49</v>
      </c>
      <c r="D44" s="94" t="s">
        <v>10</v>
      </c>
      <c r="E44" s="95" t="s">
        <v>50</v>
      </c>
      <c r="F44" s="96" t="s">
        <v>51</v>
      </c>
      <c r="G44" s="13"/>
      <c r="H44" s="92"/>
    </row>
    <row r="45" spans="1:10" ht="30" x14ac:dyDescent="0.25">
      <c r="A45" s="47"/>
      <c r="B45" s="97" t="s">
        <v>52</v>
      </c>
      <c r="C45" s="98" t="s">
        <v>53</v>
      </c>
      <c r="D45" s="99">
        <v>0.99</v>
      </c>
      <c r="E45" s="100">
        <v>1</v>
      </c>
      <c r="F45" s="200">
        <f>ROUND(D45*E45,2)</f>
        <v>0.99</v>
      </c>
      <c r="G45" s="13"/>
      <c r="H45" s="13"/>
      <c r="I45" s="92"/>
    </row>
    <row r="46" spans="1:10" ht="45" x14ac:dyDescent="0.25">
      <c r="A46" s="52"/>
      <c r="B46" s="101" t="s">
        <v>54</v>
      </c>
      <c r="C46" s="102" t="s">
        <v>55</v>
      </c>
      <c r="D46" s="103">
        <v>0.75</v>
      </c>
      <c r="E46" s="104">
        <v>3</v>
      </c>
      <c r="F46" s="201">
        <f t="shared" ref="F46:F47" si="3">ROUND(D46*E46,2)</f>
        <v>2.25</v>
      </c>
      <c r="G46" s="13"/>
      <c r="H46" s="13"/>
      <c r="I46" s="92"/>
    </row>
    <row r="47" spans="1:10" ht="15.75" thickBot="1" x14ac:dyDescent="0.3">
      <c r="A47" s="105"/>
      <c r="B47" s="106"/>
      <c r="C47" s="107"/>
      <c r="D47" s="108"/>
      <c r="E47" s="109"/>
      <c r="F47" s="202">
        <f t="shared" si="3"/>
        <v>0</v>
      </c>
      <c r="G47" s="13"/>
      <c r="H47" s="13"/>
      <c r="I47" s="92"/>
    </row>
    <row r="48" spans="1:10" ht="15.75" thickBot="1" x14ac:dyDescent="0.3">
      <c r="B48" s="253" t="s">
        <v>56</v>
      </c>
      <c r="C48" s="254"/>
      <c r="D48" s="254"/>
      <c r="E48" s="254"/>
      <c r="F48" s="210">
        <f>SUM(F45:F47)</f>
        <v>3.24</v>
      </c>
      <c r="G48" s="13"/>
      <c r="H48" s="13"/>
      <c r="I48" s="92"/>
    </row>
    <row r="49" spans="1:10" ht="15.75" thickBot="1" x14ac:dyDescent="0.3">
      <c r="B49" s="110"/>
      <c r="C49" s="110"/>
      <c r="D49" s="111"/>
      <c r="E49" s="112"/>
      <c r="F49" s="113"/>
      <c r="G49" s="13"/>
      <c r="H49" s="13"/>
      <c r="I49" s="92"/>
    </row>
    <row r="50" spans="1:10" ht="15.75" thickBot="1" x14ac:dyDescent="0.3">
      <c r="B50" s="250" t="s">
        <v>57</v>
      </c>
      <c r="C50" s="251"/>
      <c r="D50" s="251"/>
      <c r="E50" s="251"/>
      <c r="F50" s="252"/>
      <c r="G50" s="114"/>
      <c r="H50" s="115"/>
      <c r="I50" s="116"/>
    </row>
    <row r="51" spans="1:10" ht="15.75" thickBot="1" x14ac:dyDescent="0.3">
      <c r="A51" s="46" t="s">
        <v>17</v>
      </c>
      <c r="B51" s="93" t="s">
        <v>48</v>
      </c>
      <c r="C51" s="93" t="s">
        <v>49</v>
      </c>
      <c r="D51" s="94" t="s">
        <v>10</v>
      </c>
      <c r="E51" s="96" t="s">
        <v>50</v>
      </c>
      <c r="F51" s="203" t="s">
        <v>51</v>
      </c>
      <c r="G51" s="117"/>
      <c r="H51" s="117"/>
      <c r="I51" s="115"/>
      <c r="J51" s="116"/>
    </row>
    <row r="52" spans="1:10" x14ac:dyDescent="0.25">
      <c r="A52" s="47"/>
      <c r="B52" s="118" t="s">
        <v>58</v>
      </c>
      <c r="C52" s="119" t="s">
        <v>59</v>
      </c>
      <c r="D52" s="120">
        <v>0.89</v>
      </c>
      <c r="E52" s="121">
        <v>35</v>
      </c>
      <c r="F52" s="196">
        <f>ROUND(D52*E52,2)</f>
        <v>31.15</v>
      </c>
      <c r="G52" s="117"/>
      <c r="H52" s="114"/>
      <c r="I52" s="122"/>
      <c r="J52" s="116"/>
    </row>
    <row r="53" spans="1:10" ht="30.75" customHeight="1" x14ac:dyDescent="0.25">
      <c r="A53" s="52"/>
      <c r="B53" s="106"/>
      <c r="C53" s="123"/>
      <c r="D53" s="88"/>
      <c r="E53" s="124"/>
      <c r="F53" s="198">
        <f t="shared" ref="F53:F54" si="4">ROUND(D53*E53,2)</f>
        <v>0</v>
      </c>
      <c r="G53" s="117"/>
      <c r="H53" s="114"/>
      <c r="I53" s="125"/>
      <c r="J53" s="116"/>
    </row>
    <row r="54" spans="1:10" ht="27.75" customHeight="1" thickBot="1" x14ac:dyDescent="0.3">
      <c r="A54" s="63"/>
      <c r="B54" s="126"/>
      <c r="C54" s="127"/>
      <c r="D54" s="88"/>
      <c r="E54" s="128"/>
      <c r="F54" s="204">
        <f t="shared" si="4"/>
        <v>0</v>
      </c>
      <c r="G54" s="114"/>
      <c r="H54" s="125"/>
      <c r="I54" s="116"/>
    </row>
    <row r="55" spans="1:10" ht="16.5" thickBot="1" x14ac:dyDescent="0.3">
      <c r="B55" s="248" t="s">
        <v>60</v>
      </c>
      <c r="C55" s="249"/>
      <c r="D55" s="249"/>
      <c r="E55" s="249"/>
      <c r="F55" s="209">
        <f>SUM(F52:F54)</f>
        <v>31.15</v>
      </c>
      <c r="G55" s="129"/>
      <c r="I55" s="130"/>
      <c r="J55" s="131"/>
    </row>
    <row r="56" spans="1:10" ht="16.5" thickBot="1" x14ac:dyDescent="0.3">
      <c r="B56" s="73"/>
      <c r="C56" s="73"/>
      <c r="D56" s="73"/>
      <c r="E56" s="73"/>
      <c r="F56" s="205"/>
      <c r="G56" s="129"/>
      <c r="I56" s="130"/>
      <c r="J56" s="131"/>
    </row>
    <row r="57" spans="1:10" ht="16.5" customHeight="1" thickBot="1" x14ac:dyDescent="0.3">
      <c r="B57" s="257" t="s">
        <v>61</v>
      </c>
      <c r="C57" s="258"/>
      <c r="D57" s="258"/>
      <c r="E57" s="259"/>
      <c r="F57" s="211">
        <f>F55+F48</f>
        <v>34.39</v>
      </c>
      <c r="G57" s="132"/>
      <c r="H57" s="117"/>
      <c r="I57" s="117"/>
      <c r="J57" s="92"/>
    </row>
    <row r="58" spans="1:10" ht="16.5" thickBot="1" x14ac:dyDescent="0.3">
      <c r="B58" s="133"/>
      <c r="C58" s="134"/>
      <c r="D58" s="135"/>
      <c r="E58" s="135"/>
      <c r="G58" s="117"/>
      <c r="H58" s="136"/>
      <c r="I58" s="117"/>
      <c r="J58" s="129"/>
    </row>
    <row r="59" spans="1:10" ht="15.75" thickBot="1" x14ac:dyDescent="0.3">
      <c r="B59" s="250" t="s">
        <v>62</v>
      </c>
      <c r="C59" s="251"/>
      <c r="D59" s="252"/>
      <c r="E59" s="137"/>
      <c r="G59" s="114"/>
      <c r="H59" s="136"/>
      <c r="I59" s="130"/>
    </row>
    <row r="60" spans="1:10" ht="15.75" thickBot="1" x14ac:dyDescent="0.3">
      <c r="B60" s="138" t="s">
        <v>63</v>
      </c>
      <c r="C60" s="139" t="s">
        <v>64</v>
      </c>
      <c r="D60" s="206" t="s">
        <v>51</v>
      </c>
      <c r="E60" s="140"/>
      <c r="G60" s="114"/>
      <c r="H60" s="136"/>
      <c r="I60" s="130"/>
    </row>
    <row r="61" spans="1:10" x14ac:dyDescent="0.25">
      <c r="B61" s="141" t="s">
        <v>65</v>
      </c>
      <c r="C61" s="142" t="s">
        <v>66</v>
      </c>
      <c r="D61" s="212">
        <f>$I$29</f>
        <v>0.75</v>
      </c>
      <c r="E61" s="143"/>
      <c r="G61" s="117"/>
      <c r="H61" s="136"/>
      <c r="I61" s="130"/>
    </row>
    <row r="62" spans="1:10" x14ac:dyDescent="0.25">
      <c r="B62" s="144" t="s">
        <v>67</v>
      </c>
      <c r="C62" s="145" t="s">
        <v>68</v>
      </c>
      <c r="D62" s="213">
        <f>$G$41</f>
        <v>12.78</v>
      </c>
      <c r="E62" s="143"/>
      <c r="G62" s="117"/>
      <c r="H62" s="136"/>
      <c r="I62" s="130"/>
    </row>
    <row r="63" spans="1:10" ht="15.75" thickBot="1" x14ac:dyDescent="0.3">
      <c r="B63" s="146" t="s">
        <v>69</v>
      </c>
      <c r="C63" s="147" t="s">
        <v>68</v>
      </c>
      <c r="D63" s="214">
        <f>$F$57</f>
        <v>34.39</v>
      </c>
      <c r="E63" s="136"/>
      <c r="G63" s="114"/>
      <c r="H63" s="136"/>
      <c r="I63" s="130"/>
    </row>
    <row r="64" spans="1:10" ht="15.75" thickBot="1" x14ac:dyDescent="0.3">
      <c r="B64" s="255" t="s">
        <v>70</v>
      </c>
      <c r="C64" s="256"/>
      <c r="D64" s="215">
        <f>SUM(D61:D63)</f>
        <v>47.92</v>
      </c>
      <c r="E64" s="148"/>
      <c r="G64" s="114"/>
      <c r="H64" t="s">
        <v>98</v>
      </c>
      <c r="I64" s="130" t="s">
        <v>99</v>
      </c>
    </row>
    <row r="65" spans="1:10" x14ac:dyDescent="0.25">
      <c r="G65" s="117"/>
      <c r="H65" s="136"/>
      <c r="I65" s="130"/>
    </row>
    <row r="66" spans="1:10" x14ac:dyDescent="0.25">
      <c r="B66" s="2"/>
      <c r="C66" s="136"/>
      <c r="D66" s="130"/>
      <c r="E66" s="2"/>
      <c r="G66" s="136"/>
      <c r="H66" s="130"/>
    </row>
    <row r="67" spans="1:10" x14ac:dyDescent="0.25">
      <c r="B67" s="2"/>
      <c r="C67" s="136"/>
      <c r="D67" s="130"/>
      <c r="E67" s="2"/>
      <c r="G67" s="136"/>
      <c r="H67" s="130"/>
    </row>
    <row r="68" spans="1:10" x14ac:dyDescent="0.25">
      <c r="A68"/>
      <c r="B68" s="130"/>
      <c r="C68" s="136"/>
      <c r="D68" s="130"/>
      <c r="E68" s="2"/>
      <c r="G68" s="136"/>
      <c r="H68" s="130"/>
    </row>
    <row r="69" spans="1:10" x14ac:dyDescent="0.25">
      <c r="B69" s="2"/>
      <c r="C69" s="136"/>
      <c r="D69" s="130"/>
      <c r="E69" s="2"/>
      <c r="G69" s="136"/>
      <c r="H69" s="130"/>
    </row>
    <row r="70" spans="1:10" x14ac:dyDescent="0.25">
      <c r="B70" s="2"/>
      <c r="C70" s="136"/>
      <c r="D70" s="130"/>
      <c r="E70" s="2"/>
      <c r="G70" s="136"/>
      <c r="H70" s="130"/>
    </row>
    <row r="71" spans="1:10" x14ac:dyDescent="0.25">
      <c r="B71" s="2"/>
      <c r="C71" s="136"/>
      <c r="D71" s="130"/>
      <c r="E71" s="2"/>
      <c r="G71" s="136"/>
      <c r="H71" s="130"/>
    </row>
    <row r="72" spans="1:10" x14ac:dyDescent="0.25">
      <c r="H72" s="1"/>
      <c r="I72" s="1"/>
      <c r="J72" s="1"/>
    </row>
    <row r="73" spans="1:10" x14ac:dyDescent="0.25">
      <c r="H73" s="1"/>
      <c r="I73" s="1"/>
      <c r="J73" s="1"/>
    </row>
    <row r="74" spans="1:10" x14ac:dyDescent="0.25">
      <c r="H74" s="1"/>
      <c r="I74" s="1"/>
      <c r="J74" s="1"/>
    </row>
    <row r="75" spans="1:10" x14ac:dyDescent="0.25">
      <c r="H75" s="1"/>
      <c r="I75" s="1"/>
      <c r="J75" s="1"/>
    </row>
    <row r="76" spans="1:10" x14ac:dyDescent="0.25">
      <c r="H76" s="1"/>
      <c r="I76" s="1"/>
      <c r="J76" s="1"/>
    </row>
    <row r="77" spans="1:10" x14ac:dyDescent="0.25">
      <c r="H77" s="1"/>
      <c r="I77" s="1"/>
      <c r="J77" s="1"/>
    </row>
    <row r="78" spans="1:10" x14ac:dyDescent="0.25">
      <c r="G78" s="136"/>
      <c r="H78" s="130"/>
    </row>
    <row r="79" spans="1:10" x14ac:dyDescent="0.25">
      <c r="G79" s="136"/>
      <c r="H79" s="130"/>
    </row>
    <row r="80" spans="1:10" x14ac:dyDescent="0.25">
      <c r="G80" s="136"/>
      <c r="H80" s="130"/>
    </row>
    <row r="81" spans="7:8" x14ac:dyDescent="0.25">
      <c r="G81" s="136"/>
      <c r="H81" s="130"/>
    </row>
    <row r="82" spans="7:8" x14ac:dyDescent="0.25">
      <c r="G82" s="136"/>
      <c r="H82" s="130"/>
    </row>
    <row r="83" spans="7:8" x14ac:dyDescent="0.25">
      <c r="G83" s="136"/>
      <c r="H83" s="130"/>
    </row>
    <row r="84" spans="7:8" x14ac:dyDescent="0.25">
      <c r="G84" s="136"/>
      <c r="H84" s="130"/>
    </row>
    <row r="85" spans="7:8" x14ac:dyDescent="0.25">
      <c r="G85" s="136"/>
      <c r="H85" s="130"/>
    </row>
    <row r="86" spans="7:8" x14ac:dyDescent="0.25">
      <c r="G86" s="136"/>
      <c r="H86" s="130"/>
    </row>
    <row r="87" spans="7:8" x14ac:dyDescent="0.25">
      <c r="G87" s="136"/>
      <c r="H87" s="130"/>
    </row>
    <row r="88" spans="7:8" x14ac:dyDescent="0.25">
      <c r="G88" s="136"/>
      <c r="H88" s="130"/>
    </row>
    <row r="89" spans="7:8" x14ac:dyDescent="0.25">
      <c r="G89" s="136"/>
      <c r="H89" s="130"/>
    </row>
    <row r="90" spans="7:8" x14ac:dyDescent="0.25">
      <c r="G90" s="117"/>
    </row>
    <row r="91" spans="7:8" x14ac:dyDescent="0.25">
      <c r="G91" s="117"/>
    </row>
    <row r="92" spans="7:8" x14ac:dyDescent="0.25">
      <c r="G92" s="117"/>
    </row>
    <row r="93" spans="7:8" x14ac:dyDescent="0.25">
      <c r="G93" s="117"/>
    </row>
    <row r="94" spans="7:8" x14ac:dyDescent="0.25">
      <c r="G94" s="117"/>
    </row>
    <row r="95" spans="7:8" ht="30" customHeight="1" x14ac:dyDescent="0.25">
      <c r="G95" s="117"/>
    </row>
    <row r="96" spans="7:8" x14ac:dyDescent="0.25">
      <c r="G96" s="117"/>
    </row>
    <row r="97" spans="7:7" x14ac:dyDescent="0.25">
      <c r="G97" s="117"/>
    </row>
    <row r="98" spans="7:7" ht="16.5" customHeight="1" x14ac:dyDescent="0.25">
      <c r="G98" s="117"/>
    </row>
    <row r="99" spans="7:7" x14ac:dyDescent="0.25">
      <c r="G99" s="117"/>
    </row>
    <row r="100" spans="7:7" x14ac:dyDescent="0.25">
      <c r="G100" s="117"/>
    </row>
    <row r="101" spans="7:7" x14ac:dyDescent="0.25">
      <c r="G101" s="117"/>
    </row>
    <row r="102" spans="7:7" x14ac:dyDescent="0.25">
      <c r="G102" s="117"/>
    </row>
    <row r="103" spans="7:7" x14ac:dyDescent="0.25">
      <c r="G103" s="117"/>
    </row>
    <row r="104" spans="7:7" x14ac:dyDescent="0.25">
      <c r="G104" s="117"/>
    </row>
    <row r="105" spans="7:7" x14ac:dyDescent="0.25">
      <c r="G105" s="117"/>
    </row>
    <row r="106" spans="7:7" x14ac:dyDescent="0.25">
      <c r="G106" s="117"/>
    </row>
    <row r="107" spans="7:7" x14ac:dyDescent="0.25">
      <c r="G107" s="117"/>
    </row>
    <row r="108" spans="7:7" x14ac:dyDescent="0.25">
      <c r="G108" s="117"/>
    </row>
    <row r="109" spans="7:7" x14ac:dyDescent="0.25">
      <c r="G109" s="117"/>
    </row>
    <row r="110" spans="7:7" x14ac:dyDescent="0.25">
      <c r="G110" s="117"/>
    </row>
    <row r="111" spans="7:7" x14ac:dyDescent="0.25">
      <c r="G111" s="117"/>
    </row>
    <row r="112" spans="7:7" x14ac:dyDescent="0.25">
      <c r="G112" s="130"/>
    </row>
    <row r="119" spans="8:10" ht="15.75" thickBot="1" x14ac:dyDescent="0.3"/>
    <row r="120" spans="8:10" ht="16.5" thickBot="1" x14ac:dyDescent="0.3">
      <c r="H120" s="260" t="s">
        <v>71</v>
      </c>
      <c r="I120" s="261"/>
      <c r="J120" s="261"/>
    </row>
    <row r="121" spans="8:10" ht="16.5" thickBot="1" x14ac:dyDescent="0.3">
      <c r="H121" s="149" t="s">
        <v>48</v>
      </c>
      <c r="I121" s="149" t="s">
        <v>72</v>
      </c>
      <c r="J121" s="262" t="s">
        <v>73</v>
      </c>
    </row>
    <row r="122" spans="8:10" ht="35.25" customHeight="1" thickBot="1" x14ac:dyDescent="0.3">
      <c r="H122" s="264" t="s">
        <v>74</v>
      </c>
      <c r="I122" s="265"/>
      <c r="J122" s="263"/>
    </row>
    <row r="123" spans="8:10" ht="35.25" customHeight="1" thickBot="1" x14ac:dyDescent="0.3">
      <c r="H123" s="150" t="s">
        <v>75</v>
      </c>
      <c r="I123" s="151">
        <v>1140</v>
      </c>
      <c r="J123" s="152" t="s">
        <v>76</v>
      </c>
    </row>
    <row r="124" spans="8:10" ht="30.75" thickBot="1" x14ac:dyDescent="0.3">
      <c r="H124" s="150" t="s">
        <v>77</v>
      </c>
      <c r="I124" s="151">
        <v>1920</v>
      </c>
      <c r="J124" s="152" t="s">
        <v>76</v>
      </c>
    </row>
    <row r="125" spans="8:10" ht="45.75" thickBot="1" x14ac:dyDescent="0.3">
      <c r="H125" s="150" t="s">
        <v>78</v>
      </c>
      <c r="I125" s="151">
        <v>1350</v>
      </c>
      <c r="J125" s="152" t="s">
        <v>76</v>
      </c>
    </row>
    <row r="126" spans="8:10" ht="45.75" thickBot="1" x14ac:dyDescent="0.3">
      <c r="H126" s="150" t="s">
        <v>79</v>
      </c>
      <c r="I126" s="151">
        <v>4320</v>
      </c>
      <c r="J126" s="152" t="s">
        <v>76</v>
      </c>
    </row>
    <row r="127" spans="8:10" ht="45.75" thickBot="1" x14ac:dyDescent="0.3">
      <c r="H127" s="150" t="s">
        <v>80</v>
      </c>
      <c r="I127" s="151">
        <v>8640</v>
      </c>
      <c r="J127" s="152" t="s">
        <v>76</v>
      </c>
    </row>
    <row r="128" spans="8:10" ht="30.75" thickBot="1" x14ac:dyDescent="0.3">
      <c r="H128" s="153" t="s">
        <v>81</v>
      </c>
      <c r="I128" s="154">
        <v>3240</v>
      </c>
      <c r="J128" s="152" t="s">
        <v>76</v>
      </c>
    </row>
    <row r="129" spans="8:10" ht="16.5" thickBot="1" x14ac:dyDescent="0.3">
      <c r="H129" s="155" t="s">
        <v>51</v>
      </c>
      <c r="I129" s="156">
        <f>SUM(I123:I128)</f>
        <v>20610</v>
      </c>
      <c r="J129" s="262" t="s">
        <v>73</v>
      </c>
    </row>
    <row r="130" spans="8:10" ht="15.75" thickBot="1" x14ac:dyDescent="0.3">
      <c r="H130" s="266" t="s">
        <v>82</v>
      </c>
      <c r="I130" s="267"/>
      <c r="J130" s="263"/>
    </row>
    <row r="131" spans="8:10" ht="45.75" thickBot="1" x14ac:dyDescent="0.3">
      <c r="H131" s="157" t="s">
        <v>83</v>
      </c>
      <c r="I131" s="158">
        <v>20160</v>
      </c>
      <c r="J131" s="152" t="s">
        <v>76</v>
      </c>
    </row>
    <row r="132" spans="8:10" ht="30.75" thickBot="1" x14ac:dyDescent="0.3">
      <c r="H132" s="153" t="s">
        <v>84</v>
      </c>
      <c r="I132" s="154">
        <v>1260</v>
      </c>
      <c r="J132" s="152" t="s">
        <v>76</v>
      </c>
    </row>
    <row r="133" spans="8:10" ht="16.5" thickBot="1" x14ac:dyDescent="0.3">
      <c r="H133" s="155" t="s">
        <v>51</v>
      </c>
      <c r="I133" s="156">
        <f>SUM(I131:I132)</f>
        <v>21420</v>
      </c>
      <c r="J133" s="262" t="s">
        <v>73</v>
      </c>
    </row>
    <row r="134" spans="8:10" ht="15.75" thickBot="1" x14ac:dyDescent="0.3">
      <c r="H134" s="268" t="s">
        <v>85</v>
      </c>
      <c r="I134" s="269"/>
      <c r="J134" s="263"/>
    </row>
    <row r="135" spans="8:10" ht="30" customHeight="1" thickBot="1" x14ac:dyDescent="0.3">
      <c r="H135" s="159" t="s">
        <v>86</v>
      </c>
      <c r="I135" s="160">
        <v>1728</v>
      </c>
      <c r="J135" s="152" t="s">
        <v>87</v>
      </c>
    </row>
    <row r="136" spans="8:10" ht="16.5" thickBot="1" x14ac:dyDescent="0.3">
      <c r="H136" s="155" t="s">
        <v>51</v>
      </c>
      <c r="I136" s="161">
        <f>SUM(I135)</f>
        <v>1728</v>
      </c>
      <c r="J136" s="262" t="s">
        <v>73</v>
      </c>
    </row>
    <row r="137" spans="8:10" ht="15.75" thickBot="1" x14ac:dyDescent="0.3">
      <c r="H137" s="266" t="s">
        <v>88</v>
      </c>
      <c r="I137" s="267"/>
      <c r="J137" s="263"/>
    </row>
    <row r="138" spans="8:10" ht="30" customHeight="1" thickBot="1" x14ac:dyDescent="0.3">
      <c r="H138" s="159" t="s">
        <v>89</v>
      </c>
      <c r="I138" s="160">
        <v>1400</v>
      </c>
      <c r="J138" s="162" t="s">
        <v>90</v>
      </c>
    </row>
    <row r="139" spans="8:10" ht="16.5" thickBot="1" x14ac:dyDescent="0.3">
      <c r="H139" s="163" t="s">
        <v>51</v>
      </c>
      <c r="I139" s="164">
        <f>SUM(I138)</f>
        <v>1400</v>
      </c>
      <c r="J139" s="165"/>
    </row>
    <row r="140" spans="8:10" ht="16.5" thickBot="1" x14ac:dyDescent="0.3">
      <c r="H140" s="166" t="s">
        <v>91</v>
      </c>
      <c r="I140" s="167">
        <f>SUM(I129+I133+I136+I139)</f>
        <v>45158</v>
      </c>
      <c r="J140" s="168"/>
    </row>
    <row r="141" spans="8:10" ht="15.75" thickBot="1" x14ac:dyDescent="0.3"/>
    <row r="142" spans="8:10" ht="16.5" thickBot="1" x14ac:dyDescent="0.3">
      <c r="H142" s="272" t="s">
        <v>92</v>
      </c>
      <c r="I142" s="273"/>
      <c r="J142" s="273"/>
    </row>
    <row r="143" spans="8:10" ht="16.5" thickBot="1" x14ac:dyDescent="0.3">
      <c r="H143" s="169" t="s">
        <v>48</v>
      </c>
      <c r="I143" s="169" t="s">
        <v>93</v>
      </c>
      <c r="J143" s="170" t="s">
        <v>94</v>
      </c>
    </row>
    <row r="144" spans="8:10" ht="45" x14ac:dyDescent="0.25">
      <c r="H144" s="171" t="s">
        <v>95</v>
      </c>
      <c r="I144" s="172">
        <v>2160</v>
      </c>
      <c r="J144" s="270" t="s">
        <v>96</v>
      </c>
    </row>
    <row r="145" spans="8:10" ht="15.75" thickBot="1" x14ac:dyDescent="0.3">
      <c r="H145" s="173" t="s">
        <v>97</v>
      </c>
      <c r="I145" s="174">
        <v>9000</v>
      </c>
      <c r="J145" s="271"/>
    </row>
    <row r="146" spans="8:10" x14ac:dyDescent="0.25">
      <c r="I146" s="175">
        <f>SUM(I144:I145)</f>
        <v>11160</v>
      </c>
    </row>
  </sheetData>
  <mergeCells count="36">
    <mergeCell ref="J133:J134"/>
    <mergeCell ref="H134:I134"/>
    <mergeCell ref="J144:J145"/>
    <mergeCell ref="J136:J137"/>
    <mergeCell ref="H137:I137"/>
    <mergeCell ref="H142:J142"/>
    <mergeCell ref="H120:J120"/>
    <mergeCell ref="J121:J122"/>
    <mergeCell ref="H122:I122"/>
    <mergeCell ref="J129:J130"/>
    <mergeCell ref="H130:I130"/>
    <mergeCell ref="B43:F43"/>
    <mergeCell ref="B50:F50"/>
    <mergeCell ref="B48:E48"/>
    <mergeCell ref="B59:D59"/>
    <mergeCell ref="B64:C64"/>
    <mergeCell ref="B55:E55"/>
    <mergeCell ref="B57:E57"/>
    <mergeCell ref="C37:D37"/>
    <mergeCell ref="C38:D38"/>
    <mergeCell ref="C39:D39"/>
    <mergeCell ref="C40:D40"/>
    <mergeCell ref="B41:F41"/>
    <mergeCell ref="C36:D36"/>
    <mergeCell ref="B10:I10"/>
    <mergeCell ref="B11:B12"/>
    <mergeCell ref="C11:C12"/>
    <mergeCell ref="D11:D12"/>
    <mergeCell ref="I11:I12"/>
    <mergeCell ref="B20:H20"/>
    <mergeCell ref="B30:H30"/>
    <mergeCell ref="B29:H29"/>
    <mergeCell ref="B31:H31"/>
    <mergeCell ref="B32:H32"/>
    <mergeCell ref="B33:H33"/>
    <mergeCell ref="B35:G35"/>
  </mergeCells>
  <conditionalFormatting sqref="I13:J14">
    <cfRule type="notContainsBlanks" dxfId="0" priority="1">
      <formula>LEN(TRIM(I13))&gt;0</formula>
    </cfRule>
  </conditionalFormatting>
  <pageMargins left="0.7" right="0.7" top="0.75" bottom="0.75" header="0.3" footer="0.3"/>
  <pageSetup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Carlin</dc:creator>
  <cp:keywords/>
  <dc:description/>
  <cp:lastModifiedBy>Laura Jenkins</cp:lastModifiedBy>
  <cp:revision/>
  <cp:lastPrinted>2026-03-30T02:25:32Z</cp:lastPrinted>
  <dcterms:created xsi:type="dcterms:W3CDTF">2024-04-24T16:01:46Z</dcterms:created>
  <dcterms:modified xsi:type="dcterms:W3CDTF">2026-03-30T02:25:32Z</dcterms:modified>
  <cp:category/>
  <cp:contentStatus/>
</cp:coreProperties>
</file>