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petters\Documents\Dokumenter til nettside\"/>
    </mc:Choice>
  </mc:AlternateContent>
  <bookViews>
    <workbookView xWindow="-120" yWindow="-120" windowWidth="29040" windowHeight="15840"/>
  </bookViews>
  <sheets>
    <sheet name="Ark1" sheetId="1" r:id="rId1"/>
  </sheets>
  <externalReferences>
    <externalReference r:id="rId2"/>
  </externalReferences>
  <definedNames>
    <definedName name="adresse">'[1]Medlemmer_vår 2014'!$B:$B</definedName>
    <definedName name="Andre_beskrivelse">'[1]Medlemmer_vår 2014'!$M:$M</definedName>
    <definedName name="Andre_mengde">'[1]Medlemmer_vår 2014'!$O:$O</definedName>
    <definedName name="Andre_pris">'[1]Medlemmer_vår 2014'!$N:$N</definedName>
    <definedName name="Andre_sum">'[1]Medlemmer_vår 2014'!$P:$P</definedName>
    <definedName name="betalingsfrist">'Ark1'!$Q$12</definedName>
    <definedName name="epost1">'[1]Medlemmer_vår 2014'!$H:$H</definedName>
    <definedName name="epost2">'[1]Medlemmer_vår 2014'!$K:$K</definedName>
    <definedName name="kontingent">'[1]Medlemmer_vår 2014'!$L:$L</definedName>
    <definedName name="navn">'[1]Medlemmer_vår 2014'!$A:$A</definedName>
    <definedName name="postnummer">'[1]Medlemmer_vår 2014'!$C:$C</definedName>
    <definedName name="poststed">'[1]Medlemmer_vår 2014'!$D:$D</definedName>
    <definedName name="radnummer">'Ark1'!$A$2</definedName>
    <definedName name="sum_faktura">'Ark1'!$Q$20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6" i="1" l="1"/>
  <c r="M35" i="1"/>
  <c r="M34" i="1"/>
  <c r="O42" i="1" l="1"/>
  <c r="C24" i="1"/>
  <c r="D37" i="1" l="1"/>
  <c r="D36" i="1"/>
  <c r="D35" i="1"/>
  <c r="K42" i="1" l="1"/>
  <c r="D28" i="1"/>
  <c r="Q17" i="1"/>
  <c r="Q18" i="1" s="1"/>
  <c r="H42" i="1" s="1"/>
  <c r="Q10" i="1"/>
  <c r="Q28" i="1" s="1"/>
  <c r="Q9" i="1"/>
  <c r="H24" i="1" l="1"/>
</calcChain>
</file>

<file path=xl/sharedStrings.xml><?xml version="1.0" encoding="utf-8"?>
<sst xmlns="http://schemas.openxmlformats.org/spreadsheetml/2006/main" count="32" uniqueCount="32">
  <si>
    <t>Bankkonto</t>
  </si>
  <si>
    <t>FAKTURA</t>
  </si>
  <si>
    <t>Fakturaspesifikasjon:</t>
  </si>
  <si>
    <t>Beløp:</t>
  </si>
  <si>
    <t>Fakturabeløp</t>
  </si>
  <si>
    <t>Kvittering</t>
  </si>
  <si>
    <t>Innbetalt til konto</t>
  </si>
  <si>
    <t xml:space="preserve"> Beløp</t>
  </si>
  <si>
    <t>Betalingsinformasjon</t>
  </si>
  <si>
    <t>Betalings-
frist</t>
  </si>
  <si>
    <t>Betalt av</t>
  </si>
  <si>
    <t>Betalt til</t>
  </si>
  <si>
    <t>Kroner</t>
  </si>
  <si>
    <t>Øre</t>
  </si>
  <si>
    <t>Til konto</t>
  </si>
  <si>
    <t/>
  </si>
  <si>
    <t>Fakturanummer</t>
  </si>
  <si>
    <t>2020-01</t>
  </si>
  <si>
    <t>legg inn bankkonto</t>
  </si>
  <si>
    <t>Melding om feil og spørsmål om faktura rettes til NN på e-post: nn@mail….</t>
  </si>
  <si>
    <t>Deres ref:</t>
  </si>
  <si>
    <t>Fakturadato:</t>
  </si>
  <si>
    <t>Betalingsfrist:</t>
  </si>
  <si>
    <t>Leverandør</t>
  </si>
  <si>
    <t>Adresse</t>
  </si>
  <si>
    <t>Antall timer, beskrivelse av arbeid utført</t>
  </si>
  <si>
    <t xml:space="preserve">Mottaker </t>
  </si>
  <si>
    <t>Poststed</t>
  </si>
  <si>
    <t>v/ navn navnesen</t>
  </si>
  <si>
    <t>adresse</t>
  </si>
  <si>
    <t>postnr+sted</t>
  </si>
  <si>
    <t>skriv inn 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</si>
</sst>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;@"/>
    <numFmt numFmtId="165" formatCode="[&lt;=9999]0000;General"/>
    <numFmt numFmtId="166" formatCode="&quot;kr&quot;\ #,##0.00"/>
    <numFmt numFmtId="167" formatCode="dd/mm/yyyy;@"/>
    <numFmt numFmtId="168" formatCode="00"/>
    <numFmt numFmtId="169" formatCode="\&lt;00\&gt;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name val="Calibri"/>
      <family val="2"/>
      <scheme val="minor"/>
    </font>
    <font>
      <u/>
      <sz val="8"/>
      <color indexed="12"/>
      <name val="Arial"/>
      <family val="2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rgb="FF000000"/>
      <name val="Calibri"/>
      <family val="2"/>
    </font>
    <font>
      <sz val="9"/>
      <name val="Calibri"/>
      <family val="2"/>
      <scheme val="minor"/>
    </font>
    <font>
      <sz val="12"/>
      <name val="Arial"/>
      <family val="2"/>
    </font>
    <font>
      <i/>
      <sz val="9"/>
      <name val="Calibri"/>
      <family val="2"/>
      <scheme val="minor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6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0" tint="-0.14993743705557422"/>
      </bottom>
      <diagonal/>
    </border>
    <border>
      <left/>
      <right/>
      <top style="dotted">
        <color theme="0" tint="-0.149937437055574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left" indent="2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 indent="2"/>
    </xf>
    <xf numFmtId="3" fontId="1" fillId="0" borderId="0" xfId="0" quotePrefix="1" applyNumberFormat="1" applyFont="1"/>
    <xf numFmtId="0" fontId="6" fillId="0" borderId="0" xfId="1" applyAlignment="1" applyProtection="1">
      <alignment horizontal="left" indent="2"/>
    </xf>
    <xf numFmtId="0" fontId="1" fillId="0" borderId="0" xfId="0" applyFont="1" applyAlignme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Fill="1"/>
    <xf numFmtId="164" fontId="3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165" fontId="8" fillId="0" borderId="0" xfId="0" applyNumberFormat="1" applyFont="1"/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3" fillId="0" borderId="0" xfId="0" applyNumberFormat="1" applyFont="1"/>
    <xf numFmtId="165" fontId="3" fillId="0" borderId="0" xfId="0" applyNumberFormat="1" applyFont="1" applyAlignment="1">
      <alignment horizontal="left"/>
    </xf>
    <xf numFmtId="164" fontId="9" fillId="0" borderId="0" xfId="0" applyNumberFormat="1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3" fillId="0" borderId="0" xfId="0" applyNumberFormat="1" applyFont="1" applyAlignment="1"/>
    <xf numFmtId="166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2" fillId="0" borderId="0" xfId="0" applyFont="1"/>
    <xf numFmtId="0" fontId="3" fillId="0" borderId="1" xfId="0" applyFont="1" applyBorder="1"/>
    <xf numFmtId="0" fontId="1" fillId="0" borderId="1" xfId="0" applyFont="1" applyBorder="1"/>
    <xf numFmtId="166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" fillId="2" borderId="0" xfId="0" applyFont="1" applyFill="1"/>
    <xf numFmtId="0" fontId="2" fillId="2" borderId="0" xfId="0" applyFont="1" applyFill="1"/>
    <xf numFmtId="0" fontId="11" fillId="2" borderId="0" xfId="0" applyFont="1" applyFill="1"/>
    <xf numFmtId="166" fontId="3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14" fillId="2" borderId="0" xfId="0" applyFont="1" applyFill="1" applyBorder="1"/>
    <xf numFmtId="0" fontId="1" fillId="2" borderId="2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2" fillId="0" borderId="0" xfId="0" applyFont="1"/>
    <xf numFmtId="167" fontId="2" fillId="0" borderId="0" xfId="0" applyNumberFormat="1" applyFont="1"/>
    <xf numFmtId="0" fontId="2" fillId="0" borderId="0" xfId="0" applyFont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0" xfId="0" applyFont="1" applyBorder="1"/>
    <xf numFmtId="0" fontId="16" fillId="0" borderId="0" xfId="0" applyFont="1"/>
    <xf numFmtId="0" fontId="3" fillId="2" borderId="0" xfId="0" applyFont="1" applyFill="1" applyBorder="1"/>
    <xf numFmtId="0" fontId="14" fillId="0" borderId="8" xfId="0" applyFont="1" applyBorder="1"/>
    <xf numFmtId="0" fontId="14" fillId="0" borderId="9" xfId="0" applyFont="1" applyBorder="1"/>
    <xf numFmtId="0" fontId="14" fillId="0" borderId="0" xfId="0" applyFont="1"/>
    <xf numFmtId="0" fontId="14" fillId="0" borderId="10" xfId="0" applyFont="1" applyBorder="1"/>
    <xf numFmtId="0" fontId="14" fillId="0" borderId="11" xfId="0" applyFont="1" applyBorder="1"/>
    <xf numFmtId="0" fontId="14" fillId="0" borderId="0" xfId="0" applyFont="1" applyBorder="1"/>
    <xf numFmtId="0" fontId="14" fillId="0" borderId="12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0" xfId="0" applyFont="1" applyBorder="1"/>
    <xf numFmtId="0" fontId="15" fillId="0" borderId="0" xfId="0" applyFont="1"/>
    <xf numFmtId="0" fontId="15" fillId="0" borderId="10" xfId="0" applyFont="1" applyBorder="1"/>
    <xf numFmtId="168" fontId="15" fillId="0" borderId="0" xfId="0" applyNumberFormat="1" applyFont="1" applyBorder="1" applyAlignment="1">
      <alignment horizontal="center"/>
    </xf>
    <xf numFmtId="169" fontId="15" fillId="0" borderId="0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3" fontId="8" fillId="0" borderId="11" xfId="0" applyNumberFormat="1" applyFont="1" applyBorder="1" applyAlignment="1">
      <alignment horizontal="right" indent="2"/>
    </xf>
    <xf numFmtId="3" fontId="8" fillId="0" borderId="0" xfId="0" applyNumberFormat="1" applyFont="1" applyBorder="1" applyAlignment="1">
      <alignment horizontal="right" indent="2"/>
    </xf>
    <xf numFmtId="169" fontId="8" fillId="0" borderId="0" xfId="0" applyNumberFormat="1" applyFont="1" applyBorder="1" applyAlignment="1">
      <alignment horizontal="center"/>
    </xf>
    <xf numFmtId="0" fontId="3" fillId="2" borderId="0" xfId="0" applyFont="1" applyFill="1"/>
    <xf numFmtId="0" fontId="17" fillId="0" borderId="0" xfId="0" applyFont="1"/>
    <xf numFmtId="0" fontId="1" fillId="0" borderId="0" xfId="0" applyFont="1" applyAlignment="1">
      <alignment horizontal="left"/>
    </xf>
    <xf numFmtId="3" fontId="1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8" fillId="0" borderId="0" xfId="0" applyNumberFormat="1" applyFont="1"/>
    <xf numFmtId="0" fontId="2" fillId="0" borderId="0" xfId="0" applyFont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6" fontId="10" fillId="0" borderId="0" xfId="0" applyNumberFormat="1" applyFont="1" applyAlignment="1">
      <alignment horizontal="left" vertical="top"/>
    </xf>
    <xf numFmtId="0" fontId="3" fillId="2" borderId="0" xfId="0" quotePrefix="1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wrapText="1" indent="3"/>
    </xf>
    <xf numFmtId="0" fontId="14" fillId="0" borderId="0" xfId="0" applyFont="1" applyAlignment="1">
      <alignment horizontal="left" indent="3"/>
    </xf>
  </cellXfs>
  <cellStyles count="2">
    <cellStyle name="Hyperkobling" xfId="1" builtinId="8"/>
    <cellStyle name="Normal" xfId="0" builtinId="0"/>
  </cellStyles>
  <dxfs count="5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ivat\Sk&#248;yen%20skolekor\Regnskap\Fakturaer\V&#229;r%202014\Faktura_til%20sk&#248;yen%20skolek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jelp"/>
      <sheetName val="Medlemmer_vår 2014"/>
      <sheetName val="Faktura"/>
    </sheetNames>
    <sheetDataSet>
      <sheetData sheetId="0"/>
      <sheetData sheetId="1">
        <row r="1">
          <cell r="A1" t="str">
            <v>Vår 2014</v>
          </cell>
          <cell r="L1" t="str">
            <v>Fakturagrunnlag</v>
          </cell>
        </row>
        <row r="2">
          <cell r="A2" t="str">
            <v>Medlemmer</v>
          </cell>
          <cell r="L2" t="str">
            <v xml:space="preserve">Kor </v>
          </cell>
          <cell r="M2" t="str">
            <v>Andre ytelser</v>
          </cell>
        </row>
        <row r="3">
          <cell r="A3" t="str">
            <v>Navn</v>
          </cell>
          <cell r="B3" t="str">
            <v>Adresse</v>
          </cell>
          <cell r="C3" t="str">
            <v>Postnr</v>
          </cell>
          <cell r="D3" t="str">
            <v>Sted</v>
          </cell>
          <cell r="H3" t="str">
            <v>e-post 1 - faktura</v>
          </cell>
          <cell r="K3" t="str">
            <v>e-post 2</v>
          </cell>
          <cell r="L3" t="str">
            <v>Kontingent</v>
          </cell>
          <cell r="M3" t="str">
            <v>Beskrivelse</v>
          </cell>
          <cell r="N3" t="str">
            <v>Pris</v>
          </cell>
          <cell r="O3" t="str">
            <v>Mengde</v>
          </cell>
          <cell r="P3" t="str">
            <v>Sum</v>
          </cell>
        </row>
        <row r="4">
          <cell r="A4" t="str">
            <v>Aspirantkor 1. klasse</v>
          </cell>
        </row>
        <row r="5">
          <cell r="A5" t="str">
            <v>Rebekka Aarseth</v>
          </cell>
          <cell r="B5" t="str">
            <v>Prinsesseallen 21</v>
          </cell>
          <cell r="C5" t="str">
            <v>0276</v>
          </cell>
          <cell r="D5" t="str">
            <v>Oslo</v>
          </cell>
          <cell r="H5" t="str">
            <v>elisabeth.aarseth@dfo.no</v>
          </cell>
          <cell r="K5" t="str">
            <v>eivind.bernhardsen@finanstilsynet.no</v>
          </cell>
          <cell r="L5">
            <v>700</v>
          </cell>
          <cell r="O5">
            <v>1</v>
          </cell>
        </row>
        <row r="6">
          <cell r="A6" t="str">
            <v>Emilie Berger Eek-Johansen</v>
          </cell>
          <cell r="B6" t="str">
            <v>Olav Kyrres gate 5</v>
          </cell>
          <cell r="C6" t="str">
            <v>0273</v>
          </cell>
          <cell r="D6" t="str">
            <v>Oslo</v>
          </cell>
          <cell r="H6" t="str">
            <v>idapryser@gmail.com</v>
          </cell>
          <cell r="K6" t="str">
            <v>mattsber@gmail.com</v>
          </cell>
          <cell r="L6">
            <v>700</v>
          </cell>
          <cell r="O6">
            <v>1</v>
          </cell>
        </row>
        <row r="7">
          <cell r="A7" t="str">
            <v>Johan Brynestad</v>
          </cell>
          <cell r="B7" t="str">
            <v>Gustav Vigelandsvei 46</v>
          </cell>
          <cell r="C7" t="str">
            <v>0274</v>
          </cell>
          <cell r="D7" t="str">
            <v>Oslo</v>
          </cell>
          <cell r="H7" t="str">
            <v>haabkris@hotmail.com</v>
          </cell>
          <cell r="K7" t="str">
            <v>haabkris@hotmail.com</v>
          </cell>
          <cell r="L7">
            <v>700</v>
          </cell>
          <cell r="O7">
            <v>1</v>
          </cell>
        </row>
        <row r="8">
          <cell r="A8" t="str">
            <v>Kaya Buckle</v>
          </cell>
          <cell r="B8" t="str">
            <v>Tingstuveien 32 d</v>
          </cell>
          <cell r="C8" t="str">
            <v>0281</v>
          </cell>
          <cell r="D8" t="str">
            <v>Oslo</v>
          </cell>
          <cell r="H8" t="str">
            <v>buckle@online.no</v>
          </cell>
          <cell r="K8" t="str">
            <v>segb@ymail.com</v>
          </cell>
          <cell r="L8">
            <v>700</v>
          </cell>
          <cell r="O8">
            <v>1</v>
          </cell>
        </row>
        <row r="9">
          <cell r="A9" t="str">
            <v>Zuri Eggert</v>
          </cell>
          <cell r="B9" t="str">
            <v>Nedre silkestrå 16</v>
          </cell>
          <cell r="C9" t="str">
            <v>0375</v>
          </cell>
          <cell r="D9" t="str">
            <v>Oslo</v>
          </cell>
          <cell r="H9" t="str">
            <v>suetelane@gmail.com</v>
          </cell>
          <cell r="K9" t="str">
            <v>kai.eggert@gmail.com</v>
          </cell>
          <cell r="L9">
            <v>700</v>
          </cell>
          <cell r="O9">
            <v>1</v>
          </cell>
        </row>
        <row r="10">
          <cell r="A10" t="str">
            <v>Karen Eskeland Gundersen</v>
          </cell>
          <cell r="B10" t="str">
            <v>Nedre Silkestrå 9</v>
          </cell>
          <cell r="C10" t="str">
            <v>0375</v>
          </cell>
          <cell r="D10" t="str">
            <v>Oslo</v>
          </cell>
          <cell r="H10" t="str">
            <v>raes@nrc.no</v>
          </cell>
          <cell r="K10" t="str">
            <v>sondre@framifra.no</v>
          </cell>
          <cell r="L10">
            <v>700</v>
          </cell>
          <cell r="O10">
            <v>1</v>
          </cell>
        </row>
        <row r="11">
          <cell r="A11" t="str">
            <v>Synnøve Etienne</v>
          </cell>
          <cell r="B11" t="str">
            <v>Skøyenveien 73</v>
          </cell>
          <cell r="C11" t="str">
            <v>0375</v>
          </cell>
          <cell r="D11" t="str">
            <v>Oslo</v>
          </cell>
          <cell r="H11" t="str">
            <v>astrid.b.etienne@gmail.com</v>
          </cell>
          <cell r="K11" t="str">
            <v>etienne.ph@gmail.com</v>
          </cell>
          <cell r="L11">
            <v>700</v>
          </cell>
          <cell r="O11">
            <v>1</v>
          </cell>
        </row>
        <row r="12">
          <cell r="A12" t="str">
            <v>Vilma Flugund Grøholt</v>
          </cell>
          <cell r="B12" t="str">
            <v>Skøyenveien 73</v>
          </cell>
          <cell r="C12" t="str">
            <v>0375</v>
          </cell>
          <cell r="D12" t="str">
            <v>Oslo</v>
          </cell>
          <cell r="H12" t="str">
            <v>martineflugund@gmail.com</v>
          </cell>
          <cell r="L12">
            <v>700</v>
          </cell>
          <cell r="O12">
            <v>1</v>
          </cell>
        </row>
        <row r="13">
          <cell r="A13" t="str">
            <v>Dina Fuller</v>
          </cell>
          <cell r="B13" t="str">
            <v>Gustav Vigelandsvei 30</v>
          </cell>
          <cell r="C13" t="str">
            <v>0274</v>
          </cell>
          <cell r="D13" t="str">
            <v>Oslo</v>
          </cell>
          <cell r="H13" t="str">
            <v>anne.norstenes@live.no</v>
          </cell>
          <cell r="K13" t="str">
            <v>john.fuller@finansavisen.no</v>
          </cell>
          <cell r="L13">
            <v>700</v>
          </cell>
          <cell r="O13">
            <v>1</v>
          </cell>
        </row>
        <row r="14">
          <cell r="A14" t="str">
            <v>Emma Gundersen</v>
          </cell>
          <cell r="B14" t="str">
            <v>Bekkelikroken 4</v>
          </cell>
          <cell r="C14" t="str">
            <v>0375</v>
          </cell>
          <cell r="D14" t="str">
            <v>Oslo</v>
          </cell>
          <cell r="H14" t="str">
            <v>aase.gundersen@gmail.com</v>
          </cell>
          <cell r="K14" t="str">
            <v>holmenp@gmail.com</v>
          </cell>
          <cell r="L14">
            <v>700</v>
          </cell>
          <cell r="O14">
            <v>1</v>
          </cell>
        </row>
        <row r="15">
          <cell r="A15" t="str">
            <v>Agnes Hagesæther</v>
          </cell>
          <cell r="B15" t="str">
            <v>Hoff terrasse 17</v>
          </cell>
          <cell r="C15" t="str">
            <v>0275</v>
          </cell>
          <cell r="D15" t="str">
            <v>Oslo</v>
          </cell>
          <cell r="H15" t="str">
            <v>post@annekristin.no</v>
          </cell>
          <cell r="K15" t="str">
            <v>martinoppegaard@hotmail.com</v>
          </cell>
          <cell r="L15">
            <v>700</v>
          </cell>
          <cell r="O15">
            <v>1</v>
          </cell>
        </row>
        <row r="16">
          <cell r="A16" t="str">
            <v>Celine Husebø</v>
          </cell>
          <cell r="B16" t="str">
            <v>Astrids vei 7</v>
          </cell>
          <cell r="C16" t="str">
            <v>0276</v>
          </cell>
          <cell r="D16" t="str">
            <v>Oslo</v>
          </cell>
          <cell r="H16" t="str">
            <v>Tom.husebo@icloud.com</v>
          </cell>
          <cell r="K16" t="str">
            <v>Ingunn.husebo@dnbeiendom.no</v>
          </cell>
          <cell r="L16">
            <v>700</v>
          </cell>
          <cell r="O16">
            <v>1</v>
          </cell>
        </row>
        <row r="17">
          <cell r="A17" t="str">
            <v>Josie Hvamstad</v>
          </cell>
          <cell r="B17" t="str">
            <v>Prinsessealleén</v>
          </cell>
          <cell r="C17" t="str">
            <v>0276</v>
          </cell>
          <cell r="D17" t="str">
            <v>Oslo</v>
          </cell>
          <cell r="H17" t="str">
            <v>jthvamstad@gmail.com</v>
          </cell>
          <cell r="K17" t="str">
            <v>ihalvorsen25@gmail.com</v>
          </cell>
          <cell r="L17">
            <v>700</v>
          </cell>
          <cell r="O17">
            <v>1</v>
          </cell>
        </row>
        <row r="18">
          <cell r="A18" t="str">
            <v>Ingvild Wittemann Hyggen</v>
          </cell>
          <cell r="B18" t="str">
            <v>Astrids vei 3</v>
          </cell>
          <cell r="C18" t="str">
            <v>0276</v>
          </cell>
          <cell r="D18" t="str">
            <v>Oslo</v>
          </cell>
          <cell r="H18" t="str">
            <v>eliwi@online.no</v>
          </cell>
          <cell r="K18" t="str">
            <v>ole.christian.hyggen@veidekke.no</v>
          </cell>
          <cell r="L18">
            <v>700</v>
          </cell>
          <cell r="O18">
            <v>1</v>
          </cell>
        </row>
        <row r="19">
          <cell r="A19" t="str">
            <v>Solveig Reiermark Karoliussen</v>
          </cell>
          <cell r="B19" t="str">
            <v>Skøyenveien 73</v>
          </cell>
          <cell r="C19" t="str">
            <v>0375</v>
          </cell>
          <cell r="D19" t="str">
            <v>Oslo</v>
          </cell>
          <cell r="H19" t="str">
            <v>salma@massimo.no</v>
          </cell>
          <cell r="L19">
            <v>700</v>
          </cell>
          <cell r="O19">
            <v>1</v>
          </cell>
        </row>
        <row r="20">
          <cell r="A20" t="str">
            <v>Lill Synnøve Ludvigsen</v>
          </cell>
          <cell r="B20" t="str">
            <v>Nedre Skøyen vei 10 c</v>
          </cell>
          <cell r="C20" t="str">
            <v>0276</v>
          </cell>
          <cell r="D20" t="str">
            <v>Oslo</v>
          </cell>
          <cell r="H20" t="str">
            <v>kristbru@hotmail.com</v>
          </cell>
          <cell r="L20">
            <v>700</v>
          </cell>
          <cell r="O20">
            <v>1</v>
          </cell>
        </row>
        <row r="21">
          <cell r="A21" t="str">
            <v>Celine Massicard</v>
          </cell>
          <cell r="B21" t="str">
            <v>Skøyen terrasse 4</v>
          </cell>
          <cell r="C21" t="str">
            <v xml:space="preserve">0276 </v>
          </cell>
          <cell r="D21" t="str">
            <v>Oslo</v>
          </cell>
          <cell r="H21" t="str">
            <v>Mmoglestue@hotmail.com</v>
          </cell>
          <cell r="L21">
            <v>700</v>
          </cell>
          <cell r="O21">
            <v>1</v>
          </cell>
        </row>
        <row r="22">
          <cell r="A22" t="str">
            <v>Martine Martila</v>
          </cell>
          <cell r="B22" t="str">
            <v>Skøyenveien 91</v>
          </cell>
          <cell r="C22" t="str">
            <v>0375</v>
          </cell>
          <cell r="D22" t="str">
            <v>Oslo</v>
          </cell>
          <cell r="H22" t="str">
            <v>synneska@hotmail.no</v>
          </cell>
          <cell r="K22" t="str">
            <v>nimartila@gmail.com</v>
          </cell>
          <cell r="L22">
            <v>700</v>
          </cell>
          <cell r="O22">
            <v>1</v>
          </cell>
        </row>
        <row r="23">
          <cell r="A23" t="str">
            <v>Ulrik Nordberg</v>
          </cell>
          <cell r="B23" t="str">
            <v>Gustav Vigelandsv. 50</v>
          </cell>
          <cell r="C23" t="str">
            <v>0274</v>
          </cell>
          <cell r="D23" t="str">
            <v>Oslo</v>
          </cell>
          <cell r="H23" t="str">
            <v>Cathrine.berg-Jacobsen@nrk.no</v>
          </cell>
          <cell r="K23" t="str">
            <v>Hansheno82@hotmail.com</v>
          </cell>
          <cell r="L23">
            <v>700</v>
          </cell>
          <cell r="O23">
            <v>1</v>
          </cell>
        </row>
        <row r="24">
          <cell r="A24" t="str">
            <v>Kaia Kristina Alvær Normann</v>
          </cell>
          <cell r="B24" t="str">
            <v>Guldberglia 9D</v>
          </cell>
          <cell r="C24" t="str">
            <v>0375</v>
          </cell>
          <cell r="D24" t="str">
            <v>Oslo</v>
          </cell>
          <cell r="H24" t="str">
            <v>marielouisealvaer@gmail.com</v>
          </cell>
          <cell r="K24" t="str">
            <v>fn@ta-senteret.no</v>
          </cell>
          <cell r="L24">
            <v>700</v>
          </cell>
          <cell r="O24">
            <v>1</v>
          </cell>
        </row>
        <row r="25">
          <cell r="A25" t="str">
            <v>Alvhild Wikstrøm Ore</v>
          </cell>
          <cell r="B25" t="str">
            <v>Skøyen terrasse 9</v>
          </cell>
          <cell r="C25" t="str">
            <v>0276</v>
          </cell>
          <cell r="D25" t="str">
            <v>Oslo</v>
          </cell>
          <cell r="H25" t="str">
            <v>solwiks@hotmail.com</v>
          </cell>
          <cell r="K25" t="str">
            <v>c.e.s.ore@iln.uio.no</v>
          </cell>
          <cell r="L25">
            <v>700</v>
          </cell>
          <cell r="O25">
            <v>1</v>
          </cell>
        </row>
        <row r="26">
          <cell r="A26" t="str">
            <v>Louise Riddervold</v>
          </cell>
          <cell r="L26">
            <v>700</v>
          </cell>
        </row>
        <row r="27">
          <cell r="A27" t="str">
            <v>Petrikke Sofie Ross</v>
          </cell>
          <cell r="B27" t="str">
            <v>Skøyen Terrasse 29</v>
          </cell>
          <cell r="C27" t="str">
            <v>0276</v>
          </cell>
          <cell r="D27" t="str">
            <v>Oslo</v>
          </cell>
          <cell r="H27" t="str">
            <v>susanne80_99@hotmail.com</v>
          </cell>
          <cell r="K27" t="str">
            <v>robin.ross@statkraft.com</v>
          </cell>
          <cell r="L27">
            <v>700</v>
          </cell>
          <cell r="O27">
            <v>1</v>
          </cell>
        </row>
        <row r="28">
          <cell r="A28" t="str">
            <v>Hannah Flatla Scarpello</v>
          </cell>
          <cell r="B28" t="str">
            <v>Bekkelibakken 5c</v>
          </cell>
          <cell r="C28" t="str">
            <v>0375</v>
          </cell>
          <cell r="D28" t="str">
            <v>Oslo</v>
          </cell>
          <cell r="H28" t="str">
            <v>elisabeth.scarpello@tannlegeforeningen.no</v>
          </cell>
          <cell r="K28" t="str">
            <v>justin.scarpello@borregaard.com</v>
          </cell>
          <cell r="L28">
            <v>700</v>
          </cell>
          <cell r="O28">
            <v>1</v>
          </cell>
        </row>
        <row r="29">
          <cell r="A29" t="str">
            <v>Hedvig Bø Standal</v>
          </cell>
          <cell r="B29" t="str">
            <v>Nedre Silkestrå 9</v>
          </cell>
          <cell r="C29" t="str">
            <v>0375</v>
          </cell>
          <cell r="D29" t="str">
            <v>Oslo</v>
          </cell>
          <cell r="H29" t="str">
            <v>camilla.bo.standal@gmail.com</v>
          </cell>
          <cell r="L29">
            <v>700</v>
          </cell>
          <cell r="O29">
            <v>1</v>
          </cell>
        </row>
        <row r="30">
          <cell r="A30" t="str">
            <v>Amalie Stenersen</v>
          </cell>
          <cell r="B30" t="str">
            <v>Guldbergs vei 29</v>
          </cell>
          <cell r="C30" t="str">
            <v>0375</v>
          </cell>
          <cell r="D30" t="str">
            <v>Oslo</v>
          </cell>
          <cell r="H30" t="str">
            <v>hs@colifast.no</v>
          </cell>
          <cell r="K30" t="str">
            <v>jcs@acg.no</v>
          </cell>
          <cell r="L30">
            <v>700</v>
          </cell>
          <cell r="O30">
            <v>1</v>
          </cell>
        </row>
        <row r="31">
          <cell r="A31" t="str">
            <v>Johanne Texmon</v>
          </cell>
          <cell r="B31" t="str">
            <v>Guldbergsvei 25A</v>
          </cell>
          <cell r="C31" t="str">
            <v>0375</v>
          </cell>
          <cell r="D31" t="str">
            <v>Oslo</v>
          </cell>
          <cell r="H31" t="str">
            <v>vigtru@nito.no</v>
          </cell>
          <cell r="K31" t="str">
            <v>bjorn@texmon.no</v>
          </cell>
          <cell r="L31">
            <v>700</v>
          </cell>
          <cell r="O31">
            <v>1</v>
          </cell>
        </row>
        <row r="32">
          <cell r="A32" t="str">
            <v>Mikael Schley Vestre</v>
          </cell>
          <cell r="B32" t="str">
            <v>Gustav Vigelands vei 42</v>
          </cell>
          <cell r="C32" t="str">
            <v>0274</v>
          </cell>
          <cell r="D32" t="str">
            <v>Oslo</v>
          </cell>
          <cell r="H32" t="str">
            <v>signemv@gmail.com</v>
          </cell>
          <cell r="K32" t="str">
            <v>slschley@gmail.com</v>
          </cell>
          <cell r="L32">
            <v>700</v>
          </cell>
          <cell r="O32">
            <v>1</v>
          </cell>
        </row>
        <row r="33">
          <cell r="A33" t="str">
            <v>Juniorkor 2. klasse</v>
          </cell>
        </row>
        <row r="34">
          <cell r="A34" t="str">
            <v>Agnes Osberg Aarseth</v>
          </cell>
          <cell r="B34" t="str">
            <v>Gustav Vigelandsvei 32</v>
          </cell>
          <cell r="C34" t="str">
            <v xml:space="preserve">0274 </v>
          </cell>
          <cell r="D34" t="str">
            <v>Oslo</v>
          </cell>
          <cell r="H34" t="str">
            <v>silje.osberg@gmail.com</v>
          </cell>
          <cell r="K34" t="str">
            <v>h.g.aarseth@gmail.com</v>
          </cell>
          <cell r="L34">
            <v>700</v>
          </cell>
          <cell r="O34">
            <v>1</v>
          </cell>
        </row>
        <row r="35">
          <cell r="A35" t="str">
            <v>Johanne Berstad</v>
          </cell>
          <cell r="B35" t="str">
            <v>Katy Dues vei 9</v>
          </cell>
          <cell r="C35" t="str">
            <v>0375</v>
          </cell>
          <cell r="D35" t="str">
            <v>Oslo</v>
          </cell>
          <cell r="H35" t="str">
            <v>hege.berstad@cappelendamm.no</v>
          </cell>
          <cell r="K35" t="str">
            <v>are@aquastructures.no</v>
          </cell>
          <cell r="L35">
            <v>700</v>
          </cell>
          <cell r="O35">
            <v>1</v>
          </cell>
        </row>
        <row r="36">
          <cell r="A36" t="str">
            <v>Lisa Drevland</v>
          </cell>
          <cell r="B36" t="str">
            <v>Guldbergs vei 14 B</v>
          </cell>
          <cell r="C36" t="str">
            <v xml:space="preserve">0375 </v>
          </cell>
          <cell r="D36" t="str">
            <v>Oslo</v>
          </cell>
          <cell r="H36" t="str">
            <v>x</v>
          </cell>
          <cell r="K36" t="str">
            <v>drevland@drevland-grape.no</v>
          </cell>
          <cell r="L36">
            <v>700</v>
          </cell>
          <cell r="O36">
            <v>1</v>
          </cell>
        </row>
        <row r="37">
          <cell r="A37" t="str">
            <v>Sunniva Kordahl Fidje</v>
          </cell>
          <cell r="B37" t="str">
            <v>Skøyenvn.71</v>
          </cell>
          <cell r="C37" t="str">
            <v xml:space="preserve">0375 </v>
          </cell>
          <cell r="D37" t="str">
            <v>Oslo</v>
          </cell>
          <cell r="H37" t="str">
            <v>Krisko@online.no</v>
          </cell>
          <cell r="K37" t="str">
            <v>audunfidje@gmail.com</v>
          </cell>
          <cell r="L37">
            <v>700</v>
          </cell>
          <cell r="O37">
            <v>1</v>
          </cell>
        </row>
        <row r="38">
          <cell r="A38" t="str">
            <v>Amalie Macleod Giæver</v>
          </cell>
          <cell r="B38" t="str">
            <v>Madserud allé 28</v>
          </cell>
          <cell r="C38" t="str">
            <v xml:space="preserve">0274 </v>
          </cell>
          <cell r="D38" t="str">
            <v>Oslo</v>
          </cell>
          <cell r="H38" t="str">
            <v>hannegiaever@hotmail.com</v>
          </cell>
          <cell r="K38" t="str">
            <v>rhm@rhm.no</v>
          </cell>
          <cell r="L38">
            <v>700</v>
          </cell>
          <cell r="O38">
            <v>1</v>
          </cell>
        </row>
        <row r="39">
          <cell r="A39" t="str">
            <v>Eva Jarslett</v>
          </cell>
          <cell r="B39" t="str">
            <v>Nedre Silkestrå</v>
          </cell>
          <cell r="C39" t="str">
            <v xml:space="preserve">0375 </v>
          </cell>
          <cell r="D39" t="str">
            <v>Oslo</v>
          </cell>
          <cell r="H39" t="str">
            <v>jarsti@jbv.no</v>
          </cell>
          <cell r="K39" t="str">
            <v>eja@clp.no</v>
          </cell>
          <cell r="L39">
            <v>700</v>
          </cell>
          <cell r="O39">
            <v>1</v>
          </cell>
        </row>
        <row r="40">
          <cell r="A40" t="str">
            <v>Andrea Kaalen</v>
          </cell>
          <cell r="B40" t="str">
            <v>Skøyenveien 69</v>
          </cell>
          <cell r="C40" t="str">
            <v xml:space="preserve">0375 </v>
          </cell>
          <cell r="D40" t="str">
            <v>Oslo</v>
          </cell>
          <cell r="H40" t="str">
            <v>liv.raaum@if.no</v>
          </cell>
          <cell r="K40" t="str">
            <v>pal.rune.kaalen@schibsted.no</v>
          </cell>
          <cell r="L40">
            <v>700</v>
          </cell>
          <cell r="O40">
            <v>1</v>
          </cell>
        </row>
        <row r="41">
          <cell r="A41" t="str">
            <v>Klara Hjortsø Kyndesen</v>
          </cell>
          <cell r="B41" t="str">
            <v>Munthes gate 27, 4</v>
          </cell>
          <cell r="C41" t="str">
            <v xml:space="preserve">0260 </v>
          </cell>
          <cell r="D41" t="str">
            <v>Oslo</v>
          </cell>
          <cell r="H41" t="str">
            <v>Malene@kyndesen.com</v>
          </cell>
          <cell r="K41" t="str">
            <v>Kkyn@henninglarsen.com</v>
          </cell>
          <cell r="L41">
            <v>700</v>
          </cell>
          <cell r="O41">
            <v>1</v>
          </cell>
        </row>
        <row r="42">
          <cell r="A42" t="str">
            <v>Maud Massicard</v>
          </cell>
          <cell r="B42" t="str">
            <v>Skøyen terrasse 4</v>
          </cell>
          <cell r="C42" t="str">
            <v xml:space="preserve">0276 </v>
          </cell>
          <cell r="D42" t="str">
            <v>Oslo</v>
          </cell>
          <cell r="H42" t="str">
            <v>Mmoglestue@hotmail.com</v>
          </cell>
          <cell r="L42">
            <v>350</v>
          </cell>
          <cell r="O42">
            <v>1</v>
          </cell>
        </row>
        <row r="43">
          <cell r="A43" t="str">
            <v>Frida Moe</v>
          </cell>
          <cell r="B43" t="str">
            <v>Skøyenveien 77</v>
          </cell>
          <cell r="C43" t="str">
            <v>0375</v>
          </cell>
          <cell r="D43" t="str">
            <v>Oslo</v>
          </cell>
          <cell r="H43" t="str">
            <v>torjus@moe.as</v>
          </cell>
          <cell r="K43" t="str">
            <v>ma-gro2@online.no</v>
          </cell>
          <cell r="L43">
            <v>700</v>
          </cell>
          <cell r="O43">
            <v>1</v>
          </cell>
        </row>
        <row r="44">
          <cell r="A44" t="str">
            <v>Julie Marie Dalen Motzfeldt</v>
          </cell>
          <cell r="B44" t="str">
            <v>Skøyen Terrasse 40</v>
          </cell>
          <cell r="C44" t="str">
            <v xml:space="preserve">0276 </v>
          </cell>
          <cell r="D44" t="str">
            <v>Oslo</v>
          </cell>
          <cell r="H44" t="str">
            <v>hegedm@hotmail.no</v>
          </cell>
          <cell r="K44" t="str">
            <v>hansj@hotmail.no</v>
          </cell>
          <cell r="L44">
            <v>700</v>
          </cell>
          <cell r="O44">
            <v>1</v>
          </cell>
        </row>
        <row r="45">
          <cell r="A45" t="str">
            <v>Andrea Solem Munthe</v>
          </cell>
          <cell r="B45" t="str">
            <v>Nedre Skøyen vei 27</v>
          </cell>
          <cell r="C45" t="str">
            <v xml:space="preserve">0276 </v>
          </cell>
          <cell r="D45" t="str">
            <v>Oslo</v>
          </cell>
          <cell r="H45" t="str">
            <v>helenemu@gmail.com</v>
          </cell>
          <cell r="K45" t="str">
            <v>staleso@gmail.com</v>
          </cell>
          <cell r="L45">
            <v>700</v>
          </cell>
          <cell r="O45">
            <v>1</v>
          </cell>
        </row>
        <row r="46">
          <cell r="A46" t="str">
            <v>Lea Murbræch</v>
          </cell>
          <cell r="B46" t="str">
            <v>Skøyenveien 85</v>
          </cell>
          <cell r="C46" t="str">
            <v xml:space="preserve">0375 </v>
          </cell>
          <cell r="D46" t="str">
            <v>Oslo</v>
          </cell>
          <cell r="H46" t="str">
            <v>ane_paa_tur@yahoo.no</v>
          </cell>
          <cell r="K46" t="str">
            <v>murbraech@yahoo.no</v>
          </cell>
          <cell r="L46">
            <v>700</v>
          </cell>
          <cell r="O46">
            <v>1</v>
          </cell>
        </row>
        <row r="47">
          <cell r="A47" t="str">
            <v>Live Vatne Nilsen</v>
          </cell>
          <cell r="B47" t="str">
            <v>Nedre Silkestrå 9</v>
          </cell>
          <cell r="C47" t="str">
            <v xml:space="preserve">0375 </v>
          </cell>
          <cell r="D47" t="str">
            <v>Oslo</v>
          </cell>
          <cell r="H47" t="str">
            <v>siri.vatne@fhi.no</v>
          </cell>
          <cell r="K47" t="str">
            <v>afn@nbim.no</v>
          </cell>
          <cell r="L47">
            <v>700</v>
          </cell>
          <cell r="O47">
            <v>1</v>
          </cell>
        </row>
        <row r="48">
          <cell r="A48" t="str">
            <v>Agnes Cecilie Nordby</v>
          </cell>
          <cell r="B48" t="str">
            <v>Skøyensvingen 1</v>
          </cell>
          <cell r="C48" t="str">
            <v xml:space="preserve">0375 </v>
          </cell>
          <cell r="D48" t="str">
            <v>Oslo</v>
          </cell>
          <cell r="H48" t="str">
            <v>famno@online.no</v>
          </cell>
          <cell r="L48">
            <v>700</v>
          </cell>
          <cell r="O48">
            <v>1</v>
          </cell>
        </row>
        <row r="49">
          <cell r="A49" t="str">
            <v>Stella Nøklegaard</v>
          </cell>
          <cell r="B49" t="str">
            <v>Guldbergsvei 30 b</v>
          </cell>
          <cell r="C49" t="str">
            <v xml:space="preserve">0375 </v>
          </cell>
          <cell r="D49" t="str">
            <v>Oslo</v>
          </cell>
          <cell r="H49" t="str">
            <v>ole.noklegaard@marsh.com</v>
          </cell>
          <cell r="K49" t="str">
            <v>hanne.sofie.noklegaard@dnbnor.no</v>
          </cell>
          <cell r="L49">
            <v>350</v>
          </cell>
          <cell r="O49">
            <v>1</v>
          </cell>
        </row>
        <row r="50">
          <cell r="A50" t="str">
            <v>Thale Strand Rolfsen</v>
          </cell>
          <cell r="B50" t="str">
            <v>Nedre Silkestrå 18</v>
          </cell>
          <cell r="C50" t="str">
            <v xml:space="preserve">0375 </v>
          </cell>
          <cell r="D50" t="str">
            <v>Oslo</v>
          </cell>
          <cell r="H50" t="str">
            <v>grethe.sr@online.no</v>
          </cell>
          <cell r="K50" t="str">
            <v>ch-rolfs@online.no</v>
          </cell>
          <cell r="L50">
            <v>700</v>
          </cell>
          <cell r="O50">
            <v>1</v>
          </cell>
        </row>
        <row r="51">
          <cell r="A51" t="str">
            <v>Geraldine Charlotte Rothman</v>
          </cell>
          <cell r="B51" t="str">
            <v>Gamle Madserud Alle 10</v>
          </cell>
          <cell r="C51" t="str">
            <v>0274</v>
          </cell>
          <cell r="D51" t="str">
            <v>Oslo</v>
          </cell>
          <cell r="H51" t="str">
            <v>charlottehelenes@gmail.com</v>
          </cell>
          <cell r="K51" t="str">
            <v>hro@lagerboks.no</v>
          </cell>
          <cell r="L51">
            <v>700</v>
          </cell>
          <cell r="O51">
            <v>1</v>
          </cell>
        </row>
        <row r="52">
          <cell r="A52" t="str">
            <v>Maya Hofstad Strømsaas</v>
          </cell>
          <cell r="B52" t="str">
            <v>Ladeveien</v>
          </cell>
          <cell r="C52" t="str">
            <v xml:space="preserve">0275 </v>
          </cell>
          <cell r="D52" t="str">
            <v>Oslo</v>
          </cell>
          <cell r="H52" t="str">
            <v>Piahof@online.no</v>
          </cell>
          <cell r="K52" t="str">
            <v>Hpstroms@online.no</v>
          </cell>
          <cell r="L52">
            <v>700</v>
          </cell>
          <cell r="O52">
            <v>1</v>
          </cell>
        </row>
        <row r="53">
          <cell r="A53" t="str">
            <v>Vår Vatne-Backlund</v>
          </cell>
          <cell r="B53" t="str">
            <v>Nedre Silkestrå 6</v>
          </cell>
          <cell r="C53" t="str">
            <v xml:space="preserve">0375 </v>
          </cell>
          <cell r="D53" t="str">
            <v>Oslo</v>
          </cell>
          <cell r="H53" t="str">
            <v>mari.vatne@statped.no</v>
          </cell>
          <cell r="K53" t="str">
            <v>pb@mad.no</v>
          </cell>
          <cell r="L53">
            <v>700</v>
          </cell>
          <cell r="O53">
            <v>1</v>
          </cell>
        </row>
        <row r="54">
          <cell r="A54" t="str">
            <v>Elsa Wille</v>
          </cell>
          <cell r="B54" t="str">
            <v>Skøyenveien 61</v>
          </cell>
          <cell r="C54" t="str">
            <v xml:space="preserve">0375 </v>
          </cell>
          <cell r="D54" t="str">
            <v>Oslo</v>
          </cell>
          <cell r="H54" t="str">
            <v>monwille@hotmail.com</v>
          </cell>
          <cell r="K54" t="str">
            <v>mail@riel-online.de</v>
          </cell>
          <cell r="L54">
            <v>700</v>
          </cell>
          <cell r="O54">
            <v>1</v>
          </cell>
        </row>
        <row r="55">
          <cell r="A55" t="str">
            <v>Juniorkor 3. klasse</v>
          </cell>
        </row>
        <row r="56">
          <cell r="A56" t="str">
            <v>Tilde Ragnif Erlandsen</v>
          </cell>
          <cell r="B56" t="str">
            <v>Nedre Skøyen vei 15</v>
          </cell>
          <cell r="C56" t="str">
            <v>0276</v>
          </cell>
          <cell r="D56" t="str">
            <v>Oslo</v>
          </cell>
          <cell r="H56" t="str">
            <v>aniner@gmail.com</v>
          </cell>
          <cell r="K56" t="str">
            <v>eriker@gmail.com</v>
          </cell>
          <cell r="L56">
            <v>700</v>
          </cell>
          <cell r="O56">
            <v>1</v>
          </cell>
        </row>
        <row r="57">
          <cell r="A57" t="str">
            <v>Josephine Furuholmen</v>
          </cell>
          <cell r="B57" t="str">
            <v>Madserud Alle 66,</v>
          </cell>
          <cell r="C57" t="str">
            <v>0274</v>
          </cell>
          <cell r="D57" t="str">
            <v>Oslo</v>
          </cell>
          <cell r="H57" t="str">
            <v>cat@catoghans.no</v>
          </cell>
          <cell r="K57" t="str">
            <v>hans@catoghans.no</v>
          </cell>
          <cell r="L57">
            <v>700</v>
          </cell>
          <cell r="O57">
            <v>1</v>
          </cell>
        </row>
        <row r="58">
          <cell r="A58" t="str">
            <v>Iben Maria Haakensen</v>
          </cell>
          <cell r="B58" t="str">
            <v>Gustav Vigelandsv 36</v>
          </cell>
          <cell r="C58" t="str">
            <v>0274</v>
          </cell>
          <cell r="D58" t="str">
            <v>Oslo</v>
          </cell>
          <cell r="H58" t="str">
            <v>vilde.haakensen@gmail.com</v>
          </cell>
          <cell r="L58">
            <v>700</v>
          </cell>
          <cell r="O58">
            <v>1</v>
          </cell>
        </row>
        <row r="59">
          <cell r="A59" t="str">
            <v>Cecilie Ilstad</v>
          </cell>
          <cell r="B59" t="str">
            <v>Skøyen terrasse</v>
          </cell>
          <cell r="C59" t="str">
            <v>0276</v>
          </cell>
          <cell r="D59" t="str">
            <v>Oslo</v>
          </cell>
          <cell r="H59" t="str">
            <v>kristine.ilstad@dnb.no</v>
          </cell>
          <cell r="K59" t="str">
            <v>kare.ilstad@statkraft.com</v>
          </cell>
          <cell r="L59">
            <v>700</v>
          </cell>
          <cell r="O59">
            <v>1</v>
          </cell>
        </row>
        <row r="60">
          <cell r="A60" t="str">
            <v>Iben og Vilde Kløvstad Kallum</v>
          </cell>
          <cell r="B60" t="str">
            <v>Gustav Vigelandsvei 30</v>
          </cell>
          <cell r="C60" t="str">
            <v>0274</v>
          </cell>
          <cell r="D60" t="str">
            <v>Oslo</v>
          </cell>
          <cell r="H60" t="str">
            <v>vibeke.klovstad@iktsenteret.no</v>
          </cell>
          <cell r="L60">
            <v>1050</v>
          </cell>
          <cell r="O60">
            <v>1</v>
          </cell>
        </row>
        <row r="61">
          <cell r="A61" t="str">
            <v>Vilde Kløvstad Kallum</v>
          </cell>
          <cell r="B61" t="str">
            <v>Gustav Vigelandsvei 30</v>
          </cell>
          <cell r="C61" t="str">
            <v>0274</v>
          </cell>
          <cell r="D61" t="str">
            <v>Oslo</v>
          </cell>
          <cell r="H61" t="str">
            <v>vibeke.klovstad@iktsenteret.no</v>
          </cell>
          <cell r="L61">
            <v>0</v>
          </cell>
          <cell r="O61">
            <v>1</v>
          </cell>
        </row>
        <row r="62">
          <cell r="A62" t="str">
            <v>Helene Lysheim</v>
          </cell>
          <cell r="B62" t="str">
            <v>Nedre Skøyen vei 12</v>
          </cell>
          <cell r="C62" t="str">
            <v>0276</v>
          </cell>
          <cell r="D62" t="str">
            <v>Oslo</v>
          </cell>
          <cell r="H62" t="str">
            <v>irene.lorentzen@gmail.com</v>
          </cell>
          <cell r="K62" t="str">
            <v>hans.lysheim@nhst.no</v>
          </cell>
          <cell r="L62">
            <v>700</v>
          </cell>
          <cell r="O62">
            <v>1</v>
          </cell>
        </row>
        <row r="63">
          <cell r="A63" t="str">
            <v>Oda Kornelia Olivier</v>
          </cell>
          <cell r="B63" t="str">
            <v>Skøyen terrasse 38</v>
          </cell>
          <cell r="C63" t="str">
            <v>0276</v>
          </cell>
          <cell r="D63" t="str">
            <v>Oslo</v>
          </cell>
          <cell r="H63" t="str">
            <v>ms_olivier@hotmail.com</v>
          </cell>
          <cell r="L63">
            <v>700</v>
          </cell>
          <cell r="O63">
            <v>1</v>
          </cell>
        </row>
        <row r="64">
          <cell r="A64" t="str">
            <v>Hermine Haug Simensen</v>
          </cell>
          <cell r="B64" t="str">
            <v>Skøyen terrasse 20</v>
          </cell>
          <cell r="C64" t="str">
            <v>0276</v>
          </cell>
          <cell r="D64" t="str">
            <v>Oslo</v>
          </cell>
          <cell r="H64" t="str">
            <v>hausim@online.no</v>
          </cell>
          <cell r="K64" t="str">
            <v>haavard007@hotmail.com</v>
          </cell>
          <cell r="L64">
            <v>700</v>
          </cell>
          <cell r="O64">
            <v>1</v>
          </cell>
        </row>
        <row r="65">
          <cell r="A65" t="str">
            <v>Helene Tewari</v>
          </cell>
          <cell r="B65" t="str">
            <v>Nedre Skøyen vei 4</v>
          </cell>
          <cell r="C65" t="str">
            <v>0276</v>
          </cell>
          <cell r="D65" t="str">
            <v>Oslo</v>
          </cell>
          <cell r="H65" t="str">
            <v>birgitte.remstad@mintra.no</v>
          </cell>
          <cell r="K65" t="str">
            <v>ruchir@3dn.no</v>
          </cell>
          <cell r="L65">
            <v>700</v>
          </cell>
          <cell r="O65">
            <v>1</v>
          </cell>
        </row>
        <row r="66">
          <cell r="A66" t="str">
            <v>Sigrid Thorp</v>
          </cell>
          <cell r="D66" t="str">
            <v>Oslo</v>
          </cell>
          <cell r="H66" t="str">
            <v>annethorp@hotmail.com</v>
          </cell>
          <cell r="L66">
            <v>700</v>
          </cell>
          <cell r="O66">
            <v>1</v>
          </cell>
        </row>
        <row r="67">
          <cell r="A67" t="str">
            <v>Hovedkor 4. klasse</v>
          </cell>
        </row>
        <row r="68">
          <cell r="A68" t="str">
            <v>Anea Verås Anderssen</v>
          </cell>
          <cell r="B68" t="str">
            <v>Hoff Terrasse 6</v>
          </cell>
          <cell r="C68" t="str">
            <v xml:space="preserve">0275 </v>
          </cell>
          <cell r="D68" t="str">
            <v>Oslo</v>
          </cell>
          <cell r="H68" t="str">
            <v>veras@trustee.no</v>
          </cell>
          <cell r="K68" t="str">
            <v>kjeld@zeppelin.no</v>
          </cell>
          <cell r="L68">
            <v>700</v>
          </cell>
          <cell r="O68">
            <v>1</v>
          </cell>
        </row>
        <row r="69">
          <cell r="A69" t="str">
            <v>Margrethe Stokstad Hellum</v>
          </cell>
          <cell r="B69" t="str">
            <v>Guldberglia 7a</v>
          </cell>
          <cell r="C69" t="str">
            <v xml:space="preserve">0375 </v>
          </cell>
          <cell r="D69" t="str">
            <v>Oslo</v>
          </cell>
          <cell r="H69" t="str">
            <v>chs@helsetilsynet.no</v>
          </cell>
          <cell r="K69" t="str">
            <v>morten.hellum@statnett.no</v>
          </cell>
          <cell r="L69">
            <v>350</v>
          </cell>
          <cell r="O69">
            <v>1</v>
          </cell>
        </row>
        <row r="70">
          <cell r="A70" t="str">
            <v>Andrea Hjelseth</v>
          </cell>
          <cell r="B70" t="str">
            <v>Arnstein Arnebergs vei 16</v>
          </cell>
          <cell r="C70" t="str">
            <v xml:space="preserve">0274 </v>
          </cell>
          <cell r="D70" t="str">
            <v>Oslo</v>
          </cell>
          <cell r="H70" t="str">
            <v>helena_hjelseth@hotmail.com</v>
          </cell>
          <cell r="L70">
            <v>700</v>
          </cell>
          <cell r="O70">
            <v>1</v>
          </cell>
        </row>
        <row r="71">
          <cell r="A71" t="str">
            <v>Dina Anette Grouff Hoegh</v>
          </cell>
          <cell r="B71" t="str">
            <v>Prinsessealleen 8</v>
          </cell>
          <cell r="C71" t="str">
            <v xml:space="preserve">0276 </v>
          </cell>
          <cell r="D71" t="str">
            <v>Oslo</v>
          </cell>
          <cell r="H71" t="str">
            <v>janickegh@aol.com</v>
          </cell>
          <cell r="K71" t="str">
            <v>LOH@hoegh.com</v>
          </cell>
          <cell r="L71">
            <v>700</v>
          </cell>
          <cell r="O71">
            <v>1</v>
          </cell>
        </row>
        <row r="72">
          <cell r="A72" t="str">
            <v>Mille Briseid Johansen</v>
          </cell>
          <cell r="B72" t="str">
            <v>Hoffsveien 30</v>
          </cell>
          <cell r="C72" t="str">
            <v xml:space="preserve">0375 </v>
          </cell>
          <cell r="D72" t="str">
            <v>Oslo</v>
          </cell>
          <cell r="H72" t="str">
            <v>mail@nicopoulsson.com</v>
          </cell>
          <cell r="K72" t="str">
            <v>maureen.briseid@gmail.com</v>
          </cell>
          <cell r="L72">
            <v>700</v>
          </cell>
          <cell r="O72">
            <v>1</v>
          </cell>
        </row>
        <row r="73">
          <cell r="A73" t="str">
            <v xml:space="preserve">Ada Korbøl </v>
          </cell>
          <cell r="B73" t="str">
            <v>Skøyenveien 67</v>
          </cell>
          <cell r="C73" t="str">
            <v xml:space="preserve">0375 </v>
          </cell>
          <cell r="D73" t="str">
            <v>Oslo</v>
          </cell>
          <cell r="H73" t="str">
            <v>gorillar@online.no</v>
          </cell>
          <cell r="L73">
            <v>700</v>
          </cell>
          <cell r="O73">
            <v>1</v>
          </cell>
        </row>
        <row r="74">
          <cell r="A74" t="str">
            <v>Thora Synnøve Nordby</v>
          </cell>
          <cell r="B74" t="str">
            <v>Skøyensvingen 1</v>
          </cell>
          <cell r="C74" t="str">
            <v xml:space="preserve">0375 </v>
          </cell>
          <cell r="D74" t="str">
            <v>Oslo</v>
          </cell>
          <cell r="H74" t="str">
            <v>famno@online.no</v>
          </cell>
          <cell r="L74">
            <v>350</v>
          </cell>
          <cell r="O74">
            <v>1</v>
          </cell>
        </row>
        <row r="75">
          <cell r="A75" t="str">
            <v>Sofie Nøklegaard</v>
          </cell>
          <cell r="B75" t="str">
            <v>Guldbergsvei 30 b</v>
          </cell>
          <cell r="C75" t="str">
            <v xml:space="preserve">0375 </v>
          </cell>
          <cell r="D75" t="str">
            <v>Oslo</v>
          </cell>
          <cell r="H75" t="str">
            <v>ole.noklegaard@marsh.com</v>
          </cell>
          <cell r="K75" t="str">
            <v>hanne.sofie.noklegaard@dnbnor.no</v>
          </cell>
          <cell r="L75">
            <v>700</v>
          </cell>
          <cell r="O75">
            <v>1</v>
          </cell>
        </row>
        <row r="76">
          <cell r="A76" t="str">
            <v>Maria Sommer</v>
          </cell>
          <cell r="B76" t="str">
            <v>Nedre Silkestrå 19</v>
          </cell>
          <cell r="C76" t="str">
            <v xml:space="preserve">0375 </v>
          </cell>
          <cell r="D76" t="str">
            <v>Oslo</v>
          </cell>
          <cell r="H76" t="str">
            <v>ingeborgbs@gmail.com</v>
          </cell>
          <cell r="K76" t="str">
            <v>petter@lydklinikken.no</v>
          </cell>
          <cell r="L76">
            <v>700</v>
          </cell>
          <cell r="O76">
            <v>1</v>
          </cell>
        </row>
        <row r="77">
          <cell r="A77" t="str">
            <v>Eira Stiksrud Sponheim</v>
          </cell>
          <cell r="B77" t="str">
            <v>Priorveien 10 C</v>
          </cell>
          <cell r="C77" t="str">
            <v xml:space="preserve">0377 </v>
          </cell>
          <cell r="D77" t="str">
            <v>Oslo</v>
          </cell>
          <cell r="H77" t="str">
            <v>bi-stiks@online.no</v>
          </cell>
          <cell r="K77" t="str">
            <v>sponheim@yahoo.com</v>
          </cell>
          <cell r="L77">
            <v>700</v>
          </cell>
          <cell r="O77">
            <v>1</v>
          </cell>
        </row>
        <row r="78">
          <cell r="A78" t="str">
            <v>Johanne Pauline Wærhaug</v>
          </cell>
          <cell r="B78" t="str">
            <v>Konventveien 74</v>
          </cell>
          <cell r="C78" t="str">
            <v>0275</v>
          </cell>
          <cell r="D78" t="str">
            <v>Oslo</v>
          </cell>
          <cell r="H78" t="str">
            <v>nanna.waerhaug@ude.oslo.kommune.no</v>
          </cell>
          <cell r="K78" t="str">
            <v>torekierulfnaess@hotmail.com</v>
          </cell>
          <cell r="L78">
            <v>700</v>
          </cell>
          <cell r="O78">
            <v>1</v>
          </cell>
        </row>
        <row r="79">
          <cell r="A79" t="str">
            <v>Hovedkor 5. klasse</v>
          </cell>
        </row>
        <row r="80">
          <cell r="A80" t="str">
            <v>Ida Nicoline Godøy Brekke</v>
          </cell>
          <cell r="B80" t="str">
            <v>Priorveien 10F</v>
          </cell>
          <cell r="C80" t="str">
            <v xml:space="preserve">0377 </v>
          </cell>
          <cell r="D80" t="str">
            <v>Oslo</v>
          </cell>
          <cell r="H80" t="str">
            <v>janne.godoy@tine.no</v>
          </cell>
          <cell r="L80">
            <v>700</v>
          </cell>
          <cell r="O80">
            <v>1</v>
          </cell>
        </row>
        <row r="81">
          <cell r="A81" t="str">
            <v>Anna Büchten-Leite</v>
          </cell>
          <cell r="B81" t="str">
            <v>Skøyenveien 57</v>
          </cell>
          <cell r="C81" t="str">
            <v xml:space="preserve">0375 </v>
          </cell>
          <cell r="D81" t="str">
            <v>Oslo</v>
          </cell>
          <cell r="H81" t="str">
            <v>tore.leite@live.no</v>
          </cell>
          <cell r="K81" t="str">
            <v>daniela.buchten@live.no</v>
          </cell>
          <cell r="L81">
            <v>700</v>
          </cell>
          <cell r="O81">
            <v>1</v>
          </cell>
        </row>
        <row r="82">
          <cell r="A82" t="str">
            <v>Ebba Engen</v>
          </cell>
          <cell r="B82" t="str">
            <v>Skøyenveien 71</v>
          </cell>
          <cell r="C82" t="str">
            <v xml:space="preserve">0375 </v>
          </cell>
          <cell r="D82" t="str">
            <v>Oslo</v>
          </cell>
          <cell r="H82" t="str">
            <v>karin.engen@afgruppen.no</v>
          </cell>
          <cell r="K82" t="str">
            <v>richard.engen@delta.no</v>
          </cell>
          <cell r="L82">
            <v>700</v>
          </cell>
          <cell r="O82">
            <v>1</v>
          </cell>
        </row>
        <row r="83">
          <cell r="A83" t="str">
            <v>Pernille Louise Foss</v>
          </cell>
          <cell r="B83" t="str">
            <v>Skøyen terasse 17</v>
          </cell>
          <cell r="C83" t="str">
            <v xml:space="preserve">0276 </v>
          </cell>
          <cell r="D83" t="str">
            <v>Oslo</v>
          </cell>
          <cell r="H83" t="str">
            <v>tone.maren.sakshaug@no.ey.com</v>
          </cell>
          <cell r="L83">
            <v>700</v>
          </cell>
          <cell r="O83">
            <v>1</v>
          </cell>
        </row>
        <row r="84">
          <cell r="A84" t="str">
            <v>Julia Furuseth</v>
          </cell>
          <cell r="B84" t="str">
            <v>Prinsessealleen 23</v>
          </cell>
          <cell r="C84" t="str">
            <v xml:space="preserve">0276 </v>
          </cell>
          <cell r="D84" t="str">
            <v>Oslo</v>
          </cell>
          <cell r="H84" t="str">
            <v>krissovik@yahoo.no</v>
          </cell>
          <cell r="L84">
            <v>350</v>
          </cell>
          <cell r="O84">
            <v>1</v>
          </cell>
        </row>
        <row r="85">
          <cell r="A85" t="str">
            <v>Emilie Holden</v>
          </cell>
          <cell r="B85" t="str">
            <v>Skøyenveien 67</v>
          </cell>
          <cell r="C85" t="str">
            <v xml:space="preserve">0375 </v>
          </cell>
          <cell r="D85" t="str">
            <v>Oslo</v>
          </cell>
          <cell r="H85" t="str">
            <v>holden@avab-cac.no</v>
          </cell>
          <cell r="K85" t="str">
            <v>crholden@me.com</v>
          </cell>
          <cell r="L85">
            <v>700</v>
          </cell>
          <cell r="O85">
            <v>1</v>
          </cell>
        </row>
        <row r="86">
          <cell r="A86" t="str">
            <v>Astrid Mina Holta</v>
          </cell>
          <cell r="B86" t="str">
            <v>Skøyenveien 7B</v>
          </cell>
          <cell r="C86" t="str">
            <v xml:space="preserve">0375 </v>
          </cell>
          <cell r="D86" t="str">
            <v>Oslo</v>
          </cell>
          <cell r="H86" t="str">
            <v>emynakase@hotmail.com</v>
          </cell>
          <cell r="K86" t="str">
            <v>bjorn.holta@gmail.com</v>
          </cell>
          <cell r="L86">
            <v>700</v>
          </cell>
          <cell r="O86">
            <v>1</v>
          </cell>
        </row>
        <row r="87">
          <cell r="A87" t="str">
            <v>Ella Hjortsø Kyndesen</v>
          </cell>
          <cell r="B87" t="str">
            <v>Munthes gate 27, 4</v>
          </cell>
          <cell r="C87" t="str">
            <v xml:space="preserve">0260 </v>
          </cell>
          <cell r="D87" t="str">
            <v>Oslo</v>
          </cell>
          <cell r="H87" t="str">
            <v>Malene@kyndesen.com</v>
          </cell>
          <cell r="K87" t="str">
            <v>Kkyn@henninglarsen.com</v>
          </cell>
          <cell r="L87">
            <v>350</v>
          </cell>
          <cell r="O87">
            <v>1</v>
          </cell>
        </row>
        <row r="88">
          <cell r="A88" t="str">
            <v>Jenny Moltubakk</v>
          </cell>
          <cell r="B88" t="str">
            <v>Skøyenveien 61</v>
          </cell>
          <cell r="C88" t="str">
            <v xml:space="preserve">0375 </v>
          </cell>
          <cell r="D88" t="str">
            <v>Oslo</v>
          </cell>
          <cell r="H88" t="str">
            <v>tone.nordahl@nrk.no</v>
          </cell>
          <cell r="K88" t="str">
            <v>bjornar.moltubakk@nrk.no</v>
          </cell>
          <cell r="L88">
            <v>700</v>
          </cell>
          <cell r="O88">
            <v>1</v>
          </cell>
        </row>
        <row r="89">
          <cell r="A89" t="str">
            <v>Margit Reikvam</v>
          </cell>
          <cell r="B89" t="str">
            <v>Skøyenveien 17</v>
          </cell>
          <cell r="C89" t="str">
            <v xml:space="preserve">0375 </v>
          </cell>
          <cell r="D89" t="str">
            <v>Oslo</v>
          </cell>
          <cell r="H89" t="str">
            <v>ar@arkitektformidling.no</v>
          </cell>
          <cell r="L89">
            <v>700</v>
          </cell>
          <cell r="O89">
            <v>1</v>
          </cell>
        </row>
        <row r="90">
          <cell r="A90" t="str">
            <v>Karen Herlofson Roland</v>
          </cell>
          <cell r="B90" t="str">
            <v>Skøyensvingen 10b</v>
          </cell>
          <cell r="C90" t="str">
            <v xml:space="preserve">0375 </v>
          </cell>
          <cell r="D90" t="str">
            <v>Oslo</v>
          </cell>
          <cell r="H90" t="str">
            <v>grete.herlofson@redcross.no</v>
          </cell>
          <cell r="K90" t="str">
            <v>knut-petter.roland@elkem.no</v>
          </cell>
          <cell r="L90">
            <v>700</v>
          </cell>
          <cell r="O90">
            <v>1</v>
          </cell>
        </row>
        <row r="91">
          <cell r="A91" t="str">
            <v>Mari Elena González Rosén</v>
          </cell>
          <cell r="B91" t="str">
            <v>Skøyen Terrasse 9</v>
          </cell>
          <cell r="C91" t="str">
            <v xml:space="preserve">0276 </v>
          </cell>
          <cell r="D91" t="str">
            <v>Oslo</v>
          </cell>
          <cell r="H91" t="str">
            <v>ragnero@online.no</v>
          </cell>
          <cell r="K91" t="str">
            <v>martigon@start.no</v>
          </cell>
          <cell r="L91">
            <v>700</v>
          </cell>
          <cell r="O91">
            <v>1</v>
          </cell>
        </row>
        <row r="92">
          <cell r="A92" t="str">
            <v>Frøya og Nora Sjølie</v>
          </cell>
          <cell r="B92" t="str">
            <v>Gustav Vigelandsv 32</v>
          </cell>
          <cell r="C92" t="str">
            <v xml:space="preserve">0274 </v>
          </cell>
          <cell r="D92" t="str">
            <v>Oslo</v>
          </cell>
          <cell r="H92" t="str">
            <v>brynhild.k.eriksen@gmail.com</v>
          </cell>
          <cell r="K92" t="str">
            <v>trym.sjolie@gmail.com</v>
          </cell>
          <cell r="L92">
            <v>1050</v>
          </cell>
          <cell r="O92">
            <v>1</v>
          </cell>
        </row>
        <row r="93">
          <cell r="A93" t="str">
            <v>Nora Sjølie</v>
          </cell>
          <cell r="B93" t="str">
            <v>Gustav Vigelandsv 32</v>
          </cell>
          <cell r="C93" t="str">
            <v xml:space="preserve">0274 </v>
          </cell>
          <cell r="D93" t="str">
            <v>Oslo</v>
          </cell>
          <cell r="H93" t="str">
            <v>brynhild.k.eriksen@gmail.com</v>
          </cell>
          <cell r="K93" t="str">
            <v>trym.sjolie@gmail.com</v>
          </cell>
          <cell r="L93">
            <v>0</v>
          </cell>
          <cell r="O93">
            <v>1</v>
          </cell>
        </row>
        <row r="94">
          <cell r="A94" t="str">
            <v>Ingrid Sofie Moursund Skyberg</v>
          </cell>
          <cell r="B94" t="str">
            <v>Guldbergsvei 30 c</v>
          </cell>
          <cell r="C94" t="str">
            <v xml:space="preserve">0375 </v>
          </cell>
          <cell r="D94" t="str">
            <v>Oslo</v>
          </cell>
          <cell r="H94" t="str">
            <v>akmoursund@yahoo.no</v>
          </cell>
          <cell r="K94" t="str">
            <v>tron.even.skyberg@dnbnor.no</v>
          </cell>
          <cell r="L94">
            <v>700</v>
          </cell>
          <cell r="O94">
            <v>1</v>
          </cell>
        </row>
        <row r="95">
          <cell r="A95" t="str">
            <v>Teens 6. klasse</v>
          </cell>
        </row>
        <row r="96">
          <cell r="A96" t="str">
            <v>Anna Moene</v>
          </cell>
          <cell r="B96" t="str">
            <v>Skøyen Terrasse 7</v>
          </cell>
          <cell r="C96" t="str">
            <v xml:space="preserve">0276 </v>
          </cell>
          <cell r="D96" t="str">
            <v>Oslo</v>
          </cell>
          <cell r="H96" t="str">
            <v>tone.ognedal@econ.uio.no</v>
          </cell>
          <cell r="L96">
            <v>700</v>
          </cell>
          <cell r="O96">
            <v>1</v>
          </cell>
        </row>
        <row r="97">
          <cell r="A97" t="str">
            <v>Teens 7. klasse</v>
          </cell>
        </row>
        <row r="98">
          <cell r="A98" t="str">
            <v>Bjørk Brøndmo Engerbakk</v>
          </cell>
          <cell r="B98" t="str">
            <v>Ole Bulls gate 47 A</v>
          </cell>
          <cell r="C98">
            <v>475</v>
          </cell>
          <cell r="D98" t="str">
            <v>Oslo</v>
          </cell>
          <cell r="H98" t="str">
            <v>Verdensrekord@gmail.com</v>
          </cell>
          <cell r="K98" t="str">
            <v>K_771@hotmail.com</v>
          </cell>
          <cell r="L98">
            <v>700</v>
          </cell>
          <cell r="O98">
            <v>1</v>
          </cell>
        </row>
        <row r="99">
          <cell r="A99" t="str">
            <v>Juni Reitan Fjøsne</v>
          </cell>
          <cell r="B99" t="str">
            <v>Gustav Vigelandsvei 34</v>
          </cell>
          <cell r="C99">
            <v>274</v>
          </cell>
          <cell r="D99" t="str">
            <v>Oslo</v>
          </cell>
          <cell r="H99" t="str">
            <v>runa.reitan@dnvgl.com</v>
          </cell>
          <cell r="L99">
            <v>700</v>
          </cell>
          <cell r="O99">
            <v>1</v>
          </cell>
        </row>
        <row r="100">
          <cell r="A100" t="str">
            <v>Lea Celine Grønseth</v>
          </cell>
          <cell r="D100" t="str">
            <v>Oslo</v>
          </cell>
          <cell r="H100" t="str">
            <v>ggroense@online.no</v>
          </cell>
          <cell r="O100">
            <v>1</v>
          </cell>
        </row>
        <row r="101">
          <cell r="A101" t="str">
            <v>Vilje G. Korbøl</v>
          </cell>
          <cell r="B101" t="str">
            <v>Skøyenveien 67</v>
          </cell>
          <cell r="C101">
            <v>375</v>
          </cell>
          <cell r="D101" t="str">
            <v>Oslo</v>
          </cell>
          <cell r="H101" t="str">
            <v>gorillar@online.no</v>
          </cell>
          <cell r="L101">
            <v>350</v>
          </cell>
          <cell r="O101">
            <v>1</v>
          </cell>
        </row>
        <row r="102">
          <cell r="A102" t="str">
            <v>Signe Mehlum</v>
          </cell>
          <cell r="B102" t="str">
            <v>Madserud Alle 50</v>
          </cell>
          <cell r="C102">
            <v>274</v>
          </cell>
          <cell r="D102" t="str">
            <v>Oslo</v>
          </cell>
          <cell r="H102" t="str">
            <v>hmeriksson@gmail.com</v>
          </cell>
          <cell r="K102" t="str">
            <v>halvor.mehlum@econ.uio.no</v>
          </cell>
          <cell r="L102">
            <v>700</v>
          </cell>
          <cell r="O102">
            <v>1</v>
          </cell>
        </row>
        <row r="104">
          <cell r="A104" t="str">
            <v>Frognerparkens Venner</v>
          </cell>
          <cell r="B104" t="str">
            <v>Monolitveien 12</v>
          </cell>
          <cell r="C104">
            <v>375</v>
          </cell>
          <cell r="D104" t="str">
            <v>Oslo</v>
          </cell>
          <cell r="H104" t="str">
            <v>Victoria Dahr &lt;frognerparkensvenner@gmail.com&gt;</v>
          </cell>
          <cell r="L104">
            <v>3000</v>
          </cell>
          <cell r="M104" t="str">
            <v>Honorar sang ved juletre tenning desember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workbookViewId="0">
      <selection activeCell="Q10" sqref="Q10"/>
    </sheetView>
  </sheetViews>
  <sheetFormatPr baseColWidth="10" defaultRowHeight="14.4" x14ac:dyDescent="0.3"/>
  <cols>
    <col min="1" max="1" width="5.5546875" style="2" customWidth="1"/>
    <col min="2" max="2" width="1.6640625" style="2" customWidth="1"/>
    <col min="3" max="3" width="1.44140625" style="2" customWidth="1"/>
    <col min="4" max="4" width="6.44140625" style="2" customWidth="1"/>
    <col min="5" max="5" width="7.33203125" style="2" customWidth="1"/>
    <col min="6" max="6" width="14.44140625" style="2" customWidth="1"/>
    <col min="7" max="7" width="8" style="2" customWidth="1"/>
    <col min="8" max="8" width="11.5546875" style="2" customWidth="1"/>
    <col min="9" max="9" width="1.44140625" style="2" customWidth="1"/>
    <col min="10" max="10" width="1.6640625" style="2" customWidth="1"/>
    <col min="11" max="11" width="6.88671875" style="2" customWidth="1"/>
    <col min="12" max="12" width="1.44140625" style="2" customWidth="1"/>
    <col min="13" max="14" width="4.44140625" style="2" customWidth="1"/>
    <col min="15" max="15" width="14" style="2" customWidth="1"/>
    <col min="16" max="16" width="1.44140625" style="2" customWidth="1"/>
    <col min="17" max="17" width="12" style="2" customWidth="1"/>
    <col min="18" max="18" width="3.109375" style="2" customWidth="1"/>
    <col min="19" max="19" width="1.44140625" style="2" customWidth="1"/>
    <col min="20" max="20" width="4.33203125" style="2" customWidth="1"/>
  </cols>
  <sheetData>
    <row r="1" spans="1:24" s="2" customFormat="1" ht="31.2" x14ac:dyDescent="0.6">
      <c r="A1" s="1"/>
      <c r="D1" s="78" t="s">
        <v>23</v>
      </c>
      <c r="E1" s="75"/>
      <c r="F1" s="75"/>
      <c r="H1" s="4"/>
      <c r="I1" s="4"/>
      <c r="J1" s="4"/>
      <c r="K1" s="4"/>
      <c r="L1" s="4"/>
      <c r="M1" s="4"/>
      <c r="N1" s="4"/>
      <c r="O1" s="5"/>
      <c r="P1" s="6"/>
      <c r="Q1" s="4"/>
      <c r="R1" s="4"/>
      <c r="S1" s="4"/>
      <c r="T1" s="4"/>
      <c r="U1" s="4"/>
      <c r="V1" s="4"/>
      <c r="W1" s="4"/>
      <c r="X1" s="4"/>
    </row>
    <row r="2" spans="1:24" s="2" customFormat="1" ht="13.8" x14ac:dyDescent="0.3">
      <c r="D2" s="75" t="s">
        <v>28</v>
      </c>
      <c r="E2" s="76"/>
      <c r="F2" s="75" t="s">
        <v>29</v>
      </c>
      <c r="G2" s="2" t="s">
        <v>30</v>
      </c>
      <c r="X2" s="4"/>
    </row>
    <row r="3" spans="1:24" s="2" customFormat="1" ht="13.8" x14ac:dyDescent="0.3">
      <c r="D3" s="75" t="s">
        <v>0</v>
      </c>
      <c r="E3" s="75"/>
      <c r="F3" s="77" t="s">
        <v>18</v>
      </c>
      <c r="O3" s="85" t="s">
        <v>1</v>
      </c>
      <c r="P3" s="85"/>
      <c r="Q3" s="85"/>
      <c r="X3" s="4"/>
    </row>
    <row r="4" spans="1:24" s="2" customFormat="1" ht="13.8" x14ac:dyDescent="0.3">
      <c r="F4" s="9"/>
      <c r="O4" s="85"/>
      <c r="P4" s="85"/>
      <c r="Q4" s="85"/>
      <c r="X4" s="4"/>
    </row>
    <row r="5" spans="1:24" s="2" customFormat="1" ht="13.8" x14ac:dyDescent="0.3">
      <c r="O5" s="10"/>
      <c r="P5" s="10"/>
      <c r="X5" s="4"/>
    </row>
    <row r="6" spans="1:24" s="2" customFormat="1" ht="10.199999999999999" x14ac:dyDescent="0.2"/>
    <row r="7" spans="1:24" s="2" customFormat="1" ht="10.199999999999999" x14ac:dyDescent="0.2">
      <c r="D7" s="11"/>
      <c r="E7" s="11"/>
    </row>
    <row r="8" spans="1:24" s="12" customFormat="1" x14ac:dyDescent="0.3">
      <c r="D8" s="12" t="s">
        <v>26</v>
      </c>
      <c r="O8" s="79" t="s">
        <v>16</v>
      </c>
      <c r="P8" s="4"/>
      <c r="Q8" s="13" t="s">
        <v>17</v>
      </c>
    </row>
    <row r="9" spans="1:24" s="12" customFormat="1" x14ac:dyDescent="0.3">
      <c r="D9" s="74" t="s">
        <v>24</v>
      </c>
      <c r="E9" s="14"/>
      <c r="O9" s="79" t="s">
        <v>21</v>
      </c>
      <c r="P9" s="4"/>
      <c r="Q9" s="15">
        <f ca="1">NOW()</f>
        <v>44172.449318865743</v>
      </c>
    </row>
    <row r="10" spans="1:24" s="12" customFormat="1" x14ac:dyDescent="0.3">
      <c r="A10" s="12" t="s">
        <v>15</v>
      </c>
      <c r="D10" s="16" t="s">
        <v>27</v>
      </c>
      <c r="E10" s="17"/>
      <c r="O10" s="80" t="s">
        <v>22</v>
      </c>
      <c r="P10" s="18"/>
      <c r="Q10" s="19">
        <f ca="1">NOW()+15</f>
        <v>44187.449318865743</v>
      </c>
      <c r="R10" s="20"/>
      <c r="S10" s="20"/>
    </row>
    <row r="11" spans="1:24" s="12" customFormat="1" x14ac:dyDescent="0.3">
      <c r="D11" s="21"/>
      <c r="E11" s="21"/>
      <c r="F11" s="17"/>
      <c r="O11" s="4" t="s">
        <v>20</v>
      </c>
      <c r="P11" s="4"/>
      <c r="Q11" s="20"/>
      <c r="R11" s="20"/>
      <c r="S11" s="20"/>
    </row>
    <row r="12" spans="1:24" s="12" customFormat="1" x14ac:dyDescent="0.3">
      <c r="E12" s="21"/>
      <c r="R12" s="22"/>
      <c r="S12" s="22"/>
    </row>
    <row r="13" spans="1:24" s="2" customFormat="1" ht="13.8" x14ac:dyDescent="0.3">
      <c r="E13" s="21"/>
    </row>
    <row r="14" spans="1:24" s="2" customFormat="1" ht="10.5" customHeight="1" x14ac:dyDescent="0.2"/>
    <row r="15" spans="1:24" s="2" customFormat="1" ht="13.5" customHeight="1" x14ac:dyDescent="0.3">
      <c r="D15" s="23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25"/>
      <c r="Q15" s="25" t="s">
        <v>3</v>
      </c>
    </row>
    <row r="16" spans="1:24" s="2" customFormat="1" ht="13.8" x14ac:dyDescent="0.3">
      <c r="D16" s="26" t="s">
        <v>25</v>
      </c>
      <c r="E16" s="26"/>
      <c r="F16" s="26"/>
      <c r="G16" s="26"/>
      <c r="H16" s="26"/>
      <c r="I16" s="26"/>
      <c r="J16" s="4"/>
      <c r="K16" s="4"/>
      <c r="L16" s="4"/>
      <c r="M16" s="4"/>
      <c r="N16" s="4"/>
      <c r="P16" s="27"/>
      <c r="Q16" s="27" t="s">
        <v>31</v>
      </c>
      <c r="R16" s="4"/>
      <c r="S16" s="4"/>
    </row>
    <row r="17" spans="1:20" s="2" customFormat="1" ht="13.8" x14ac:dyDescent="0.3">
      <c r="D17" s="28"/>
      <c r="E17" s="6"/>
      <c r="F17" s="4"/>
      <c r="G17" s="4"/>
      <c r="H17" s="4"/>
      <c r="I17" s="4"/>
      <c r="J17" s="4"/>
      <c r="K17" s="4"/>
      <c r="L17" s="4"/>
      <c r="M17" s="29"/>
      <c r="N17" s="13"/>
      <c r="P17" s="27"/>
      <c r="Q17" s="27">
        <f>INDEX(Andre_sum,radnummer)</f>
        <v>0</v>
      </c>
      <c r="R17" s="4"/>
      <c r="S17" s="4"/>
    </row>
    <row r="18" spans="1:20" s="30" customFormat="1" ht="13.8" x14ac:dyDescent="0.3">
      <c r="D18" s="31" t="s">
        <v>4</v>
      </c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>
        <f>SUM(Q16:Q17)</f>
        <v>0</v>
      </c>
    </row>
    <row r="19" spans="1:20" s="2" customFormat="1" ht="15.75" customHeight="1" x14ac:dyDescent="0.2"/>
    <row r="20" spans="1:20" s="2" customFormat="1" ht="39.75" customHeight="1" x14ac:dyDescent="0.2"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1:20" s="34" customFormat="1" ht="19.5" customHeight="1" x14ac:dyDescent="0.3">
      <c r="D21" s="35" t="s">
        <v>19</v>
      </c>
      <c r="E21" s="35"/>
    </row>
    <row r="22" spans="1:20" s="2" customFormat="1" ht="17.25" customHeight="1" x14ac:dyDescent="0.3">
      <c r="A22" s="36"/>
      <c r="B22" s="36"/>
      <c r="C22" s="37" t="s">
        <v>5</v>
      </c>
      <c r="D22" s="38"/>
      <c r="E22" s="38"/>
      <c r="F22" s="36"/>
      <c r="G22" s="39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s="2" customFormat="1" ht="12" x14ac:dyDescent="0.25">
      <c r="A23" s="40"/>
      <c r="B23" s="40"/>
      <c r="C23" s="41" t="s">
        <v>6</v>
      </c>
      <c r="D23" s="36"/>
      <c r="E23" s="36"/>
      <c r="F23" s="40"/>
      <c r="G23" s="40"/>
      <c r="H23" s="41" t="s">
        <v>7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2" customFormat="1" ht="22.5" customHeight="1" x14ac:dyDescent="0.2">
      <c r="A24" s="40"/>
      <c r="B24" s="40"/>
      <c r="C24" s="87" t="str">
        <f>F3</f>
        <v>legg inn bankkonto</v>
      </c>
      <c r="D24" s="87"/>
      <c r="E24" s="87"/>
      <c r="F24" s="87"/>
      <c r="G24" s="40"/>
      <c r="H24" s="88">
        <f>Q18</f>
        <v>0</v>
      </c>
      <c r="I24" s="88"/>
      <c r="J24" s="88"/>
      <c r="K24" s="88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2" customFormat="1" ht="9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s="2" customFormat="1" ht="9.75" customHeight="1" x14ac:dyDescent="0.2">
      <c r="C26" s="89" t="s">
        <v>8</v>
      </c>
      <c r="D26" s="89"/>
      <c r="E26" s="89"/>
      <c r="F26" s="8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0" s="2" customFormat="1" ht="7.5" customHeight="1" x14ac:dyDescent="0.2">
      <c r="C27" s="90"/>
      <c r="D27" s="90"/>
      <c r="E27" s="90"/>
      <c r="F27" s="90"/>
      <c r="G27" s="1"/>
      <c r="H27" s="1"/>
      <c r="I27" s="1"/>
      <c r="J27" s="1"/>
      <c r="K27" s="1"/>
      <c r="L27" s="1"/>
      <c r="M27" s="1"/>
      <c r="N27" s="1"/>
      <c r="O27" s="91" t="s">
        <v>9</v>
      </c>
      <c r="P27" s="43"/>
      <c r="Q27" s="1"/>
      <c r="R27" s="1"/>
      <c r="S27" s="44"/>
    </row>
    <row r="28" spans="1:20" s="2" customFormat="1" ht="15.6" x14ac:dyDescent="0.3">
      <c r="D28" s="28">
        <f>INDEX(Andre_beskrivelse,radnummer)</f>
        <v>0</v>
      </c>
      <c r="E28" s="45"/>
      <c r="O28" s="92"/>
      <c r="P28" s="18"/>
      <c r="Q28" s="46">
        <f ca="1">Q10</f>
        <v>44187.449318865743</v>
      </c>
      <c r="R28" s="22"/>
      <c r="S28" s="22"/>
    </row>
    <row r="29" spans="1:20" s="2" customFormat="1" ht="7.5" customHeight="1" x14ac:dyDescent="0.3">
      <c r="D29" s="82"/>
      <c r="E29" s="82"/>
      <c r="F29" s="82"/>
      <c r="G29" s="82"/>
      <c r="H29" s="82"/>
      <c r="I29" s="82"/>
      <c r="J29" s="82"/>
      <c r="K29" s="47"/>
      <c r="O29" s="18"/>
      <c r="P29" s="48"/>
      <c r="Q29" s="22"/>
      <c r="R29" s="22"/>
      <c r="S29" s="49"/>
    </row>
    <row r="30" spans="1:20" s="2" customFormat="1" ht="22.5" customHeight="1" x14ac:dyDescent="0.3">
      <c r="D30" s="82"/>
      <c r="E30" s="82"/>
      <c r="F30" s="82"/>
      <c r="G30" s="82"/>
      <c r="H30" s="82"/>
      <c r="I30" s="82"/>
      <c r="J30" s="82"/>
      <c r="K30" s="47"/>
      <c r="O30" s="18"/>
      <c r="P30" s="50"/>
      <c r="Q30" s="22"/>
      <c r="R30" s="22"/>
      <c r="S30" s="50"/>
    </row>
    <row r="31" spans="1:20" s="2" customFormat="1" ht="15" customHeight="1" x14ac:dyDescent="0.2"/>
    <row r="32" spans="1:20" s="2" customFormat="1" ht="10.199999999999999" x14ac:dyDescent="0.2">
      <c r="D32" s="24" t="s">
        <v>10</v>
      </c>
      <c r="E32" s="24"/>
      <c r="M32" s="24" t="s">
        <v>11</v>
      </c>
      <c r="N32" s="24"/>
    </row>
    <row r="33" spans="1:24" s="2" customFormat="1" ht="7.5" customHeight="1" x14ac:dyDescent="0.2">
      <c r="C33" s="43"/>
      <c r="I33" s="44"/>
      <c r="L33" s="43"/>
      <c r="S33" s="44"/>
    </row>
    <row r="34" spans="1:24" s="12" customFormat="1" x14ac:dyDescent="0.3">
      <c r="D34" s="51"/>
      <c r="E34" s="51"/>
      <c r="M34" s="12" t="str">
        <f>D2</f>
        <v>v/ navn navnesen</v>
      </c>
    </row>
    <row r="35" spans="1:24" s="12" customFormat="1" x14ac:dyDescent="0.3">
      <c r="D35" s="12" t="str">
        <f>D8</f>
        <v xml:space="preserve">Mottaker </v>
      </c>
      <c r="M35" s="81" t="str">
        <f>F2</f>
        <v>adresse</v>
      </c>
    </row>
    <row r="36" spans="1:24" s="12" customFormat="1" x14ac:dyDescent="0.3">
      <c r="D36" s="12" t="str">
        <f>D9</f>
        <v>Adresse</v>
      </c>
      <c r="M36" s="12" t="str">
        <f>G2</f>
        <v>postnr+sted</v>
      </c>
    </row>
    <row r="37" spans="1:24" s="12" customFormat="1" x14ac:dyDescent="0.3">
      <c r="D37" s="12" t="str">
        <f>D10</f>
        <v>Poststed</v>
      </c>
      <c r="E37" s="17"/>
    </row>
    <row r="38" spans="1:24" s="12" customFormat="1" ht="7.5" customHeight="1" x14ac:dyDescent="0.3">
      <c r="C38" s="48"/>
      <c r="D38" s="21"/>
      <c r="E38" s="21"/>
      <c r="F38" s="17"/>
      <c r="I38" s="49"/>
      <c r="L38" s="48"/>
      <c r="S38" s="49"/>
    </row>
    <row r="39" spans="1:24" s="4" customFormat="1" ht="21" customHeight="1" x14ac:dyDescent="0.3"/>
    <row r="40" spans="1:24" s="4" customFormat="1" ht="25.5" customHeight="1" x14ac:dyDescent="0.3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24" s="55" customFormat="1" ht="12" x14ac:dyDescent="0.25">
      <c r="A41" s="53"/>
      <c r="B41" s="54"/>
      <c r="G41" s="56"/>
      <c r="H41" s="57" t="s">
        <v>12</v>
      </c>
      <c r="I41" s="58"/>
      <c r="J41" s="58"/>
      <c r="K41" s="59" t="s">
        <v>13</v>
      </c>
      <c r="L41" s="58"/>
      <c r="M41" s="58"/>
      <c r="N41" s="58"/>
      <c r="O41" s="58" t="s">
        <v>14</v>
      </c>
      <c r="P41" s="58"/>
      <c r="Q41" s="58"/>
      <c r="R41" s="58"/>
      <c r="S41" s="58"/>
    </row>
    <row r="42" spans="1:24" s="63" customFormat="1" ht="18.75" customHeight="1" x14ac:dyDescent="0.25">
      <c r="A42" s="60"/>
      <c r="B42" s="61"/>
      <c r="C42" s="62"/>
      <c r="F42" s="62"/>
      <c r="G42" s="64"/>
      <c r="H42" s="83">
        <f>Q18</f>
        <v>0</v>
      </c>
      <c r="I42" s="84"/>
      <c r="J42" s="84"/>
      <c r="K42" s="65">
        <f>sum_faktura*100-(ROUNDDOWN(sum_faktura,0)*100)</f>
        <v>0</v>
      </c>
      <c r="L42" s="66"/>
      <c r="M42" s="62"/>
      <c r="N42" s="62"/>
      <c r="O42" s="62" t="str">
        <f>F3</f>
        <v>legg inn bankkonto</v>
      </c>
      <c r="P42" s="62"/>
      <c r="Q42" s="62"/>
      <c r="R42" s="62"/>
      <c r="S42" s="62"/>
      <c r="T42" s="62"/>
    </row>
    <row r="43" spans="1:24" s="12" customFormat="1" ht="9" customHeight="1" x14ac:dyDescent="0.3">
      <c r="A43" s="67"/>
      <c r="B43" s="68"/>
      <c r="C43" s="50"/>
      <c r="F43" s="50"/>
      <c r="G43" s="69"/>
      <c r="H43" s="70"/>
      <c r="I43" s="71"/>
      <c r="J43" s="50"/>
      <c r="K43" s="72"/>
      <c r="L43" s="72"/>
      <c r="M43" s="50"/>
      <c r="N43" s="50"/>
      <c r="O43" s="50"/>
      <c r="P43" s="50"/>
      <c r="Q43" s="50"/>
      <c r="R43" s="50"/>
      <c r="S43" s="50"/>
      <c r="T43" s="50"/>
    </row>
    <row r="44" spans="1:24" s="4" customFormat="1" ht="8.25" customHeight="1" x14ac:dyDescent="0.3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4" s="2" customFormat="1" ht="31.2" x14ac:dyDescent="0.6">
      <c r="A45" s="1"/>
      <c r="F45" s="3"/>
      <c r="H45" s="4"/>
      <c r="I45" s="4"/>
      <c r="J45" s="4"/>
      <c r="K45" s="4"/>
      <c r="L45" s="4"/>
      <c r="M45" s="4"/>
      <c r="N45" s="4"/>
      <c r="O45" s="5"/>
      <c r="P45" s="6"/>
      <c r="Q45" s="4"/>
      <c r="R45" s="4"/>
      <c r="S45" s="4"/>
      <c r="T45" s="4"/>
      <c r="U45" s="4"/>
      <c r="V45" s="4"/>
      <c r="W45" s="4"/>
      <c r="X45" s="4"/>
    </row>
    <row r="46" spans="1:24" s="2" customFormat="1" ht="13.8" x14ac:dyDescent="0.3">
      <c r="F46" s="7"/>
      <c r="G46" s="8"/>
      <c r="X46" s="4"/>
    </row>
    <row r="47" spans="1:24" x14ac:dyDescent="0.3">
      <c r="A47" s="4"/>
      <c r="B47" s="4"/>
      <c r="C47" s="4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4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8">
    <mergeCell ref="D29:J30"/>
    <mergeCell ref="H42:J42"/>
    <mergeCell ref="O3:Q4"/>
    <mergeCell ref="D20:Q20"/>
    <mergeCell ref="C24:F24"/>
    <mergeCell ref="H24:K24"/>
    <mergeCell ref="C26:F27"/>
    <mergeCell ref="O27:O28"/>
  </mergeCells>
  <conditionalFormatting sqref="G22 P16:Q16 D20">
    <cfRule type="cellIs" dxfId="4" priority="4" stopIfTrue="1" operator="equal">
      <formula>0</formula>
    </cfRule>
  </conditionalFormatting>
  <conditionalFormatting sqref="D17 E13 F17:N17 P17:Q17">
    <cfRule type="cellIs" dxfId="3" priority="3" operator="equal">
      <formula>0</formula>
    </cfRule>
  </conditionalFormatting>
  <conditionalFormatting sqref="G17:L17 N17">
    <cfRule type="expression" dxfId="2" priority="5" stopIfTrue="1">
      <formula>$Q$18=0</formula>
    </cfRule>
  </conditionalFormatting>
  <conditionalFormatting sqref="D28">
    <cfRule type="cellIs" dxfId="1" priority="2" operator="equal">
      <formula>0</formula>
    </cfRule>
  </conditionalFormatting>
  <conditionalFormatting sqref="D16">
    <cfRule type="cellIs" dxfId="0" priority="1" operator="equal">
      <formula>0</formula>
    </cfRule>
  </conditionalFormatting>
  <pageMargins left="0" right="0" top="0" bottom="0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betalingsfrist</vt:lpstr>
      <vt:lpstr>radnummer</vt:lpstr>
      <vt:lpstr>sum_faktura</vt:lpstr>
    </vt:vector>
  </TitlesOfParts>
  <Company>SiO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Cecilie Lorentzen</dc:creator>
  <cp:lastModifiedBy>SiO Foreninger</cp:lastModifiedBy>
  <cp:lastPrinted>2020-01-13T20:25:07Z</cp:lastPrinted>
  <dcterms:created xsi:type="dcterms:W3CDTF">2019-05-14T09:52:16Z</dcterms:created>
  <dcterms:modified xsi:type="dcterms:W3CDTF">2020-12-07T09:52:52Z</dcterms:modified>
</cp:coreProperties>
</file>