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filterPrivacy="1" codeName="ThisWorkbook"/>
  <xr:revisionPtr revIDLastSave="0" documentId="8_{0A6841E6-C754-4393-A202-639145147EBC}" xr6:coauthVersionLast="47" xr6:coauthVersionMax="47" xr10:uidLastSave="{00000000-0000-0000-0000-000000000000}"/>
  <bookViews>
    <workbookView xWindow="40920" yWindow="-120" windowWidth="29040" windowHeight="15840" tabRatio="866" xr2:uid="{00000000-000D-0000-FFFF-FFFF00000000}"/>
  </bookViews>
  <sheets>
    <sheet name="Instructions" sheetId="27" r:id="rId1"/>
    <sheet name="Cost category definitions" sheetId="28" r:id="rId2"/>
    <sheet name="Checks" sheetId="30" r:id="rId3"/>
    <sheet name="Base case &gt;&gt;&gt;" sheetId="19" r:id="rId4"/>
    <sheet name="Base Case Cover Sheet" sheetId="18" r:id="rId5"/>
    <sheet name="Upside &amp; Breakeven &gt;&gt;&gt;" sheetId="20" r:id="rId6"/>
    <sheet name="Breakeven Cover Sheet" sheetId="32" r:id="rId7"/>
    <sheet name="Upside Cover Sheet" sheetId="33" r:id="rId8"/>
    <sheet name="Financial strength &gt;&gt;&gt;" sheetId="25" r:id="rId9"/>
    <sheet name="1. 90% of revenue" sheetId="34" r:id="rId10"/>
    <sheet name="2. 75% of revenue" sheetId="35" r:id="rId11"/>
    <sheet name="3. 25% higher variable costs" sheetId="36" r:id="rId12"/>
    <sheet name="4. 10% higher non-variable cost" sheetId="37" r:id="rId13"/>
    <sheet name="5. 50% higher investment costs" sheetId="38" r:id="rId14"/>
    <sheet name="6. Combination of 1&amp;3" sheetId="39" r:id="rId15"/>
    <sheet name="UPSLIDE_Undo" sheetId="29" state="hidden" r:id="rId16"/>
  </sheets>
  <definedNames>
    <definedName name="_UNDO_UPS_" localSheetId="9" hidden="1">'1. 90% of revenue'!#REF!</definedName>
    <definedName name="_UNDO_UPS_" localSheetId="10" hidden="1">'2. 75% of revenue'!#REF!</definedName>
    <definedName name="_UNDO_UPS_" localSheetId="11" hidden="1">'3. 25% higher variable costs'!#REF!</definedName>
    <definedName name="_UNDO_UPS_" localSheetId="12" hidden="1">'4. 10% higher non-variable cost'!#REF!</definedName>
    <definedName name="_UNDO_UPS_" localSheetId="13" hidden="1">'5. 50% higher investment costs'!#REF!</definedName>
    <definedName name="_UNDO_UPS_" localSheetId="14" hidden="1">'6. Combination of 1&amp;3'!#REF!</definedName>
    <definedName name="_UNDO_UPS_" localSheetId="6" hidden="1">'Breakeven Cover Sheet'!#REF!</definedName>
    <definedName name="_UNDO_UPS_" localSheetId="2" hidden="1">Checks!#REF!</definedName>
    <definedName name="_UNDO_UPS_" localSheetId="7" hidden="1">'Upside Cover Sheet'!#REF!</definedName>
    <definedName name="_UNDO_UPS_" hidden="1">'Base Case Cover Sheet'!#REF!</definedName>
    <definedName name="_UNDO_UPS_SEL_" localSheetId="9" hidden="1">'1. 90% of revenue'!#REF!</definedName>
    <definedName name="_UNDO_UPS_SEL_" localSheetId="10" hidden="1">'2. 75% of revenue'!#REF!</definedName>
    <definedName name="_UNDO_UPS_SEL_" localSheetId="11" hidden="1">'3. 25% higher variable costs'!#REF!</definedName>
    <definedName name="_UNDO_UPS_SEL_" localSheetId="12" hidden="1">'4. 10% higher non-variable cost'!#REF!</definedName>
    <definedName name="_UNDO_UPS_SEL_" localSheetId="13" hidden="1">'5. 50% higher investment costs'!#REF!</definedName>
    <definedName name="_UNDO_UPS_SEL_" localSheetId="14" hidden="1">'6. Combination of 1&amp;3'!#REF!</definedName>
    <definedName name="_UNDO_UPS_SEL_" localSheetId="6" hidden="1">'Breakeven Cover Sheet'!#REF!</definedName>
    <definedName name="_UNDO_UPS_SEL_" localSheetId="2" hidden="1">Checks!#REF!</definedName>
    <definedName name="_UNDO_UPS_SEL_" localSheetId="7" hidden="1">'Upside Cover Sheet'!#REF!</definedName>
    <definedName name="_UNDO_UPS_SEL_" hidden="1">'Base Case Cover Sheet'!#REF!</definedName>
    <definedName name="_xlnm.Print_Area" localSheetId="9">'1. 90% of revenue'!$A$1:$AN$319</definedName>
    <definedName name="_xlnm.Print_Area" localSheetId="10">'2. 75% of revenue'!$A$1:$AN$319</definedName>
    <definedName name="_xlnm.Print_Area" localSheetId="11">'3. 25% higher variable costs'!$A$1:$AN$319</definedName>
    <definedName name="_xlnm.Print_Area" localSheetId="12">'4. 10% higher non-variable cost'!$A$1:$AN$319</definedName>
    <definedName name="_xlnm.Print_Area" localSheetId="13">'5. 50% higher investment costs'!$A$1:$AN$319</definedName>
    <definedName name="_xlnm.Print_Area" localSheetId="14">'6. Combination of 1&amp;3'!$A$1:$AN$319</definedName>
    <definedName name="_xlnm.Print_Area" localSheetId="4">'Base Case Cover Sheet'!$A$1:$X$319</definedName>
    <definedName name="_xlnm.Print_Area" localSheetId="6">'Breakeven Cover Sheet'!$A$1:$AN$319</definedName>
    <definedName name="_xlnm.Print_Area" localSheetId="2">Checks!$A$1:$X$36</definedName>
    <definedName name="_xlnm.Print_Area" localSheetId="1">'Cost category definitions'!$A$1:$H$120</definedName>
    <definedName name="_xlnm.Print_Area" localSheetId="0">Instructions!$B$2:$F$27</definedName>
    <definedName name="_xlnm.Print_Area" localSheetId="7">'Upside Cover Sheet'!$A$1:$AN$319</definedName>
    <definedName name="_xlnm.Print_Titles" localSheetId="9">'1. 90% of revenue'!$10:$12</definedName>
    <definedName name="_xlnm.Print_Titles" localSheetId="10">'2. 75% of revenue'!$10:$12</definedName>
    <definedName name="_xlnm.Print_Titles" localSheetId="11">'3. 25% higher variable costs'!$10:$12</definedName>
    <definedName name="_xlnm.Print_Titles" localSheetId="12">'4. 10% higher non-variable cost'!$10:$12</definedName>
    <definedName name="_xlnm.Print_Titles" localSheetId="13">'5. 50% higher investment costs'!$10:$12</definedName>
    <definedName name="_xlnm.Print_Titles" localSheetId="14">'6. Combination of 1&amp;3'!$10:$12</definedName>
    <definedName name="_xlnm.Print_Titles" localSheetId="4">'Base Case Cover Sheet'!$10:$12</definedName>
    <definedName name="_xlnm.Print_Titles" localSheetId="6">'Breakeven Cover Sheet'!$10:$12</definedName>
    <definedName name="_xlnm.Print_Titles" localSheetId="2">Checks!$10:$12</definedName>
    <definedName name="_xlnm.Print_Titles" localSheetId="1">'Cost category definitions'!$11:$12</definedName>
    <definedName name="_xlnm.Print_Titles" localSheetId="7">'Upside Cover Sheet'!$10:$12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49" i="39" l="1"/>
  <c r="V149" i="39"/>
  <c r="U149" i="39"/>
  <c r="T149" i="39"/>
  <c r="S149" i="39"/>
  <c r="R149" i="39"/>
  <c r="Q149" i="39"/>
  <c r="P149" i="39"/>
  <c r="O149" i="39"/>
  <c r="N149" i="39"/>
  <c r="M149" i="39"/>
  <c r="L149" i="39"/>
  <c r="W149" i="38"/>
  <c r="V149" i="38"/>
  <c r="U149" i="38"/>
  <c r="T149" i="38"/>
  <c r="S149" i="38"/>
  <c r="R149" i="38"/>
  <c r="Q149" i="38"/>
  <c r="P149" i="38"/>
  <c r="O149" i="38"/>
  <c r="N149" i="38"/>
  <c r="M149" i="38"/>
  <c r="L149" i="38"/>
  <c r="W149" i="37"/>
  <c r="V149" i="37"/>
  <c r="U149" i="37"/>
  <c r="T149" i="37"/>
  <c r="S149" i="37"/>
  <c r="R149" i="37"/>
  <c r="Q149" i="37"/>
  <c r="P149" i="37"/>
  <c r="O149" i="37"/>
  <c r="N149" i="37"/>
  <c r="M149" i="37"/>
  <c r="L149" i="37"/>
  <c r="W149" i="36"/>
  <c r="V149" i="36"/>
  <c r="U149" i="36"/>
  <c r="T149" i="36"/>
  <c r="S149" i="36"/>
  <c r="R149" i="36"/>
  <c r="Q149" i="36"/>
  <c r="P149" i="36"/>
  <c r="O149" i="36"/>
  <c r="N149" i="36"/>
  <c r="M149" i="36"/>
  <c r="L149" i="36"/>
  <c r="W149" i="35"/>
  <c r="V149" i="35"/>
  <c r="U149" i="35"/>
  <c r="T149" i="35"/>
  <c r="S149" i="35"/>
  <c r="R149" i="35"/>
  <c r="Q149" i="35"/>
  <c r="P149" i="35"/>
  <c r="O149" i="35"/>
  <c r="N149" i="35"/>
  <c r="M149" i="35"/>
  <c r="L149" i="35"/>
  <c r="W149" i="34"/>
  <c r="V149" i="34"/>
  <c r="U149" i="34"/>
  <c r="T149" i="34"/>
  <c r="S149" i="34"/>
  <c r="R149" i="34"/>
  <c r="Q149" i="34"/>
  <c r="P149" i="34"/>
  <c r="O149" i="34"/>
  <c r="N149" i="34"/>
  <c r="M149" i="34"/>
  <c r="L149" i="34"/>
  <c r="W149" i="33"/>
  <c r="V149" i="33"/>
  <c r="U149" i="33"/>
  <c r="T149" i="33"/>
  <c r="S149" i="33"/>
  <c r="R149" i="33"/>
  <c r="Q149" i="33"/>
  <c r="P149" i="33"/>
  <c r="O149" i="33"/>
  <c r="N149" i="33"/>
  <c r="M149" i="33"/>
  <c r="L149" i="33"/>
  <c r="W149" i="32"/>
  <c r="V149" i="32"/>
  <c r="U149" i="32"/>
  <c r="T149" i="32"/>
  <c r="S149" i="32"/>
  <c r="R149" i="32"/>
  <c r="Q149" i="32"/>
  <c r="P149" i="32"/>
  <c r="O149" i="32"/>
  <c r="N149" i="32"/>
  <c r="M149" i="32"/>
  <c r="L149" i="32"/>
  <c r="M149" i="18"/>
  <c r="N149" i="18"/>
  <c r="O149" i="18"/>
  <c r="P149" i="18"/>
  <c r="Q149" i="18"/>
  <c r="R149" i="18"/>
  <c r="S149" i="18"/>
  <c r="T149" i="18"/>
  <c r="U149" i="18"/>
  <c r="V149" i="18"/>
  <c r="W149" i="18"/>
  <c r="L149" i="18"/>
  <c r="L141" i="39"/>
  <c r="W141" i="39"/>
  <c r="V141" i="39"/>
  <c r="U141" i="39"/>
  <c r="T141" i="39"/>
  <c r="S141" i="39"/>
  <c r="R141" i="39"/>
  <c r="Q141" i="39"/>
  <c r="P141" i="39"/>
  <c r="O141" i="39"/>
  <c r="N141" i="39"/>
  <c r="M141" i="39"/>
  <c r="W141" i="38"/>
  <c r="V141" i="38"/>
  <c r="U141" i="38"/>
  <c r="T141" i="38"/>
  <c r="S141" i="38"/>
  <c r="R141" i="38"/>
  <c r="Q141" i="38"/>
  <c r="P141" i="38"/>
  <c r="O141" i="38"/>
  <c r="N141" i="38"/>
  <c r="M141" i="38"/>
  <c r="L141" i="38"/>
  <c r="W141" i="37"/>
  <c r="V141" i="37"/>
  <c r="U141" i="37"/>
  <c r="T141" i="37"/>
  <c r="S141" i="37"/>
  <c r="R141" i="37"/>
  <c r="Q141" i="37"/>
  <c r="P141" i="37"/>
  <c r="O141" i="37"/>
  <c r="N141" i="37"/>
  <c r="M141" i="37"/>
  <c r="L141" i="37"/>
  <c r="W141" i="36"/>
  <c r="V141" i="36"/>
  <c r="U141" i="36"/>
  <c r="T141" i="36"/>
  <c r="S141" i="36"/>
  <c r="R141" i="36"/>
  <c r="Q141" i="36"/>
  <c r="P141" i="36"/>
  <c r="O141" i="36"/>
  <c r="N141" i="36"/>
  <c r="M141" i="36"/>
  <c r="L141" i="36"/>
  <c r="W141" i="35"/>
  <c r="V141" i="35"/>
  <c r="U141" i="35"/>
  <c r="T141" i="35"/>
  <c r="S141" i="35"/>
  <c r="R141" i="35"/>
  <c r="Q141" i="35"/>
  <c r="P141" i="35"/>
  <c r="O141" i="35"/>
  <c r="N141" i="35"/>
  <c r="M141" i="35"/>
  <c r="L141" i="35"/>
  <c r="W141" i="34"/>
  <c r="V141" i="34"/>
  <c r="U141" i="34"/>
  <c r="T141" i="34"/>
  <c r="S141" i="34"/>
  <c r="R141" i="34"/>
  <c r="Q141" i="34"/>
  <c r="P141" i="34"/>
  <c r="O141" i="34"/>
  <c r="N141" i="34"/>
  <c r="M141" i="34"/>
  <c r="L141" i="34"/>
  <c r="W141" i="33"/>
  <c r="V141" i="33"/>
  <c r="U141" i="33"/>
  <c r="T141" i="33"/>
  <c r="S141" i="33"/>
  <c r="R141" i="33"/>
  <c r="Q141" i="33"/>
  <c r="P141" i="33"/>
  <c r="O141" i="33"/>
  <c r="N141" i="33"/>
  <c r="M141" i="33"/>
  <c r="L141" i="33"/>
  <c r="W141" i="32"/>
  <c r="V141" i="32"/>
  <c r="U141" i="32"/>
  <c r="T141" i="32"/>
  <c r="S141" i="32"/>
  <c r="R141" i="32"/>
  <c r="Q141" i="32"/>
  <c r="P141" i="32"/>
  <c r="O141" i="32"/>
  <c r="N141" i="32"/>
  <c r="M141" i="32"/>
  <c r="L141" i="32"/>
  <c r="M141" i="18"/>
  <c r="N141" i="18"/>
  <c r="O141" i="18"/>
  <c r="P141" i="18"/>
  <c r="Q141" i="18"/>
  <c r="R141" i="18"/>
  <c r="S141" i="18"/>
  <c r="T141" i="18"/>
  <c r="U141" i="18"/>
  <c r="V141" i="18"/>
  <c r="W141" i="18"/>
  <c r="L141" i="18"/>
  <c r="K186" i="39" l="1"/>
  <c r="J186" i="39"/>
  <c r="AM181" i="39"/>
  <c r="AL181" i="39"/>
  <c r="AK181" i="39"/>
  <c r="AJ181" i="39"/>
  <c r="AI181" i="39"/>
  <c r="AH181" i="39"/>
  <c r="AG181" i="39"/>
  <c r="AF181" i="39"/>
  <c r="AE181" i="39"/>
  <c r="AD181" i="39"/>
  <c r="AC181" i="39"/>
  <c r="AB181" i="39"/>
  <c r="AA181" i="39"/>
  <c r="Z181" i="39"/>
  <c r="Y181" i="39"/>
  <c r="K186" i="38"/>
  <c r="J186" i="38"/>
  <c r="AM181" i="38"/>
  <c r="AL181" i="38"/>
  <c r="AK181" i="38"/>
  <c r="AJ181" i="38"/>
  <c r="AI181" i="38"/>
  <c r="AH181" i="38"/>
  <c r="AG181" i="38"/>
  <c r="AF181" i="38"/>
  <c r="AE181" i="38"/>
  <c r="AD181" i="38"/>
  <c r="AC181" i="38"/>
  <c r="AB181" i="38"/>
  <c r="AA181" i="38"/>
  <c r="Z181" i="38"/>
  <c r="Y181" i="38"/>
  <c r="K186" i="37"/>
  <c r="J186" i="37"/>
  <c r="AM181" i="37"/>
  <c r="AL181" i="37"/>
  <c r="AK181" i="37"/>
  <c r="AJ181" i="37"/>
  <c r="AI181" i="37"/>
  <c r="AH181" i="37"/>
  <c r="AG181" i="37"/>
  <c r="AF181" i="37"/>
  <c r="AE181" i="37"/>
  <c r="AD181" i="37"/>
  <c r="AC181" i="37"/>
  <c r="AB181" i="37"/>
  <c r="AA181" i="37"/>
  <c r="Z181" i="37"/>
  <c r="Y181" i="37"/>
  <c r="K186" i="36"/>
  <c r="J186" i="36"/>
  <c r="AM181" i="36"/>
  <c r="AL181" i="36"/>
  <c r="AK181" i="36"/>
  <c r="AJ181" i="36"/>
  <c r="AI181" i="36"/>
  <c r="AH181" i="36"/>
  <c r="AG181" i="36"/>
  <c r="AF181" i="36"/>
  <c r="AE181" i="36"/>
  <c r="AD181" i="36"/>
  <c r="AC181" i="36"/>
  <c r="AB181" i="36"/>
  <c r="AA181" i="36"/>
  <c r="Z181" i="36"/>
  <c r="Y181" i="36"/>
  <c r="K186" i="35"/>
  <c r="J186" i="35"/>
  <c r="AM181" i="35"/>
  <c r="AL181" i="35"/>
  <c r="AK181" i="35"/>
  <c r="AJ181" i="35"/>
  <c r="AI181" i="35"/>
  <c r="AH181" i="35"/>
  <c r="AG181" i="35"/>
  <c r="AF181" i="35"/>
  <c r="AE181" i="35"/>
  <c r="AD181" i="35"/>
  <c r="AC181" i="35"/>
  <c r="AB181" i="35"/>
  <c r="AA181" i="35"/>
  <c r="Z181" i="35"/>
  <c r="Y181" i="35"/>
  <c r="K186" i="34"/>
  <c r="J186" i="34"/>
  <c r="AM181" i="34"/>
  <c r="AL181" i="34"/>
  <c r="AK181" i="34"/>
  <c r="AJ181" i="34"/>
  <c r="AI181" i="34"/>
  <c r="AH181" i="34"/>
  <c r="AG181" i="34"/>
  <c r="AF181" i="34"/>
  <c r="AE181" i="34"/>
  <c r="AD181" i="34"/>
  <c r="AC181" i="34"/>
  <c r="AB181" i="34"/>
  <c r="AA181" i="34"/>
  <c r="Z181" i="34"/>
  <c r="Y181" i="34"/>
  <c r="K186" i="32"/>
  <c r="J186" i="32"/>
  <c r="AM181" i="32"/>
  <c r="AL181" i="32"/>
  <c r="AK181" i="32"/>
  <c r="AJ181" i="32"/>
  <c r="AI181" i="32"/>
  <c r="AH181" i="32"/>
  <c r="AG181" i="32"/>
  <c r="AF181" i="32"/>
  <c r="AE181" i="32"/>
  <c r="AD181" i="32"/>
  <c r="AC181" i="32"/>
  <c r="AB181" i="32"/>
  <c r="AA181" i="32"/>
  <c r="Z181" i="32"/>
  <c r="Y181" i="32"/>
  <c r="K186" i="33"/>
  <c r="J186" i="33"/>
  <c r="AM181" i="33"/>
  <c r="AL181" i="33"/>
  <c r="AK181" i="33"/>
  <c r="AJ181" i="33"/>
  <c r="AI181" i="33"/>
  <c r="AH181" i="33"/>
  <c r="AG181" i="33"/>
  <c r="AF181" i="33"/>
  <c r="AE181" i="33"/>
  <c r="AD181" i="33"/>
  <c r="AC181" i="33"/>
  <c r="AB181" i="33"/>
  <c r="AA181" i="33"/>
  <c r="Z181" i="33"/>
  <c r="Y181" i="33"/>
  <c r="J186" i="18"/>
  <c r="K186" i="18"/>
  <c r="Y186" i="39" l="1"/>
  <c r="AM184" i="39"/>
  <c r="AL184" i="39"/>
  <c r="AK184" i="39"/>
  <c r="AJ184" i="39"/>
  <c r="AI184" i="39"/>
  <c r="AH184" i="39"/>
  <c r="AG184" i="39"/>
  <c r="AF184" i="39"/>
  <c r="AE184" i="39"/>
  <c r="AD184" i="39"/>
  <c r="AC184" i="39"/>
  <c r="AB184" i="39"/>
  <c r="AA184" i="39"/>
  <c r="Z184" i="39"/>
  <c r="Y184" i="39"/>
  <c r="AM183" i="39"/>
  <c r="AL183" i="39"/>
  <c r="AK183" i="39"/>
  <c r="AJ183" i="39"/>
  <c r="AI183" i="39"/>
  <c r="AH183" i="39"/>
  <c r="AG183" i="39"/>
  <c r="AF183" i="39"/>
  <c r="AE183" i="39"/>
  <c r="AD183" i="39"/>
  <c r="AC183" i="39"/>
  <c r="AB183" i="39"/>
  <c r="AA183" i="39"/>
  <c r="Z183" i="39"/>
  <c r="Y183" i="39"/>
  <c r="AM179" i="39"/>
  <c r="AL179" i="39"/>
  <c r="AK179" i="39"/>
  <c r="AJ179" i="39"/>
  <c r="AI179" i="39"/>
  <c r="AH179" i="39"/>
  <c r="AG179" i="39"/>
  <c r="AF179" i="39"/>
  <c r="AE179" i="39"/>
  <c r="AD179" i="39"/>
  <c r="AC179" i="39"/>
  <c r="AB179" i="39"/>
  <c r="AA179" i="39"/>
  <c r="Z179" i="39"/>
  <c r="Y179" i="39"/>
  <c r="AM177" i="39"/>
  <c r="AL177" i="39"/>
  <c r="AK177" i="39"/>
  <c r="AJ177" i="39"/>
  <c r="AI177" i="39"/>
  <c r="AH177" i="39"/>
  <c r="AG177" i="39"/>
  <c r="AF177" i="39"/>
  <c r="AE177" i="39"/>
  <c r="AD177" i="39"/>
  <c r="AC177" i="39"/>
  <c r="AB177" i="39"/>
  <c r="AA177" i="39"/>
  <c r="Z177" i="39"/>
  <c r="Y177" i="39"/>
  <c r="AA175" i="39"/>
  <c r="Z175" i="39"/>
  <c r="Y175" i="39"/>
  <c r="AA173" i="39"/>
  <c r="Z173" i="39"/>
  <c r="Y173" i="39"/>
  <c r="AA171" i="39"/>
  <c r="Z171" i="39"/>
  <c r="Y171" i="39"/>
  <c r="Y186" i="38"/>
  <c r="AM184" i="38"/>
  <c r="AL184" i="38"/>
  <c r="AK184" i="38"/>
  <c r="AJ184" i="38"/>
  <c r="AI184" i="38"/>
  <c r="AH184" i="38"/>
  <c r="AG184" i="38"/>
  <c r="AF184" i="38"/>
  <c r="AE184" i="38"/>
  <c r="AD184" i="38"/>
  <c r="AC184" i="38"/>
  <c r="AB184" i="38"/>
  <c r="AA184" i="38"/>
  <c r="Z184" i="38"/>
  <c r="Y184" i="38"/>
  <c r="AM183" i="38"/>
  <c r="AL183" i="38"/>
  <c r="AK183" i="38"/>
  <c r="AJ183" i="38"/>
  <c r="AI183" i="38"/>
  <c r="AH183" i="38"/>
  <c r="AG183" i="38"/>
  <c r="AF183" i="38"/>
  <c r="AE183" i="38"/>
  <c r="AD183" i="38"/>
  <c r="AC183" i="38"/>
  <c r="AB183" i="38"/>
  <c r="AA183" i="38"/>
  <c r="Z183" i="38"/>
  <c r="Y183" i="38"/>
  <c r="AM179" i="38"/>
  <c r="AL179" i="38"/>
  <c r="AK179" i="38"/>
  <c r="AJ179" i="38"/>
  <c r="AI179" i="38"/>
  <c r="AH179" i="38"/>
  <c r="AG179" i="38"/>
  <c r="AF179" i="38"/>
  <c r="AE179" i="38"/>
  <c r="AD179" i="38"/>
  <c r="AC179" i="38"/>
  <c r="AB179" i="38"/>
  <c r="AA179" i="38"/>
  <c r="Z179" i="38"/>
  <c r="Y179" i="38"/>
  <c r="AM177" i="38"/>
  <c r="AL177" i="38"/>
  <c r="AK177" i="38"/>
  <c r="AJ177" i="38"/>
  <c r="AI177" i="38"/>
  <c r="AH177" i="38"/>
  <c r="AG177" i="38"/>
  <c r="AF177" i="38"/>
  <c r="AE177" i="38"/>
  <c r="AD177" i="38"/>
  <c r="AC177" i="38"/>
  <c r="AB177" i="38"/>
  <c r="AA177" i="38"/>
  <c r="Z177" i="38"/>
  <c r="Y177" i="38"/>
  <c r="AA175" i="38"/>
  <c r="Z175" i="38"/>
  <c r="Y175" i="38"/>
  <c r="AA173" i="38"/>
  <c r="Z173" i="38"/>
  <c r="Y173" i="38"/>
  <c r="AA171" i="38"/>
  <c r="Z171" i="38"/>
  <c r="Y171" i="38"/>
  <c r="Y186" i="37"/>
  <c r="AM184" i="37"/>
  <c r="AL184" i="37"/>
  <c r="AK184" i="37"/>
  <c r="AJ184" i="37"/>
  <c r="AI184" i="37"/>
  <c r="AH184" i="37"/>
  <c r="AG184" i="37"/>
  <c r="AF184" i="37"/>
  <c r="AE184" i="37"/>
  <c r="AD184" i="37"/>
  <c r="AC184" i="37"/>
  <c r="AB184" i="37"/>
  <c r="AA184" i="37"/>
  <c r="Z184" i="37"/>
  <c r="Y184" i="37"/>
  <c r="AM183" i="37"/>
  <c r="AL183" i="37"/>
  <c r="AK183" i="37"/>
  <c r="AJ183" i="37"/>
  <c r="AI183" i="37"/>
  <c r="AH183" i="37"/>
  <c r="AG183" i="37"/>
  <c r="AF183" i="37"/>
  <c r="AE183" i="37"/>
  <c r="AD183" i="37"/>
  <c r="AC183" i="37"/>
  <c r="AB183" i="37"/>
  <c r="AA183" i="37"/>
  <c r="Z183" i="37"/>
  <c r="Y183" i="37"/>
  <c r="AM179" i="37"/>
  <c r="AL179" i="37"/>
  <c r="AK179" i="37"/>
  <c r="AJ179" i="37"/>
  <c r="AI179" i="37"/>
  <c r="AH179" i="37"/>
  <c r="AG179" i="37"/>
  <c r="AF179" i="37"/>
  <c r="AE179" i="37"/>
  <c r="AD179" i="37"/>
  <c r="AC179" i="37"/>
  <c r="AB179" i="37"/>
  <c r="AA179" i="37"/>
  <c r="Z179" i="37"/>
  <c r="Y179" i="37"/>
  <c r="AM177" i="37"/>
  <c r="AL177" i="37"/>
  <c r="AK177" i="37"/>
  <c r="AJ177" i="37"/>
  <c r="AI177" i="37"/>
  <c r="AH177" i="37"/>
  <c r="AG177" i="37"/>
  <c r="AF177" i="37"/>
  <c r="AE177" i="37"/>
  <c r="AD177" i="37"/>
  <c r="AC177" i="37"/>
  <c r="AB177" i="37"/>
  <c r="AA177" i="37"/>
  <c r="Z177" i="37"/>
  <c r="Y177" i="37"/>
  <c r="AA175" i="37"/>
  <c r="Z175" i="37"/>
  <c r="Y175" i="37"/>
  <c r="AA173" i="37"/>
  <c r="Z173" i="37"/>
  <c r="Y173" i="37"/>
  <c r="AA171" i="37"/>
  <c r="Z171" i="37"/>
  <c r="Y171" i="37"/>
  <c r="Y186" i="36"/>
  <c r="AM184" i="36"/>
  <c r="AL184" i="36"/>
  <c r="AK184" i="36"/>
  <c r="AJ184" i="36"/>
  <c r="AI184" i="36"/>
  <c r="AH184" i="36"/>
  <c r="AG184" i="36"/>
  <c r="AF184" i="36"/>
  <c r="AE184" i="36"/>
  <c r="AD184" i="36"/>
  <c r="AC184" i="36"/>
  <c r="AB184" i="36"/>
  <c r="AA184" i="36"/>
  <c r="Z184" i="36"/>
  <c r="Y184" i="36"/>
  <c r="AM183" i="36"/>
  <c r="AL183" i="36"/>
  <c r="AK183" i="36"/>
  <c r="AJ183" i="36"/>
  <c r="AI183" i="36"/>
  <c r="AH183" i="36"/>
  <c r="AG183" i="36"/>
  <c r="AF183" i="36"/>
  <c r="AE183" i="36"/>
  <c r="AD183" i="36"/>
  <c r="AC183" i="36"/>
  <c r="AB183" i="36"/>
  <c r="AA183" i="36"/>
  <c r="Z183" i="36"/>
  <c r="Y183" i="36"/>
  <c r="AM179" i="36"/>
  <c r="AL179" i="36"/>
  <c r="AK179" i="36"/>
  <c r="AJ179" i="36"/>
  <c r="AI179" i="36"/>
  <c r="AH179" i="36"/>
  <c r="AG179" i="36"/>
  <c r="AF179" i="36"/>
  <c r="AE179" i="36"/>
  <c r="AD179" i="36"/>
  <c r="AC179" i="36"/>
  <c r="AB179" i="36"/>
  <c r="AA179" i="36"/>
  <c r="Z179" i="36"/>
  <c r="Y179" i="36"/>
  <c r="AM177" i="36"/>
  <c r="AL177" i="36"/>
  <c r="AK177" i="36"/>
  <c r="AJ177" i="36"/>
  <c r="AI177" i="36"/>
  <c r="AH177" i="36"/>
  <c r="AG177" i="36"/>
  <c r="AF177" i="36"/>
  <c r="AE177" i="36"/>
  <c r="AD177" i="36"/>
  <c r="AC177" i="36"/>
  <c r="AB177" i="36"/>
  <c r="AA177" i="36"/>
  <c r="Z177" i="36"/>
  <c r="Y177" i="36"/>
  <c r="AA175" i="36"/>
  <c r="Z175" i="36"/>
  <c r="Y175" i="36"/>
  <c r="AA173" i="36"/>
  <c r="Z173" i="36"/>
  <c r="Y173" i="36"/>
  <c r="AA171" i="36"/>
  <c r="Z171" i="36"/>
  <c r="Y171" i="36"/>
  <c r="Y186" i="35"/>
  <c r="AM184" i="35"/>
  <c r="AL184" i="35"/>
  <c r="AK184" i="35"/>
  <c r="AJ184" i="35"/>
  <c r="AI184" i="35"/>
  <c r="AH184" i="35"/>
  <c r="AG184" i="35"/>
  <c r="AF184" i="35"/>
  <c r="AE184" i="35"/>
  <c r="AD184" i="35"/>
  <c r="AC184" i="35"/>
  <c r="AB184" i="35"/>
  <c r="AA184" i="35"/>
  <c r="Z184" i="35"/>
  <c r="Y184" i="35"/>
  <c r="AM183" i="35"/>
  <c r="AL183" i="35"/>
  <c r="AK183" i="35"/>
  <c r="AJ183" i="35"/>
  <c r="AI183" i="35"/>
  <c r="AH183" i="35"/>
  <c r="AG183" i="35"/>
  <c r="AF183" i="35"/>
  <c r="AE183" i="35"/>
  <c r="AD183" i="35"/>
  <c r="AC183" i="35"/>
  <c r="AB183" i="35"/>
  <c r="AA183" i="35"/>
  <c r="Z183" i="35"/>
  <c r="Y183" i="35"/>
  <c r="AM179" i="35"/>
  <c r="AL179" i="35"/>
  <c r="AK179" i="35"/>
  <c r="AJ179" i="35"/>
  <c r="AI179" i="35"/>
  <c r="AH179" i="35"/>
  <c r="AG179" i="35"/>
  <c r="AF179" i="35"/>
  <c r="AE179" i="35"/>
  <c r="AD179" i="35"/>
  <c r="AC179" i="35"/>
  <c r="AB179" i="35"/>
  <c r="AA179" i="35"/>
  <c r="Z179" i="35"/>
  <c r="Y179" i="35"/>
  <c r="AM177" i="35"/>
  <c r="AL177" i="35"/>
  <c r="AK177" i="35"/>
  <c r="AJ177" i="35"/>
  <c r="AI177" i="35"/>
  <c r="AH177" i="35"/>
  <c r="AG177" i="35"/>
  <c r="AF177" i="35"/>
  <c r="AE177" i="35"/>
  <c r="AD177" i="35"/>
  <c r="AC177" i="35"/>
  <c r="AB177" i="35"/>
  <c r="AA177" i="35"/>
  <c r="Z177" i="35"/>
  <c r="Y177" i="35"/>
  <c r="AA175" i="35"/>
  <c r="Z175" i="35"/>
  <c r="Y175" i="35"/>
  <c r="AA173" i="35"/>
  <c r="Z173" i="35"/>
  <c r="Y173" i="35"/>
  <c r="AA171" i="35"/>
  <c r="Z171" i="35"/>
  <c r="Y171" i="35"/>
  <c r="Y186" i="34"/>
  <c r="AM184" i="34"/>
  <c r="AL184" i="34"/>
  <c r="AK184" i="34"/>
  <c r="AJ184" i="34"/>
  <c r="AI184" i="34"/>
  <c r="AH184" i="34"/>
  <c r="AG184" i="34"/>
  <c r="AF184" i="34"/>
  <c r="AE184" i="34"/>
  <c r="AD184" i="34"/>
  <c r="AC184" i="34"/>
  <c r="AB184" i="34"/>
  <c r="AA184" i="34"/>
  <c r="Z184" i="34"/>
  <c r="Y184" i="34"/>
  <c r="AM183" i="34"/>
  <c r="AL183" i="34"/>
  <c r="AK183" i="34"/>
  <c r="AJ183" i="34"/>
  <c r="AI183" i="34"/>
  <c r="AH183" i="34"/>
  <c r="AG183" i="34"/>
  <c r="AF183" i="34"/>
  <c r="AE183" i="34"/>
  <c r="AD183" i="34"/>
  <c r="AC183" i="34"/>
  <c r="AB183" i="34"/>
  <c r="AA183" i="34"/>
  <c r="Z183" i="34"/>
  <c r="Y183" i="34"/>
  <c r="AM179" i="34"/>
  <c r="AL179" i="34"/>
  <c r="AK179" i="34"/>
  <c r="AJ179" i="34"/>
  <c r="AI179" i="34"/>
  <c r="AH179" i="34"/>
  <c r="AG179" i="34"/>
  <c r="AF179" i="34"/>
  <c r="AE179" i="34"/>
  <c r="AD179" i="34"/>
  <c r="AC179" i="34"/>
  <c r="AB179" i="34"/>
  <c r="AA179" i="34"/>
  <c r="Z179" i="34"/>
  <c r="Y179" i="34"/>
  <c r="AM177" i="34"/>
  <c r="AL177" i="34"/>
  <c r="AK177" i="34"/>
  <c r="AJ177" i="34"/>
  <c r="AI177" i="34"/>
  <c r="AH177" i="34"/>
  <c r="AG177" i="34"/>
  <c r="AF177" i="34"/>
  <c r="AE177" i="34"/>
  <c r="AD177" i="34"/>
  <c r="AC177" i="34"/>
  <c r="AB177" i="34"/>
  <c r="AA177" i="34"/>
  <c r="Z177" i="34"/>
  <c r="Y177" i="34"/>
  <c r="AA175" i="34"/>
  <c r="Z175" i="34"/>
  <c r="Y175" i="34"/>
  <c r="AA173" i="34"/>
  <c r="Z173" i="34"/>
  <c r="Y173" i="34"/>
  <c r="AA171" i="34"/>
  <c r="Z171" i="34"/>
  <c r="Y171" i="34"/>
  <c r="Y186" i="32"/>
  <c r="AM184" i="32"/>
  <c r="AL184" i="32"/>
  <c r="AK184" i="32"/>
  <c r="AJ184" i="32"/>
  <c r="AI184" i="32"/>
  <c r="AH184" i="32"/>
  <c r="AG184" i="32"/>
  <c r="AF184" i="32"/>
  <c r="AE184" i="32"/>
  <c r="AD184" i="32"/>
  <c r="AC184" i="32"/>
  <c r="AB184" i="32"/>
  <c r="AA184" i="32"/>
  <c r="Z184" i="32"/>
  <c r="Y184" i="32"/>
  <c r="AM183" i="32"/>
  <c r="AL183" i="32"/>
  <c r="AK183" i="32"/>
  <c r="AJ183" i="32"/>
  <c r="AI183" i="32"/>
  <c r="AH183" i="32"/>
  <c r="AG183" i="32"/>
  <c r="AF183" i="32"/>
  <c r="AE183" i="32"/>
  <c r="AD183" i="32"/>
  <c r="AC183" i="32"/>
  <c r="AB183" i="32"/>
  <c r="AA183" i="32"/>
  <c r="Z183" i="32"/>
  <c r="Y183" i="32"/>
  <c r="AM179" i="32"/>
  <c r="AL179" i="32"/>
  <c r="AK179" i="32"/>
  <c r="AJ179" i="32"/>
  <c r="AI179" i="32"/>
  <c r="AH179" i="32"/>
  <c r="AG179" i="32"/>
  <c r="AF179" i="32"/>
  <c r="AE179" i="32"/>
  <c r="AD179" i="32"/>
  <c r="AC179" i="32"/>
  <c r="AB179" i="32"/>
  <c r="AA179" i="32"/>
  <c r="Z179" i="32"/>
  <c r="Y179" i="32"/>
  <c r="AM177" i="32"/>
  <c r="AL177" i="32"/>
  <c r="AK177" i="32"/>
  <c r="AJ177" i="32"/>
  <c r="AI177" i="32"/>
  <c r="AH177" i="32"/>
  <c r="AG177" i="32"/>
  <c r="AF177" i="32"/>
  <c r="AE177" i="32"/>
  <c r="AD177" i="32"/>
  <c r="AC177" i="32"/>
  <c r="AB177" i="32"/>
  <c r="AA177" i="32"/>
  <c r="Z177" i="32"/>
  <c r="Y177" i="32"/>
  <c r="AA175" i="32"/>
  <c r="Z175" i="32"/>
  <c r="Y175" i="32"/>
  <c r="AA173" i="32"/>
  <c r="Z173" i="32"/>
  <c r="Y173" i="32"/>
  <c r="AA171" i="32"/>
  <c r="Z171" i="32"/>
  <c r="Y171" i="32"/>
  <c r="AA171" i="33"/>
  <c r="Z171" i="33"/>
  <c r="Y171" i="33"/>
  <c r="W220" i="39" l="1"/>
  <c r="V220" i="39"/>
  <c r="U220" i="39"/>
  <c r="T220" i="39"/>
  <c r="S220" i="39"/>
  <c r="R220" i="39"/>
  <c r="Q220" i="39"/>
  <c r="P220" i="39"/>
  <c r="O220" i="39"/>
  <c r="N220" i="39"/>
  <c r="M220" i="39"/>
  <c r="L220" i="39"/>
  <c r="W220" i="38"/>
  <c r="V220" i="38"/>
  <c r="U220" i="38"/>
  <c r="T220" i="38"/>
  <c r="S220" i="38"/>
  <c r="R220" i="38"/>
  <c r="Q220" i="38"/>
  <c r="P220" i="38"/>
  <c r="O220" i="38"/>
  <c r="N220" i="38"/>
  <c r="M220" i="38"/>
  <c r="L220" i="38"/>
  <c r="W220" i="37"/>
  <c r="V220" i="37"/>
  <c r="U220" i="37"/>
  <c r="T220" i="37"/>
  <c r="S220" i="37"/>
  <c r="R220" i="37"/>
  <c r="Q220" i="37"/>
  <c r="P220" i="37"/>
  <c r="O220" i="37"/>
  <c r="N220" i="37"/>
  <c r="M220" i="37"/>
  <c r="L220" i="37"/>
  <c r="W220" i="36"/>
  <c r="V220" i="36"/>
  <c r="U220" i="36"/>
  <c r="T220" i="36"/>
  <c r="S220" i="36"/>
  <c r="R220" i="36"/>
  <c r="Q220" i="36"/>
  <c r="P220" i="36"/>
  <c r="O220" i="36"/>
  <c r="N220" i="36"/>
  <c r="M220" i="36"/>
  <c r="L220" i="36"/>
  <c r="W220" i="35"/>
  <c r="V220" i="35"/>
  <c r="U220" i="35"/>
  <c r="T220" i="35"/>
  <c r="S220" i="35"/>
  <c r="R220" i="35"/>
  <c r="Q220" i="35"/>
  <c r="P220" i="35"/>
  <c r="O220" i="35"/>
  <c r="N220" i="35"/>
  <c r="M220" i="35"/>
  <c r="L220" i="35"/>
  <c r="W220" i="34"/>
  <c r="V220" i="34"/>
  <c r="U220" i="34"/>
  <c r="T220" i="34"/>
  <c r="S220" i="34"/>
  <c r="R220" i="34"/>
  <c r="Q220" i="34"/>
  <c r="P220" i="34"/>
  <c r="O220" i="34"/>
  <c r="N220" i="34"/>
  <c r="M220" i="34"/>
  <c r="L220" i="34"/>
  <c r="W220" i="32"/>
  <c r="V220" i="32"/>
  <c r="U220" i="32"/>
  <c r="T220" i="32"/>
  <c r="S220" i="32"/>
  <c r="R220" i="32"/>
  <c r="Q220" i="32"/>
  <c r="P220" i="32"/>
  <c r="O220" i="32"/>
  <c r="N220" i="32"/>
  <c r="M220" i="32"/>
  <c r="L220" i="32"/>
  <c r="W220" i="33"/>
  <c r="V220" i="33"/>
  <c r="U220" i="33"/>
  <c r="T220" i="33"/>
  <c r="S220" i="33"/>
  <c r="R220" i="33"/>
  <c r="Q220" i="33"/>
  <c r="P220" i="33"/>
  <c r="O220" i="33"/>
  <c r="N220" i="33"/>
  <c r="M220" i="33"/>
  <c r="L220" i="33"/>
  <c r="M220" i="18"/>
  <c r="N220" i="18"/>
  <c r="O220" i="18"/>
  <c r="P220" i="18"/>
  <c r="Q220" i="18"/>
  <c r="R220" i="18"/>
  <c r="S220" i="18"/>
  <c r="T220" i="18"/>
  <c r="U220" i="18"/>
  <c r="V220" i="18"/>
  <c r="W220" i="18"/>
  <c r="L220" i="18"/>
  <c r="H7" i="28"/>
  <c r="W121" i="39" l="1"/>
  <c r="V121" i="39"/>
  <c r="U121" i="39"/>
  <c r="T121" i="39"/>
  <c r="S121" i="39"/>
  <c r="R121" i="39"/>
  <c r="Q121" i="39"/>
  <c r="P121" i="39"/>
  <c r="O121" i="39"/>
  <c r="N121" i="39"/>
  <c r="M121" i="39"/>
  <c r="L121" i="39"/>
  <c r="W111" i="39"/>
  <c r="V111" i="39"/>
  <c r="U111" i="39"/>
  <c r="T111" i="39"/>
  <c r="S111" i="39"/>
  <c r="R111" i="39"/>
  <c r="Q111" i="39"/>
  <c r="P111" i="39"/>
  <c r="O111" i="39"/>
  <c r="N111" i="39"/>
  <c r="M111" i="39"/>
  <c r="L111" i="39"/>
  <c r="W100" i="39"/>
  <c r="V100" i="39"/>
  <c r="U100" i="39"/>
  <c r="T100" i="39"/>
  <c r="S100" i="39"/>
  <c r="R100" i="39"/>
  <c r="Q100" i="39"/>
  <c r="P100" i="39"/>
  <c r="O100" i="39"/>
  <c r="N100" i="39"/>
  <c r="M100" i="39"/>
  <c r="L100" i="39"/>
  <c r="W91" i="39"/>
  <c r="V91" i="39"/>
  <c r="U91" i="39"/>
  <c r="T91" i="39"/>
  <c r="S91" i="39"/>
  <c r="R91" i="39"/>
  <c r="Q91" i="39"/>
  <c r="P91" i="39"/>
  <c r="O91" i="39"/>
  <c r="N91" i="39"/>
  <c r="M91" i="39"/>
  <c r="L91" i="39"/>
  <c r="W121" i="38"/>
  <c r="V121" i="38"/>
  <c r="U121" i="38"/>
  <c r="T121" i="38"/>
  <c r="S121" i="38"/>
  <c r="R121" i="38"/>
  <c r="Q121" i="38"/>
  <c r="P121" i="38"/>
  <c r="O121" i="38"/>
  <c r="N121" i="38"/>
  <c r="M121" i="38"/>
  <c r="L121" i="38"/>
  <c r="W111" i="38"/>
  <c r="V111" i="38"/>
  <c r="U111" i="38"/>
  <c r="T111" i="38"/>
  <c r="S111" i="38"/>
  <c r="R111" i="38"/>
  <c r="Q111" i="38"/>
  <c r="P111" i="38"/>
  <c r="O111" i="38"/>
  <c r="N111" i="38"/>
  <c r="M111" i="38"/>
  <c r="L111" i="38"/>
  <c r="W100" i="38"/>
  <c r="V100" i="38"/>
  <c r="U100" i="38"/>
  <c r="T100" i="38"/>
  <c r="S100" i="38"/>
  <c r="R100" i="38"/>
  <c r="Q100" i="38"/>
  <c r="P100" i="38"/>
  <c r="O100" i="38"/>
  <c r="N100" i="38"/>
  <c r="M100" i="38"/>
  <c r="L100" i="38"/>
  <c r="W91" i="38"/>
  <c r="V91" i="38"/>
  <c r="U91" i="38"/>
  <c r="T91" i="38"/>
  <c r="S91" i="38"/>
  <c r="R91" i="38"/>
  <c r="Q91" i="38"/>
  <c r="P91" i="38"/>
  <c r="O91" i="38"/>
  <c r="N91" i="38"/>
  <c r="M91" i="38"/>
  <c r="L91" i="38"/>
  <c r="W121" i="37"/>
  <c r="V121" i="37"/>
  <c r="U121" i="37"/>
  <c r="T121" i="37"/>
  <c r="S121" i="37"/>
  <c r="R121" i="37"/>
  <c r="Q121" i="37"/>
  <c r="P121" i="37"/>
  <c r="O121" i="37"/>
  <c r="N121" i="37"/>
  <c r="M121" i="37"/>
  <c r="L121" i="37"/>
  <c r="W111" i="37"/>
  <c r="V111" i="37"/>
  <c r="U111" i="37"/>
  <c r="T111" i="37"/>
  <c r="S111" i="37"/>
  <c r="R111" i="37"/>
  <c r="Q111" i="37"/>
  <c r="P111" i="37"/>
  <c r="O111" i="37"/>
  <c r="N111" i="37"/>
  <c r="M111" i="37"/>
  <c r="L111" i="37"/>
  <c r="W100" i="37"/>
  <c r="V100" i="37"/>
  <c r="U100" i="37"/>
  <c r="T100" i="37"/>
  <c r="S100" i="37"/>
  <c r="R100" i="37"/>
  <c r="Q100" i="37"/>
  <c r="P100" i="37"/>
  <c r="O100" i="37"/>
  <c r="N100" i="37"/>
  <c r="M100" i="37"/>
  <c r="L100" i="37"/>
  <c r="W91" i="37"/>
  <c r="V91" i="37"/>
  <c r="U91" i="37"/>
  <c r="T91" i="37"/>
  <c r="S91" i="37"/>
  <c r="R91" i="37"/>
  <c r="Q91" i="37"/>
  <c r="P91" i="37"/>
  <c r="O91" i="37"/>
  <c r="N91" i="37"/>
  <c r="M91" i="37"/>
  <c r="L91" i="37"/>
  <c r="W121" i="36"/>
  <c r="V121" i="36"/>
  <c r="U121" i="36"/>
  <c r="T121" i="36"/>
  <c r="S121" i="36"/>
  <c r="R121" i="36"/>
  <c r="Q121" i="36"/>
  <c r="P121" i="36"/>
  <c r="O121" i="36"/>
  <c r="N121" i="36"/>
  <c r="M121" i="36"/>
  <c r="L121" i="36"/>
  <c r="W111" i="36"/>
  <c r="V111" i="36"/>
  <c r="U111" i="36"/>
  <c r="T111" i="36"/>
  <c r="S111" i="36"/>
  <c r="R111" i="36"/>
  <c r="Q111" i="36"/>
  <c r="P111" i="36"/>
  <c r="O111" i="36"/>
  <c r="N111" i="36"/>
  <c r="M111" i="36"/>
  <c r="L111" i="36"/>
  <c r="W100" i="36"/>
  <c r="V100" i="36"/>
  <c r="U100" i="36"/>
  <c r="T100" i="36"/>
  <c r="S100" i="36"/>
  <c r="R100" i="36"/>
  <c r="Q100" i="36"/>
  <c r="P100" i="36"/>
  <c r="O100" i="36"/>
  <c r="N100" i="36"/>
  <c r="M100" i="36"/>
  <c r="L100" i="36"/>
  <c r="W91" i="36"/>
  <c r="V91" i="36"/>
  <c r="U91" i="36"/>
  <c r="T91" i="36"/>
  <c r="S91" i="36"/>
  <c r="R91" i="36"/>
  <c r="Q91" i="36"/>
  <c r="P91" i="36"/>
  <c r="O91" i="36"/>
  <c r="N91" i="36"/>
  <c r="M91" i="36"/>
  <c r="L91" i="36"/>
  <c r="W121" i="35"/>
  <c r="V121" i="35"/>
  <c r="U121" i="35"/>
  <c r="T121" i="35"/>
  <c r="S121" i="35"/>
  <c r="R121" i="35"/>
  <c r="Q121" i="35"/>
  <c r="P121" i="35"/>
  <c r="O121" i="35"/>
  <c r="N121" i="35"/>
  <c r="M121" i="35"/>
  <c r="L121" i="35"/>
  <c r="W111" i="35"/>
  <c r="V111" i="35"/>
  <c r="U111" i="35"/>
  <c r="T111" i="35"/>
  <c r="S111" i="35"/>
  <c r="R111" i="35"/>
  <c r="Q111" i="35"/>
  <c r="P111" i="35"/>
  <c r="O111" i="35"/>
  <c r="N111" i="35"/>
  <c r="M111" i="35"/>
  <c r="L111" i="35"/>
  <c r="W100" i="35"/>
  <c r="V100" i="35"/>
  <c r="U100" i="35"/>
  <c r="T100" i="35"/>
  <c r="S100" i="35"/>
  <c r="R100" i="35"/>
  <c r="Q100" i="35"/>
  <c r="P100" i="35"/>
  <c r="O100" i="35"/>
  <c r="N100" i="35"/>
  <c r="M100" i="35"/>
  <c r="L100" i="35"/>
  <c r="W91" i="35"/>
  <c r="V91" i="35"/>
  <c r="U91" i="35"/>
  <c r="T91" i="35"/>
  <c r="S91" i="35"/>
  <c r="R91" i="35"/>
  <c r="Q91" i="35"/>
  <c r="P91" i="35"/>
  <c r="O91" i="35"/>
  <c r="N91" i="35"/>
  <c r="M91" i="35"/>
  <c r="L91" i="35"/>
  <c r="W121" i="34"/>
  <c r="V121" i="34"/>
  <c r="U121" i="34"/>
  <c r="T121" i="34"/>
  <c r="S121" i="34"/>
  <c r="R121" i="34"/>
  <c r="Q121" i="34"/>
  <c r="P121" i="34"/>
  <c r="O121" i="34"/>
  <c r="N121" i="34"/>
  <c r="M121" i="34"/>
  <c r="L121" i="34"/>
  <c r="W111" i="34"/>
  <c r="V111" i="34"/>
  <c r="U111" i="34"/>
  <c r="T111" i="34"/>
  <c r="S111" i="34"/>
  <c r="R111" i="34"/>
  <c r="Q111" i="34"/>
  <c r="P111" i="34"/>
  <c r="O111" i="34"/>
  <c r="N111" i="34"/>
  <c r="M111" i="34"/>
  <c r="L111" i="34"/>
  <c r="W100" i="34"/>
  <c r="V100" i="34"/>
  <c r="U100" i="34"/>
  <c r="T100" i="34"/>
  <c r="S100" i="34"/>
  <c r="R100" i="34"/>
  <c r="Q100" i="34"/>
  <c r="P100" i="34"/>
  <c r="O100" i="34"/>
  <c r="N100" i="34"/>
  <c r="M100" i="34"/>
  <c r="L100" i="34"/>
  <c r="W91" i="34"/>
  <c r="V91" i="34"/>
  <c r="U91" i="34"/>
  <c r="T91" i="34"/>
  <c r="S91" i="34"/>
  <c r="R91" i="34"/>
  <c r="Q91" i="34"/>
  <c r="P91" i="34"/>
  <c r="O91" i="34"/>
  <c r="N91" i="34"/>
  <c r="M91" i="34"/>
  <c r="L91" i="34"/>
  <c r="W121" i="32"/>
  <c r="V121" i="32"/>
  <c r="U121" i="32"/>
  <c r="T121" i="32"/>
  <c r="S121" i="32"/>
  <c r="R121" i="32"/>
  <c r="Q121" i="32"/>
  <c r="P121" i="32"/>
  <c r="O121" i="32"/>
  <c r="N121" i="32"/>
  <c r="M121" i="32"/>
  <c r="L121" i="32"/>
  <c r="W111" i="32"/>
  <c r="V111" i="32"/>
  <c r="U111" i="32"/>
  <c r="T111" i="32"/>
  <c r="S111" i="32"/>
  <c r="R111" i="32"/>
  <c r="Q111" i="32"/>
  <c r="P111" i="32"/>
  <c r="O111" i="32"/>
  <c r="N111" i="32"/>
  <c r="M111" i="32"/>
  <c r="L111" i="32"/>
  <c r="W100" i="32"/>
  <c r="V100" i="32"/>
  <c r="U100" i="32"/>
  <c r="T100" i="32"/>
  <c r="S100" i="32"/>
  <c r="R100" i="32"/>
  <c r="Q100" i="32"/>
  <c r="P100" i="32"/>
  <c r="O100" i="32"/>
  <c r="N100" i="32"/>
  <c r="M100" i="32"/>
  <c r="L100" i="32"/>
  <c r="W91" i="32"/>
  <c r="V91" i="32"/>
  <c r="U91" i="32"/>
  <c r="T91" i="32"/>
  <c r="S91" i="32"/>
  <c r="R91" i="32"/>
  <c r="Q91" i="32"/>
  <c r="P91" i="32"/>
  <c r="O91" i="32"/>
  <c r="N91" i="32"/>
  <c r="M91" i="32"/>
  <c r="L91" i="32"/>
  <c r="W121" i="33"/>
  <c r="V121" i="33"/>
  <c r="U121" i="33"/>
  <c r="T121" i="33"/>
  <c r="S121" i="33"/>
  <c r="R121" i="33"/>
  <c r="Q121" i="33"/>
  <c r="P121" i="33"/>
  <c r="O121" i="33"/>
  <c r="N121" i="33"/>
  <c r="M121" i="33"/>
  <c r="L121" i="33"/>
  <c r="W111" i="33"/>
  <c r="V111" i="33"/>
  <c r="U111" i="33"/>
  <c r="T111" i="33"/>
  <c r="S111" i="33"/>
  <c r="R111" i="33"/>
  <c r="Q111" i="33"/>
  <c r="P111" i="33"/>
  <c r="O111" i="33"/>
  <c r="N111" i="33"/>
  <c r="M111" i="33"/>
  <c r="L111" i="33"/>
  <c r="W100" i="33"/>
  <c r="V100" i="33"/>
  <c r="U100" i="33"/>
  <c r="T100" i="33"/>
  <c r="S100" i="33"/>
  <c r="R100" i="33"/>
  <c r="Q100" i="33"/>
  <c r="P100" i="33"/>
  <c r="O100" i="33"/>
  <c r="N100" i="33"/>
  <c r="M100" i="33"/>
  <c r="L100" i="33"/>
  <c r="W91" i="33"/>
  <c r="V91" i="33"/>
  <c r="U91" i="33"/>
  <c r="T91" i="33"/>
  <c r="S91" i="33"/>
  <c r="R91" i="33"/>
  <c r="Q91" i="33"/>
  <c r="P91" i="33"/>
  <c r="O91" i="33"/>
  <c r="N91" i="33"/>
  <c r="M91" i="33"/>
  <c r="L91" i="33"/>
  <c r="M121" i="18"/>
  <c r="N121" i="18"/>
  <c r="O121" i="18"/>
  <c r="P121" i="18"/>
  <c r="Q121" i="18"/>
  <c r="R121" i="18"/>
  <c r="S121" i="18"/>
  <c r="T121" i="18"/>
  <c r="U121" i="18"/>
  <c r="V121" i="18"/>
  <c r="W121" i="18"/>
  <c r="L121" i="18"/>
  <c r="M111" i="18"/>
  <c r="N111" i="18"/>
  <c r="O111" i="18"/>
  <c r="P111" i="18"/>
  <c r="Q111" i="18"/>
  <c r="R111" i="18"/>
  <c r="S111" i="18"/>
  <c r="T111" i="18"/>
  <c r="U111" i="18"/>
  <c r="V111" i="18"/>
  <c r="W111" i="18"/>
  <c r="L111" i="18"/>
  <c r="M100" i="18"/>
  <c r="N100" i="18"/>
  <c r="O100" i="18"/>
  <c r="P100" i="18"/>
  <c r="Q100" i="18"/>
  <c r="R100" i="18"/>
  <c r="S100" i="18"/>
  <c r="T100" i="18"/>
  <c r="U100" i="18"/>
  <c r="V100" i="18"/>
  <c r="W100" i="18"/>
  <c r="L100" i="18"/>
  <c r="M91" i="18"/>
  <c r="N91" i="18"/>
  <c r="O91" i="18"/>
  <c r="P91" i="18"/>
  <c r="Q91" i="18"/>
  <c r="R91" i="18"/>
  <c r="S91" i="18"/>
  <c r="T91" i="18"/>
  <c r="U91" i="18"/>
  <c r="V91" i="18"/>
  <c r="W91" i="18"/>
  <c r="L91" i="18"/>
  <c r="W73" i="39"/>
  <c r="V73" i="39"/>
  <c r="U73" i="39"/>
  <c r="T73" i="39"/>
  <c r="S73" i="39"/>
  <c r="R73" i="39"/>
  <c r="Q73" i="39"/>
  <c r="P73" i="39"/>
  <c r="O73" i="39"/>
  <c r="N73" i="39"/>
  <c r="M73" i="39"/>
  <c r="L73" i="39"/>
  <c r="W70" i="39"/>
  <c r="V70" i="39"/>
  <c r="U70" i="39"/>
  <c r="T70" i="39"/>
  <c r="S70" i="39"/>
  <c r="R70" i="39"/>
  <c r="Q70" i="39"/>
  <c r="P70" i="39"/>
  <c r="O70" i="39"/>
  <c r="N70" i="39"/>
  <c r="M70" i="39"/>
  <c r="L70" i="39"/>
  <c r="W67" i="39"/>
  <c r="V67" i="39"/>
  <c r="U67" i="39"/>
  <c r="T67" i="39"/>
  <c r="S67" i="39"/>
  <c r="R67" i="39"/>
  <c r="Q67" i="39"/>
  <c r="P67" i="39"/>
  <c r="O67" i="39"/>
  <c r="N67" i="39"/>
  <c r="M67" i="39"/>
  <c r="L67" i="39"/>
  <c r="W64" i="39"/>
  <c r="V64" i="39"/>
  <c r="U64" i="39"/>
  <c r="T64" i="39"/>
  <c r="S64" i="39"/>
  <c r="R64" i="39"/>
  <c r="Q64" i="39"/>
  <c r="P64" i="39"/>
  <c r="O64" i="39"/>
  <c r="N64" i="39"/>
  <c r="M64" i="39"/>
  <c r="L64" i="39"/>
  <c r="W61" i="39"/>
  <c r="V61" i="39"/>
  <c r="U61" i="39"/>
  <c r="T61" i="39"/>
  <c r="S61" i="39"/>
  <c r="R61" i="39"/>
  <c r="Q61" i="39"/>
  <c r="P61" i="39"/>
  <c r="O61" i="39"/>
  <c r="N61" i="39"/>
  <c r="M61" i="39"/>
  <c r="L61" i="39"/>
  <c r="W73" i="38"/>
  <c r="V73" i="38"/>
  <c r="U73" i="38"/>
  <c r="T73" i="38"/>
  <c r="S73" i="38"/>
  <c r="R73" i="38"/>
  <c r="Q73" i="38"/>
  <c r="P73" i="38"/>
  <c r="O73" i="38"/>
  <c r="N73" i="38"/>
  <c r="M73" i="38"/>
  <c r="L73" i="38"/>
  <c r="W70" i="38"/>
  <c r="V70" i="38"/>
  <c r="U70" i="38"/>
  <c r="T70" i="38"/>
  <c r="S70" i="38"/>
  <c r="R70" i="38"/>
  <c r="Q70" i="38"/>
  <c r="P70" i="38"/>
  <c r="O70" i="38"/>
  <c r="N70" i="38"/>
  <c r="M70" i="38"/>
  <c r="L70" i="38"/>
  <c r="W67" i="38"/>
  <c r="V67" i="38"/>
  <c r="U67" i="38"/>
  <c r="T67" i="38"/>
  <c r="S67" i="38"/>
  <c r="R67" i="38"/>
  <c r="Q67" i="38"/>
  <c r="P67" i="38"/>
  <c r="O67" i="38"/>
  <c r="N67" i="38"/>
  <c r="M67" i="38"/>
  <c r="L67" i="38"/>
  <c r="W64" i="38"/>
  <c r="V64" i="38"/>
  <c r="U64" i="38"/>
  <c r="T64" i="38"/>
  <c r="S64" i="38"/>
  <c r="R64" i="38"/>
  <c r="Q64" i="38"/>
  <c r="P64" i="38"/>
  <c r="O64" i="38"/>
  <c r="N64" i="38"/>
  <c r="M64" i="38"/>
  <c r="L64" i="38"/>
  <c r="W61" i="38"/>
  <c r="V61" i="38"/>
  <c r="U61" i="38"/>
  <c r="T61" i="38"/>
  <c r="S61" i="38"/>
  <c r="R61" i="38"/>
  <c r="Q61" i="38"/>
  <c r="P61" i="38"/>
  <c r="O61" i="38"/>
  <c r="N61" i="38"/>
  <c r="M61" i="38"/>
  <c r="L61" i="38"/>
  <c r="W73" i="37"/>
  <c r="V73" i="37"/>
  <c r="U73" i="37"/>
  <c r="T73" i="37"/>
  <c r="S73" i="37"/>
  <c r="R73" i="37"/>
  <c r="Q73" i="37"/>
  <c r="P73" i="37"/>
  <c r="O73" i="37"/>
  <c r="N73" i="37"/>
  <c r="M73" i="37"/>
  <c r="L73" i="37"/>
  <c r="W70" i="37"/>
  <c r="V70" i="37"/>
  <c r="U70" i="37"/>
  <c r="T70" i="37"/>
  <c r="S70" i="37"/>
  <c r="R70" i="37"/>
  <c r="Q70" i="37"/>
  <c r="P70" i="37"/>
  <c r="O70" i="37"/>
  <c r="N70" i="37"/>
  <c r="M70" i="37"/>
  <c r="L70" i="37"/>
  <c r="W67" i="37"/>
  <c r="V67" i="37"/>
  <c r="U67" i="37"/>
  <c r="T67" i="37"/>
  <c r="S67" i="37"/>
  <c r="R67" i="37"/>
  <c r="Q67" i="37"/>
  <c r="P67" i="37"/>
  <c r="O67" i="37"/>
  <c r="N67" i="37"/>
  <c r="M67" i="37"/>
  <c r="L67" i="37"/>
  <c r="W64" i="37"/>
  <c r="V64" i="37"/>
  <c r="U64" i="37"/>
  <c r="T64" i="37"/>
  <c r="S64" i="37"/>
  <c r="R64" i="37"/>
  <c r="Q64" i="37"/>
  <c r="P64" i="37"/>
  <c r="O64" i="37"/>
  <c r="N64" i="37"/>
  <c r="M64" i="37"/>
  <c r="L64" i="37"/>
  <c r="W61" i="37"/>
  <c r="V61" i="37"/>
  <c r="U61" i="37"/>
  <c r="T61" i="37"/>
  <c r="S61" i="37"/>
  <c r="R61" i="37"/>
  <c r="Q61" i="37"/>
  <c r="P61" i="37"/>
  <c r="O61" i="37"/>
  <c r="N61" i="37"/>
  <c r="M61" i="37"/>
  <c r="L61" i="37"/>
  <c r="W73" i="36"/>
  <c r="V73" i="36"/>
  <c r="U73" i="36"/>
  <c r="T73" i="36"/>
  <c r="S73" i="36"/>
  <c r="R73" i="36"/>
  <c r="Q73" i="36"/>
  <c r="P73" i="36"/>
  <c r="O73" i="36"/>
  <c r="N73" i="36"/>
  <c r="M73" i="36"/>
  <c r="L73" i="36"/>
  <c r="W70" i="36"/>
  <c r="V70" i="36"/>
  <c r="U70" i="36"/>
  <c r="T70" i="36"/>
  <c r="S70" i="36"/>
  <c r="R70" i="36"/>
  <c r="Q70" i="36"/>
  <c r="P70" i="36"/>
  <c r="O70" i="36"/>
  <c r="N70" i="36"/>
  <c r="M70" i="36"/>
  <c r="L70" i="36"/>
  <c r="W67" i="36"/>
  <c r="V67" i="36"/>
  <c r="U67" i="36"/>
  <c r="T67" i="36"/>
  <c r="S67" i="36"/>
  <c r="R67" i="36"/>
  <c r="Q67" i="36"/>
  <c r="P67" i="36"/>
  <c r="O67" i="36"/>
  <c r="N67" i="36"/>
  <c r="M67" i="36"/>
  <c r="L67" i="36"/>
  <c r="W64" i="36"/>
  <c r="V64" i="36"/>
  <c r="U64" i="36"/>
  <c r="T64" i="36"/>
  <c r="S64" i="36"/>
  <c r="R64" i="36"/>
  <c r="Q64" i="36"/>
  <c r="P64" i="36"/>
  <c r="O64" i="36"/>
  <c r="N64" i="36"/>
  <c r="M64" i="36"/>
  <c r="L64" i="36"/>
  <c r="W61" i="36"/>
  <c r="V61" i="36"/>
  <c r="U61" i="36"/>
  <c r="T61" i="36"/>
  <c r="S61" i="36"/>
  <c r="R61" i="36"/>
  <c r="Q61" i="36"/>
  <c r="P61" i="36"/>
  <c r="O61" i="36"/>
  <c r="N61" i="36"/>
  <c r="M61" i="36"/>
  <c r="L61" i="36"/>
  <c r="W73" i="35"/>
  <c r="V73" i="35"/>
  <c r="U73" i="35"/>
  <c r="T73" i="35"/>
  <c r="S73" i="35"/>
  <c r="R73" i="35"/>
  <c r="Q73" i="35"/>
  <c r="P73" i="35"/>
  <c r="O73" i="35"/>
  <c r="N73" i="35"/>
  <c r="M73" i="35"/>
  <c r="L73" i="35"/>
  <c r="W70" i="35"/>
  <c r="V70" i="35"/>
  <c r="U70" i="35"/>
  <c r="T70" i="35"/>
  <c r="S70" i="35"/>
  <c r="R70" i="35"/>
  <c r="Q70" i="35"/>
  <c r="P70" i="35"/>
  <c r="O70" i="35"/>
  <c r="N70" i="35"/>
  <c r="M70" i="35"/>
  <c r="L70" i="35"/>
  <c r="W67" i="35"/>
  <c r="V67" i="35"/>
  <c r="U67" i="35"/>
  <c r="T67" i="35"/>
  <c r="S67" i="35"/>
  <c r="R67" i="35"/>
  <c r="Q67" i="35"/>
  <c r="P67" i="35"/>
  <c r="O67" i="35"/>
  <c r="N67" i="35"/>
  <c r="M67" i="35"/>
  <c r="L67" i="35"/>
  <c r="W64" i="35"/>
  <c r="V64" i="35"/>
  <c r="U64" i="35"/>
  <c r="T64" i="35"/>
  <c r="S64" i="35"/>
  <c r="R64" i="35"/>
  <c r="Q64" i="35"/>
  <c r="P64" i="35"/>
  <c r="O64" i="35"/>
  <c r="N64" i="35"/>
  <c r="M64" i="35"/>
  <c r="L64" i="35"/>
  <c r="W61" i="35"/>
  <c r="V61" i="35"/>
  <c r="U61" i="35"/>
  <c r="T61" i="35"/>
  <c r="S61" i="35"/>
  <c r="R61" i="35"/>
  <c r="Q61" i="35"/>
  <c r="P61" i="35"/>
  <c r="O61" i="35"/>
  <c r="N61" i="35"/>
  <c r="M61" i="35"/>
  <c r="L61" i="35"/>
  <c r="W73" i="34"/>
  <c r="V73" i="34"/>
  <c r="U73" i="34"/>
  <c r="T73" i="34"/>
  <c r="S73" i="34"/>
  <c r="R73" i="34"/>
  <c r="Q73" i="34"/>
  <c r="P73" i="34"/>
  <c r="O73" i="34"/>
  <c r="N73" i="34"/>
  <c r="M73" i="34"/>
  <c r="L73" i="34"/>
  <c r="W70" i="34"/>
  <c r="V70" i="34"/>
  <c r="U70" i="34"/>
  <c r="T70" i="34"/>
  <c r="S70" i="34"/>
  <c r="R70" i="34"/>
  <c r="Q70" i="34"/>
  <c r="P70" i="34"/>
  <c r="O70" i="34"/>
  <c r="N70" i="34"/>
  <c r="M70" i="34"/>
  <c r="L70" i="34"/>
  <c r="W67" i="34"/>
  <c r="V67" i="34"/>
  <c r="U67" i="34"/>
  <c r="T67" i="34"/>
  <c r="S67" i="34"/>
  <c r="R67" i="34"/>
  <c r="Q67" i="34"/>
  <c r="P67" i="34"/>
  <c r="O67" i="34"/>
  <c r="N67" i="34"/>
  <c r="M67" i="34"/>
  <c r="L67" i="34"/>
  <c r="W64" i="34"/>
  <c r="V64" i="34"/>
  <c r="U64" i="34"/>
  <c r="T64" i="34"/>
  <c r="S64" i="34"/>
  <c r="R64" i="34"/>
  <c r="Q64" i="34"/>
  <c r="P64" i="34"/>
  <c r="O64" i="34"/>
  <c r="N64" i="34"/>
  <c r="M64" i="34"/>
  <c r="L64" i="34"/>
  <c r="W61" i="34"/>
  <c r="V61" i="34"/>
  <c r="U61" i="34"/>
  <c r="T61" i="34"/>
  <c r="S61" i="34"/>
  <c r="R61" i="34"/>
  <c r="Q61" i="34"/>
  <c r="P61" i="34"/>
  <c r="O61" i="34"/>
  <c r="N61" i="34"/>
  <c r="M61" i="34"/>
  <c r="L61" i="34"/>
  <c r="W73" i="32"/>
  <c r="V73" i="32"/>
  <c r="U73" i="32"/>
  <c r="T73" i="32"/>
  <c r="S73" i="32"/>
  <c r="R73" i="32"/>
  <c r="Q73" i="32"/>
  <c r="P73" i="32"/>
  <c r="O73" i="32"/>
  <c r="N73" i="32"/>
  <c r="M73" i="32"/>
  <c r="L73" i="32"/>
  <c r="W70" i="32"/>
  <c r="V70" i="32"/>
  <c r="U70" i="32"/>
  <c r="T70" i="32"/>
  <c r="S70" i="32"/>
  <c r="R70" i="32"/>
  <c r="Q70" i="32"/>
  <c r="P70" i="32"/>
  <c r="O70" i="32"/>
  <c r="N70" i="32"/>
  <c r="M70" i="32"/>
  <c r="L70" i="32"/>
  <c r="W67" i="32"/>
  <c r="V67" i="32"/>
  <c r="U67" i="32"/>
  <c r="T67" i="32"/>
  <c r="S67" i="32"/>
  <c r="R67" i="32"/>
  <c r="Q67" i="32"/>
  <c r="P67" i="32"/>
  <c r="O67" i="32"/>
  <c r="N67" i="32"/>
  <c r="M67" i="32"/>
  <c r="L67" i="32"/>
  <c r="W64" i="32"/>
  <c r="V64" i="32"/>
  <c r="U64" i="32"/>
  <c r="T64" i="32"/>
  <c r="S64" i="32"/>
  <c r="R64" i="32"/>
  <c r="Q64" i="32"/>
  <c r="P64" i="32"/>
  <c r="O64" i="32"/>
  <c r="N64" i="32"/>
  <c r="M64" i="32"/>
  <c r="L64" i="32"/>
  <c r="W61" i="32"/>
  <c r="V61" i="32"/>
  <c r="U61" i="32"/>
  <c r="T61" i="32"/>
  <c r="S61" i="32"/>
  <c r="R61" i="32"/>
  <c r="Q61" i="32"/>
  <c r="P61" i="32"/>
  <c r="O61" i="32"/>
  <c r="N61" i="32"/>
  <c r="M61" i="32"/>
  <c r="L61" i="32"/>
  <c r="W73" i="33"/>
  <c r="V73" i="33"/>
  <c r="U73" i="33"/>
  <c r="T73" i="33"/>
  <c r="S73" i="33"/>
  <c r="R73" i="33"/>
  <c r="Q73" i="33"/>
  <c r="P73" i="33"/>
  <c r="O73" i="33"/>
  <c r="N73" i="33"/>
  <c r="M73" i="33"/>
  <c r="L73" i="33"/>
  <c r="W70" i="33"/>
  <c r="V70" i="33"/>
  <c r="U70" i="33"/>
  <c r="T70" i="33"/>
  <c r="S70" i="33"/>
  <c r="R70" i="33"/>
  <c r="Q70" i="33"/>
  <c r="P70" i="33"/>
  <c r="O70" i="33"/>
  <c r="N70" i="33"/>
  <c r="M70" i="33"/>
  <c r="L70" i="33"/>
  <c r="W67" i="33"/>
  <c r="V67" i="33"/>
  <c r="U67" i="33"/>
  <c r="T67" i="33"/>
  <c r="S67" i="33"/>
  <c r="R67" i="33"/>
  <c r="Q67" i="33"/>
  <c r="P67" i="33"/>
  <c r="O67" i="33"/>
  <c r="N67" i="33"/>
  <c r="M67" i="33"/>
  <c r="L67" i="33"/>
  <c r="W64" i="33"/>
  <c r="V64" i="33"/>
  <c r="U64" i="33"/>
  <c r="T64" i="33"/>
  <c r="S64" i="33"/>
  <c r="R64" i="33"/>
  <c r="Q64" i="33"/>
  <c r="P64" i="33"/>
  <c r="O64" i="33"/>
  <c r="N64" i="33"/>
  <c r="M64" i="33"/>
  <c r="L64" i="33"/>
  <c r="W61" i="33"/>
  <c r="V61" i="33"/>
  <c r="U61" i="33"/>
  <c r="T61" i="33"/>
  <c r="S61" i="33"/>
  <c r="R61" i="33"/>
  <c r="Q61" i="33"/>
  <c r="P61" i="33"/>
  <c r="O61" i="33"/>
  <c r="N61" i="33"/>
  <c r="M61" i="33"/>
  <c r="L61" i="33"/>
  <c r="M61" i="18"/>
  <c r="N61" i="18"/>
  <c r="O61" i="18"/>
  <c r="P61" i="18"/>
  <c r="Q61" i="18"/>
  <c r="R61" i="18"/>
  <c r="S61" i="18"/>
  <c r="T61" i="18"/>
  <c r="U61" i="18"/>
  <c r="V61" i="18"/>
  <c r="W61" i="18"/>
  <c r="M64" i="18"/>
  <c r="N64" i="18"/>
  <c r="O64" i="18"/>
  <c r="P64" i="18"/>
  <c r="Q64" i="18"/>
  <c r="R64" i="18"/>
  <c r="S64" i="18"/>
  <c r="T64" i="18"/>
  <c r="U64" i="18"/>
  <c r="V64" i="18"/>
  <c r="W64" i="18"/>
  <c r="M67" i="18"/>
  <c r="N67" i="18"/>
  <c r="O67" i="18"/>
  <c r="P67" i="18"/>
  <c r="Q67" i="18"/>
  <c r="R67" i="18"/>
  <c r="S67" i="18"/>
  <c r="T67" i="18"/>
  <c r="U67" i="18"/>
  <c r="V67" i="18"/>
  <c r="W67" i="18"/>
  <c r="M70" i="18"/>
  <c r="N70" i="18"/>
  <c r="O70" i="18"/>
  <c r="P70" i="18"/>
  <c r="Q70" i="18"/>
  <c r="R70" i="18"/>
  <c r="S70" i="18"/>
  <c r="T70" i="18"/>
  <c r="U70" i="18"/>
  <c r="V70" i="18"/>
  <c r="W70" i="18"/>
  <c r="M73" i="18"/>
  <c r="N73" i="18"/>
  <c r="O73" i="18"/>
  <c r="P73" i="18"/>
  <c r="Q73" i="18"/>
  <c r="R73" i="18"/>
  <c r="S73" i="18"/>
  <c r="T73" i="18"/>
  <c r="U73" i="18"/>
  <c r="V73" i="18"/>
  <c r="W73" i="18"/>
  <c r="L64" i="18"/>
  <c r="L67" i="18"/>
  <c r="L70" i="18"/>
  <c r="L73" i="18"/>
  <c r="L145" i="32" l="1"/>
  <c r="M145" i="32"/>
  <c r="N145" i="32"/>
  <c r="O145" i="32"/>
  <c r="Q145" i="32"/>
  <c r="R145" i="32"/>
  <c r="T145" i="32"/>
  <c r="U145" i="32"/>
  <c r="V145" i="32"/>
  <c r="W145" i="32"/>
  <c r="L145" i="34"/>
  <c r="M145" i="34"/>
  <c r="N145" i="34"/>
  <c r="O145" i="34"/>
  <c r="T145" i="34"/>
  <c r="U145" i="34"/>
  <c r="V145" i="34"/>
  <c r="W145" i="34"/>
  <c r="L145" i="35"/>
  <c r="M145" i="35"/>
  <c r="N145" i="35"/>
  <c r="O145" i="35"/>
  <c r="R145" i="35"/>
  <c r="T145" i="35"/>
  <c r="U145" i="35"/>
  <c r="V145" i="35"/>
  <c r="W145" i="35"/>
  <c r="L145" i="36"/>
  <c r="M145" i="36"/>
  <c r="N145" i="36"/>
  <c r="O145" i="36"/>
  <c r="P145" i="36"/>
  <c r="T145" i="36"/>
  <c r="U145" i="36"/>
  <c r="V145" i="36"/>
  <c r="W145" i="36"/>
  <c r="L145" i="37"/>
  <c r="M145" i="37"/>
  <c r="N145" i="37"/>
  <c r="O145" i="37"/>
  <c r="T145" i="37"/>
  <c r="U145" i="37"/>
  <c r="V145" i="37"/>
  <c r="W145" i="37"/>
  <c r="L145" i="38"/>
  <c r="M145" i="38"/>
  <c r="N145" i="38"/>
  <c r="O145" i="38"/>
  <c r="T145" i="38"/>
  <c r="U145" i="38"/>
  <c r="V145" i="38"/>
  <c r="W145" i="38"/>
  <c r="L145" i="39"/>
  <c r="M145" i="39"/>
  <c r="N145" i="39"/>
  <c r="O145" i="39"/>
  <c r="R145" i="39"/>
  <c r="T145" i="39"/>
  <c r="U145" i="39"/>
  <c r="V145" i="39"/>
  <c r="W145" i="39"/>
  <c r="L145" i="33"/>
  <c r="T145" i="33"/>
  <c r="M145" i="33"/>
  <c r="U145" i="33"/>
  <c r="N145" i="33"/>
  <c r="V145" i="33"/>
  <c r="O145" i="33"/>
  <c r="W145" i="33"/>
  <c r="P145" i="39"/>
  <c r="Q145" i="39"/>
  <c r="S145" i="39"/>
  <c r="P145" i="38"/>
  <c r="Q145" i="38"/>
  <c r="R145" i="38"/>
  <c r="S145" i="38"/>
  <c r="P145" i="37"/>
  <c r="Q145" i="37"/>
  <c r="R145" i="37"/>
  <c r="S145" i="37"/>
  <c r="Q145" i="36"/>
  <c r="R145" i="36"/>
  <c r="S145" i="36"/>
  <c r="P145" i="35"/>
  <c r="Q145" i="35"/>
  <c r="S145" i="35"/>
  <c r="P145" i="34"/>
  <c r="Q145" i="34"/>
  <c r="R145" i="34"/>
  <c r="S145" i="34"/>
  <c r="P145" i="32"/>
  <c r="S145" i="32"/>
  <c r="P145" i="33"/>
  <c r="Q145" i="33"/>
  <c r="R145" i="33"/>
  <c r="S145" i="33"/>
  <c r="AM267" i="39"/>
  <c r="AL267" i="39"/>
  <c r="AK267" i="39"/>
  <c r="AJ267" i="39"/>
  <c r="AI267" i="39"/>
  <c r="AH267" i="39"/>
  <c r="AG267" i="39"/>
  <c r="AF267" i="39"/>
  <c r="AE267" i="39"/>
  <c r="AD267" i="39"/>
  <c r="AC267" i="39"/>
  <c r="AB267" i="39"/>
  <c r="AA267" i="39"/>
  <c r="Z267" i="39"/>
  <c r="Y267" i="39"/>
  <c r="AM266" i="39"/>
  <c r="AL266" i="39"/>
  <c r="AK266" i="39"/>
  <c r="AJ266" i="39"/>
  <c r="AI266" i="39"/>
  <c r="AH266" i="39"/>
  <c r="AG266" i="39"/>
  <c r="AF266" i="39"/>
  <c r="AE266" i="39"/>
  <c r="AD266" i="39"/>
  <c r="AC266" i="39"/>
  <c r="AB266" i="39"/>
  <c r="AA266" i="39"/>
  <c r="Z266" i="39"/>
  <c r="Y266" i="39"/>
  <c r="AM265" i="39"/>
  <c r="AL265" i="39"/>
  <c r="AK265" i="39"/>
  <c r="AJ265" i="39"/>
  <c r="AI265" i="39"/>
  <c r="AH265" i="39"/>
  <c r="AG265" i="39"/>
  <c r="AF265" i="39"/>
  <c r="AE265" i="39"/>
  <c r="AD265" i="39"/>
  <c r="AC265" i="39"/>
  <c r="AB265" i="39"/>
  <c r="AA265" i="39"/>
  <c r="Z265" i="39"/>
  <c r="Y265" i="39"/>
  <c r="AM264" i="39"/>
  <c r="AL264" i="39"/>
  <c r="AK264" i="39"/>
  <c r="AJ264" i="39"/>
  <c r="AI264" i="39"/>
  <c r="AH264" i="39"/>
  <c r="AG264" i="39"/>
  <c r="AF264" i="39"/>
  <c r="AE264" i="39"/>
  <c r="AD264" i="39"/>
  <c r="AC264" i="39"/>
  <c r="AB264" i="39"/>
  <c r="AA264" i="39"/>
  <c r="Z264" i="39"/>
  <c r="Y264" i="39"/>
  <c r="AM263" i="39"/>
  <c r="AL263" i="39"/>
  <c r="AK263" i="39"/>
  <c r="AJ263" i="39"/>
  <c r="AI263" i="39"/>
  <c r="AH263" i="39"/>
  <c r="AG263" i="39"/>
  <c r="AF263" i="39"/>
  <c r="AE263" i="39"/>
  <c r="AD263" i="39"/>
  <c r="AC263" i="39"/>
  <c r="AB263" i="39"/>
  <c r="AA263" i="39"/>
  <c r="Z263" i="39"/>
  <c r="Y263" i="39"/>
  <c r="AM262" i="39"/>
  <c r="AL262" i="39"/>
  <c r="AK262" i="39"/>
  <c r="AJ262" i="39"/>
  <c r="AI262" i="39"/>
  <c r="AH262" i="39"/>
  <c r="AG262" i="39"/>
  <c r="AF262" i="39"/>
  <c r="AE262" i="39"/>
  <c r="AD262" i="39"/>
  <c r="AC262" i="39"/>
  <c r="AB262" i="39"/>
  <c r="AA262" i="39"/>
  <c r="Z262" i="39"/>
  <c r="Y262" i="39"/>
  <c r="AM261" i="39"/>
  <c r="AL261" i="39"/>
  <c r="AK261" i="39"/>
  <c r="AJ261" i="39"/>
  <c r="AI261" i="39"/>
  <c r="AH261" i="39"/>
  <c r="AG261" i="39"/>
  <c r="AF261" i="39"/>
  <c r="AE261" i="39"/>
  <c r="AD261" i="39"/>
  <c r="AC261" i="39"/>
  <c r="AB261" i="39"/>
  <c r="AA261" i="39"/>
  <c r="Z261" i="39"/>
  <c r="Y261" i="39"/>
  <c r="AM260" i="39"/>
  <c r="AL260" i="39"/>
  <c r="AK260" i="39"/>
  <c r="AJ260" i="39"/>
  <c r="AI260" i="39"/>
  <c r="AH260" i="39"/>
  <c r="AG260" i="39"/>
  <c r="AF260" i="39"/>
  <c r="AE260" i="39"/>
  <c r="AD260" i="39"/>
  <c r="AC260" i="39"/>
  <c r="AB260" i="39"/>
  <c r="AA260" i="39"/>
  <c r="Z260" i="39"/>
  <c r="Y260" i="39"/>
  <c r="AM259" i="39"/>
  <c r="AL259" i="39"/>
  <c r="AK259" i="39"/>
  <c r="AJ259" i="39"/>
  <c r="AI259" i="39"/>
  <c r="AH259" i="39"/>
  <c r="AG259" i="39"/>
  <c r="AF259" i="39"/>
  <c r="AE259" i="39"/>
  <c r="AD259" i="39"/>
  <c r="AC259" i="39"/>
  <c r="AB259" i="39"/>
  <c r="AA259" i="39"/>
  <c r="Z259" i="39"/>
  <c r="Y259" i="39"/>
  <c r="AM258" i="39"/>
  <c r="AL258" i="39"/>
  <c r="AK258" i="39"/>
  <c r="AJ258" i="39"/>
  <c r="AI258" i="39"/>
  <c r="AH258" i="39"/>
  <c r="AG258" i="39"/>
  <c r="AF258" i="39"/>
  <c r="AE258" i="39"/>
  <c r="AD258" i="39"/>
  <c r="AC258" i="39"/>
  <c r="AB258" i="39"/>
  <c r="AA258" i="39"/>
  <c r="Z258" i="39"/>
  <c r="Y258" i="39"/>
  <c r="AM257" i="39"/>
  <c r="AL257" i="39"/>
  <c r="AK257" i="39"/>
  <c r="AJ257" i="39"/>
  <c r="AI257" i="39"/>
  <c r="AH257" i="39"/>
  <c r="AG257" i="39"/>
  <c r="AF257" i="39"/>
  <c r="AE257" i="39"/>
  <c r="AD257" i="39"/>
  <c r="AC257" i="39"/>
  <c r="AB257" i="39"/>
  <c r="AA257" i="39"/>
  <c r="Z257" i="39"/>
  <c r="Y257" i="39"/>
  <c r="AM256" i="39"/>
  <c r="AL256" i="39"/>
  <c r="AK256" i="39"/>
  <c r="AJ256" i="39"/>
  <c r="AI256" i="39"/>
  <c r="AH256" i="39"/>
  <c r="AG256" i="39"/>
  <c r="AF256" i="39"/>
  <c r="AE256" i="39"/>
  <c r="AD256" i="39"/>
  <c r="AC256" i="39"/>
  <c r="AB256" i="39"/>
  <c r="AA256" i="39"/>
  <c r="Z256" i="39"/>
  <c r="Y256" i="39"/>
  <c r="AM255" i="39"/>
  <c r="AL255" i="39"/>
  <c r="AK255" i="39"/>
  <c r="AJ255" i="39"/>
  <c r="AI255" i="39"/>
  <c r="AH255" i="39"/>
  <c r="AG255" i="39"/>
  <c r="AF255" i="39"/>
  <c r="AE255" i="39"/>
  <c r="AD255" i="39"/>
  <c r="AC255" i="39"/>
  <c r="AB255" i="39"/>
  <c r="AA255" i="39"/>
  <c r="Z255" i="39"/>
  <c r="Y255" i="39"/>
  <c r="AM254" i="39"/>
  <c r="AL254" i="39"/>
  <c r="AK254" i="39"/>
  <c r="AJ254" i="39"/>
  <c r="AI254" i="39"/>
  <c r="AH254" i="39"/>
  <c r="AG254" i="39"/>
  <c r="AF254" i="39"/>
  <c r="AE254" i="39"/>
  <c r="AD254" i="39"/>
  <c r="AC254" i="39"/>
  <c r="AB254" i="39"/>
  <c r="AA254" i="39"/>
  <c r="Z254" i="39"/>
  <c r="Y254" i="39"/>
  <c r="AM253" i="39"/>
  <c r="AL253" i="39"/>
  <c r="AK253" i="39"/>
  <c r="AJ253" i="39"/>
  <c r="AI253" i="39"/>
  <c r="AH253" i="39"/>
  <c r="AG253" i="39"/>
  <c r="AF253" i="39"/>
  <c r="AE253" i="39"/>
  <c r="AD253" i="39"/>
  <c r="AC253" i="39"/>
  <c r="AB253" i="39"/>
  <c r="AA253" i="39"/>
  <c r="Z253" i="39"/>
  <c r="Y253" i="39"/>
  <c r="AM252" i="39"/>
  <c r="AL252" i="39"/>
  <c r="AK252" i="39"/>
  <c r="AJ252" i="39"/>
  <c r="AI252" i="39"/>
  <c r="AH252" i="39"/>
  <c r="AG252" i="39"/>
  <c r="AF252" i="39"/>
  <c r="AE252" i="39"/>
  <c r="AD252" i="39"/>
  <c r="AC252" i="39"/>
  <c r="AB252" i="39"/>
  <c r="AA252" i="39"/>
  <c r="Z252" i="39"/>
  <c r="Y252" i="39"/>
  <c r="AM251" i="39"/>
  <c r="AL251" i="39"/>
  <c r="AK251" i="39"/>
  <c r="AJ251" i="39"/>
  <c r="AI251" i="39"/>
  <c r="AH251" i="39"/>
  <c r="AG251" i="39"/>
  <c r="AF251" i="39"/>
  <c r="AE251" i="39"/>
  <c r="AD251" i="39"/>
  <c r="AC251" i="39"/>
  <c r="AB251" i="39"/>
  <c r="AA251" i="39"/>
  <c r="Z251" i="39"/>
  <c r="Y251" i="39"/>
  <c r="AM250" i="39"/>
  <c r="AL250" i="39"/>
  <c r="AK250" i="39"/>
  <c r="AJ250" i="39"/>
  <c r="AI250" i="39"/>
  <c r="AH250" i="39"/>
  <c r="AG250" i="39"/>
  <c r="AF250" i="39"/>
  <c r="AE250" i="39"/>
  <c r="AD250" i="39"/>
  <c r="AC250" i="39"/>
  <c r="AB250" i="39"/>
  <c r="AA250" i="39"/>
  <c r="Z250" i="39"/>
  <c r="Y250" i="39"/>
  <c r="AM249" i="39"/>
  <c r="AL249" i="39"/>
  <c r="AK249" i="39"/>
  <c r="AJ249" i="39"/>
  <c r="AI249" i="39"/>
  <c r="AH249" i="39"/>
  <c r="AG249" i="39"/>
  <c r="AF249" i="39"/>
  <c r="AE249" i="39"/>
  <c r="AD249" i="39"/>
  <c r="AC249" i="39"/>
  <c r="AB249" i="39"/>
  <c r="AA249" i="39"/>
  <c r="Z249" i="39"/>
  <c r="Y249" i="39"/>
  <c r="AM248" i="39"/>
  <c r="AL248" i="39"/>
  <c r="AK248" i="39"/>
  <c r="AJ248" i="39"/>
  <c r="AI248" i="39"/>
  <c r="AH248" i="39"/>
  <c r="AG248" i="39"/>
  <c r="AF248" i="39"/>
  <c r="AE248" i="39"/>
  <c r="AD248" i="39"/>
  <c r="AC248" i="39"/>
  <c r="AB248" i="39"/>
  <c r="AA248" i="39"/>
  <c r="Z248" i="39"/>
  <c r="Y248" i="39"/>
  <c r="AM267" i="38"/>
  <c r="AL267" i="38"/>
  <c r="AK267" i="38"/>
  <c r="AJ267" i="38"/>
  <c r="AI267" i="38"/>
  <c r="AH267" i="38"/>
  <c r="AG267" i="38"/>
  <c r="AF267" i="38"/>
  <c r="AE267" i="38"/>
  <c r="AD267" i="38"/>
  <c r="AC267" i="38"/>
  <c r="AB267" i="38"/>
  <c r="AA267" i="38"/>
  <c r="Z267" i="38"/>
  <c r="Y267" i="38"/>
  <c r="AM266" i="38"/>
  <c r="AL266" i="38"/>
  <c r="AK266" i="38"/>
  <c r="AJ266" i="38"/>
  <c r="AI266" i="38"/>
  <c r="AH266" i="38"/>
  <c r="AG266" i="38"/>
  <c r="AF266" i="38"/>
  <c r="AE266" i="38"/>
  <c r="AD266" i="38"/>
  <c r="AC266" i="38"/>
  <c r="AB266" i="38"/>
  <c r="AA266" i="38"/>
  <c r="Z266" i="38"/>
  <c r="Y266" i="38"/>
  <c r="AM265" i="38"/>
  <c r="AL265" i="38"/>
  <c r="AK265" i="38"/>
  <c r="AJ265" i="38"/>
  <c r="AI265" i="38"/>
  <c r="AH265" i="38"/>
  <c r="AG265" i="38"/>
  <c r="AF265" i="38"/>
  <c r="AE265" i="38"/>
  <c r="AD265" i="38"/>
  <c r="AC265" i="38"/>
  <c r="AB265" i="38"/>
  <c r="AA265" i="38"/>
  <c r="Z265" i="38"/>
  <c r="Y265" i="38"/>
  <c r="AM264" i="38"/>
  <c r="AL264" i="38"/>
  <c r="AK264" i="38"/>
  <c r="AJ264" i="38"/>
  <c r="AI264" i="38"/>
  <c r="AH264" i="38"/>
  <c r="AG264" i="38"/>
  <c r="AF264" i="38"/>
  <c r="AE264" i="38"/>
  <c r="AD264" i="38"/>
  <c r="AC264" i="38"/>
  <c r="AB264" i="38"/>
  <c r="AA264" i="38"/>
  <c r="Z264" i="38"/>
  <c r="Y264" i="38"/>
  <c r="AM263" i="38"/>
  <c r="AL263" i="38"/>
  <c r="AK263" i="38"/>
  <c r="AJ263" i="38"/>
  <c r="AI263" i="38"/>
  <c r="AH263" i="38"/>
  <c r="AG263" i="38"/>
  <c r="AF263" i="38"/>
  <c r="AE263" i="38"/>
  <c r="AD263" i="38"/>
  <c r="AC263" i="38"/>
  <c r="AB263" i="38"/>
  <c r="AA263" i="38"/>
  <c r="Z263" i="38"/>
  <c r="Y263" i="38"/>
  <c r="AM262" i="38"/>
  <c r="AL262" i="38"/>
  <c r="AK262" i="38"/>
  <c r="AJ262" i="38"/>
  <c r="AI262" i="38"/>
  <c r="AH262" i="38"/>
  <c r="AG262" i="38"/>
  <c r="AF262" i="38"/>
  <c r="AE262" i="38"/>
  <c r="AD262" i="38"/>
  <c r="AC262" i="38"/>
  <c r="AB262" i="38"/>
  <c r="AA262" i="38"/>
  <c r="Z262" i="38"/>
  <c r="Y262" i="38"/>
  <c r="AM261" i="38"/>
  <c r="AL261" i="38"/>
  <c r="AK261" i="38"/>
  <c r="AJ261" i="38"/>
  <c r="AI261" i="38"/>
  <c r="AH261" i="38"/>
  <c r="AG261" i="38"/>
  <c r="AF261" i="38"/>
  <c r="AE261" i="38"/>
  <c r="AD261" i="38"/>
  <c r="AC261" i="38"/>
  <c r="AB261" i="38"/>
  <c r="AA261" i="38"/>
  <c r="Z261" i="38"/>
  <c r="Y261" i="38"/>
  <c r="AM260" i="38"/>
  <c r="AL260" i="38"/>
  <c r="AK260" i="38"/>
  <c r="AJ260" i="38"/>
  <c r="AI260" i="38"/>
  <c r="AH260" i="38"/>
  <c r="AG260" i="38"/>
  <c r="AF260" i="38"/>
  <c r="AE260" i="38"/>
  <c r="AD260" i="38"/>
  <c r="AC260" i="38"/>
  <c r="AB260" i="38"/>
  <c r="AA260" i="38"/>
  <c r="Z260" i="38"/>
  <c r="Y260" i="38"/>
  <c r="AM259" i="38"/>
  <c r="AL259" i="38"/>
  <c r="AK259" i="38"/>
  <c r="AJ259" i="38"/>
  <c r="AI259" i="38"/>
  <c r="AH259" i="38"/>
  <c r="AG259" i="38"/>
  <c r="AF259" i="38"/>
  <c r="AE259" i="38"/>
  <c r="AD259" i="38"/>
  <c r="AC259" i="38"/>
  <c r="AB259" i="38"/>
  <c r="AA259" i="38"/>
  <c r="Z259" i="38"/>
  <c r="Y259" i="38"/>
  <c r="AM258" i="38"/>
  <c r="AL258" i="38"/>
  <c r="AK258" i="38"/>
  <c r="AJ258" i="38"/>
  <c r="AI258" i="38"/>
  <c r="AH258" i="38"/>
  <c r="AG258" i="38"/>
  <c r="AF258" i="38"/>
  <c r="AE258" i="38"/>
  <c r="AD258" i="38"/>
  <c r="AC258" i="38"/>
  <c r="AB258" i="38"/>
  <c r="AA258" i="38"/>
  <c r="Z258" i="38"/>
  <c r="Y258" i="38"/>
  <c r="AM257" i="38"/>
  <c r="AL257" i="38"/>
  <c r="AK257" i="38"/>
  <c r="AJ257" i="38"/>
  <c r="AI257" i="38"/>
  <c r="AH257" i="38"/>
  <c r="AG257" i="38"/>
  <c r="AF257" i="38"/>
  <c r="AE257" i="38"/>
  <c r="AD257" i="38"/>
  <c r="AC257" i="38"/>
  <c r="AB257" i="38"/>
  <c r="AA257" i="38"/>
  <c r="Z257" i="38"/>
  <c r="Y257" i="38"/>
  <c r="AM256" i="38"/>
  <c r="AL256" i="38"/>
  <c r="AK256" i="38"/>
  <c r="AJ256" i="38"/>
  <c r="AI256" i="38"/>
  <c r="AH256" i="38"/>
  <c r="AG256" i="38"/>
  <c r="AF256" i="38"/>
  <c r="AE256" i="38"/>
  <c r="AD256" i="38"/>
  <c r="AC256" i="38"/>
  <c r="AB256" i="38"/>
  <c r="AA256" i="38"/>
  <c r="Z256" i="38"/>
  <c r="Y256" i="38"/>
  <c r="AM255" i="38"/>
  <c r="AL255" i="38"/>
  <c r="AK255" i="38"/>
  <c r="AJ255" i="38"/>
  <c r="AI255" i="38"/>
  <c r="AH255" i="38"/>
  <c r="AG255" i="38"/>
  <c r="AF255" i="38"/>
  <c r="AE255" i="38"/>
  <c r="AD255" i="38"/>
  <c r="AC255" i="38"/>
  <c r="AB255" i="38"/>
  <c r="AA255" i="38"/>
  <c r="Z255" i="38"/>
  <c r="Y255" i="38"/>
  <c r="AM254" i="38"/>
  <c r="AL254" i="38"/>
  <c r="AK254" i="38"/>
  <c r="AJ254" i="38"/>
  <c r="AI254" i="38"/>
  <c r="AH254" i="38"/>
  <c r="AG254" i="38"/>
  <c r="AF254" i="38"/>
  <c r="AE254" i="38"/>
  <c r="AD254" i="38"/>
  <c r="AC254" i="38"/>
  <c r="AB254" i="38"/>
  <c r="AA254" i="38"/>
  <c r="Z254" i="38"/>
  <c r="Y254" i="38"/>
  <c r="AM253" i="38"/>
  <c r="AL253" i="38"/>
  <c r="AK253" i="38"/>
  <c r="AJ253" i="38"/>
  <c r="AI253" i="38"/>
  <c r="AH253" i="38"/>
  <c r="AG253" i="38"/>
  <c r="AF253" i="38"/>
  <c r="AE253" i="38"/>
  <c r="AD253" i="38"/>
  <c r="AC253" i="38"/>
  <c r="AB253" i="38"/>
  <c r="AA253" i="38"/>
  <c r="Z253" i="38"/>
  <c r="Y253" i="38"/>
  <c r="AM252" i="38"/>
  <c r="AL252" i="38"/>
  <c r="AK252" i="38"/>
  <c r="AJ252" i="38"/>
  <c r="AI252" i="38"/>
  <c r="AH252" i="38"/>
  <c r="AG252" i="38"/>
  <c r="AF252" i="38"/>
  <c r="AE252" i="38"/>
  <c r="AD252" i="38"/>
  <c r="AC252" i="38"/>
  <c r="AB252" i="38"/>
  <c r="AA252" i="38"/>
  <c r="Z252" i="38"/>
  <c r="Y252" i="38"/>
  <c r="AM251" i="38"/>
  <c r="AL251" i="38"/>
  <c r="AK251" i="38"/>
  <c r="AJ251" i="38"/>
  <c r="AI251" i="38"/>
  <c r="AH251" i="38"/>
  <c r="AG251" i="38"/>
  <c r="AF251" i="38"/>
  <c r="AE251" i="38"/>
  <c r="AD251" i="38"/>
  <c r="AC251" i="38"/>
  <c r="AB251" i="38"/>
  <c r="AA251" i="38"/>
  <c r="Z251" i="38"/>
  <c r="Y251" i="38"/>
  <c r="AM250" i="38"/>
  <c r="AL250" i="38"/>
  <c r="AK250" i="38"/>
  <c r="AJ250" i="38"/>
  <c r="AI250" i="38"/>
  <c r="AH250" i="38"/>
  <c r="AG250" i="38"/>
  <c r="AF250" i="38"/>
  <c r="AE250" i="38"/>
  <c r="AD250" i="38"/>
  <c r="AC250" i="38"/>
  <c r="AB250" i="38"/>
  <c r="AA250" i="38"/>
  <c r="Z250" i="38"/>
  <c r="Y250" i="38"/>
  <c r="AM249" i="38"/>
  <c r="AL249" i="38"/>
  <c r="AK249" i="38"/>
  <c r="AJ249" i="38"/>
  <c r="AI249" i="38"/>
  <c r="AH249" i="38"/>
  <c r="AG249" i="38"/>
  <c r="AF249" i="38"/>
  <c r="AE249" i="38"/>
  <c r="AD249" i="38"/>
  <c r="AC249" i="38"/>
  <c r="AB249" i="38"/>
  <c r="AA249" i="38"/>
  <c r="Z249" i="38"/>
  <c r="Y249" i="38"/>
  <c r="AM248" i="38"/>
  <c r="AL248" i="38"/>
  <c r="AK248" i="38"/>
  <c r="AJ248" i="38"/>
  <c r="AI248" i="38"/>
  <c r="AH248" i="38"/>
  <c r="AG248" i="38"/>
  <c r="AF248" i="38"/>
  <c r="AE248" i="38"/>
  <c r="AD248" i="38"/>
  <c r="AC248" i="38"/>
  <c r="AB248" i="38"/>
  <c r="AA248" i="38"/>
  <c r="Z248" i="38"/>
  <c r="Y248" i="38"/>
  <c r="AM267" i="37"/>
  <c r="AL267" i="37"/>
  <c r="AK267" i="37"/>
  <c r="AJ267" i="37"/>
  <c r="AI267" i="37"/>
  <c r="AH267" i="37"/>
  <c r="AG267" i="37"/>
  <c r="AF267" i="37"/>
  <c r="AE267" i="37"/>
  <c r="AD267" i="37"/>
  <c r="AC267" i="37"/>
  <c r="AB267" i="37"/>
  <c r="AA267" i="37"/>
  <c r="Z267" i="37"/>
  <c r="Y267" i="37"/>
  <c r="AM266" i="37"/>
  <c r="AL266" i="37"/>
  <c r="AK266" i="37"/>
  <c r="AJ266" i="37"/>
  <c r="AI266" i="37"/>
  <c r="AH266" i="37"/>
  <c r="AG266" i="37"/>
  <c r="AF266" i="37"/>
  <c r="AE266" i="37"/>
  <c r="AD266" i="37"/>
  <c r="AC266" i="37"/>
  <c r="AB266" i="37"/>
  <c r="AA266" i="37"/>
  <c r="Z266" i="37"/>
  <c r="Y266" i="37"/>
  <c r="AM265" i="37"/>
  <c r="AL265" i="37"/>
  <c r="AK265" i="37"/>
  <c r="AJ265" i="37"/>
  <c r="AI265" i="37"/>
  <c r="AH265" i="37"/>
  <c r="AG265" i="37"/>
  <c r="AF265" i="37"/>
  <c r="AE265" i="37"/>
  <c r="AD265" i="37"/>
  <c r="AC265" i="37"/>
  <c r="AB265" i="37"/>
  <c r="AA265" i="37"/>
  <c r="Z265" i="37"/>
  <c r="Y265" i="37"/>
  <c r="AM264" i="37"/>
  <c r="AL264" i="37"/>
  <c r="AK264" i="37"/>
  <c r="AJ264" i="37"/>
  <c r="AI264" i="37"/>
  <c r="AH264" i="37"/>
  <c r="AG264" i="37"/>
  <c r="AF264" i="37"/>
  <c r="AE264" i="37"/>
  <c r="AD264" i="37"/>
  <c r="AC264" i="37"/>
  <c r="AB264" i="37"/>
  <c r="AA264" i="37"/>
  <c r="Z264" i="37"/>
  <c r="Y264" i="37"/>
  <c r="AM263" i="37"/>
  <c r="AL263" i="37"/>
  <c r="AK263" i="37"/>
  <c r="AJ263" i="37"/>
  <c r="AI263" i="37"/>
  <c r="AH263" i="37"/>
  <c r="AG263" i="37"/>
  <c r="AF263" i="37"/>
  <c r="AE263" i="37"/>
  <c r="AD263" i="37"/>
  <c r="AC263" i="37"/>
  <c r="AB263" i="37"/>
  <c r="AA263" i="37"/>
  <c r="Z263" i="37"/>
  <c r="Y263" i="37"/>
  <c r="AM262" i="37"/>
  <c r="AL262" i="37"/>
  <c r="AK262" i="37"/>
  <c r="AJ262" i="37"/>
  <c r="AI262" i="37"/>
  <c r="AH262" i="37"/>
  <c r="AG262" i="37"/>
  <c r="AF262" i="37"/>
  <c r="AE262" i="37"/>
  <c r="AD262" i="37"/>
  <c r="AC262" i="37"/>
  <c r="AB262" i="37"/>
  <c r="AA262" i="37"/>
  <c r="Z262" i="37"/>
  <c r="Y262" i="37"/>
  <c r="AM261" i="37"/>
  <c r="AL261" i="37"/>
  <c r="AK261" i="37"/>
  <c r="AJ261" i="37"/>
  <c r="AI261" i="37"/>
  <c r="AH261" i="37"/>
  <c r="AG261" i="37"/>
  <c r="AF261" i="37"/>
  <c r="AE261" i="37"/>
  <c r="AD261" i="37"/>
  <c r="AC261" i="37"/>
  <c r="AB261" i="37"/>
  <c r="AA261" i="37"/>
  <c r="Z261" i="37"/>
  <c r="Y261" i="37"/>
  <c r="AM260" i="37"/>
  <c r="AL260" i="37"/>
  <c r="AK260" i="37"/>
  <c r="AJ260" i="37"/>
  <c r="AI260" i="37"/>
  <c r="AH260" i="37"/>
  <c r="AG260" i="37"/>
  <c r="AF260" i="37"/>
  <c r="AE260" i="37"/>
  <c r="AD260" i="37"/>
  <c r="AC260" i="37"/>
  <c r="AB260" i="37"/>
  <c r="AA260" i="37"/>
  <c r="Z260" i="37"/>
  <c r="Y260" i="37"/>
  <c r="AM259" i="37"/>
  <c r="AL259" i="37"/>
  <c r="AK259" i="37"/>
  <c r="AJ259" i="37"/>
  <c r="AI259" i="37"/>
  <c r="AH259" i="37"/>
  <c r="AG259" i="37"/>
  <c r="AF259" i="37"/>
  <c r="AE259" i="37"/>
  <c r="AD259" i="37"/>
  <c r="AC259" i="37"/>
  <c r="AB259" i="37"/>
  <c r="AA259" i="37"/>
  <c r="Z259" i="37"/>
  <c r="Y259" i="37"/>
  <c r="AM258" i="37"/>
  <c r="AL258" i="37"/>
  <c r="AK258" i="37"/>
  <c r="AJ258" i="37"/>
  <c r="AI258" i="37"/>
  <c r="AH258" i="37"/>
  <c r="AG258" i="37"/>
  <c r="AF258" i="37"/>
  <c r="AE258" i="37"/>
  <c r="AD258" i="37"/>
  <c r="AC258" i="37"/>
  <c r="AB258" i="37"/>
  <c r="AA258" i="37"/>
  <c r="Z258" i="37"/>
  <c r="Y258" i="37"/>
  <c r="AM257" i="37"/>
  <c r="AL257" i="37"/>
  <c r="AK257" i="37"/>
  <c r="AJ257" i="37"/>
  <c r="AI257" i="37"/>
  <c r="AH257" i="37"/>
  <c r="AG257" i="37"/>
  <c r="AF257" i="37"/>
  <c r="AE257" i="37"/>
  <c r="AD257" i="37"/>
  <c r="AC257" i="37"/>
  <c r="AB257" i="37"/>
  <c r="AA257" i="37"/>
  <c r="Z257" i="37"/>
  <c r="Y257" i="37"/>
  <c r="AM256" i="37"/>
  <c r="AL256" i="37"/>
  <c r="AK256" i="37"/>
  <c r="AJ256" i="37"/>
  <c r="AI256" i="37"/>
  <c r="AH256" i="37"/>
  <c r="AG256" i="37"/>
  <c r="AF256" i="37"/>
  <c r="AE256" i="37"/>
  <c r="AD256" i="37"/>
  <c r="AC256" i="37"/>
  <c r="AB256" i="37"/>
  <c r="AA256" i="37"/>
  <c r="Z256" i="37"/>
  <c r="Y256" i="37"/>
  <c r="AM255" i="37"/>
  <c r="AL255" i="37"/>
  <c r="AK255" i="37"/>
  <c r="AJ255" i="37"/>
  <c r="AI255" i="37"/>
  <c r="AH255" i="37"/>
  <c r="AG255" i="37"/>
  <c r="AF255" i="37"/>
  <c r="AE255" i="37"/>
  <c r="AD255" i="37"/>
  <c r="AC255" i="37"/>
  <c r="AB255" i="37"/>
  <c r="AA255" i="37"/>
  <c r="Z255" i="37"/>
  <c r="Y255" i="37"/>
  <c r="AM254" i="37"/>
  <c r="AL254" i="37"/>
  <c r="AK254" i="37"/>
  <c r="AJ254" i="37"/>
  <c r="AI254" i="37"/>
  <c r="AH254" i="37"/>
  <c r="AG254" i="37"/>
  <c r="AF254" i="37"/>
  <c r="AE254" i="37"/>
  <c r="AD254" i="37"/>
  <c r="AC254" i="37"/>
  <c r="AB254" i="37"/>
  <c r="AA254" i="37"/>
  <c r="Z254" i="37"/>
  <c r="Y254" i="37"/>
  <c r="AM253" i="37"/>
  <c r="AL253" i="37"/>
  <c r="AK253" i="37"/>
  <c r="AJ253" i="37"/>
  <c r="AI253" i="37"/>
  <c r="AH253" i="37"/>
  <c r="AG253" i="37"/>
  <c r="AF253" i="37"/>
  <c r="AE253" i="37"/>
  <c r="AD253" i="37"/>
  <c r="AC253" i="37"/>
  <c r="AB253" i="37"/>
  <c r="AA253" i="37"/>
  <c r="Z253" i="37"/>
  <c r="Y253" i="37"/>
  <c r="AM252" i="37"/>
  <c r="AL252" i="37"/>
  <c r="AK252" i="37"/>
  <c r="AJ252" i="37"/>
  <c r="AI252" i="37"/>
  <c r="AH252" i="37"/>
  <c r="AG252" i="37"/>
  <c r="AF252" i="37"/>
  <c r="AE252" i="37"/>
  <c r="AD252" i="37"/>
  <c r="AC252" i="37"/>
  <c r="AB252" i="37"/>
  <c r="AA252" i="37"/>
  <c r="Z252" i="37"/>
  <c r="Y252" i="37"/>
  <c r="AM251" i="37"/>
  <c r="AL251" i="37"/>
  <c r="AK251" i="37"/>
  <c r="AJ251" i="37"/>
  <c r="AI251" i="37"/>
  <c r="AH251" i="37"/>
  <c r="AG251" i="37"/>
  <c r="AF251" i="37"/>
  <c r="AE251" i="37"/>
  <c r="AD251" i="37"/>
  <c r="AC251" i="37"/>
  <c r="AB251" i="37"/>
  <c r="AA251" i="37"/>
  <c r="Z251" i="37"/>
  <c r="Y251" i="37"/>
  <c r="AM250" i="37"/>
  <c r="AL250" i="37"/>
  <c r="AK250" i="37"/>
  <c r="AJ250" i="37"/>
  <c r="AI250" i="37"/>
  <c r="AH250" i="37"/>
  <c r="AG250" i="37"/>
  <c r="AF250" i="37"/>
  <c r="AE250" i="37"/>
  <c r="AD250" i="37"/>
  <c r="AC250" i="37"/>
  <c r="AB250" i="37"/>
  <c r="AA250" i="37"/>
  <c r="Z250" i="37"/>
  <c r="Y250" i="37"/>
  <c r="AM249" i="37"/>
  <c r="AL249" i="37"/>
  <c r="AK249" i="37"/>
  <c r="AJ249" i="37"/>
  <c r="AI249" i="37"/>
  <c r="AH249" i="37"/>
  <c r="AG249" i="37"/>
  <c r="AF249" i="37"/>
  <c r="AE249" i="37"/>
  <c r="AD249" i="37"/>
  <c r="AC249" i="37"/>
  <c r="AB249" i="37"/>
  <c r="AA249" i="37"/>
  <c r="Z249" i="37"/>
  <c r="Y249" i="37"/>
  <c r="AM248" i="37"/>
  <c r="AL248" i="37"/>
  <c r="AK248" i="37"/>
  <c r="AJ248" i="37"/>
  <c r="AI248" i="37"/>
  <c r="AH248" i="37"/>
  <c r="AG248" i="37"/>
  <c r="AF248" i="37"/>
  <c r="AE248" i="37"/>
  <c r="AD248" i="37"/>
  <c r="AC248" i="37"/>
  <c r="AB248" i="37"/>
  <c r="AA248" i="37"/>
  <c r="Z248" i="37"/>
  <c r="Y248" i="37"/>
  <c r="AM267" i="36"/>
  <c r="AL267" i="36"/>
  <c r="AK267" i="36"/>
  <c r="AJ267" i="36"/>
  <c r="AI267" i="36"/>
  <c r="AH267" i="36"/>
  <c r="AG267" i="36"/>
  <c r="AF267" i="36"/>
  <c r="AE267" i="36"/>
  <c r="AD267" i="36"/>
  <c r="AC267" i="36"/>
  <c r="AB267" i="36"/>
  <c r="AA267" i="36"/>
  <c r="Z267" i="36"/>
  <c r="Y267" i="36"/>
  <c r="AM266" i="36"/>
  <c r="AL266" i="36"/>
  <c r="AK266" i="36"/>
  <c r="AJ266" i="36"/>
  <c r="AI266" i="36"/>
  <c r="AH266" i="36"/>
  <c r="AG266" i="36"/>
  <c r="AF266" i="36"/>
  <c r="AE266" i="36"/>
  <c r="AD266" i="36"/>
  <c r="AC266" i="36"/>
  <c r="AB266" i="36"/>
  <c r="AA266" i="36"/>
  <c r="Z266" i="36"/>
  <c r="Y266" i="36"/>
  <c r="AM265" i="36"/>
  <c r="AL265" i="36"/>
  <c r="AK265" i="36"/>
  <c r="AJ265" i="36"/>
  <c r="AI265" i="36"/>
  <c r="AH265" i="36"/>
  <c r="AG265" i="36"/>
  <c r="AF265" i="36"/>
  <c r="AE265" i="36"/>
  <c r="AD265" i="36"/>
  <c r="AC265" i="36"/>
  <c r="AB265" i="36"/>
  <c r="AA265" i="36"/>
  <c r="Z265" i="36"/>
  <c r="Y265" i="36"/>
  <c r="AM264" i="36"/>
  <c r="AL264" i="36"/>
  <c r="AK264" i="36"/>
  <c r="AJ264" i="36"/>
  <c r="AI264" i="36"/>
  <c r="AH264" i="36"/>
  <c r="AG264" i="36"/>
  <c r="AF264" i="36"/>
  <c r="AE264" i="36"/>
  <c r="AD264" i="36"/>
  <c r="AC264" i="36"/>
  <c r="AB264" i="36"/>
  <c r="AA264" i="36"/>
  <c r="Z264" i="36"/>
  <c r="Y264" i="36"/>
  <c r="AM263" i="36"/>
  <c r="AL263" i="36"/>
  <c r="AK263" i="36"/>
  <c r="AJ263" i="36"/>
  <c r="AI263" i="36"/>
  <c r="AH263" i="36"/>
  <c r="AG263" i="36"/>
  <c r="AF263" i="36"/>
  <c r="AE263" i="36"/>
  <c r="AD263" i="36"/>
  <c r="AC263" i="36"/>
  <c r="AB263" i="36"/>
  <c r="AA263" i="36"/>
  <c r="Z263" i="36"/>
  <c r="Y263" i="36"/>
  <c r="AM262" i="36"/>
  <c r="AL262" i="36"/>
  <c r="AK262" i="36"/>
  <c r="AJ262" i="36"/>
  <c r="AI262" i="36"/>
  <c r="AH262" i="36"/>
  <c r="AG262" i="36"/>
  <c r="AF262" i="36"/>
  <c r="AE262" i="36"/>
  <c r="AD262" i="36"/>
  <c r="AC262" i="36"/>
  <c r="AB262" i="36"/>
  <c r="AA262" i="36"/>
  <c r="Z262" i="36"/>
  <c r="Y262" i="36"/>
  <c r="AM261" i="36"/>
  <c r="AL261" i="36"/>
  <c r="AK261" i="36"/>
  <c r="AJ261" i="36"/>
  <c r="AI261" i="36"/>
  <c r="AH261" i="36"/>
  <c r="AG261" i="36"/>
  <c r="AF261" i="36"/>
  <c r="AE261" i="36"/>
  <c r="AD261" i="36"/>
  <c r="AC261" i="36"/>
  <c r="AB261" i="36"/>
  <c r="AA261" i="36"/>
  <c r="Z261" i="36"/>
  <c r="Y261" i="36"/>
  <c r="AM260" i="36"/>
  <c r="AL260" i="36"/>
  <c r="AK260" i="36"/>
  <c r="AJ260" i="36"/>
  <c r="AI260" i="36"/>
  <c r="AH260" i="36"/>
  <c r="AG260" i="36"/>
  <c r="AF260" i="36"/>
  <c r="AE260" i="36"/>
  <c r="AD260" i="36"/>
  <c r="AC260" i="36"/>
  <c r="AB260" i="36"/>
  <c r="AA260" i="36"/>
  <c r="Z260" i="36"/>
  <c r="Y260" i="36"/>
  <c r="AM259" i="36"/>
  <c r="AL259" i="36"/>
  <c r="AK259" i="36"/>
  <c r="AJ259" i="36"/>
  <c r="AI259" i="36"/>
  <c r="AH259" i="36"/>
  <c r="AG259" i="36"/>
  <c r="AF259" i="36"/>
  <c r="AE259" i="36"/>
  <c r="AD259" i="36"/>
  <c r="AC259" i="36"/>
  <c r="AB259" i="36"/>
  <c r="AA259" i="36"/>
  <c r="Z259" i="36"/>
  <c r="Y259" i="36"/>
  <c r="AM258" i="36"/>
  <c r="AL258" i="36"/>
  <c r="AK258" i="36"/>
  <c r="AJ258" i="36"/>
  <c r="AI258" i="36"/>
  <c r="AH258" i="36"/>
  <c r="AG258" i="36"/>
  <c r="AF258" i="36"/>
  <c r="AE258" i="36"/>
  <c r="AD258" i="36"/>
  <c r="AC258" i="36"/>
  <c r="AB258" i="36"/>
  <c r="AA258" i="36"/>
  <c r="Z258" i="36"/>
  <c r="Y258" i="36"/>
  <c r="AM257" i="36"/>
  <c r="AL257" i="36"/>
  <c r="AK257" i="36"/>
  <c r="AJ257" i="36"/>
  <c r="AI257" i="36"/>
  <c r="AH257" i="36"/>
  <c r="AG257" i="36"/>
  <c r="AF257" i="36"/>
  <c r="AE257" i="36"/>
  <c r="AD257" i="36"/>
  <c r="AC257" i="36"/>
  <c r="AB257" i="36"/>
  <c r="AA257" i="36"/>
  <c r="Z257" i="36"/>
  <c r="Y257" i="36"/>
  <c r="AM256" i="36"/>
  <c r="AL256" i="36"/>
  <c r="AK256" i="36"/>
  <c r="AJ256" i="36"/>
  <c r="AI256" i="36"/>
  <c r="AH256" i="36"/>
  <c r="AG256" i="36"/>
  <c r="AF256" i="36"/>
  <c r="AE256" i="36"/>
  <c r="AD256" i="36"/>
  <c r="AC256" i="36"/>
  <c r="AB256" i="36"/>
  <c r="AA256" i="36"/>
  <c r="Z256" i="36"/>
  <c r="Y256" i="36"/>
  <c r="AM255" i="36"/>
  <c r="AL255" i="36"/>
  <c r="AK255" i="36"/>
  <c r="AJ255" i="36"/>
  <c r="AI255" i="36"/>
  <c r="AH255" i="36"/>
  <c r="AG255" i="36"/>
  <c r="AF255" i="36"/>
  <c r="AE255" i="36"/>
  <c r="AD255" i="36"/>
  <c r="AC255" i="36"/>
  <c r="AB255" i="36"/>
  <c r="AA255" i="36"/>
  <c r="Z255" i="36"/>
  <c r="Y255" i="36"/>
  <c r="AM254" i="36"/>
  <c r="AL254" i="36"/>
  <c r="AK254" i="36"/>
  <c r="AJ254" i="36"/>
  <c r="AI254" i="36"/>
  <c r="AH254" i="36"/>
  <c r="AG254" i="36"/>
  <c r="AF254" i="36"/>
  <c r="AE254" i="36"/>
  <c r="AD254" i="36"/>
  <c r="AC254" i="36"/>
  <c r="AB254" i="36"/>
  <c r="AA254" i="36"/>
  <c r="Z254" i="36"/>
  <c r="Y254" i="36"/>
  <c r="AM253" i="36"/>
  <c r="AL253" i="36"/>
  <c r="AK253" i="36"/>
  <c r="AJ253" i="36"/>
  <c r="AI253" i="36"/>
  <c r="AH253" i="36"/>
  <c r="AG253" i="36"/>
  <c r="AF253" i="36"/>
  <c r="AE253" i="36"/>
  <c r="AD253" i="36"/>
  <c r="AC253" i="36"/>
  <c r="AB253" i="36"/>
  <c r="AA253" i="36"/>
  <c r="Z253" i="36"/>
  <c r="Y253" i="36"/>
  <c r="AM252" i="36"/>
  <c r="AL252" i="36"/>
  <c r="AK252" i="36"/>
  <c r="AJ252" i="36"/>
  <c r="AI252" i="36"/>
  <c r="AH252" i="36"/>
  <c r="AG252" i="36"/>
  <c r="AF252" i="36"/>
  <c r="AE252" i="36"/>
  <c r="AD252" i="36"/>
  <c r="AC252" i="36"/>
  <c r="AB252" i="36"/>
  <c r="AA252" i="36"/>
  <c r="Z252" i="36"/>
  <c r="Y252" i="36"/>
  <c r="AM251" i="36"/>
  <c r="AL251" i="36"/>
  <c r="AK251" i="36"/>
  <c r="AJ251" i="36"/>
  <c r="AI251" i="36"/>
  <c r="AH251" i="36"/>
  <c r="AG251" i="36"/>
  <c r="AF251" i="36"/>
  <c r="AE251" i="36"/>
  <c r="AD251" i="36"/>
  <c r="AC251" i="36"/>
  <c r="AB251" i="36"/>
  <c r="AA251" i="36"/>
  <c r="Z251" i="36"/>
  <c r="Y251" i="36"/>
  <c r="AM250" i="36"/>
  <c r="AL250" i="36"/>
  <c r="AK250" i="36"/>
  <c r="AJ250" i="36"/>
  <c r="AI250" i="36"/>
  <c r="AH250" i="36"/>
  <c r="AG250" i="36"/>
  <c r="AF250" i="36"/>
  <c r="AE250" i="36"/>
  <c r="AD250" i="36"/>
  <c r="AC250" i="36"/>
  <c r="AB250" i="36"/>
  <c r="AA250" i="36"/>
  <c r="Z250" i="36"/>
  <c r="Y250" i="36"/>
  <c r="AM249" i="36"/>
  <c r="AL249" i="36"/>
  <c r="AK249" i="36"/>
  <c r="AJ249" i="36"/>
  <c r="AI249" i="36"/>
  <c r="AH249" i="36"/>
  <c r="AG249" i="36"/>
  <c r="AF249" i="36"/>
  <c r="AE249" i="36"/>
  <c r="AD249" i="36"/>
  <c r="AC249" i="36"/>
  <c r="AB249" i="36"/>
  <c r="AA249" i="36"/>
  <c r="Z249" i="36"/>
  <c r="Y249" i="36"/>
  <c r="AM248" i="36"/>
  <c r="AL248" i="36"/>
  <c r="AK248" i="36"/>
  <c r="AJ248" i="36"/>
  <c r="AI248" i="36"/>
  <c r="AH248" i="36"/>
  <c r="AG248" i="36"/>
  <c r="AF248" i="36"/>
  <c r="AE248" i="36"/>
  <c r="AD248" i="36"/>
  <c r="AC248" i="36"/>
  <c r="AB248" i="36"/>
  <c r="AA248" i="36"/>
  <c r="Z248" i="36"/>
  <c r="Y248" i="36"/>
  <c r="AM267" i="35"/>
  <c r="AL267" i="35"/>
  <c r="AK267" i="35"/>
  <c r="AJ267" i="35"/>
  <c r="AI267" i="35"/>
  <c r="AH267" i="35"/>
  <c r="AG267" i="35"/>
  <c r="AF267" i="35"/>
  <c r="AE267" i="35"/>
  <c r="AD267" i="35"/>
  <c r="AC267" i="35"/>
  <c r="AB267" i="35"/>
  <c r="AA267" i="35"/>
  <c r="Z267" i="35"/>
  <c r="Y267" i="35"/>
  <c r="AM266" i="35"/>
  <c r="AL266" i="35"/>
  <c r="AK266" i="35"/>
  <c r="AJ266" i="35"/>
  <c r="AI266" i="35"/>
  <c r="AH266" i="35"/>
  <c r="AG266" i="35"/>
  <c r="AF266" i="35"/>
  <c r="AE266" i="35"/>
  <c r="AD266" i="35"/>
  <c r="AC266" i="35"/>
  <c r="AB266" i="35"/>
  <c r="AA266" i="35"/>
  <c r="Z266" i="35"/>
  <c r="Y266" i="35"/>
  <c r="AM265" i="35"/>
  <c r="AL265" i="35"/>
  <c r="AK265" i="35"/>
  <c r="AJ265" i="35"/>
  <c r="AI265" i="35"/>
  <c r="AH265" i="35"/>
  <c r="AG265" i="35"/>
  <c r="AF265" i="35"/>
  <c r="AE265" i="35"/>
  <c r="AD265" i="35"/>
  <c r="AC265" i="35"/>
  <c r="AB265" i="35"/>
  <c r="AA265" i="35"/>
  <c r="Z265" i="35"/>
  <c r="Y265" i="35"/>
  <c r="AM264" i="35"/>
  <c r="AL264" i="35"/>
  <c r="AK264" i="35"/>
  <c r="AJ264" i="35"/>
  <c r="AI264" i="35"/>
  <c r="AH264" i="35"/>
  <c r="AG264" i="35"/>
  <c r="AF264" i="35"/>
  <c r="AE264" i="35"/>
  <c r="AD264" i="35"/>
  <c r="AC264" i="35"/>
  <c r="AB264" i="35"/>
  <c r="AA264" i="35"/>
  <c r="Z264" i="35"/>
  <c r="Y264" i="35"/>
  <c r="AM263" i="35"/>
  <c r="AL263" i="35"/>
  <c r="AK263" i="35"/>
  <c r="AJ263" i="35"/>
  <c r="AI263" i="35"/>
  <c r="AH263" i="35"/>
  <c r="AG263" i="35"/>
  <c r="AF263" i="35"/>
  <c r="AE263" i="35"/>
  <c r="AD263" i="35"/>
  <c r="AC263" i="35"/>
  <c r="AB263" i="35"/>
  <c r="AA263" i="35"/>
  <c r="Z263" i="35"/>
  <c r="Y263" i="35"/>
  <c r="AM262" i="35"/>
  <c r="AL262" i="35"/>
  <c r="AK262" i="35"/>
  <c r="AJ262" i="35"/>
  <c r="AI262" i="35"/>
  <c r="AH262" i="35"/>
  <c r="AG262" i="35"/>
  <c r="AF262" i="35"/>
  <c r="AE262" i="35"/>
  <c r="AD262" i="35"/>
  <c r="AC262" i="35"/>
  <c r="AB262" i="35"/>
  <c r="AA262" i="35"/>
  <c r="Z262" i="35"/>
  <c r="Y262" i="35"/>
  <c r="AM261" i="35"/>
  <c r="AL261" i="35"/>
  <c r="AK261" i="35"/>
  <c r="AJ261" i="35"/>
  <c r="AI261" i="35"/>
  <c r="AH261" i="35"/>
  <c r="AG261" i="35"/>
  <c r="AF261" i="35"/>
  <c r="AE261" i="35"/>
  <c r="AD261" i="35"/>
  <c r="AC261" i="35"/>
  <c r="AB261" i="35"/>
  <c r="AA261" i="35"/>
  <c r="Z261" i="35"/>
  <c r="Y261" i="35"/>
  <c r="AM260" i="35"/>
  <c r="AL260" i="35"/>
  <c r="AK260" i="35"/>
  <c r="AJ260" i="35"/>
  <c r="AI260" i="35"/>
  <c r="AH260" i="35"/>
  <c r="AG260" i="35"/>
  <c r="AF260" i="35"/>
  <c r="AE260" i="35"/>
  <c r="AD260" i="35"/>
  <c r="AC260" i="35"/>
  <c r="AB260" i="35"/>
  <c r="AA260" i="35"/>
  <c r="Z260" i="35"/>
  <c r="Y260" i="35"/>
  <c r="AM259" i="35"/>
  <c r="AL259" i="35"/>
  <c r="AK259" i="35"/>
  <c r="AJ259" i="35"/>
  <c r="AI259" i="35"/>
  <c r="AH259" i="35"/>
  <c r="AG259" i="35"/>
  <c r="AF259" i="35"/>
  <c r="AE259" i="35"/>
  <c r="AD259" i="35"/>
  <c r="AC259" i="35"/>
  <c r="AB259" i="35"/>
  <c r="AA259" i="35"/>
  <c r="Z259" i="35"/>
  <c r="Y259" i="35"/>
  <c r="AM258" i="35"/>
  <c r="AL258" i="35"/>
  <c r="AK258" i="35"/>
  <c r="AJ258" i="35"/>
  <c r="AI258" i="35"/>
  <c r="AH258" i="35"/>
  <c r="AG258" i="35"/>
  <c r="AF258" i="35"/>
  <c r="AE258" i="35"/>
  <c r="AD258" i="35"/>
  <c r="AC258" i="35"/>
  <c r="AB258" i="35"/>
  <c r="AA258" i="35"/>
  <c r="Z258" i="35"/>
  <c r="Y258" i="35"/>
  <c r="AM257" i="35"/>
  <c r="AL257" i="35"/>
  <c r="AK257" i="35"/>
  <c r="AJ257" i="35"/>
  <c r="AI257" i="35"/>
  <c r="AH257" i="35"/>
  <c r="AG257" i="35"/>
  <c r="AF257" i="35"/>
  <c r="AE257" i="35"/>
  <c r="AD257" i="35"/>
  <c r="AC257" i="35"/>
  <c r="AB257" i="35"/>
  <c r="AA257" i="35"/>
  <c r="Z257" i="35"/>
  <c r="Y257" i="35"/>
  <c r="AM256" i="35"/>
  <c r="AL256" i="35"/>
  <c r="AK256" i="35"/>
  <c r="AJ256" i="35"/>
  <c r="AI256" i="35"/>
  <c r="AH256" i="35"/>
  <c r="AG256" i="35"/>
  <c r="AF256" i="35"/>
  <c r="AE256" i="35"/>
  <c r="AD256" i="35"/>
  <c r="AC256" i="35"/>
  <c r="AB256" i="35"/>
  <c r="AA256" i="35"/>
  <c r="Z256" i="35"/>
  <c r="Y256" i="35"/>
  <c r="AM255" i="35"/>
  <c r="AL255" i="35"/>
  <c r="AK255" i="35"/>
  <c r="AJ255" i="35"/>
  <c r="AI255" i="35"/>
  <c r="AH255" i="35"/>
  <c r="AG255" i="35"/>
  <c r="AF255" i="35"/>
  <c r="AE255" i="35"/>
  <c r="AD255" i="35"/>
  <c r="AC255" i="35"/>
  <c r="AB255" i="35"/>
  <c r="AA255" i="35"/>
  <c r="Z255" i="35"/>
  <c r="Y255" i="35"/>
  <c r="AM254" i="35"/>
  <c r="AL254" i="35"/>
  <c r="AK254" i="35"/>
  <c r="AJ254" i="35"/>
  <c r="AI254" i="35"/>
  <c r="AH254" i="35"/>
  <c r="AG254" i="35"/>
  <c r="AF254" i="35"/>
  <c r="AE254" i="35"/>
  <c r="AD254" i="35"/>
  <c r="AC254" i="35"/>
  <c r="AB254" i="35"/>
  <c r="AA254" i="35"/>
  <c r="Z254" i="35"/>
  <c r="Y254" i="35"/>
  <c r="AM253" i="35"/>
  <c r="AL253" i="35"/>
  <c r="AK253" i="35"/>
  <c r="AJ253" i="35"/>
  <c r="AI253" i="35"/>
  <c r="AH253" i="35"/>
  <c r="AG253" i="35"/>
  <c r="AF253" i="35"/>
  <c r="AE253" i="35"/>
  <c r="AD253" i="35"/>
  <c r="AC253" i="35"/>
  <c r="AB253" i="35"/>
  <c r="AA253" i="35"/>
  <c r="Z253" i="35"/>
  <c r="Y253" i="35"/>
  <c r="AM252" i="35"/>
  <c r="AL252" i="35"/>
  <c r="AK252" i="35"/>
  <c r="AJ252" i="35"/>
  <c r="AI252" i="35"/>
  <c r="AH252" i="35"/>
  <c r="AG252" i="35"/>
  <c r="AF252" i="35"/>
  <c r="AE252" i="35"/>
  <c r="AD252" i="35"/>
  <c r="AC252" i="35"/>
  <c r="AB252" i="35"/>
  <c r="AA252" i="35"/>
  <c r="Z252" i="35"/>
  <c r="Y252" i="35"/>
  <c r="AM251" i="35"/>
  <c r="AL251" i="35"/>
  <c r="AK251" i="35"/>
  <c r="AJ251" i="35"/>
  <c r="AI251" i="35"/>
  <c r="AH251" i="35"/>
  <c r="AG251" i="35"/>
  <c r="AF251" i="35"/>
  <c r="AE251" i="35"/>
  <c r="AD251" i="35"/>
  <c r="AC251" i="35"/>
  <c r="AB251" i="35"/>
  <c r="AA251" i="35"/>
  <c r="Z251" i="35"/>
  <c r="Y251" i="35"/>
  <c r="AM250" i="35"/>
  <c r="AL250" i="35"/>
  <c r="AK250" i="35"/>
  <c r="AJ250" i="35"/>
  <c r="AI250" i="35"/>
  <c r="AH250" i="35"/>
  <c r="AG250" i="35"/>
  <c r="AF250" i="35"/>
  <c r="AE250" i="35"/>
  <c r="AD250" i="35"/>
  <c r="AC250" i="35"/>
  <c r="AB250" i="35"/>
  <c r="AA250" i="35"/>
  <c r="Z250" i="35"/>
  <c r="Y250" i="35"/>
  <c r="AM249" i="35"/>
  <c r="AL249" i="35"/>
  <c r="AK249" i="35"/>
  <c r="AJ249" i="35"/>
  <c r="AI249" i="35"/>
  <c r="AH249" i="35"/>
  <c r="AG249" i="35"/>
  <c r="AF249" i="35"/>
  <c r="AE249" i="35"/>
  <c r="AD249" i="35"/>
  <c r="AC249" i="35"/>
  <c r="AB249" i="35"/>
  <c r="AA249" i="35"/>
  <c r="Z249" i="35"/>
  <c r="Y249" i="35"/>
  <c r="AM248" i="35"/>
  <c r="AL248" i="35"/>
  <c r="AK248" i="35"/>
  <c r="AJ248" i="35"/>
  <c r="AI248" i="35"/>
  <c r="AH248" i="35"/>
  <c r="AG248" i="35"/>
  <c r="AF248" i="35"/>
  <c r="AE248" i="35"/>
  <c r="AD248" i="35"/>
  <c r="AC248" i="35"/>
  <c r="AB248" i="35"/>
  <c r="AA248" i="35"/>
  <c r="Z248" i="35"/>
  <c r="Y248" i="35"/>
  <c r="AM267" i="34"/>
  <c r="AL267" i="34"/>
  <c r="AK267" i="34"/>
  <c r="AJ267" i="34"/>
  <c r="AI267" i="34"/>
  <c r="AH267" i="34"/>
  <c r="AG267" i="34"/>
  <c r="AF267" i="34"/>
  <c r="AE267" i="34"/>
  <c r="AD267" i="34"/>
  <c r="AC267" i="34"/>
  <c r="AB267" i="34"/>
  <c r="AA267" i="34"/>
  <c r="Z267" i="34"/>
  <c r="Y267" i="34"/>
  <c r="AM266" i="34"/>
  <c r="AL266" i="34"/>
  <c r="AK266" i="34"/>
  <c r="AJ266" i="34"/>
  <c r="AI266" i="34"/>
  <c r="AH266" i="34"/>
  <c r="AG266" i="34"/>
  <c r="AF266" i="34"/>
  <c r="AE266" i="34"/>
  <c r="AD266" i="34"/>
  <c r="AC266" i="34"/>
  <c r="AB266" i="34"/>
  <c r="AA266" i="34"/>
  <c r="Z266" i="34"/>
  <c r="Y266" i="34"/>
  <c r="AM265" i="34"/>
  <c r="AL265" i="34"/>
  <c r="AK265" i="34"/>
  <c r="AJ265" i="34"/>
  <c r="AI265" i="34"/>
  <c r="AH265" i="34"/>
  <c r="AG265" i="34"/>
  <c r="AF265" i="34"/>
  <c r="AE265" i="34"/>
  <c r="AD265" i="34"/>
  <c r="AC265" i="34"/>
  <c r="AB265" i="34"/>
  <c r="AA265" i="34"/>
  <c r="Z265" i="34"/>
  <c r="Y265" i="34"/>
  <c r="AM264" i="34"/>
  <c r="AL264" i="34"/>
  <c r="AK264" i="34"/>
  <c r="AJ264" i="34"/>
  <c r="AI264" i="34"/>
  <c r="AH264" i="34"/>
  <c r="AG264" i="34"/>
  <c r="AF264" i="34"/>
  <c r="AE264" i="34"/>
  <c r="AD264" i="34"/>
  <c r="AC264" i="34"/>
  <c r="AB264" i="34"/>
  <c r="AA264" i="34"/>
  <c r="Z264" i="34"/>
  <c r="Y264" i="34"/>
  <c r="AM263" i="34"/>
  <c r="AL263" i="34"/>
  <c r="AK263" i="34"/>
  <c r="AJ263" i="34"/>
  <c r="AI263" i="34"/>
  <c r="AH263" i="34"/>
  <c r="AG263" i="34"/>
  <c r="AF263" i="34"/>
  <c r="AE263" i="34"/>
  <c r="AD263" i="34"/>
  <c r="AC263" i="34"/>
  <c r="AB263" i="34"/>
  <c r="AA263" i="34"/>
  <c r="Z263" i="34"/>
  <c r="Y263" i="34"/>
  <c r="AM262" i="34"/>
  <c r="AL262" i="34"/>
  <c r="AK262" i="34"/>
  <c r="AJ262" i="34"/>
  <c r="AI262" i="34"/>
  <c r="AH262" i="34"/>
  <c r="AG262" i="34"/>
  <c r="AF262" i="34"/>
  <c r="AE262" i="34"/>
  <c r="AD262" i="34"/>
  <c r="AC262" i="34"/>
  <c r="AB262" i="34"/>
  <c r="AA262" i="34"/>
  <c r="Z262" i="34"/>
  <c r="Y262" i="34"/>
  <c r="AM261" i="34"/>
  <c r="AL261" i="34"/>
  <c r="AK261" i="34"/>
  <c r="AJ261" i="34"/>
  <c r="AI261" i="34"/>
  <c r="AH261" i="34"/>
  <c r="AG261" i="34"/>
  <c r="AF261" i="34"/>
  <c r="AE261" i="34"/>
  <c r="AD261" i="34"/>
  <c r="AC261" i="34"/>
  <c r="AB261" i="34"/>
  <c r="AA261" i="34"/>
  <c r="Z261" i="34"/>
  <c r="Y261" i="34"/>
  <c r="AM260" i="34"/>
  <c r="AL260" i="34"/>
  <c r="AK260" i="34"/>
  <c r="AJ260" i="34"/>
  <c r="AI260" i="34"/>
  <c r="AH260" i="34"/>
  <c r="AG260" i="34"/>
  <c r="AF260" i="34"/>
  <c r="AE260" i="34"/>
  <c r="AD260" i="34"/>
  <c r="AC260" i="34"/>
  <c r="AB260" i="34"/>
  <c r="AA260" i="34"/>
  <c r="Z260" i="34"/>
  <c r="Y260" i="34"/>
  <c r="AM259" i="34"/>
  <c r="AL259" i="34"/>
  <c r="AK259" i="34"/>
  <c r="AJ259" i="34"/>
  <c r="AI259" i="34"/>
  <c r="AH259" i="34"/>
  <c r="AG259" i="34"/>
  <c r="AF259" i="34"/>
  <c r="AE259" i="34"/>
  <c r="AD259" i="34"/>
  <c r="AC259" i="34"/>
  <c r="AB259" i="34"/>
  <c r="AA259" i="34"/>
  <c r="Z259" i="34"/>
  <c r="Y259" i="34"/>
  <c r="AM258" i="34"/>
  <c r="AL258" i="34"/>
  <c r="AK258" i="34"/>
  <c r="AJ258" i="34"/>
  <c r="AI258" i="34"/>
  <c r="AH258" i="34"/>
  <c r="AG258" i="34"/>
  <c r="AF258" i="34"/>
  <c r="AE258" i="34"/>
  <c r="AD258" i="34"/>
  <c r="AC258" i="34"/>
  <c r="AB258" i="34"/>
  <c r="AA258" i="34"/>
  <c r="Z258" i="34"/>
  <c r="Y258" i="34"/>
  <c r="AM257" i="34"/>
  <c r="AL257" i="34"/>
  <c r="AK257" i="34"/>
  <c r="AJ257" i="34"/>
  <c r="AI257" i="34"/>
  <c r="AH257" i="34"/>
  <c r="AG257" i="34"/>
  <c r="AF257" i="34"/>
  <c r="AE257" i="34"/>
  <c r="AD257" i="34"/>
  <c r="AC257" i="34"/>
  <c r="AB257" i="34"/>
  <c r="AA257" i="34"/>
  <c r="Z257" i="34"/>
  <c r="Y257" i="34"/>
  <c r="AM256" i="34"/>
  <c r="AL256" i="34"/>
  <c r="AK256" i="34"/>
  <c r="AJ256" i="34"/>
  <c r="AI256" i="34"/>
  <c r="AH256" i="34"/>
  <c r="AG256" i="34"/>
  <c r="AF256" i="34"/>
  <c r="AE256" i="34"/>
  <c r="AD256" i="34"/>
  <c r="AC256" i="34"/>
  <c r="AB256" i="34"/>
  <c r="AA256" i="34"/>
  <c r="Z256" i="34"/>
  <c r="Y256" i="34"/>
  <c r="AM255" i="34"/>
  <c r="AL255" i="34"/>
  <c r="AK255" i="34"/>
  <c r="AJ255" i="34"/>
  <c r="AI255" i="34"/>
  <c r="AH255" i="34"/>
  <c r="AG255" i="34"/>
  <c r="AF255" i="34"/>
  <c r="AE255" i="34"/>
  <c r="AD255" i="34"/>
  <c r="AC255" i="34"/>
  <c r="AB255" i="34"/>
  <c r="AA255" i="34"/>
  <c r="Z255" i="34"/>
  <c r="Y255" i="34"/>
  <c r="AM254" i="34"/>
  <c r="AL254" i="34"/>
  <c r="AK254" i="34"/>
  <c r="AJ254" i="34"/>
  <c r="AI254" i="34"/>
  <c r="AH254" i="34"/>
  <c r="AG254" i="34"/>
  <c r="AF254" i="34"/>
  <c r="AE254" i="34"/>
  <c r="AD254" i="34"/>
  <c r="AC254" i="34"/>
  <c r="AB254" i="34"/>
  <c r="AA254" i="34"/>
  <c r="Z254" i="34"/>
  <c r="Y254" i="34"/>
  <c r="AM253" i="34"/>
  <c r="AL253" i="34"/>
  <c r="AK253" i="34"/>
  <c r="AJ253" i="34"/>
  <c r="AI253" i="34"/>
  <c r="AH253" i="34"/>
  <c r="AG253" i="34"/>
  <c r="AF253" i="34"/>
  <c r="AE253" i="34"/>
  <c r="AD253" i="34"/>
  <c r="AC253" i="34"/>
  <c r="AB253" i="34"/>
  <c r="AA253" i="34"/>
  <c r="Z253" i="34"/>
  <c r="Y253" i="34"/>
  <c r="AM252" i="34"/>
  <c r="AL252" i="34"/>
  <c r="AK252" i="34"/>
  <c r="AJ252" i="34"/>
  <c r="AI252" i="34"/>
  <c r="AH252" i="34"/>
  <c r="AG252" i="34"/>
  <c r="AF252" i="34"/>
  <c r="AE252" i="34"/>
  <c r="AD252" i="34"/>
  <c r="AC252" i="34"/>
  <c r="AB252" i="34"/>
  <c r="AA252" i="34"/>
  <c r="Z252" i="34"/>
  <c r="Y252" i="34"/>
  <c r="AM251" i="34"/>
  <c r="AL251" i="34"/>
  <c r="AK251" i="34"/>
  <c r="AJ251" i="34"/>
  <c r="AI251" i="34"/>
  <c r="AH251" i="34"/>
  <c r="AG251" i="34"/>
  <c r="AF251" i="34"/>
  <c r="AE251" i="34"/>
  <c r="AD251" i="34"/>
  <c r="AC251" i="34"/>
  <c r="AB251" i="34"/>
  <c r="AA251" i="34"/>
  <c r="Z251" i="34"/>
  <c r="Y251" i="34"/>
  <c r="AM250" i="34"/>
  <c r="AL250" i="34"/>
  <c r="AK250" i="34"/>
  <c r="AJ250" i="34"/>
  <c r="AI250" i="34"/>
  <c r="AH250" i="34"/>
  <c r="AG250" i="34"/>
  <c r="AF250" i="34"/>
  <c r="AE250" i="34"/>
  <c r="AD250" i="34"/>
  <c r="AC250" i="34"/>
  <c r="AB250" i="34"/>
  <c r="AA250" i="34"/>
  <c r="Z250" i="34"/>
  <c r="Y250" i="34"/>
  <c r="AM249" i="34"/>
  <c r="AL249" i="34"/>
  <c r="AK249" i="34"/>
  <c r="AJ249" i="34"/>
  <c r="AI249" i="34"/>
  <c r="AH249" i="34"/>
  <c r="AG249" i="34"/>
  <c r="AF249" i="34"/>
  <c r="AE249" i="34"/>
  <c r="AD249" i="34"/>
  <c r="AC249" i="34"/>
  <c r="AB249" i="34"/>
  <c r="AA249" i="34"/>
  <c r="Z249" i="34"/>
  <c r="Y249" i="34"/>
  <c r="AM248" i="34"/>
  <c r="AL248" i="34"/>
  <c r="AK248" i="34"/>
  <c r="AJ248" i="34"/>
  <c r="AI248" i="34"/>
  <c r="AH248" i="34"/>
  <c r="AG248" i="34"/>
  <c r="AF248" i="34"/>
  <c r="AE248" i="34"/>
  <c r="AD248" i="34"/>
  <c r="AC248" i="34"/>
  <c r="AB248" i="34"/>
  <c r="AA248" i="34"/>
  <c r="Z248" i="34"/>
  <c r="Y248" i="34"/>
  <c r="AM267" i="32"/>
  <c r="AL267" i="32"/>
  <c r="AK267" i="32"/>
  <c r="AJ267" i="32"/>
  <c r="AI267" i="32"/>
  <c r="AH267" i="32"/>
  <c r="AG267" i="32"/>
  <c r="AF267" i="32"/>
  <c r="AE267" i="32"/>
  <c r="AD267" i="32"/>
  <c r="AC267" i="32"/>
  <c r="AB267" i="32"/>
  <c r="AA267" i="32"/>
  <c r="Z267" i="32"/>
  <c r="Y267" i="32"/>
  <c r="AM266" i="32"/>
  <c r="AL266" i="32"/>
  <c r="AK266" i="32"/>
  <c r="AJ266" i="32"/>
  <c r="AI266" i="32"/>
  <c r="AH266" i="32"/>
  <c r="AG266" i="32"/>
  <c r="AF266" i="32"/>
  <c r="AE266" i="32"/>
  <c r="AD266" i="32"/>
  <c r="AC266" i="32"/>
  <c r="AB266" i="32"/>
  <c r="AA266" i="32"/>
  <c r="Z266" i="32"/>
  <c r="Y266" i="32"/>
  <c r="AM265" i="32"/>
  <c r="AL265" i="32"/>
  <c r="AK265" i="32"/>
  <c r="AJ265" i="32"/>
  <c r="AI265" i="32"/>
  <c r="AH265" i="32"/>
  <c r="AG265" i="32"/>
  <c r="AF265" i="32"/>
  <c r="AE265" i="32"/>
  <c r="AD265" i="32"/>
  <c r="AC265" i="32"/>
  <c r="AB265" i="32"/>
  <c r="AA265" i="32"/>
  <c r="Z265" i="32"/>
  <c r="Y265" i="32"/>
  <c r="AM264" i="32"/>
  <c r="AL264" i="32"/>
  <c r="AK264" i="32"/>
  <c r="AJ264" i="32"/>
  <c r="AI264" i="32"/>
  <c r="AH264" i="32"/>
  <c r="AG264" i="32"/>
  <c r="AF264" i="32"/>
  <c r="AE264" i="32"/>
  <c r="AD264" i="32"/>
  <c r="AC264" i="32"/>
  <c r="AB264" i="32"/>
  <c r="AA264" i="32"/>
  <c r="Z264" i="32"/>
  <c r="Y264" i="32"/>
  <c r="AM263" i="32"/>
  <c r="AL263" i="32"/>
  <c r="AK263" i="32"/>
  <c r="AJ263" i="32"/>
  <c r="AI263" i="32"/>
  <c r="AH263" i="32"/>
  <c r="AG263" i="32"/>
  <c r="AF263" i="32"/>
  <c r="AE263" i="32"/>
  <c r="AD263" i="32"/>
  <c r="AC263" i="32"/>
  <c r="AB263" i="32"/>
  <c r="AA263" i="32"/>
  <c r="Z263" i="32"/>
  <c r="Y263" i="32"/>
  <c r="AM262" i="32"/>
  <c r="AL262" i="32"/>
  <c r="AK262" i="32"/>
  <c r="AJ262" i="32"/>
  <c r="AI262" i="32"/>
  <c r="AH262" i="32"/>
  <c r="AG262" i="32"/>
  <c r="AF262" i="32"/>
  <c r="AE262" i="32"/>
  <c r="AD262" i="32"/>
  <c r="AC262" i="32"/>
  <c r="AB262" i="32"/>
  <c r="AA262" i="32"/>
  <c r="Z262" i="32"/>
  <c r="Y262" i="32"/>
  <c r="AM261" i="32"/>
  <c r="AL261" i="32"/>
  <c r="AK261" i="32"/>
  <c r="AJ261" i="32"/>
  <c r="AI261" i="32"/>
  <c r="AH261" i="32"/>
  <c r="AG261" i="32"/>
  <c r="AF261" i="32"/>
  <c r="AE261" i="32"/>
  <c r="AD261" i="32"/>
  <c r="AC261" i="32"/>
  <c r="AB261" i="32"/>
  <c r="AA261" i="32"/>
  <c r="Z261" i="32"/>
  <c r="Y261" i="32"/>
  <c r="AM260" i="32"/>
  <c r="AL260" i="32"/>
  <c r="AK260" i="32"/>
  <c r="AJ260" i="32"/>
  <c r="AI260" i="32"/>
  <c r="AH260" i="32"/>
  <c r="AG260" i="32"/>
  <c r="AF260" i="32"/>
  <c r="AE260" i="32"/>
  <c r="AD260" i="32"/>
  <c r="AC260" i="32"/>
  <c r="AB260" i="32"/>
  <c r="AA260" i="32"/>
  <c r="Z260" i="32"/>
  <c r="Y260" i="32"/>
  <c r="AM259" i="32"/>
  <c r="AL259" i="32"/>
  <c r="AK259" i="32"/>
  <c r="AJ259" i="32"/>
  <c r="AI259" i="32"/>
  <c r="AH259" i="32"/>
  <c r="AG259" i="32"/>
  <c r="AF259" i="32"/>
  <c r="AE259" i="32"/>
  <c r="AD259" i="32"/>
  <c r="AC259" i="32"/>
  <c r="AB259" i="32"/>
  <c r="AA259" i="32"/>
  <c r="Z259" i="32"/>
  <c r="Y259" i="32"/>
  <c r="AM258" i="32"/>
  <c r="AL258" i="32"/>
  <c r="AK258" i="32"/>
  <c r="AJ258" i="32"/>
  <c r="AI258" i="32"/>
  <c r="AH258" i="32"/>
  <c r="AG258" i="32"/>
  <c r="AF258" i="32"/>
  <c r="AE258" i="32"/>
  <c r="AD258" i="32"/>
  <c r="AC258" i="32"/>
  <c r="AB258" i="32"/>
  <c r="AA258" i="32"/>
  <c r="Z258" i="32"/>
  <c r="Y258" i="32"/>
  <c r="AM257" i="32"/>
  <c r="AL257" i="32"/>
  <c r="AK257" i="32"/>
  <c r="AJ257" i="32"/>
  <c r="AI257" i="32"/>
  <c r="AH257" i="32"/>
  <c r="AG257" i="32"/>
  <c r="AF257" i="32"/>
  <c r="AE257" i="32"/>
  <c r="AD257" i="32"/>
  <c r="AC257" i="32"/>
  <c r="AB257" i="32"/>
  <c r="AA257" i="32"/>
  <c r="Z257" i="32"/>
  <c r="Y257" i="32"/>
  <c r="AM256" i="32"/>
  <c r="AL256" i="32"/>
  <c r="AK256" i="32"/>
  <c r="AJ256" i="32"/>
  <c r="AI256" i="32"/>
  <c r="AH256" i="32"/>
  <c r="AG256" i="32"/>
  <c r="AF256" i="32"/>
  <c r="AE256" i="32"/>
  <c r="AD256" i="32"/>
  <c r="AC256" i="32"/>
  <c r="AB256" i="32"/>
  <c r="AA256" i="32"/>
  <c r="Z256" i="32"/>
  <c r="Y256" i="32"/>
  <c r="AM255" i="32"/>
  <c r="AL255" i="32"/>
  <c r="AK255" i="32"/>
  <c r="AJ255" i="32"/>
  <c r="AI255" i="32"/>
  <c r="AH255" i="32"/>
  <c r="AG255" i="32"/>
  <c r="AF255" i="32"/>
  <c r="AE255" i="32"/>
  <c r="AD255" i="32"/>
  <c r="AC255" i="32"/>
  <c r="AB255" i="32"/>
  <c r="AA255" i="32"/>
  <c r="Z255" i="32"/>
  <c r="Y255" i="32"/>
  <c r="AM254" i="32"/>
  <c r="AL254" i="32"/>
  <c r="AK254" i="32"/>
  <c r="AJ254" i="32"/>
  <c r="AI254" i="32"/>
  <c r="AH254" i="32"/>
  <c r="AG254" i="32"/>
  <c r="AF254" i="32"/>
  <c r="AE254" i="32"/>
  <c r="AD254" i="32"/>
  <c r="AC254" i="32"/>
  <c r="AB254" i="32"/>
  <c r="AA254" i="32"/>
  <c r="Z254" i="32"/>
  <c r="Y254" i="32"/>
  <c r="AM253" i="32"/>
  <c r="AL253" i="32"/>
  <c r="AK253" i="32"/>
  <c r="AJ253" i="32"/>
  <c r="AI253" i="32"/>
  <c r="AH253" i="32"/>
  <c r="AG253" i="32"/>
  <c r="AF253" i="32"/>
  <c r="AE253" i="32"/>
  <c r="AD253" i="32"/>
  <c r="AC253" i="32"/>
  <c r="AB253" i="32"/>
  <c r="AA253" i="32"/>
  <c r="Z253" i="32"/>
  <c r="Y253" i="32"/>
  <c r="AM252" i="32"/>
  <c r="AL252" i="32"/>
  <c r="AK252" i="32"/>
  <c r="AJ252" i="32"/>
  <c r="AI252" i="32"/>
  <c r="AH252" i="32"/>
  <c r="AG252" i="32"/>
  <c r="AF252" i="32"/>
  <c r="AE252" i="32"/>
  <c r="AD252" i="32"/>
  <c r="AC252" i="32"/>
  <c r="AB252" i="32"/>
  <c r="AA252" i="32"/>
  <c r="Z252" i="32"/>
  <c r="Y252" i="32"/>
  <c r="AM251" i="32"/>
  <c r="AL251" i="32"/>
  <c r="AK251" i="32"/>
  <c r="AJ251" i="32"/>
  <c r="AI251" i="32"/>
  <c r="AH251" i="32"/>
  <c r="AG251" i="32"/>
  <c r="AF251" i="32"/>
  <c r="AE251" i="32"/>
  <c r="AD251" i="32"/>
  <c r="AC251" i="32"/>
  <c r="AB251" i="32"/>
  <c r="AA251" i="32"/>
  <c r="Z251" i="32"/>
  <c r="Y251" i="32"/>
  <c r="AM250" i="32"/>
  <c r="AL250" i="32"/>
  <c r="AK250" i="32"/>
  <c r="AJ250" i="32"/>
  <c r="AI250" i="32"/>
  <c r="AH250" i="32"/>
  <c r="AG250" i="32"/>
  <c r="AF250" i="32"/>
  <c r="AE250" i="32"/>
  <c r="AD250" i="32"/>
  <c r="AC250" i="32"/>
  <c r="AB250" i="32"/>
  <c r="AA250" i="32"/>
  <c r="Z250" i="32"/>
  <c r="Y250" i="32"/>
  <c r="AM249" i="32"/>
  <c r="AL249" i="32"/>
  <c r="AK249" i="32"/>
  <c r="AJ249" i="32"/>
  <c r="AI249" i="32"/>
  <c r="AH249" i="32"/>
  <c r="AG249" i="32"/>
  <c r="AF249" i="32"/>
  <c r="AE249" i="32"/>
  <c r="AD249" i="32"/>
  <c r="AC249" i="32"/>
  <c r="AB249" i="32"/>
  <c r="AA249" i="32"/>
  <c r="Z249" i="32"/>
  <c r="Y249" i="32"/>
  <c r="AM248" i="32"/>
  <c r="AL248" i="32"/>
  <c r="AK248" i="32"/>
  <c r="AJ248" i="32"/>
  <c r="AI248" i="32"/>
  <c r="AH248" i="32"/>
  <c r="AG248" i="32"/>
  <c r="AF248" i="32"/>
  <c r="AE248" i="32"/>
  <c r="AD248" i="32"/>
  <c r="AC248" i="32"/>
  <c r="AB248" i="32"/>
  <c r="AA248" i="32"/>
  <c r="Z248" i="32"/>
  <c r="Y248" i="32"/>
  <c r="Y249" i="33"/>
  <c r="Z249" i="33"/>
  <c r="AA249" i="33"/>
  <c r="AB249" i="33"/>
  <c r="AC249" i="33"/>
  <c r="AD249" i="33"/>
  <c r="AE249" i="33"/>
  <c r="AF249" i="33"/>
  <c r="AG249" i="33"/>
  <c r="AH249" i="33"/>
  <c r="AI249" i="33"/>
  <c r="AJ249" i="33"/>
  <c r="AK249" i="33"/>
  <c r="AL249" i="33"/>
  <c r="AM249" i="33"/>
  <c r="Y250" i="33"/>
  <c r="Z250" i="33"/>
  <c r="AA250" i="33"/>
  <c r="AB250" i="33"/>
  <c r="AC250" i="33"/>
  <c r="AD250" i="33"/>
  <c r="AE250" i="33"/>
  <c r="AF250" i="33"/>
  <c r="AG250" i="33"/>
  <c r="AH250" i="33"/>
  <c r="AI250" i="33"/>
  <c r="AJ250" i="33"/>
  <c r="AK250" i="33"/>
  <c r="AL250" i="33"/>
  <c r="AM250" i="33"/>
  <c r="Y251" i="33"/>
  <c r="Z251" i="33"/>
  <c r="AA251" i="33"/>
  <c r="AB251" i="33"/>
  <c r="AC251" i="33"/>
  <c r="AD251" i="33"/>
  <c r="AE251" i="33"/>
  <c r="AF251" i="33"/>
  <c r="AG251" i="33"/>
  <c r="AH251" i="33"/>
  <c r="AI251" i="33"/>
  <c r="AJ251" i="33"/>
  <c r="AK251" i="33"/>
  <c r="AL251" i="33"/>
  <c r="AM251" i="33"/>
  <c r="Y252" i="33"/>
  <c r="Z252" i="33"/>
  <c r="AA252" i="33"/>
  <c r="AB252" i="33"/>
  <c r="AC252" i="33"/>
  <c r="AD252" i="33"/>
  <c r="AE252" i="33"/>
  <c r="AF252" i="33"/>
  <c r="AG252" i="33"/>
  <c r="AH252" i="33"/>
  <c r="AI252" i="33"/>
  <c r="AJ252" i="33"/>
  <c r="AK252" i="33"/>
  <c r="AL252" i="33"/>
  <c r="AM252" i="33"/>
  <c r="Y253" i="33"/>
  <c r="Z253" i="33"/>
  <c r="AA253" i="33"/>
  <c r="AB253" i="33"/>
  <c r="AC253" i="33"/>
  <c r="AD253" i="33"/>
  <c r="AE253" i="33"/>
  <c r="AF253" i="33"/>
  <c r="AG253" i="33"/>
  <c r="AH253" i="33"/>
  <c r="AI253" i="33"/>
  <c r="AJ253" i="33"/>
  <c r="AK253" i="33"/>
  <c r="AL253" i="33"/>
  <c r="AM253" i="33"/>
  <c r="Y254" i="33"/>
  <c r="Z254" i="33"/>
  <c r="AA254" i="33"/>
  <c r="AB254" i="33"/>
  <c r="AC254" i="33"/>
  <c r="AD254" i="33"/>
  <c r="AE254" i="33"/>
  <c r="AF254" i="33"/>
  <c r="AG254" i="33"/>
  <c r="AH254" i="33"/>
  <c r="AI254" i="33"/>
  <c r="AJ254" i="33"/>
  <c r="AK254" i="33"/>
  <c r="AL254" i="33"/>
  <c r="AM254" i="33"/>
  <c r="Y255" i="33"/>
  <c r="Z255" i="33"/>
  <c r="AA255" i="33"/>
  <c r="AB255" i="33"/>
  <c r="AC255" i="33"/>
  <c r="AD255" i="33"/>
  <c r="AE255" i="33"/>
  <c r="AF255" i="33"/>
  <c r="AG255" i="33"/>
  <c r="AH255" i="33"/>
  <c r="AI255" i="33"/>
  <c r="AJ255" i="33"/>
  <c r="AK255" i="33"/>
  <c r="AL255" i="33"/>
  <c r="AM255" i="33"/>
  <c r="Y256" i="33"/>
  <c r="Z256" i="33"/>
  <c r="AA256" i="33"/>
  <c r="AB256" i="33"/>
  <c r="AC256" i="33"/>
  <c r="AD256" i="33"/>
  <c r="AE256" i="33"/>
  <c r="AF256" i="33"/>
  <c r="AG256" i="33"/>
  <c r="AH256" i="33"/>
  <c r="AI256" i="33"/>
  <c r="AJ256" i="33"/>
  <c r="AK256" i="33"/>
  <c r="AL256" i="33"/>
  <c r="AM256" i="33"/>
  <c r="Y257" i="33"/>
  <c r="Z257" i="33"/>
  <c r="AA257" i="33"/>
  <c r="AB257" i="33"/>
  <c r="AC257" i="33"/>
  <c r="AD257" i="33"/>
  <c r="AE257" i="33"/>
  <c r="AF257" i="33"/>
  <c r="AG257" i="33"/>
  <c r="AH257" i="33"/>
  <c r="AI257" i="33"/>
  <c r="AJ257" i="33"/>
  <c r="AK257" i="33"/>
  <c r="AL257" i="33"/>
  <c r="AM257" i="33"/>
  <c r="Y258" i="33"/>
  <c r="Z258" i="33"/>
  <c r="AA258" i="33"/>
  <c r="AB258" i="33"/>
  <c r="AC258" i="33"/>
  <c r="AD258" i="33"/>
  <c r="AE258" i="33"/>
  <c r="AF258" i="33"/>
  <c r="AG258" i="33"/>
  <c r="AH258" i="33"/>
  <c r="AI258" i="33"/>
  <c r="AJ258" i="33"/>
  <c r="AK258" i="33"/>
  <c r="AL258" i="33"/>
  <c r="AM258" i="33"/>
  <c r="Y259" i="33"/>
  <c r="Z259" i="33"/>
  <c r="AA259" i="33"/>
  <c r="AB259" i="33"/>
  <c r="AC259" i="33"/>
  <c r="AD259" i="33"/>
  <c r="AE259" i="33"/>
  <c r="AF259" i="33"/>
  <c r="AG259" i="33"/>
  <c r="AH259" i="33"/>
  <c r="AI259" i="33"/>
  <c r="AJ259" i="33"/>
  <c r="AK259" i="33"/>
  <c r="AL259" i="33"/>
  <c r="AM259" i="33"/>
  <c r="Y260" i="33"/>
  <c r="Z260" i="33"/>
  <c r="AA260" i="33"/>
  <c r="AB260" i="33"/>
  <c r="AC260" i="33"/>
  <c r="AD260" i="33"/>
  <c r="AE260" i="33"/>
  <c r="AF260" i="33"/>
  <c r="AG260" i="33"/>
  <c r="AH260" i="33"/>
  <c r="AI260" i="33"/>
  <c r="AJ260" i="33"/>
  <c r="AK260" i="33"/>
  <c r="AL260" i="33"/>
  <c r="AM260" i="33"/>
  <c r="Y261" i="33"/>
  <c r="Z261" i="33"/>
  <c r="AA261" i="33"/>
  <c r="AB261" i="33"/>
  <c r="AC261" i="33"/>
  <c r="AD261" i="33"/>
  <c r="AE261" i="33"/>
  <c r="AF261" i="33"/>
  <c r="AG261" i="33"/>
  <c r="AH261" i="33"/>
  <c r="AI261" i="33"/>
  <c r="AJ261" i="33"/>
  <c r="AK261" i="33"/>
  <c r="AL261" i="33"/>
  <c r="AM261" i="33"/>
  <c r="Y262" i="33"/>
  <c r="Z262" i="33"/>
  <c r="AA262" i="33"/>
  <c r="AB262" i="33"/>
  <c r="AC262" i="33"/>
  <c r="AD262" i="33"/>
  <c r="AE262" i="33"/>
  <c r="AF262" i="33"/>
  <c r="AG262" i="33"/>
  <c r="AH262" i="33"/>
  <c r="AI262" i="33"/>
  <c r="AJ262" i="33"/>
  <c r="AK262" i="33"/>
  <c r="AL262" i="33"/>
  <c r="AM262" i="33"/>
  <c r="Y263" i="33"/>
  <c r="Z263" i="33"/>
  <c r="AA263" i="33"/>
  <c r="AB263" i="33"/>
  <c r="AC263" i="33"/>
  <c r="AD263" i="33"/>
  <c r="AE263" i="33"/>
  <c r="AF263" i="33"/>
  <c r="AG263" i="33"/>
  <c r="AH263" i="33"/>
  <c r="AI263" i="33"/>
  <c r="AJ263" i="33"/>
  <c r="AK263" i="33"/>
  <c r="AL263" i="33"/>
  <c r="AM263" i="33"/>
  <c r="Y264" i="33"/>
  <c r="Z264" i="33"/>
  <c r="AA264" i="33"/>
  <c r="AB264" i="33"/>
  <c r="AC264" i="33"/>
  <c r="AD264" i="33"/>
  <c r="AE264" i="33"/>
  <c r="AF264" i="33"/>
  <c r="AG264" i="33"/>
  <c r="AH264" i="33"/>
  <c r="AI264" i="33"/>
  <c r="AJ264" i="33"/>
  <c r="AK264" i="33"/>
  <c r="AL264" i="33"/>
  <c r="AM264" i="33"/>
  <c r="Y265" i="33"/>
  <c r="Z265" i="33"/>
  <c r="AA265" i="33"/>
  <c r="AB265" i="33"/>
  <c r="AC265" i="33"/>
  <c r="AD265" i="33"/>
  <c r="AE265" i="33"/>
  <c r="AF265" i="33"/>
  <c r="AG265" i="33"/>
  <c r="AH265" i="33"/>
  <c r="AI265" i="33"/>
  <c r="AJ265" i="33"/>
  <c r="AK265" i="33"/>
  <c r="AL265" i="33"/>
  <c r="AM265" i="33"/>
  <c r="Y266" i="33"/>
  <c r="Z266" i="33"/>
  <c r="AA266" i="33"/>
  <c r="AB266" i="33"/>
  <c r="AC266" i="33"/>
  <c r="AD266" i="33"/>
  <c r="AE266" i="33"/>
  <c r="AF266" i="33"/>
  <c r="AG266" i="33"/>
  <c r="AH266" i="33"/>
  <c r="AI266" i="33"/>
  <c r="AJ266" i="33"/>
  <c r="AK266" i="33"/>
  <c r="AL266" i="33"/>
  <c r="AM266" i="33"/>
  <c r="Y267" i="33"/>
  <c r="Z267" i="33"/>
  <c r="AA267" i="33"/>
  <c r="AB267" i="33"/>
  <c r="AC267" i="33"/>
  <c r="AD267" i="33"/>
  <c r="AE267" i="33"/>
  <c r="AF267" i="33"/>
  <c r="AG267" i="33"/>
  <c r="AH267" i="33"/>
  <c r="AI267" i="33"/>
  <c r="AJ267" i="33"/>
  <c r="AK267" i="33"/>
  <c r="AL267" i="33"/>
  <c r="AM267" i="33"/>
  <c r="L158" i="39" l="1"/>
  <c r="M158" i="39" s="1"/>
  <c r="N158" i="39" s="1"/>
  <c r="O158" i="39" s="1"/>
  <c r="P158" i="39" s="1"/>
  <c r="Q158" i="39" s="1"/>
  <c r="R158" i="39" s="1"/>
  <c r="S158" i="39" s="1"/>
  <c r="T158" i="39" s="1"/>
  <c r="U158" i="39" s="1"/>
  <c r="V158" i="39" s="1"/>
  <c r="W158" i="39" s="1"/>
  <c r="M155" i="39"/>
  <c r="L158" i="38"/>
  <c r="M158" i="38" s="1"/>
  <c r="N158" i="38" s="1"/>
  <c r="O158" i="38" s="1"/>
  <c r="P158" i="38" s="1"/>
  <c r="Q158" i="38" s="1"/>
  <c r="R158" i="38" s="1"/>
  <c r="S158" i="38" s="1"/>
  <c r="T158" i="38" s="1"/>
  <c r="U158" i="38" s="1"/>
  <c r="V158" i="38" s="1"/>
  <c r="W158" i="38" s="1"/>
  <c r="M155" i="38"/>
  <c r="L158" i="37"/>
  <c r="M158" i="37" s="1"/>
  <c r="N158" i="37" s="1"/>
  <c r="O158" i="37" s="1"/>
  <c r="P158" i="37" s="1"/>
  <c r="Q158" i="37" s="1"/>
  <c r="R158" i="37" s="1"/>
  <c r="S158" i="37" s="1"/>
  <c r="T158" i="37" s="1"/>
  <c r="U158" i="37" s="1"/>
  <c r="V158" i="37" s="1"/>
  <c r="W158" i="37" s="1"/>
  <c r="M155" i="37"/>
  <c r="L158" i="36"/>
  <c r="M158" i="36" s="1"/>
  <c r="N158" i="36" s="1"/>
  <c r="O158" i="36" s="1"/>
  <c r="P158" i="36" s="1"/>
  <c r="Q158" i="36" s="1"/>
  <c r="R158" i="36" s="1"/>
  <c r="S158" i="36" s="1"/>
  <c r="T158" i="36" s="1"/>
  <c r="U158" i="36" s="1"/>
  <c r="V158" i="36" s="1"/>
  <c r="W158" i="36" s="1"/>
  <c r="M155" i="36"/>
  <c r="L158" i="35"/>
  <c r="M158" i="35" s="1"/>
  <c r="N158" i="35" s="1"/>
  <c r="O158" i="35" s="1"/>
  <c r="P158" i="35" s="1"/>
  <c r="Q158" i="35" s="1"/>
  <c r="R158" i="35" s="1"/>
  <c r="S158" i="35" s="1"/>
  <c r="T158" i="35" s="1"/>
  <c r="U158" i="35" s="1"/>
  <c r="V158" i="35" s="1"/>
  <c r="W158" i="35" s="1"/>
  <c r="M155" i="35"/>
  <c r="L158" i="34"/>
  <c r="M158" i="34" s="1"/>
  <c r="N158" i="34" s="1"/>
  <c r="O158" i="34" s="1"/>
  <c r="P158" i="34" s="1"/>
  <c r="Q158" i="34" s="1"/>
  <c r="R158" i="34" s="1"/>
  <c r="S158" i="34" s="1"/>
  <c r="T158" i="34" s="1"/>
  <c r="U158" i="34" s="1"/>
  <c r="V158" i="34" s="1"/>
  <c r="W158" i="34" s="1"/>
  <c r="M155" i="34"/>
  <c r="L158" i="32"/>
  <c r="M158" i="32" s="1"/>
  <c r="N158" i="32" s="1"/>
  <c r="O158" i="32" s="1"/>
  <c r="P158" i="32" s="1"/>
  <c r="Q158" i="32" s="1"/>
  <c r="R158" i="32" s="1"/>
  <c r="S158" i="32" s="1"/>
  <c r="T158" i="32" s="1"/>
  <c r="U158" i="32" s="1"/>
  <c r="V158" i="32" s="1"/>
  <c r="W158" i="32" s="1"/>
  <c r="M155" i="32"/>
  <c r="L158" i="33"/>
  <c r="M158" i="33" s="1"/>
  <c r="N158" i="33" s="1"/>
  <c r="O158" i="33" s="1"/>
  <c r="P158" i="33" s="1"/>
  <c r="Q158" i="33" s="1"/>
  <c r="R158" i="33" s="1"/>
  <c r="S158" i="33" s="1"/>
  <c r="T158" i="33" s="1"/>
  <c r="U158" i="33" s="1"/>
  <c r="V158" i="33" s="1"/>
  <c r="W158" i="33" s="1"/>
  <c r="M155" i="33"/>
  <c r="N155" i="33" s="1"/>
  <c r="N155" i="36" l="1"/>
  <c r="N155" i="35"/>
  <c r="O155" i="35" s="1"/>
  <c r="N155" i="39"/>
  <c r="N155" i="38"/>
  <c r="N155" i="37"/>
  <c r="O155" i="36"/>
  <c r="N155" i="34"/>
  <c r="N155" i="32"/>
  <c r="O155" i="33"/>
  <c r="AM129" i="33"/>
  <c r="AL129" i="33"/>
  <c r="AK129" i="33"/>
  <c r="AJ129" i="33"/>
  <c r="AI129" i="33"/>
  <c r="AH129" i="33"/>
  <c r="AG129" i="33"/>
  <c r="AF129" i="33"/>
  <c r="AE129" i="33"/>
  <c r="AD129" i="33"/>
  <c r="AC129" i="33"/>
  <c r="AB129" i="33"/>
  <c r="AA129" i="33"/>
  <c r="Z129" i="33"/>
  <c r="Y129" i="33"/>
  <c r="AM126" i="33"/>
  <c r="AL126" i="33"/>
  <c r="AK126" i="33"/>
  <c r="AJ126" i="33"/>
  <c r="AI126" i="33"/>
  <c r="AH126" i="33"/>
  <c r="AG126" i="33"/>
  <c r="AF126" i="33"/>
  <c r="AE126" i="33"/>
  <c r="AD126" i="33"/>
  <c r="AC126" i="33"/>
  <c r="AB126" i="33"/>
  <c r="AA126" i="33"/>
  <c r="Z126" i="33"/>
  <c r="Y126" i="33"/>
  <c r="AM129" i="32"/>
  <c r="AL129" i="32"/>
  <c r="AK129" i="32"/>
  <c r="AJ129" i="32"/>
  <c r="AI129" i="32"/>
  <c r="AH129" i="32"/>
  <c r="AG129" i="32"/>
  <c r="AF129" i="32"/>
  <c r="AE129" i="32"/>
  <c r="AD129" i="32"/>
  <c r="AC129" i="32"/>
  <c r="AB129" i="32"/>
  <c r="AA129" i="32"/>
  <c r="Z129" i="32"/>
  <c r="Y129" i="32"/>
  <c r="AM126" i="32"/>
  <c r="AL126" i="32"/>
  <c r="AK126" i="32"/>
  <c r="AJ126" i="32"/>
  <c r="AI126" i="32"/>
  <c r="AH126" i="32"/>
  <c r="AG126" i="32"/>
  <c r="AF126" i="32"/>
  <c r="AE126" i="32"/>
  <c r="AD126" i="32"/>
  <c r="AC126" i="32"/>
  <c r="AB126" i="32"/>
  <c r="AA126" i="32"/>
  <c r="Z126" i="32"/>
  <c r="Y126" i="32"/>
  <c r="AM129" i="34"/>
  <c r="AL129" i="34"/>
  <c r="AK129" i="34"/>
  <c r="AJ129" i="34"/>
  <c r="AI129" i="34"/>
  <c r="AH129" i="34"/>
  <c r="AG129" i="34"/>
  <c r="AF129" i="34"/>
  <c r="AE129" i="34"/>
  <c r="AD129" i="34"/>
  <c r="AC129" i="34"/>
  <c r="AB129" i="34"/>
  <c r="AA129" i="34"/>
  <c r="Z129" i="34"/>
  <c r="Y129" i="34"/>
  <c r="AM126" i="34"/>
  <c r="AL126" i="34"/>
  <c r="AK126" i="34"/>
  <c r="AJ126" i="34"/>
  <c r="AI126" i="34"/>
  <c r="AH126" i="34"/>
  <c r="AG126" i="34"/>
  <c r="AF126" i="34"/>
  <c r="AE126" i="34"/>
  <c r="AD126" i="34"/>
  <c r="AC126" i="34"/>
  <c r="AB126" i="34"/>
  <c r="AA126" i="34"/>
  <c r="Z126" i="34"/>
  <c r="Y126" i="34"/>
  <c r="AM129" i="35"/>
  <c r="AL129" i="35"/>
  <c r="AK129" i="35"/>
  <c r="AJ129" i="35"/>
  <c r="AI129" i="35"/>
  <c r="AH129" i="35"/>
  <c r="AG129" i="35"/>
  <c r="AF129" i="35"/>
  <c r="AE129" i="35"/>
  <c r="AD129" i="35"/>
  <c r="AC129" i="35"/>
  <c r="AB129" i="35"/>
  <c r="AA129" i="35"/>
  <c r="Z129" i="35"/>
  <c r="Y129" i="35"/>
  <c r="AM126" i="35"/>
  <c r="AL126" i="35"/>
  <c r="AK126" i="35"/>
  <c r="AJ126" i="35"/>
  <c r="AI126" i="35"/>
  <c r="AH126" i="35"/>
  <c r="AG126" i="35"/>
  <c r="AF126" i="35"/>
  <c r="AE126" i="35"/>
  <c r="AD126" i="35"/>
  <c r="AC126" i="35"/>
  <c r="AB126" i="35"/>
  <c r="AA126" i="35"/>
  <c r="Z126" i="35"/>
  <c r="Y126" i="35"/>
  <c r="AM129" i="36"/>
  <c r="AL129" i="36"/>
  <c r="AK129" i="36"/>
  <c r="AJ129" i="36"/>
  <c r="AI129" i="36"/>
  <c r="AH129" i="36"/>
  <c r="AG129" i="36"/>
  <c r="AF129" i="36"/>
  <c r="AE129" i="36"/>
  <c r="AD129" i="36"/>
  <c r="AC129" i="36"/>
  <c r="AB129" i="36"/>
  <c r="AA129" i="36"/>
  <c r="Z129" i="36"/>
  <c r="Y129" i="36"/>
  <c r="AM126" i="36"/>
  <c r="AL126" i="36"/>
  <c r="AK126" i="36"/>
  <c r="AJ126" i="36"/>
  <c r="AI126" i="36"/>
  <c r="AH126" i="36"/>
  <c r="AG126" i="36"/>
  <c r="AF126" i="36"/>
  <c r="AE126" i="36"/>
  <c r="AD126" i="36"/>
  <c r="AC126" i="36"/>
  <c r="AB126" i="36"/>
  <c r="AA126" i="36"/>
  <c r="Z126" i="36"/>
  <c r="Y126" i="36"/>
  <c r="AM129" i="37"/>
  <c r="AL129" i="37"/>
  <c r="AK129" i="37"/>
  <c r="AJ129" i="37"/>
  <c r="AI129" i="37"/>
  <c r="AH129" i="37"/>
  <c r="AG129" i="37"/>
  <c r="AF129" i="37"/>
  <c r="AE129" i="37"/>
  <c r="AD129" i="37"/>
  <c r="AC129" i="37"/>
  <c r="AB129" i="37"/>
  <c r="AA129" i="37"/>
  <c r="Z129" i="37"/>
  <c r="Y129" i="37"/>
  <c r="AM126" i="37"/>
  <c r="AL126" i="37"/>
  <c r="AK126" i="37"/>
  <c r="AJ126" i="37"/>
  <c r="AI126" i="37"/>
  <c r="AH126" i="37"/>
  <c r="AG126" i="37"/>
  <c r="AF126" i="37"/>
  <c r="AE126" i="37"/>
  <c r="AD126" i="37"/>
  <c r="AC126" i="37"/>
  <c r="AB126" i="37"/>
  <c r="AA126" i="37"/>
  <c r="Z126" i="37"/>
  <c r="Y126" i="37"/>
  <c r="AM129" i="38"/>
  <c r="AL129" i="38"/>
  <c r="AK129" i="38"/>
  <c r="AJ129" i="38"/>
  <c r="AI129" i="38"/>
  <c r="AH129" i="38"/>
  <c r="AG129" i="38"/>
  <c r="AF129" i="38"/>
  <c r="AE129" i="38"/>
  <c r="AD129" i="38"/>
  <c r="AC129" i="38"/>
  <c r="AB129" i="38"/>
  <c r="AA129" i="38"/>
  <c r="Z129" i="38"/>
  <c r="Y129" i="38"/>
  <c r="AM126" i="38"/>
  <c r="AL126" i="38"/>
  <c r="AK126" i="38"/>
  <c r="AJ126" i="38"/>
  <c r="AI126" i="38"/>
  <c r="AH126" i="38"/>
  <c r="AG126" i="38"/>
  <c r="AF126" i="38"/>
  <c r="AE126" i="38"/>
  <c r="AD126" i="38"/>
  <c r="AC126" i="38"/>
  <c r="AB126" i="38"/>
  <c r="AA126" i="38"/>
  <c r="Z126" i="38"/>
  <c r="Y126" i="38"/>
  <c r="AM126" i="39"/>
  <c r="AL126" i="39"/>
  <c r="AK126" i="39"/>
  <c r="AJ126" i="39"/>
  <c r="AI126" i="39"/>
  <c r="AH126" i="39"/>
  <c r="AG126" i="39"/>
  <c r="AF126" i="39"/>
  <c r="AE126" i="39"/>
  <c r="AD126" i="39"/>
  <c r="AC126" i="39"/>
  <c r="AB126" i="39"/>
  <c r="AA126" i="39"/>
  <c r="Z126" i="39"/>
  <c r="Y126" i="39"/>
  <c r="AM129" i="39"/>
  <c r="AL129" i="39"/>
  <c r="AK129" i="39"/>
  <c r="AJ129" i="39"/>
  <c r="AI129" i="39"/>
  <c r="AH129" i="39"/>
  <c r="AG129" i="39"/>
  <c r="AF129" i="39"/>
  <c r="AE129" i="39"/>
  <c r="AD129" i="39"/>
  <c r="AC129" i="39"/>
  <c r="AB129" i="39"/>
  <c r="AA129" i="39"/>
  <c r="Z129" i="39"/>
  <c r="Y129" i="39"/>
  <c r="O155" i="39" l="1"/>
  <c r="O155" i="38"/>
  <c r="O155" i="37"/>
  <c r="P155" i="36"/>
  <c r="P155" i="35"/>
  <c r="O155" i="34"/>
  <c r="O155" i="32"/>
  <c r="P155" i="33"/>
  <c r="Z186" i="32" l="1"/>
  <c r="Z186" i="34"/>
  <c r="Z186" i="35"/>
  <c r="Z186" i="36"/>
  <c r="Z186" i="37"/>
  <c r="Z186" i="38"/>
  <c r="Z186" i="39"/>
  <c r="AA186" i="32"/>
  <c r="AA186" i="34"/>
  <c r="AA186" i="35"/>
  <c r="AA186" i="36"/>
  <c r="AA186" i="37"/>
  <c r="AA186" i="38"/>
  <c r="AA186" i="39"/>
  <c r="P155" i="39"/>
  <c r="P155" i="38"/>
  <c r="P155" i="37"/>
  <c r="Q155" i="36"/>
  <c r="Q155" i="35"/>
  <c r="P155" i="34"/>
  <c r="P155" i="32"/>
  <c r="Q155" i="33"/>
  <c r="W317" i="39"/>
  <c r="V317" i="39"/>
  <c r="U317" i="39"/>
  <c r="T317" i="39"/>
  <c r="S317" i="39"/>
  <c r="R317" i="39"/>
  <c r="Q317" i="39"/>
  <c r="P317" i="39"/>
  <c r="O317" i="39"/>
  <c r="N317" i="39"/>
  <c r="M317" i="39"/>
  <c r="L317" i="39"/>
  <c r="K317" i="39"/>
  <c r="J317" i="39"/>
  <c r="I317" i="39"/>
  <c r="W312" i="39"/>
  <c r="V312" i="39"/>
  <c r="U312" i="39"/>
  <c r="T312" i="39"/>
  <c r="S312" i="39"/>
  <c r="R312" i="39"/>
  <c r="Q312" i="39"/>
  <c r="P312" i="39"/>
  <c r="O312" i="39"/>
  <c r="N312" i="39"/>
  <c r="M312" i="39"/>
  <c r="L312" i="39"/>
  <c r="K312" i="39"/>
  <c r="J312" i="39"/>
  <c r="I312" i="39"/>
  <c r="AM311" i="39"/>
  <c r="AL311" i="39"/>
  <c r="AK311" i="39"/>
  <c r="AJ311" i="39"/>
  <c r="AI311" i="39"/>
  <c r="AH311" i="39"/>
  <c r="AG311" i="39"/>
  <c r="AF311" i="39"/>
  <c r="AE311" i="39"/>
  <c r="AD311" i="39"/>
  <c r="AC311" i="39"/>
  <c r="AB311" i="39"/>
  <c r="AA311" i="39"/>
  <c r="Z311" i="39"/>
  <c r="Y311" i="39"/>
  <c r="AM310" i="39"/>
  <c r="AL310" i="39"/>
  <c r="AK310" i="39"/>
  <c r="AJ310" i="39"/>
  <c r="AI310" i="39"/>
  <c r="AH310" i="39"/>
  <c r="AG310" i="39"/>
  <c r="AF310" i="39"/>
  <c r="AE310" i="39"/>
  <c r="AD310" i="39"/>
  <c r="AC310" i="39"/>
  <c r="AB310" i="39"/>
  <c r="AA310" i="39"/>
  <c r="Z310" i="39"/>
  <c r="Y310" i="39"/>
  <c r="AM309" i="39"/>
  <c r="AL309" i="39"/>
  <c r="AK309" i="39"/>
  <c r="AJ309" i="39"/>
  <c r="AI309" i="39"/>
  <c r="AH309" i="39"/>
  <c r="AG309" i="39"/>
  <c r="AF309" i="39"/>
  <c r="AE309" i="39"/>
  <c r="AD309" i="39"/>
  <c r="AC309" i="39"/>
  <c r="AB309" i="39"/>
  <c r="AA309" i="39"/>
  <c r="Z309" i="39"/>
  <c r="Y309" i="39"/>
  <c r="W303" i="39"/>
  <c r="V303" i="39"/>
  <c r="U303" i="39"/>
  <c r="T303" i="39"/>
  <c r="S303" i="39"/>
  <c r="R303" i="39"/>
  <c r="Q303" i="39"/>
  <c r="P303" i="39"/>
  <c r="O303" i="39"/>
  <c r="N303" i="39"/>
  <c r="M303" i="39"/>
  <c r="L303" i="39"/>
  <c r="K303" i="39"/>
  <c r="J303" i="39"/>
  <c r="I303" i="39"/>
  <c r="AM302" i="39"/>
  <c r="AL302" i="39"/>
  <c r="AK302" i="39"/>
  <c r="AJ302" i="39"/>
  <c r="AI302" i="39"/>
  <c r="AH302" i="39"/>
  <c r="AG302" i="39"/>
  <c r="AF302" i="39"/>
  <c r="AE302" i="39"/>
  <c r="AD302" i="39"/>
  <c r="AC302" i="39"/>
  <c r="AB302" i="39"/>
  <c r="AA302" i="39"/>
  <c r="Z302" i="39"/>
  <c r="Y302" i="39"/>
  <c r="AM301" i="39"/>
  <c r="AL301" i="39"/>
  <c r="AK301" i="39"/>
  <c r="AJ301" i="39"/>
  <c r="AI301" i="39"/>
  <c r="AH301" i="39"/>
  <c r="AG301" i="39"/>
  <c r="AF301" i="39"/>
  <c r="AE301" i="39"/>
  <c r="AD301" i="39"/>
  <c r="AC301" i="39"/>
  <c r="AB301" i="39"/>
  <c r="AA301" i="39"/>
  <c r="Z301" i="39"/>
  <c r="Y301" i="39"/>
  <c r="AM300" i="39"/>
  <c r="AL300" i="39"/>
  <c r="AK300" i="39"/>
  <c r="AJ300" i="39"/>
  <c r="AI300" i="39"/>
  <c r="AH300" i="39"/>
  <c r="AG300" i="39"/>
  <c r="AF300" i="39"/>
  <c r="AE300" i="39"/>
  <c r="AD300" i="39"/>
  <c r="AC300" i="39"/>
  <c r="AB300" i="39"/>
  <c r="AA300" i="39"/>
  <c r="Z300" i="39"/>
  <c r="Y300" i="39"/>
  <c r="W297" i="39"/>
  <c r="V297" i="39"/>
  <c r="V305" i="39" s="1"/>
  <c r="U297" i="39"/>
  <c r="U305" i="39" s="1"/>
  <c r="T297" i="39"/>
  <c r="S297" i="39"/>
  <c r="R297" i="39"/>
  <c r="Q297" i="39"/>
  <c r="P297" i="39"/>
  <c r="P305" i="39" s="1"/>
  <c r="P314" i="39" s="1"/>
  <c r="O297" i="39"/>
  <c r="N297" i="39"/>
  <c r="N305" i="39" s="1"/>
  <c r="M297" i="39"/>
  <c r="M305" i="39" s="1"/>
  <c r="L297" i="39"/>
  <c r="K297" i="39"/>
  <c r="J297" i="39"/>
  <c r="I297" i="39"/>
  <c r="AM296" i="39"/>
  <c r="AL296" i="39"/>
  <c r="AK296" i="39"/>
  <c r="AJ296" i="39"/>
  <c r="AI296" i="39"/>
  <c r="AH296" i="39"/>
  <c r="AG296" i="39"/>
  <c r="AF296" i="39"/>
  <c r="AE296" i="39"/>
  <c r="AD296" i="39"/>
  <c r="AC296" i="39"/>
  <c r="AB296" i="39"/>
  <c r="AA296" i="39"/>
  <c r="Z296" i="39"/>
  <c r="Y296" i="39"/>
  <c r="AM295" i="39"/>
  <c r="AL295" i="39"/>
  <c r="AK295" i="39"/>
  <c r="AJ295" i="39"/>
  <c r="AI295" i="39"/>
  <c r="AH295" i="39"/>
  <c r="AG295" i="39"/>
  <c r="AF295" i="39"/>
  <c r="AE295" i="39"/>
  <c r="AD295" i="39"/>
  <c r="AC295" i="39"/>
  <c r="AB295" i="39"/>
  <c r="AA295" i="39"/>
  <c r="Z295" i="39"/>
  <c r="Y295" i="39"/>
  <c r="AM294" i="39"/>
  <c r="AL294" i="39"/>
  <c r="AK294" i="39"/>
  <c r="AJ294" i="39"/>
  <c r="AI294" i="39"/>
  <c r="AH294" i="39"/>
  <c r="AG294" i="39"/>
  <c r="AF294" i="39"/>
  <c r="AE294" i="39"/>
  <c r="AD294" i="39"/>
  <c r="AC294" i="39"/>
  <c r="AB294" i="39"/>
  <c r="AA294" i="39"/>
  <c r="Z294" i="39"/>
  <c r="Y294" i="39"/>
  <c r="W287" i="39"/>
  <c r="V287" i="39"/>
  <c r="U287" i="39"/>
  <c r="T287" i="39"/>
  <c r="S287" i="39"/>
  <c r="R287" i="39"/>
  <c r="Q287" i="39"/>
  <c r="P287" i="39"/>
  <c r="O287" i="39"/>
  <c r="N287" i="39"/>
  <c r="M287" i="39"/>
  <c r="L287" i="39"/>
  <c r="K287" i="39"/>
  <c r="J287" i="39"/>
  <c r="I287" i="39"/>
  <c r="W285" i="39"/>
  <c r="V285" i="39"/>
  <c r="U285" i="39"/>
  <c r="T285" i="39"/>
  <c r="S285" i="39"/>
  <c r="R285" i="39"/>
  <c r="Q285" i="39"/>
  <c r="P285" i="39"/>
  <c r="O285" i="39"/>
  <c r="N285" i="39"/>
  <c r="M285" i="39"/>
  <c r="L285" i="39"/>
  <c r="K285" i="39"/>
  <c r="J285" i="39"/>
  <c r="I285" i="39"/>
  <c r="AM284" i="39"/>
  <c r="AL284" i="39"/>
  <c r="AK284" i="39"/>
  <c r="AJ284" i="39"/>
  <c r="AI284" i="39"/>
  <c r="AH284" i="39"/>
  <c r="AG284" i="39"/>
  <c r="AF284" i="39"/>
  <c r="AE284" i="39"/>
  <c r="AD284" i="39"/>
  <c r="AC284" i="39"/>
  <c r="AB284" i="39"/>
  <c r="AA284" i="39"/>
  <c r="Z284" i="39"/>
  <c r="Y284" i="39"/>
  <c r="AM283" i="39"/>
  <c r="AL283" i="39"/>
  <c r="AK283" i="39"/>
  <c r="AJ283" i="39"/>
  <c r="AI283" i="39"/>
  <c r="AH283" i="39"/>
  <c r="AG283" i="39"/>
  <c r="AF283" i="39"/>
  <c r="AE283" i="39"/>
  <c r="AD283" i="39"/>
  <c r="AC283" i="39"/>
  <c r="AB283" i="39"/>
  <c r="AA283" i="39"/>
  <c r="Z283" i="39"/>
  <c r="Y283" i="39"/>
  <c r="AM282" i="39"/>
  <c r="AL282" i="39"/>
  <c r="AK282" i="39"/>
  <c r="AJ282" i="39"/>
  <c r="AI282" i="39"/>
  <c r="AH282" i="39"/>
  <c r="AG282" i="39"/>
  <c r="AF282" i="39"/>
  <c r="AE282" i="39"/>
  <c r="AD282" i="39"/>
  <c r="AC282" i="39"/>
  <c r="AB282" i="39"/>
  <c r="AA282" i="39"/>
  <c r="Z282" i="39"/>
  <c r="Y282" i="39"/>
  <c r="AM281" i="39"/>
  <c r="AL281" i="39"/>
  <c r="AK281" i="39"/>
  <c r="AJ281" i="39"/>
  <c r="AI281" i="39"/>
  <c r="AH281" i="39"/>
  <c r="AG281" i="39"/>
  <c r="AF281" i="39"/>
  <c r="AE281" i="39"/>
  <c r="AD281" i="39"/>
  <c r="AC281" i="39"/>
  <c r="AB281" i="39"/>
  <c r="AA281" i="39"/>
  <c r="Z281" i="39"/>
  <c r="Y281" i="39"/>
  <c r="W278" i="39"/>
  <c r="W289" i="39" s="1"/>
  <c r="V278" i="39"/>
  <c r="U278" i="39"/>
  <c r="T278" i="39"/>
  <c r="S278" i="39"/>
  <c r="S289" i="39" s="1"/>
  <c r="R278" i="39"/>
  <c r="Q278" i="39"/>
  <c r="P278" i="39"/>
  <c r="P289" i="39" s="1"/>
  <c r="O278" i="39"/>
  <c r="O289" i="39" s="1"/>
  <c r="N278" i="39"/>
  <c r="M278" i="39"/>
  <c r="L278" i="39"/>
  <c r="K278" i="39"/>
  <c r="K289" i="39" s="1"/>
  <c r="J278" i="39"/>
  <c r="I278" i="39"/>
  <c r="AM277" i="39"/>
  <c r="AL277" i="39"/>
  <c r="AK277" i="39"/>
  <c r="AJ277" i="39"/>
  <c r="AI277" i="39"/>
  <c r="AH277" i="39"/>
  <c r="AG277" i="39"/>
  <c r="AF277" i="39"/>
  <c r="AE277" i="39"/>
  <c r="AD277" i="39"/>
  <c r="AC277" i="39"/>
  <c r="AB277" i="39"/>
  <c r="AA277" i="39"/>
  <c r="Z277" i="39"/>
  <c r="Y277" i="39"/>
  <c r="AM276" i="39"/>
  <c r="AL276" i="39"/>
  <c r="AK276" i="39"/>
  <c r="AJ276" i="39"/>
  <c r="AI276" i="39"/>
  <c r="AH276" i="39"/>
  <c r="AG276" i="39"/>
  <c r="AF276" i="39"/>
  <c r="AE276" i="39"/>
  <c r="AD276" i="39"/>
  <c r="AC276" i="39"/>
  <c r="AB276" i="39"/>
  <c r="AA276" i="39"/>
  <c r="Z276" i="39"/>
  <c r="Y276" i="39"/>
  <c r="AM275" i="39"/>
  <c r="AL275" i="39"/>
  <c r="AK275" i="39"/>
  <c r="AJ275" i="39"/>
  <c r="AI275" i="39"/>
  <c r="AH275" i="39"/>
  <c r="AG275" i="39"/>
  <c r="AF275" i="39"/>
  <c r="AE275" i="39"/>
  <c r="AD275" i="39"/>
  <c r="AC275" i="39"/>
  <c r="AB275" i="39"/>
  <c r="AA275" i="39"/>
  <c r="Z275" i="39"/>
  <c r="Y275" i="39"/>
  <c r="AM274" i="39"/>
  <c r="AL274" i="39"/>
  <c r="AK274" i="39"/>
  <c r="AJ274" i="39"/>
  <c r="AI274" i="39"/>
  <c r="AH274" i="39"/>
  <c r="AG274" i="39"/>
  <c r="AF274" i="39"/>
  <c r="AE274" i="39"/>
  <c r="AD274" i="39"/>
  <c r="AC274" i="39"/>
  <c r="AB274" i="39"/>
  <c r="AA274" i="39"/>
  <c r="Z274" i="39"/>
  <c r="Y274" i="39"/>
  <c r="W246" i="39"/>
  <c r="V246" i="39"/>
  <c r="U246" i="39"/>
  <c r="T246" i="39"/>
  <c r="S246" i="39"/>
  <c r="R246" i="39"/>
  <c r="Q246" i="39"/>
  <c r="P246" i="39"/>
  <c r="O246" i="39"/>
  <c r="N246" i="39"/>
  <c r="M246" i="39"/>
  <c r="L246" i="39"/>
  <c r="K246" i="39"/>
  <c r="J246" i="39"/>
  <c r="I246" i="39"/>
  <c r="AM245" i="39"/>
  <c r="AL245" i="39"/>
  <c r="AK245" i="39"/>
  <c r="AJ245" i="39"/>
  <c r="AI245" i="39"/>
  <c r="AH245" i="39"/>
  <c r="AG245" i="39"/>
  <c r="AF245" i="39"/>
  <c r="AE245" i="39"/>
  <c r="AD245" i="39"/>
  <c r="AC245" i="39"/>
  <c r="AB245" i="39"/>
  <c r="AA245" i="39"/>
  <c r="Z245" i="39"/>
  <c r="Y245" i="39"/>
  <c r="W243" i="39"/>
  <c r="V243" i="39"/>
  <c r="U243" i="39"/>
  <c r="T243" i="39"/>
  <c r="S243" i="39"/>
  <c r="R243" i="39"/>
  <c r="Q243" i="39"/>
  <c r="P243" i="39"/>
  <c r="O243" i="39"/>
  <c r="N243" i="39"/>
  <c r="M243" i="39"/>
  <c r="L243" i="39"/>
  <c r="K243" i="39"/>
  <c r="J243" i="39"/>
  <c r="I243" i="39"/>
  <c r="AM241" i="39"/>
  <c r="AL241" i="39"/>
  <c r="AK241" i="39"/>
  <c r="AJ241" i="39"/>
  <c r="AI241" i="39"/>
  <c r="AH241" i="39"/>
  <c r="AG241" i="39"/>
  <c r="AF241" i="39"/>
  <c r="AE241" i="39"/>
  <c r="AD241" i="39"/>
  <c r="AC241" i="39"/>
  <c r="AB241" i="39"/>
  <c r="AA241" i="39"/>
  <c r="Z241" i="39"/>
  <c r="Y241" i="39"/>
  <c r="AM239" i="39"/>
  <c r="AL239" i="39"/>
  <c r="AK239" i="39"/>
  <c r="AJ239" i="39"/>
  <c r="AI239" i="39"/>
  <c r="AH239" i="39"/>
  <c r="AG239" i="39"/>
  <c r="AF239" i="39"/>
  <c r="AE239" i="39"/>
  <c r="AD239" i="39"/>
  <c r="AC239" i="39"/>
  <c r="AB239" i="39"/>
  <c r="AA239" i="39"/>
  <c r="Z239" i="39"/>
  <c r="Y239" i="39"/>
  <c r="AM238" i="39"/>
  <c r="AL238" i="39"/>
  <c r="AK238" i="39"/>
  <c r="AJ238" i="39"/>
  <c r="AI238" i="39"/>
  <c r="AH238" i="39"/>
  <c r="AG238" i="39"/>
  <c r="AF238" i="39"/>
  <c r="AE238" i="39"/>
  <c r="AD238" i="39"/>
  <c r="AC238" i="39"/>
  <c r="AB238" i="39"/>
  <c r="AA238" i="39"/>
  <c r="Z238" i="39"/>
  <c r="Y238" i="39"/>
  <c r="Y234" i="39"/>
  <c r="AM232" i="39"/>
  <c r="AL232" i="39"/>
  <c r="AK232" i="39"/>
  <c r="AJ232" i="39"/>
  <c r="AI232" i="39"/>
  <c r="AH232" i="39"/>
  <c r="AG232" i="39"/>
  <c r="AF232" i="39"/>
  <c r="AE232" i="39"/>
  <c r="AD232" i="39"/>
  <c r="AC232" i="39"/>
  <c r="AB232" i="39"/>
  <c r="AA232" i="39"/>
  <c r="Z232" i="39"/>
  <c r="Y232" i="39"/>
  <c r="AM230" i="39"/>
  <c r="AL230" i="39"/>
  <c r="AK230" i="39"/>
  <c r="AJ230" i="39"/>
  <c r="AI230" i="39"/>
  <c r="AH230" i="39"/>
  <c r="AG230" i="39"/>
  <c r="AF230" i="39"/>
  <c r="AE230" i="39"/>
  <c r="AD230" i="39"/>
  <c r="AC230" i="39"/>
  <c r="AB230" i="39"/>
  <c r="AA230" i="39"/>
  <c r="Z230" i="39"/>
  <c r="Y230" i="39"/>
  <c r="AM228" i="39"/>
  <c r="AL228" i="39"/>
  <c r="AK228" i="39"/>
  <c r="AJ228" i="39"/>
  <c r="AI228" i="39"/>
  <c r="AH228" i="39"/>
  <c r="AG228" i="39"/>
  <c r="AF228" i="39"/>
  <c r="AE228" i="39"/>
  <c r="AD228" i="39"/>
  <c r="AC228" i="39"/>
  <c r="AB228" i="39"/>
  <c r="AA228" i="39"/>
  <c r="Z228" i="39"/>
  <c r="Y228" i="39"/>
  <c r="AM226" i="39"/>
  <c r="AL226" i="39"/>
  <c r="AK226" i="39"/>
  <c r="AJ226" i="39"/>
  <c r="AI226" i="39"/>
  <c r="AH226" i="39"/>
  <c r="AG226" i="39"/>
  <c r="AF226" i="39"/>
  <c r="AE226" i="39"/>
  <c r="AD226" i="39"/>
  <c r="AC226" i="39"/>
  <c r="AB226" i="39"/>
  <c r="AA226" i="39"/>
  <c r="Z226" i="39"/>
  <c r="Y226" i="39"/>
  <c r="Y224" i="39"/>
  <c r="AM222" i="39"/>
  <c r="AL222" i="39"/>
  <c r="AK222" i="39"/>
  <c r="AJ222" i="39"/>
  <c r="AI222" i="39"/>
  <c r="AH222" i="39"/>
  <c r="AG222" i="39"/>
  <c r="AF222" i="39"/>
  <c r="AE222" i="39"/>
  <c r="AD222" i="39"/>
  <c r="AC222" i="39"/>
  <c r="AB222" i="39"/>
  <c r="AA222" i="39"/>
  <c r="Z222" i="39"/>
  <c r="Y222" i="39"/>
  <c r="AM218" i="39"/>
  <c r="AL218" i="39"/>
  <c r="AK218" i="39"/>
  <c r="AJ218" i="39"/>
  <c r="AI218" i="39"/>
  <c r="AH218" i="39"/>
  <c r="AG218" i="39"/>
  <c r="AF218" i="39"/>
  <c r="AE218" i="39"/>
  <c r="AD218" i="39"/>
  <c r="AC218" i="39"/>
  <c r="AB218" i="39"/>
  <c r="AA218" i="39"/>
  <c r="Z218" i="39"/>
  <c r="Y218" i="39"/>
  <c r="AM217" i="39"/>
  <c r="AL217" i="39"/>
  <c r="AK217" i="39"/>
  <c r="AJ217" i="39"/>
  <c r="AI217" i="39"/>
  <c r="AH217" i="39"/>
  <c r="AG217" i="39"/>
  <c r="AF217" i="39"/>
  <c r="AE217" i="39"/>
  <c r="AD217" i="39"/>
  <c r="AC217" i="39"/>
  <c r="AB217" i="39"/>
  <c r="AA217" i="39"/>
  <c r="Z217" i="39"/>
  <c r="Y217" i="39"/>
  <c r="AM216" i="39"/>
  <c r="AL216" i="39"/>
  <c r="AK216" i="39"/>
  <c r="AJ216" i="39"/>
  <c r="AI216" i="39"/>
  <c r="AH216" i="39"/>
  <c r="AG216" i="39"/>
  <c r="AF216" i="39"/>
  <c r="AE216" i="39"/>
  <c r="AD216" i="39"/>
  <c r="AC216" i="39"/>
  <c r="AB216" i="39"/>
  <c r="AA216" i="39"/>
  <c r="Z216" i="39"/>
  <c r="Y216" i="39"/>
  <c r="AM215" i="39"/>
  <c r="AL215" i="39"/>
  <c r="AK215" i="39"/>
  <c r="AJ215" i="39"/>
  <c r="AI215" i="39"/>
  <c r="AH215" i="39"/>
  <c r="AG215" i="39"/>
  <c r="AF215" i="39"/>
  <c r="AE215" i="39"/>
  <c r="AD215" i="39"/>
  <c r="AC215" i="39"/>
  <c r="AB215" i="39"/>
  <c r="AA215" i="39"/>
  <c r="Z215" i="39"/>
  <c r="Y215" i="39"/>
  <c r="AM213" i="39"/>
  <c r="AL213" i="39"/>
  <c r="AK213" i="39"/>
  <c r="AJ213" i="39"/>
  <c r="AI213" i="39"/>
  <c r="AH213" i="39"/>
  <c r="AG213" i="39"/>
  <c r="AF213" i="39"/>
  <c r="AE213" i="39"/>
  <c r="AD213" i="39"/>
  <c r="AC213" i="39"/>
  <c r="AB213" i="39"/>
  <c r="AA213" i="39"/>
  <c r="Z213" i="39"/>
  <c r="Y213" i="39"/>
  <c r="AM211" i="39"/>
  <c r="AL211" i="39"/>
  <c r="AK211" i="39"/>
  <c r="AJ211" i="39"/>
  <c r="AI211" i="39"/>
  <c r="AH211" i="39"/>
  <c r="AG211" i="39"/>
  <c r="AF211" i="39"/>
  <c r="AE211" i="39"/>
  <c r="AD211" i="39"/>
  <c r="AC211" i="39"/>
  <c r="AB211" i="39"/>
  <c r="AA211" i="39"/>
  <c r="Z211" i="39"/>
  <c r="Y211" i="39"/>
  <c r="AM209" i="39"/>
  <c r="AL209" i="39"/>
  <c r="AK209" i="39"/>
  <c r="AJ209" i="39"/>
  <c r="AI209" i="39"/>
  <c r="AH209" i="39"/>
  <c r="AG209" i="39"/>
  <c r="AF209" i="39"/>
  <c r="AE209" i="39"/>
  <c r="AD209" i="39"/>
  <c r="AC209" i="39"/>
  <c r="AB209" i="39"/>
  <c r="AA209" i="39"/>
  <c r="Z209" i="39"/>
  <c r="Y209" i="39"/>
  <c r="AM207" i="39"/>
  <c r="AL207" i="39"/>
  <c r="AK207" i="39"/>
  <c r="AJ207" i="39"/>
  <c r="AI207" i="39"/>
  <c r="AH207" i="39"/>
  <c r="AG207" i="39"/>
  <c r="AF207" i="39"/>
  <c r="AE207" i="39"/>
  <c r="AD207" i="39"/>
  <c r="AC207" i="39"/>
  <c r="AB207" i="39"/>
  <c r="Y207" i="39"/>
  <c r="K207" i="39"/>
  <c r="J207" i="39"/>
  <c r="AM206" i="39"/>
  <c r="AL206" i="39"/>
  <c r="AK206" i="39"/>
  <c r="AJ206" i="39"/>
  <c r="AI206" i="39"/>
  <c r="AH206" i="39"/>
  <c r="AG206" i="39"/>
  <c r="AF206" i="39"/>
  <c r="AE206" i="39"/>
  <c r="AD206" i="39"/>
  <c r="AC206" i="39"/>
  <c r="AB206" i="39"/>
  <c r="AA206" i="39"/>
  <c r="Z206" i="39"/>
  <c r="Y206" i="39"/>
  <c r="AM205" i="39"/>
  <c r="AL205" i="39"/>
  <c r="AK205" i="39"/>
  <c r="AJ205" i="39"/>
  <c r="AI205" i="39"/>
  <c r="AH205" i="39"/>
  <c r="AG205" i="39"/>
  <c r="AF205" i="39"/>
  <c r="AE205" i="39"/>
  <c r="AD205" i="39"/>
  <c r="AC205" i="39"/>
  <c r="AB205" i="39"/>
  <c r="AA205" i="39"/>
  <c r="Z205" i="39"/>
  <c r="Y205" i="39"/>
  <c r="Y203" i="39"/>
  <c r="Y199" i="39"/>
  <c r="AM196" i="39"/>
  <c r="AL196" i="39"/>
  <c r="AK196" i="39"/>
  <c r="AJ196" i="39"/>
  <c r="AI196" i="39"/>
  <c r="AH196" i="39"/>
  <c r="AG196" i="39"/>
  <c r="AF196" i="39"/>
  <c r="AE196" i="39"/>
  <c r="AD196" i="39"/>
  <c r="AC196" i="39"/>
  <c r="AB196" i="39"/>
  <c r="AA196" i="39"/>
  <c r="Z196" i="39"/>
  <c r="Y196" i="39"/>
  <c r="Y194" i="39"/>
  <c r="J194" i="39"/>
  <c r="J199" i="39" s="1"/>
  <c r="AM192" i="39"/>
  <c r="AL192" i="39"/>
  <c r="AK192" i="39"/>
  <c r="AJ192" i="39"/>
  <c r="AI192" i="39"/>
  <c r="AH192" i="39"/>
  <c r="AG192" i="39"/>
  <c r="AF192" i="39"/>
  <c r="AE192" i="39"/>
  <c r="AD192" i="39"/>
  <c r="AC192" i="39"/>
  <c r="AB192" i="39"/>
  <c r="AA192" i="39"/>
  <c r="Z192" i="39"/>
  <c r="Y192" i="39"/>
  <c r="Y190" i="39"/>
  <c r="AM189" i="39"/>
  <c r="AL189" i="39"/>
  <c r="AK189" i="39"/>
  <c r="AJ189" i="39"/>
  <c r="AI189" i="39"/>
  <c r="AH189" i="39"/>
  <c r="AG189" i="39"/>
  <c r="AF189" i="39"/>
  <c r="AE189" i="39"/>
  <c r="AD189" i="39"/>
  <c r="AC189" i="39"/>
  <c r="AB189" i="39"/>
  <c r="AA189" i="39"/>
  <c r="Z189" i="39"/>
  <c r="Y189" i="39"/>
  <c r="AM188" i="39"/>
  <c r="AL188" i="39"/>
  <c r="AK188" i="39"/>
  <c r="AJ188" i="39"/>
  <c r="AI188" i="39"/>
  <c r="AH188" i="39"/>
  <c r="AG188" i="39"/>
  <c r="AF188" i="39"/>
  <c r="AE188" i="39"/>
  <c r="AD188" i="39"/>
  <c r="AC188" i="39"/>
  <c r="AB188" i="39"/>
  <c r="AA188" i="39"/>
  <c r="Z188" i="39"/>
  <c r="Y188" i="39"/>
  <c r="K194" i="39"/>
  <c r="K197" i="39" s="1"/>
  <c r="J190" i="39"/>
  <c r="AA169" i="39"/>
  <c r="Z169" i="39"/>
  <c r="Y169" i="39"/>
  <c r="AA167" i="39"/>
  <c r="Z167" i="39"/>
  <c r="Y167" i="39"/>
  <c r="AA163" i="39"/>
  <c r="Z163" i="39"/>
  <c r="Y163" i="39"/>
  <c r="AA160" i="39"/>
  <c r="Z160" i="39"/>
  <c r="Y160" i="39"/>
  <c r="AA157" i="39"/>
  <c r="Z157" i="39"/>
  <c r="Y157" i="39"/>
  <c r="AA154" i="39"/>
  <c r="Z154" i="39"/>
  <c r="Y154" i="39"/>
  <c r="AA149" i="39"/>
  <c r="Z149" i="39"/>
  <c r="Y149" i="39"/>
  <c r="AM144" i="39"/>
  <c r="AL144" i="39"/>
  <c r="AK144" i="39"/>
  <c r="AJ144" i="39"/>
  <c r="AI144" i="39"/>
  <c r="AH144" i="39"/>
  <c r="AG144" i="39"/>
  <c r="AF144" i="39"/>
  <c r="AE144" i="39"/>
  <c r="AD144" i="39"/>
  <c r="AC144" i="39"/>
  <c r="AB144" i="39"/>
  <c r="AA144" i="39"/>
  <c r="Z144" i="39"/>
  <c r="Y144" i="39"/>
  <c r="AA141" i="39"/>
  <c r="Z141" i="39"/>
  <c r="Y141" i="39"/>
  <c r="AM138" i="39"/>
  <c r="AL138" i="39"/>
  <c r="AK138" i="39"/>
  <c r="AJ138" i="39"/>
  <c r="AI138" i="39"/>
  <c r="AH138" i="39"/>
  <c r="AG138" i="39"/>
  <c r="AF138" i="39"/>
  <c r="AE138" i="39"/>
  <c r="AD138" i="39"/>
  <c r="AC138" i="39"/>
  <c r="AB138" i="39"/>
  <c r="AA138" i="39"/>
  <c r="Z138" i="39"/>
  <c r="Y138" i="39"/>
  <c r="AM135" i="39"/>
  <c r="AL135" i="39"/>
  <c r="AK135" i="39"/>
  <c r="AJ135" i="39"/>
  <c r="AI135" i="39"/>
  <c r="AH135" i="39"/>
  <c r="AG135" i="39"/>
  <c r="AF135" i="39"/>
  <c r="AE135" i="39"/>
  <c r="AD135" i="39"/>
  <c r="AC135" i="39"/>
  <c r="AB135" i="39"/>
  <c r="AA135" i="39"/>
  <c r="Z135" i="39"/>
  <c r="Y135" i="39"/>
  <c r="AM132" i="39"/>
  <c r="AL132" i="39"/>
  <c r="AK132" i="39"/>
  <c r="AJ132" i="39"/>
  <c r="AI132" i="39"/>
  <c r="AH132" i="39"/>
  <c r="AG132" i="39"/>
  <c r="AF132" i="39"/>
  <c r="AE132" i="39"/>
  <c r="AD132" i="39"/>
  <c r="AC132" i="39"/>
  <c r="AB132" i="39"/>
  <c r="AA132" i="39"/>
  <c r="Z132" i="39"/>
  <c r="Y132" i="39"/>
  <c r="AM123" i="39"/>
  <c r="AL123" i="39"/>
  <c r="AK123" i="39"/>
  <c r="AJ123" i="39"/>
  <c r="AI123" i="39"/>
  <c r="AH123" i="39"/>
  <c r="AG123" i="39"/>
  <c r="AF123" i="39"/>
  <c r="AE123" i="39"/>
  <c r="AD123" i="39"/>
  <c r="AC123" i="39"/>
  <c r="AB123" i="39"/>
  <c r="AA123" i="39"/>
  <c r="Z123" i="39"/>
  <c r="Y123" i="39"/>
  <c r="AM119" i="39"/>
  <c r="AL119" i="39"/>
  <c r="AK119" i="39"/>
  <c r="AJ119" i="39"/>
  <c r="AI119" i="39"/>
  <c r="AH119" i="39"/>
  <c r="AG119" i="39"/>
  <c r="AF119" i="39"/>
  <c r="AE119" i="39"/>
  <c r="AD119" i="39"/>
  <c r="AC119" i="39"/>
  <c r="AB119" i="39"/>
  <c r="AA119" i="39"/>
  <c r="Z119" i="39"/>
  <c r="Y119" i="39"/>
  <c r="AM118" i="39"/>
  <c r="AL118" i="39"/>
  <c r="AK118" i="39"/>
  <c r="AJ118" i="39"/>
  <c r="AI118" i="39"/>
  <c r="AH118" i="39"/>
  <c r="AG118" i="39"/>
  <c r="AF118" i="39"/>
  <c r="AE118" i="39"/>
  <c r="AD118" i="39"/>
  <c r="AC118" i="39"/>
  <c r="AB118" i="39"/>
  <c r="AA118" i="39"/>
  <c r="Z118" i="39"/>
  <c r="Y118" i="39"/>
  <c r="AM117" i="39"/>
  <c r="AL117" i="39"/>
  <c r="AK117" i="39"/>
  <c r="AJ117" i="39"/>
  <c r="AI117" i="39"/>
  <c r="AH117" i="39"/>
  <c r="AG117" i="39"/>
  <c r="AF117" i="39"/>
  <c r="AE117" i="39"/>
  <c r="AD117" i="39"/>
  <c r="AC117" i="39"/>
  <c r="AB117" i="39"/>
  <c r="AA117" i="39"/>
  <c r="Z117" i="39"/>
  <c r="Y117" i="39"/>
  <c r="AM116" i="39"/>
  <c r="AL116" i="39"/>
  <c r="AK116" i="39"/>
  <c r="AJ116" i="39"/>
  <c r="AI116" i="39"/>
  <c r="AH116" i="39"/>
  <c r="AG116" i="39"/>
  <c r="AF116" i="39"/>
  <c r="AE116" i="39"/>
  <c r="AD116" i="39"/>
  <c r="AC116" i="39"/>
  <c r="AB116" i="39"/>
  <c r="AA116" i="39"/>
  <c r="Z116" i="39"/>
  <c r="Y116" i="39"/>
  <c r="AM113" i="39"/>
  <c r="AL113" i="39"/>
  <c r="AK113" i="39"/>
  <c r="AJ113" i="39"/>
  <c r="AI113" i="39"/>
  <c r="AH113" i="39"/>
  <c r="AG113" i="39"/>
  <c r="AF113" i="39"/>
  <c r="AE113" i="39"/>
  <c r="AD113" i="39"/>
  <c r="AC113" i="39"/>
  <c r="AB113" i="39"/>
  <c r="AA113" i="39"/>
  <c r="Z113" i="39"/>
  <c r="Y113" i="39"/>
  <c r="AM109" i="39"/>
  <c r="AL109" i="39"/>
  <c r="AK109" i="39"/>
  <c r="AJ109" i="39"/>
  <c r="AI109" i="39"/>
  <c r="AH109" i="39"/>
  <c r="AG109" i="39"/>
  <c r="AF109" i="39"/>
  <c r="AE109" i="39"/>
  <c r="AD109" i="39"/>
  <c r="AC109" i="39"/>
  <c r="AB109" i="39"/>
  <c r="AA109" i="39"/>
  <c r="Z109" i="39"/>
  <c r="Y109" i="39"/>
  <c r="AM108" i="39"/>
  <c r="AL108" i="39"/>
  <c r="AK108" i="39"/>
  <c r="AJ108" i="39"/>
  <c r="AI108" i="39"/>
  <c r="AH108" i="39"/>
  <c r="AG108" i="39"/>
  <c r="AF108" i="39"/>
  <c r="AE108" i="39"/>
  <c r="AD108" i="39"/>
  <c r="AC108" i="39"/>
  <c r="AB108" i="39"/>
  <c r="AA108" i="39"/>
  <c r="Z108" i="39"/>
  <c r="Y108" i="39"/>
  <c r="AM107" i="39"/>
  <c r="AL107" i="39"/>
  <c r="AK107" i="39"/>
  <c r="AJ107" i="39"/>
  <c r="AI107" i="39"/>
  <c r="AH107" i="39"/>
  <c r="AG107" i="39"/>
  <c r="AF107" i="39"/>
  <c r="AE107" i="39"/>
  <c r="AD107" i="39"/>
  <c r="AC107" i="39"/>
  <c r="AB107" i="39"/>
  <c r="AA107" i="39"/>
  <c r="Z107" i="39"/>
  <c r="Y107" i="39"/>
  <c r="AM106" i="39"/>
  <c r="AL106" i="39"/>
  <c r="AK106" i="39"/>
  <c r="AJ106" i="39"/>
  <c r="AI106" i="39"/>
  <c r="AH106" i="39"/>
  <c r="AG106" i="39"/>
  <c r="AF106" i="39"/>
  <c r="AE106" i="39"/>
  <c r="AD106" i="39"/>
  <c r="AC106" i="39"/>
  <c r="AB106" i="39"/>
  <c r="AA106" i="39"/>
  <c r="Z106" i="39"/>
  <c r="Y106" i="39"/>
  <c r="AM105" i="39"/>
  <c r="AL105" i="39"/>
  <c r="AK105" i="39"/>
  <c r="AJ105" i="39"/>
  <c r="AI105" i="39"/>
  <c r="AH105" i="39"/>
  <c r="AG105" i="39"/>
  <c r="AF105" i="39"/>
  <c r="AE105" i="39"/>
  <c r="AD105" i="39"/>
  <c r="AC105" i="39"/>
  <c r="AB105" i="39"/>
  <c r="AA105" i="39"/>
  <c r="Z105" i="39"/>
  <c r="Y105" i="39"/>
  <c r="AM102" i="39"/>
  <c r="AL102" i="39"/>
  <c r="AK102" i="39"/>
  <c r="AJ102" i="39"/>
  <c r="AI102" i="39"/>
  <c r="AH102" i="39"/>
  <c r="AG102" i="39"/>
  <c r="AF102" i="39"/>
  <c r="AE102" i="39"/>
  <c r="AD102" i="39"/>
  <c r="AC102" i="39"/>
  <c r="AB102" i="39"/>
  <c r="AA102" i="39"/>
  <c r="Z102" i="39"/>
  <c r="Y102" i="39"/>
  <c r="AM98" i="39"/>
  <c r="AL98" i="39"/>
  <c r="AK98" i="39"/>
  <c r="AJ98" i="39"/>
  <c r="AI98" i="39"/>
  <c r="AH98" i="39"/>
  <c r="AG98" i="39"/>
  <c r="AF98" i="39"/>
  <c r="AE98" i="39"/>
  <c r="AD98" i="39"/>
  <c r="AC98" i="39"/>
  <c r="AB98" i="39"/>
  <c r="AA98" i="39"/>
  <c r="Z98" i="39"/>
  <c r="Y98" i="39"/>
  <c r="AM97" i="39"/>
  <c r="AL97" i="39"/>
  <c r="AK97" i="39"/>
  <c r="AJ97" i="39"/>
  <c r="AI97" i="39"/>
  <c r="AH97" i="39"/>
  <c r="AG97" i="39"/>
  <c r="AF97" i="39"/>
  <c r="AE97" i="39"/>
  <c r="AD97" i="39"/>
  <c r="AC97" i="39"/>
  <c r="AB97" i="39"/>
  <c r="AA97" i="39"/>
  <c r="Z97" i="39"/>
  <c r="Y97" i="39"/>
  <c r="AM96" i="39"/>
  <c r="AL96" i="39"/>
  <c r="AK96" i="39"/>
  <c r="AJ96" i="39"/>
  <c r="AI96" i="39"/>
  <c r="AH96" i="39"/>
  <c r="AG96" i="39"/>
  <c r="AF96" i="39"/>
  <c r="AE96" i="39"/>
  <c r="AD96" i="39"/>
  <c r="AC96" i="39"/>
  <c r="AB96" i="39"/>
  <c r="AA96" i="39"/>
  <c r="Z96" i="39"/>
  <c r="Y96" i="39"/>
  <c r="AM93" i="39"/>
  <c r="AL93" i="39"/>
  <c r="AK93" i="39"/>
  <c r="AJ93" i="39"/>
  <c r="AI93" i="39"/>
  <c r="AH93" i="39"/>
  <c r="AG93" i="39"/>
  <c r="AF93" i="39"/>
  <c r="AE93" i="39"/>
  <c r="AD93" i="39"/>
  <c r="AC93" i="39"/>
  <c r="AB93" i="39"/>
  <c r="AA93" i="39"/>
  <c r="Z93" i="39"/>
  <c r="Y93" i="39"/>
  <c r="AM89" i="39"/>
  <c r="AL89" i="39"/>
  <c r="AK89" i="39"/>
  <c r="AJ89" i="39"/>
  <c r="AI89" i="39"/>
  <c r="AH89" i="39"/>
  <c r="AG89" i="39"/>
  <c r="AF89" i="39"/>
  <c r="AE89" i="39"/>
  <c r="AD89" i="39"/>
  <c r="AC89" i="39"/>
  <c r="AB89" i="39"/>
  <c r="AA89" i="39"/>
  <c r="Z89" i="39"/>
  <c r="Y89" i="39"/>
  <c r="AM88" i="39"/>
  <c r="AL88" i="39"/>
  <c r="AK88" i="39"/>
  <c r="AJ88" i="39"/>
  <c r="AI88" i="39"/>
  <c r="AH88" i="39"/>
  <c r="AG88" i="39"/>
  <c r="AF88" i="39"/>
  <c r="AE88" i="39"/>
  <c r="AD88" i="39"/>
  <c r="AC88" i="39"/>
  <c r="AB88" i="39"/>
  <c r="AA88" i="39"/>
  <c r="Z88" i="39"/>
  <c r="Y88" i="39"/>
  <c r="AM87" i="39"/>
  <c r="AL87" i="39"/>
  <c r="AK87" i="39"/>
  <c r="AJ87" i="39"/>
  <c r="AI87" i="39"/>
  <c r="AH87" i="39"/>
  <c r="AG87" i="39"/>
  <c r="AF87" i="39"/>
  <c r="AE87" i="39"/>
  <c r="AD87" i="39"/>
  <c r="AC87" i="39"/>
  <c r="AB87" i="39"/>
  <c r="AA87" i="39"/>
  <c r="Z87" i="39"/>
  <c r="Y87" i="39"/>
  <c r="AM86" i="39"/>
  <c r="AL86" i="39"/>
  <c r="AK86" i="39"/>
  <c r="AJ86" i="39"/>
  <c r="AI86" i="39"/>
  <c r="AH86" i="39"/>
  <c r="AG86" i="39"/>
  <c r="AF86" i="39"/>
  <c r="AE86" i="39"/>
  <c r="AD86" i="39"/>
  <c r="AC86" i="39"/>
  <c r="AB86" i="39"/>
  <c r="AA86" i="39"/>
  <c r="Z86" i="39"/>
  <c r="Y86" i="39"/>
  <c r="AM83" i="39"/>
  <c r="AL83" i="39"/>
  <c r="AK83" i="39"/>
  <c r="AJ83" i="39"/>
  <c r="AI83" i="39"/>
  <c r="AH83" i="39"/>
  <c r="AG83" i="39"/>
  <c r="AF83" i="39"/>
  <c r="AE83" i="39"/>
  <c r="AD83" i="39"/>
  <c r="AC83" i="39"/>
  <c r="AB83" i="39"/>
  <c r="AA83" i="39"/>
  <c r="Z83" i="39"/>
  <c r="Y83" i="39"/>
  <c r="AM78" i="39"/>
  <c r="AL78" i="39"/>
  <c r="AK78" i="39"/>
  <c r="AJ78" i="39"/>
  <c r="AI78" i="39"/>
  <c r="AH78" i="39"/>
  <c r="AG78" i="39"/>
  <c r="AF78" i="39"/>
  <c r="AE78" i="39"/>
  <c r="AD78" i="39"/>
  <c r="AC78" i="39"/>
  <c r="AB78" i="39"/>
  <c r="AA78" i="39"/>
  <c r="Z78" i="39"/>
  <c r="Y78" i="39"/>
  <c r="AA75" i="39"/>
  <c r="Z75" i="39"/>
  <c r="Y75" i="39"/>
  <c r="W75" i="39"/>
  <c r="V75" i="39"/>
  <c r="U75" i="39"/>
  <c r="T75" i="39"/>
  <c r="T175" i="39" s="1"/>
  <c r="S75" i="39"/>
  <c r="R75" i="39"/>
  <c r="R175" i="39" s="1"/>
  <c r="Q75" i="39"/>
  <c r="P75" i="39"/>
  <c r="O75" i="39"/>
  <c r="N75" i="39"/>
  <c r="M75" i="39"/>
  <c r="L75" i="39"/>
  <c r="L175" i="39" s="1"/>
  <c r="AM72" i="39"/>
  <c r="AL72" i="39"/>
  <c r="AK72" i="39"/>
  <c r="AJ72" i="39"/>
  <c r="AI72" i="39"/>
  <c r="AH72" i="39"/>
  <c r="AG72" i="39"/>
  <c r="AF72" i="39"/>
  <c r="AE72" i="39"/>
  <c r="AD72" i="39"/>
  <c r="AC72" i="39"/>
  <c r="AB72" i="39"/>
  <c r="AA72" i="39"/>
  <c r="Z72" i="39"/>
  <c r="Y72" i="39"/>
  <c r="AM69" i="39"/>
  <c r="AL69" i="39"/>
  <c r="AK69" i="39"/>
  <c r="AJ69" i="39"/>
  <c r="AI69" i="39"/>
  <c r="AH69" i="39"/>
  <c r="AG69" i="39"/>
  <c r="AF69" i="39"/>
  <c r="AE69" i="39"/>
  <c r="AD69" i="39"/>
  <c r="AC69" i="39"/>
  <c r="AB69" i="39"/>
  <c r="AA69" i="39"/>
  <c r="Z69" i="39"/>
  <c r="Y69" i="39"/>
  <c r="AM66" i="39"/>
  <c r="AL66" i="39"/>
  <c r="AK66" i="39"/>
  <c r="AJ66" i="39"/>
  <c r="AI66" i="39"/>
  <c r="AH66" i="39"/>
  <c r="AG66" i="39"/>
  <c r="AF66" i="39"/>
  <c r="AE66" i="39"/>
  <c r="AD66" i="39"/>
  <c r="AC66" i="39"/>
  <c r="AB66" i="39"/>
  <c r="AA66" i="39"/>
  <c r="Z66" i="39"/>
  <c r="Y66" i="39"/>
  <c r="AM63" i="39"/>
  <c r="AL63" i="39"/>
  <c r="AK63" i="39"/>
  <c r="AJ63" i="39"/>
  <c r="AI63" i="39"/>
  <c r="AH63" i="39"/>
  <c r="AG63" i="39"/>
  <c r="AF63" i="39"/>
  <c r="AE63" i="39"/>
  <c r="AD63" i="39"/>
  <c r="AC63" i="39"/>
  <c r="AB63" i="39"/>
  <c r="AA63" i="39"/>
  <c r="Z63" i="39"/>
  <c r="Y63" i="39"/>
  <c r="AM60" i="39"/>
  <c r="AL60" i="39"/>
  <c r="AK60" i="39"/>
  <c r="AJ60" i="39"/>
  <c r="AI60" i="39"/>
  <c r="AH60" i="39"/>
  <c r="AG60" i="39"/>
  <c r="AF60" i="39"/>
  <c r="AE60" i="39"/>
  <c r="AD60" i="39"/>
  <c r="AC60" i="39"/>
  <c r="AB60" i="39"/>
  <c r="AA60" i="39"/>
  <c r="Z60" i="39"/>
  <c r="Y60" i="39"/>
  <c r="AA55" i="39"/>
  <c r="Z55" i="39"/>
  <c r="Y55" i="39"/>
  <c r="AM52" i="39"/>
  <c r="AL52" i="39"/>
  <c r="AK52" i="39"/>
  <c r="AJ52" i="39"/>
  <c r="AI52" i="39"/>
  <c r="AH52" i="39"/>
  <c r="AG52" i="39"/>
  <c r="AF52" i="39"/>
  <c r="AE52" i="39"/>
  <c r="AD52" i="39"/>
  <c r="AC52" i="39"/>
  <c r="AB52" i="39"/>
  <c r="AA52" i="39"/>
  <c r="Z52" i="39"/>
  <c r="Y52" i="39"/>
  <c r="AA49" i="39"/>
  <c r="Z49" i="39"/>
  <c r="Y49" i="39"/>
  <c r="AA44" i="39"/>
  <c r="Z44" i="39"/>
  <c r="Y44" i="39"/>
  <c r="AM42" i="39"/>
  <c r="AL42" i="39"/>
  <c r="AK42" i="39"/>
  <c r="AJ42" i="39"/>
  <c r="AI42" i="39"/>
  <c r="AH42" i="39"/>
  <c r="AG42" i="39"/>
  <c r="AF42" i="39"/>
  <c r="AE42" i="39"/>
  <c r="AD42" i="39"/>
  <c r="AC42" i="39"/>
  <c r="AB42" i="39"/>
  <c r="AA42" i="39"/>
  <c r="Z42" i="39"/>
  <c r="Y42" i="39"/>
  <c r="AM40" i="39"/>
  <c r="AL40" i="39"/>
  <c r="AK40" i="39"/>
  <c r="AJ40" i="39"/>
  <c r="AI40" i="39"/>
  <c r="AH40" i="39"/>
  <c r="AG40" i="39"/>
  <c r="AF40" i="39"/>
  <c r="AE40" i="39"/>
  <c r="AD40" i="39"/>
  <c r="AC40" i="39"/>
  <c r="AB40" i="39"/>
  <c r="AA40" i="39"/>
  <c r="Z40" i="39"/>
  <c r="Y40" i="39"/>
  <c r="AA37" i="39"/>
  <c r="Z37" i="39"/>
  <c r="Y37" i="39"/>
  <c r="W37" i="39"/>
  <c r="W27" i="39" s="1"/>
  <c r="V37" i="39"/>
  <c r="V27" i="39" s="1"/>
  <c r="U37" i="39"/>
  <c r="U27" i="39" s="1"/>
  <c r="T37" i="39"/>
  <c r="S37" i="39"/>
  <c r="S27" i="39" s="1"/>
  <c r="R37" i="39"/>
  <c r="R44" i="39" s="1"/>
  <c r="Q37" i="39"/>
  <c r="Q44" i="39" s="1"/>
  <c r="P37" i="39"/>
  <c r="O37" i="39"/>
  <c r="O27" i="39" s="1"/>
  <c r="N37" i="39"/>
  <c r="N19" i="39" s="1"/>
  <c r="M37" i="39"/>
  <c r="M27" i="39" s="1"/>
  <c r="L37" i="39"/>
  <c r="L38" i="39" s="1"/>
  <c r="T35" i="39"/>
  <c r="Q35" i="39"/>
  <c r="L35" i="39"/>
  <c r="W34" i="39"/>
  <c r="V34" i="39"/>
  <c r="U34" i="39"/>
  <c r="T34" i="39"/>
  <c r="S34" i="39"/>
  <c r="R34" i="39"/>
  <c r="Q34" i="39"/>
  <c r="P34" i="39"/>
  <c r="O34" i="39"/>
  <c r="N34" i="39"/>
  <c r="M34" i="39"/>
  <c r="L34" i="39"/>
  <c r="AM33" i="39"/>
  <c r="AL33" i="39"/>
  <c r="AK33" i="39"/>
  <c r="AJ33" i="39"/>
  <c r="AI33" i="39"/>
  <c r="AH33" i="39"/>
  <c r="AG33" i="39"/>
  <c r="AF33" i="39"/>
  <c r="AE33" i="39"/>
  <c r="AD33" i="39"/>
  <c r="AC33" i="39"/>
  <c r="AB33" i="39"/>
  <c r="AA33" i="39"/>
  <c r="Z33" i="39"/>
  <c r="Y33" i="39"/>
  <c r="U31" i="39"/>
  <c r="S31" i="39"/>
  <c r="Q31" i="39"/>
  <c r="M31" i="39"/>
  <c r="W30" i="39"/>
  <c r="V30" i="39"/>
  <c r="U30" i="39"/>
  <c r="T30" i="39"/>
  <c r="S30" i="39"/>
  <c r="R30" i="39"/>
  <c r="Q30" i="39"/>
  <c r="P30" i="39"/>
  <c r="O30" i="39"/>
  <c r="N30" i="39"/>
  <c r="M30" i="39"/>
  <c r="L30" i="39"/>
  <c r="AM29" i="39"/>
  <c r="AL29" i="39"/>
  <c r="AK29" i="39"/>
  <c r="AJ29" i="39"/>
  <c r="AI29" i="39"/>
  <c r="AH29" i="39"/>
  <c r="AG29" i="39"/>
  <c r="AF29" i="39"/>
  <c r="AE29" i="39"/>
  <c r="AD29" i="39"/>
  <c r="AC29" i="39"/>
  <c r="AB29" i="39"/>
  <c r="AA29" i="39"/>
  <c r="Z29" i="39"/>
  <c r="Y29" i="39"/>
  <c r="Q27" i="39"/>
  <c r="N27" i="39"/>
  <c r="W26" i="39"/>
  <c r="V26" i="39"/>
  <c r="U26" i="39"/>
  <c r="T26" i="39"/>
  <c r="S26" i="39"/>
  <c r="R26" i="39"/>
  <c r="Q26" i="39"/>
  <c r="P26" i="39"/>
  <c r="O26" i="39"/>
  <c r="N26" i="39"/>
  <c r="M26" i="39"/>
  <c r="L26" i="39"/>
  <c r="AM25" i="39"/>
  <c r="AL25" i="39"/>
  <c r="AK25" i="39"/>
  <c r="AJ25" i="39"/>
  <c r="AI25" i="39"/>
  <c r="AH25" i="39"/>
  <c r="AG25" i="39"/>
  <c r="AF25" i="39"/>
  <c r="AE25" i="39"/>
  <c r="AD25" i="39"/>
  <c r="AC25" i="39"/>
  <c r="AB25" i="39"/>
  <c r="AA25" i="39"/>
  <c r="Z25" i="39"/>
  <c r="Y25" i="39"/>
  <c r="U23" i="39"/>
  <c r="Q23" i="39"/>
  <c r="M23" i="39"/>
  <c r="W22" i="39"/>
  <c r="V22" i="39"/>
  <c r="U22" i="39"/>
  <c r="T22" i="39"/>
  <c r="S22" i="39"/>
  <c r="R22" i="39"/>
  <c r="Q22" i="39"/>
  <c r="P22" i="39"/>
  <c r="O22" i="39"/>
  <c r="N22" i="39"/>
  <c r="M22" i="39"/>
  <c r="L22" i="39"/>
  <c r="AM21" i="39"/>
  <c r="AL21" i="39"/>
  <c r="AK21" i="39"/>
  <c r="AJ21" i="39"/>
  <c r="AI21" i="39"/>
  <c r="AH21" i="39"/>
  <c r="AG21" i="39"/>
  <c r="AF21" i="39"/>
  <c r="AE21" i="39"/>
  <c r="AD21" i="39"/>
  <c r="AC21" i="39"/>
  <c r="AB21" i="39"/>
  <c r="AA21" i="39"/>
  <c r="Z21" i="39"/>
  <c r="Y21" i="39"/>
  <c r="U19" i="39"/>
  <c r="T19" i="39"/>
  <c r="Q19" i="39"/>
  <c r="P19" i="39"/>
  <c r="M19" i="39"/>
  <c r="L19" i="39"/>
  <c r="W18" i="39"/>
  <c r="V18" i="39"/>
  <c r="U18" i="39"/>
  <c r="T18" i="39"/>
  <c r="S18" i="39"/>
  <c r="R18" i="39"/>
  <c r="Q18" i="39"/>
  <c r="P18" i="39"/>
  <c r="O18" i="39"/>
  <c r="N18" i="39"/>
  <c r="M18" i="39"/>
  <c r="L18" i="39"/>
  <c r="AM17" i="39"/>
  <c r="AL17" i="39"/>
  <c r="AK17" i="39"/>
  <c r="AJ17" i="39"/>
  <c r="AI17" i="39"/>
  <c r="AH17" i="39"/>
  <c r="AG17" i="39"/>
  <c r="AF17" i="39"/>
  <c r="AE17" i="39"/>
  <c r="AD17" i="39"/>
  <c r="AC17" i="39"/>
  <c r="AB17" i="39"/>
  <c r="AA17" i="39"/>
  <c r="Z17" i="39"/>
  <c r="Y17" i="39"/>
  <c r="AC11" i="39"/>
  <c r="AD11" i="39" s="1"/>
  <c r="AE11" i="39" s="1"/>
  <c r="AF11" i="39" s="1"/>
  <c r="AG11" i="39" s="1"/>
  <c r="AH11" i="39" s="1"/>
  <c r="AI11" i="39" s="1"/>
  <c r="AJ11" i="39" s="1"/>
  <c r="AK11" i="39" s="1"/>
  <c r="AL11" i="39" s="1"/>
  <c r="AM11" i="39" s="1"/>
  <c r="M11" i="39"/>
  <c r="N11" i="39" s="1"/>
  <c r="O11" i="39" s="1"/>
  <c r="P11" i="39" s="1"/>
  <c r="Q11" i="39" s="1"/>
  <c r="R11" i="39" s="1"/>
  <c r="S11" i="39" s="1"/>
  <c r="T11" i="39" s="1"/>
  <c r="U11" i="39" s="1"/>
  <c r="V11" i="39" s="1"/>
  <c r="W11" i="39" s="1"/>
  <c r="W317" i="38"/>
  <c r="V317" i="38"/>
  <c r="U317" i="38"/>
  <c r="T317" i="38"/>
  <c r="S317" i="38"/>
  <c r="R317" i="38"/>
  <c r="Q317" i="38"/>
  <c r="P317" i="38"/>
  <c r="O317" i="38"/>
  <c r="N317" i="38"/>
  <c r="M317" i="38"/>
  <c r="L317" i="38"/>
  <c r="K317" i="38"/>
  <c r="J317" i="38"/>
  <c r="I317" i="38"/>
  <c r="W312" i="38"/>
  <c r="V312" i="38"/>
  <c r="U312" i="38"/>
  <c r="T312" i="38"/>
  <c r="S312" i="38"/>
  <c r="R312" i="38"/>
  <c r="Q312" i="38"/>
  <c r="P312" i="38"/>
  <c r="O312" i="38"/>
  <c r="N312" i="38"/>
  <c r="M312" i="38"/>
  <c r="L312" i="38"/>
  <c r="K312" i="38"/>
  <c r="J312" i="38"/>
  <c r="I312" i="38"/>
  <c r="AM311" i="38"/>
  <c r="AL311" i="38"/>
  <c r="AK311" i="38"/>
  <c r="AJ311" i="38"/>
  <c r="AI311" i="38"/>
  <c r="AH311" i="38"/>
  <c r="AG311" i="38"/>
  <c r="AF311" i="38"/>
  <c r="AE311" i="38"/>
  <c r="AD311" i="38"/>
  <c r="AC311" i="38"/>
  <c r="AB311" i="38"/>
  <c r="AA311" i="38"/>
  <c r="Z311" i="38"/>
  <c r="Y311" i="38"/>
  <c r="AM310" i="38"/>
  <c r="AL310" i="38"/>
  <c r="AK310" i="38"/>
  <c r="AJ310" i="38"/>
  <c r="AI310" i="38"/>
  <c r="AH310" i="38"/>
  <c r="AG310" i="38"/>
  <c r="AF310" i="38"/>
  <c r="AE310" i="38"/>
  <c r="AD310" i="38"/>
  <c r="AC310" i="38"/>
  <c r="AB310" i="38"/>
  <c r="AA310" i="38"/>
  <c r="Z310" i="38"/>
  <c r="Y310" i="38"/>
  <c r="AM309" i="38"/>
  <c r="AL309" i="38"/>
  <c r="AK309" i="38"/>
  <c r="AJ309" i="38"/>
  <c r="AI309" i="38"/>
  <c r="AH309" i="38"/>
  <c r="AG309" i="38"/>
  <c r="AF309" i="38"/>
  <c r="AE309" i="38"/>
  <c r="AD309" i="38"/>
  <c r="AC309" i="38"/>
  <c r="AB309" i="38"/>
  <c r="AA309" i="38"/>
  <c r="Z309" i="38"/>
  <c r="Y309" i="38"/>
  <c r="W303" i="38"/>
  <c r="V303" i="38"/>
  <c r="U303" i="38"/>
  <c r="T303" i="38"/>
  <c r="S303" i="38"/>
  <c r="R303" i="38"/>
  <c r="Q303" i="38"/>
  <c r="P303" i="38"/>
  <c r="O303" i="38"/>
  <c r="N303" i="38"/>
  <c r="M303" i="38"/>
  <c r="L303" i="38"/>
  <c r="K303" i="38"/>
  <c r="J303" i="38"/>
  <c r="I303" i="38"/>
  <c r="AM302" i="38"/>
  <c r="AL302" i="38"/>
  <c r="AK302" i="38"/>
  <c r="AJ302" i="38"/>
  <c r="AI302" i="38"/>
  <c r="AH302" i="38"/>
  <c r="AG302" i="38"/>
  <c r="AF302" i="38"/>
  <c r="AE302" i="38"/>
  <c r="AD302" i="38"/>
  <c r="AC302" i="38"/>
  <c r="AB302" i="38"/>
  <c r="AA302" i="38"/>
  <c r="Z302" i="38"/>
  <c r="Y302" i="38"/>
  <c r="AM301" i="38"/>
  <c r="AL301" i="38"/>
  <c r="AK301" i="38"/>
  <c r="AJ301" i="38"/>
  <c r="AI301" i="38"/>
  <c r="AH301" i="38"/>
  <c r="AG301" i="38"/>
  <c r="AF301" i="38"/>
  <c r="AE301" i="38"/>
  <c r="AD301" i="38"/>
  <c r="AC301" i="38"/>
  <c r="AB301" i="38"/>
  <c r="AA301" i="38"/>
  <c r="Z301" i="38"/>
  <c r="Y301" i="38"/>
  <c r="AM300" i="38"/>
  <c r="AL300" i="38"/>
  <c r="AK300" i="38"/>
  <c r="AJ300" i="38"/>
  <c r="AI300" i="38"/>
  <c r="AH300" i="38"/>
  <c r="AG300" i="38"/>
  <c r="AF300" i="38"/>
  <c r="AE300" i="38"/>
  <c r="AD300" i="38"/>
  <c r="AC300" i="38"/>
  <c r="AB300" i="38"/>
  <c r="AA300" i="38"/>
  <c r="Z300" i="38"/>
  <c r="Y300" i="38"/>
  <c r="W297" i="38"/>
  <c r="V297" i="38"/>
  <c r="U297" i="38"/>
  <c r="T297" i="38"/>
  <c r="T305" i="38" s="1"/>
  <c r="S297" i="38"/>
  <c r="S305" i="38" s="1"/>
  <c r="R297" i="38"/>
  <c r="R305" i="38" s="1"/>
  <c r="R314" i="38" s="1"/>
  <c r="Q297" i="38"/>
  <c r="P297" i="38"/>
  <c r="P305" i="38" s="1"/>
  <c r="O297" i="38"/>
  <c r="N297" i="38"/>
  <c r="M297" i="38"/>
  <c r="M305" i="38" s="1"/>
  <c r="L297" i="38"/>
  <c r="L305" i="38" s="1"/>
  <c r="K297" i="38"/>
  <c r="K305" i="38" s="1"/>
  <c r="J297" i="38"/>
  <c r="J305" i="38" s="1"/>
  <c r="J314" i="38" s="1"/>
  <c r="I297" i="38"/>
  <c r="AM296" i="38"/>
  <c r="AL296" i="38"/>
  <c r="AK296" i="38"/>
  <c r="AJ296" i="38"/>
  <c r="AI296" i="38"/>
  <c r="AH296" i="38"/>
  <c r="AG296" i="38"/>
  <c r="AF296" i="38"/>
  <c r="AE296" i="38"/>
  <c r="AD296" i="38"/>
  <c r="AC296" i="38"/>
  <c r="AB296" i="38"/>
  <c r="AA296" i="38"/>
  <c r="Z296" i="38"/>
  <c r="Y296" i="38"/>
  <c r="AM295" i="38"/>
  <c r="AL295" i="38"/>
  <c r="AK295" i="38"/>
  <c r="AJ295" i="38"/>
  <c r="AI295" i="38"/>
  <c r="AH295" i="38"/>
  <c r="AG295" i="38"/>
  <c r="AF295" i="38"/>
  <c r="AE295" i="38"/>
  <c r="AD295" i="38"/>
  <c r="AC295" i="38"/>
  <c r="AB295" i="38"/>
  <c r="AA295" i="38"/>
  <c r="Z295" i="38"/>
  <c r="Y295" i="38"/>
  <c r="AM294" i="38"/>
  <c r="AL294" i="38"/>
  <c r="AK294" i="38"/>
  <c r="AJ294" i="38"/>
  <c r="AI294" i="38"/>
  <c r="AH294" i="38"/>
  <c r="AG294" i="38"/>
  <c r="AF294" i="38"/>
  <c r="AE294" i="38"/>
  <c r="AD294" i="38"/>
  <c r="AC294" i="38"/>
  <c r="AB294" i="38"/>
  <c r="AA294" i="38"/>
  <c r="Z294" i="38"/>
  <c r="Y294" i="38"/>
  <c r="W287" i="38"/>
  <c r="V287" i="38"/>
  <c r="U287" i="38"/>
  <c r="T287" i="38"/>
  <c r="S287" i="38"/>
  <c r="R287" i="38"/>
  <c r="Q287" i="38"/>
  <c r="P287" i="38"/>
  <c r="O287" i="38"/>
  <c r="N287" i="38"/>
  <c r="M287" i="38"/>
  <c r="L287" i="38"/>
  <c r="K287" i="38"/>
  <c r="J287" i="38"/>
  <c r="I287" i="38"/>
  <c r="W285" i="38"/>
  <c r="V285" i="38"/>
  <c r="U285" i="38"/>
  <c r="T285" i="38"/>
  <c r="S285" i="38"/>
  <c r="R285" i="38"/>
  <c r="Q285" i="38"/>
  <c r="P285" i="38"/>
  <c r="O285" i="38"/>
  <c r="N285" i="38"/>
  <c r="M285" i="38"/>
  <c r="L285" i="38"/>
  <c r="K285" i="38"/>
  <c r="J285" i="38"/>
  <c r="I285" i="38"/>
  <c r="AM284" i="38"/>
  <c r="AL284" i="38"/>
  <c r="AK284" i="38"/>
  <c r="AJ284" i="38"/>
  <c r="AI284" i="38"/>
  <c r="AH284" i="38"/>
  <c r="AG284" i="38"/>
  <c r="AF284" i="38"/>
  <c r="AE284" i="38"/>
  <c r="AD284" i="38"/>
  <c r="AC284" i="38"/>
  <c r="AB284" i="38"/>
  <c r="AA284" i="38"/>
  <c r="Z284" i="38"/>
  <c r="Y284" i="38"/>
  <c r="AM283" i="38"/>
  <c r="AL283" i="38"/>
  <c r="AK283" i="38"/>
  <c r="AJ283" i="38"/>
  <c r="AI283" i="38"/>
  <c r="AH283" i="38"/>
  <c r="AG283" i="38"/>
  <c r="AF283" i="38"/>
  <c r="AE283" i="38"/>
  <c r="AD283" i="38"/>
  <c r="AC283" i="38"/>
  <c r="AB283" i="38"/>
  <c r="AA283" i="38"/>
  <c r="Z283" i="38"/>
  <c r="Y283" i="38"/>
  <c r="AM282" i="38"/>
  <c r="AL282" i="38"/>
  <c r="AK282" i="38"/>
  <c r="AJ282" i="38"/>
  <c r="AI282" i="38"/>
  <c r="AH282" i="38"/>
  <c r="AG282" i="38"/>
  <c r="AF282" i="38"/>
  <c r="AE282" i="38"/>
  <c r="AD282" i="38"/>
  <c r="AC282" i="38"/>
  <c r="AB282" i="38"/>
  <c r="AA282" i="38"/>
  <c r="Z282" i="38"/>
  <c r="Y282" i="38"/>
  <c r="AM281" i="38"/>
  <c r="AL281" i="38"/>
  <c r="AK281" i="38"/>
  <c r="AJ281" i="38"/>
  <c r="AI281" i="38"/>
  <c r="AH281" i="38"/>
  <c r="AG281" i="38"/>
  <c r="AF281" i="38"/>
  <c r="AE281" i="38"/>
  <c r="AD281" i="38"/>
  <c r="AC281" i="38"/>
  <c r="AB281" i="38"/>
  <c r="AA281" i="38"/>
  <c r="Z281" i="38"/>
  <c r="Y281" i="38"/>
  <c r="W278" i="38"/>
  <c r="W289" i="38" s="1"/>
  <c r="V278" i="38"/>
  <c r="V289" i="38" s="1"/>
  <c r="U278" i="38"/>
  <c r="T278" i="38"/>
  <c r="S278" i="38"/>
  <c r="R278" i="38"/>
  <c r="Q278" i="38"/>
  <c r="P278" i="38"/>
  <c r="P289" i="38" s="1"/>
  <c r="O278" i="38"/>
  <c r="O289" i="38" s="1"/>
  <c r="N278" i="38"/>
  <c r="N289" i="38" s="1"/>
  <c r="M278" i="38"/>
  <c r="M289" i="38" s="1"/>
  <c r="L278" i="38"/>
  <c r="K278" i="38"/>
  <c r="J278" i="38"/>
  <c r="I278" i="38"/>
  <c r="AM277" i="38"/>
  <c r="AL277" i="38"/>
  <c r="AK277" i="38"/>
  <c r="AJ277" i="38"/>
  <c r="AI277" i="38"/>
  <c r="AH277" i="38"/>
  <c r="AG277" i="38"/>
  <c r="AF277" i="38"/>
  <c r="AE277" i="38"/>
  <c r="AD277" i="38"/>
  <c r="AC277" i="38"/>
  <c r="AB277" i="38"/>
  <c r="AA277" i="38"/>
  <c r="Z277" i="38"/>
  <c r="Y277" i="38"/>
  <c r="AM276" i="38"/>
  <c r="AL276" i="38"/>
  <c r="AK276" i="38"/>
  <c r="AJ276" i="38"/>
  <c r="AI276" i="38"/>
  <c r="AH276" i="38"/>
  <c r="AG276" i="38"/>
  <c r="AF276" i="38"/>
  <c r="AE276" i="38"/>
  <c r="AD276" i="38"/>
  <c r="AC276" i="38"/>
  <c r="AB276" i="38"/>
  <c r="AA276" i="38"/>
  <c r="Z276" i="38"/>
  <c r="Y276" i="38"/>
  <c r="AM275" i="38"/>
  <c r="AL275" i="38"/>
  <c r="AK275" i="38"/>
  <c r="AJ275" i="38"/>
  <c r="AI275" i="38"/>
  <c r="AH275" i="38"/>
  <c r="AG275" i="38"/>
  <c r="AF275" i="38"/>
  <c r="AE275" i="38"/>
  <c r="AD275" i="38"/>
  <c r="AC275" i="38"/>
  <c r="AB275" i="38"/>
  <c r="AA275" i="38"/>
  <c r="Z275" i="38"/>
  <c r="Y275" i="38"/>
  <c r="AM274" i="38"/>
  <c r="AL274" i="38"/>
  <c r="AK274" i="38"/>
  <c r="AJ274" i="38"/>
  <c r="AI274" i="38"/>
  <c r="AH274" i="38"/>
  <c r="AG274" i="38"/>
  <c r="AF274" i="38"/>
  <c r="AE274" i="38"/>
  <c r="AD274" i="38"/>
  <c r="AC274" i="38"/>
  <c r="AB274" i="38"/>
  <c r="AA274" i="38"/>
  <c r="Z274" i="38"/>
  <c r="Y274" i="38"/>
  <c r="W246" i="38"/>
  <c r="V246" i="38"/>
  <c r="U246" i="38"/>
  <c r="T246" i="38"/>
  <c r="S246" i="38"/>
  <c r="R246" i="38"/>
  <c r="Q246" i="38"/>
  <c r="P246" i="38"/>
  <c r="O246" i="38"/>
  <c r="N246" i="38"/>
  <c r="M246" i="38"/>
  <c r="L246" i="38"/>
  <c r="K246" i="38"/>
  <c r="J246" i="38"/>
  <c r="I246" i="38"/>
  <c r="AM245" i="38"/>
  <c r="AL245" i="38"/>
  <c r="AK245" i="38"/>
  <c r="AJ245" i="38"/>
  <c r="AI245" i="38"/>
  <c r="AH245" i="38"/>
  <c r="AG245" i="38"/>
  <c r="AF245" i="38"/>
  <c r="AE245" i="38"/>
  <c r="AD245" i="38"/>
  <c r="AC245" i="38"/>
  <c r="AB245" i="38"/>
  <c r="AA245" i="38"/>
  <c r="Z245" i="38"/>
  <c r="Y245" i="38"/>
  <c r="W243" i="38"/>
  <c r="V243" i="38"/>
  <c r="U243" i="38"/>
  <c r="T243" i="38"/>
  <c r="S243" i="38"/>
  <c r="R243" i="38"/>
  <c r="Q243" i="38"/>
  <c r="P243" i="38"/>
  <c r="O243" i="38"/>
  <c r="N243" i="38"/>
  <c r="M243" i="38"/>
  <c r="L243" i="38"/>
  <c r="K243" i="38"/>
  <c r="J243" i="38"/>
  <c r="I243" i="38"/>
  <c r="AM241" i="38"/>
  <c r="AL241" i="38"/>
  <c r="AK241" i="38"/>
  <c r="AJ241" i="38"/>
  <c r="AI241" i="38"/>
  <c r="AH241" i="38"/>
  <c r="AG241" i="38"/>
  <c r="AF241" i="38"/>
  <c r="AE241" i="38"/>
  <c r="AD241" i="38"/>
  <c r="AC241" i="38"/>
  <c r="AB241" i="38"/>
  <c r="AA241" i="38"/>
  <c r="Z241" i="38"/>
  <c r="Y241" i="38"/>
  <c r="AM239" i="38"/>
  <c r="AL239" i="38"/>
  <c r="AK239" i="38"/>
  <c r="AJ239" i="38"/>
  <c r="AI239" i="38"/>
  <c r="AH239" i="38"/>
  <c r="AG239" i="38"/>
  <c r="AF239" i="38"/>
  <c r="AE239" i="38"/>
  <c r="AD239" i="38"/>
  <c r="AC239" i="38"/>
  <c r="AB239" i="38"/>
  <c r="AA239" i="38"/>
  <c r="Z239" i="38"/>
  <c r="Y239" i="38"/>
  <c r="AM238" i="38"/>
  <c r="AL238" i="38"/>
  <c r="AK238" i="38"/>
  <c r="AJ238" i="38"/>
  <c r="AI238" i="38"/>
  <c r="AH238" i="38"/>
  <c r="AG238" i="38"/>
  <c r="AF238" i="38"/>
  <c r="AE238" i="38"/>
  <c r="AD238" i="38"/>
  <c r="AC238" i="38"/>
  <c r="AB238" i="38"/>
  <c r="AA238" i="38"/>
  <c r="Z238" i="38"/>
  <c r="Y238" i="38"/>
  <c r="Y234" i="38"/>
  <c r="AM232" i="38"/>
  <c r="AL232" i="38"/>
  <c r="AK232" i="38"/>
  <c r="AJ232" i="38"/>
  <c r="AI232" i="38"/>
  <c r="AH232" i="38"/>
  <c r="AG232" i="38"/>
  <c r="AF232" i="38"/>
  <c r="AE232" i="38"/>
  <c r="AD232" i="38"/>
  <c r="AC232" i="38"/>
  <c r="AB232" i="38"/>
  <c r="AA232" i="38"/>
  <c r="Z232" i="38"/>
  <c r="Y232" i="38"/>
  <c r="AM230" i="38"/>
  <c r="AL230" i="38"/>
  <c r="AK230" i="38"/>
  <c r="AJ230" i="38"/>
  <c r="AI230" i="38"/>
  <c r="AH230" i="38"/>
  <c r="AG230" i="38"/>
  <c r="AF230" i="38"/>
  <c r="AE230" i="38"/>
  <c r="AD230" i="38"/>
  <c r="AC230" i="38"/>
  <c r="AB230" i="38"/>
  <c r="AA230" i="38"/>
  <c r="Z230" i="38"/>
  <c r="Y230" i="38"/>
  <c r="AM228" i="38"/>
  <c r="AL228" i="38"/>
  <c r="AK228" i="38"/>
  <c r="AJ228" i="38"/>
  <c r="AI228" i="38"/>
  <c r="AH228" i="38"/>
  <c r="AG228" i="38"/>
  <c r="AF228" i="38"/>
  <c r="AE228" i="38"/>
  <c r="AD228" i="38"/>
  <c r="AC228" i="38"/>
  <c r="AB228" i="38"/>
  <c r="AA228" i="38"/>
  <c r="Z228" i="38"/>
  <c r="Y228" i="38"/>
  <c r="AM226" i="38"/>
  <c r="AL226" i="38"/>
  <c r="AK226" i="38"/>
  <c r="AJ226" i="38"/>
  <c r="AI226" i="38"/>
  <c r="AH226" i="38"/>
  <c r="AG226" i="38"/>
  <c r="AF226" i="38"/>
  <c r="AE226" i="38"/>
  <c r="AD226" i="38"/>
  <c r="AC226" i="38"/>
  <c r="AB226" i="38"/>
  <c r="AA226" i="38"/>
  <c r="Z226" i="38"/>
  <c r="Y226" i="38"/>
  <c r="Y224" i="38"/>
  <c r="AM222" i="38"/>
  <c r="AL222" i="38"/>
  <c r="AK222" i="38"/>
  <c r="AJ222" i="38"/>
  <c r="AI222" i="38"/>
  <c r="AH222" i="38"/>
  <c r="AG222" i="38"/>
  <c r="AF222" i="38"/>
  <c r="AE222" i="38"/>
  <c r="AD222" i="38"/>
  <c r="AC222" i="38"/>
  <c r="AB222" i="38"/>
  <c r="AA222" i="38"/>
  <c r="Z222" i="38"/>
  <c r="Y222" i="38"/>
  <c r="AM218" i="38"/>
  <c r="AL218" i="38"/>
  <c r="AK218" i="38"/>
  <c r="AJ218" i="38"/>
  <c r="AI218" i="38"/>
  <c r="AH218" i="38"/>
  <c r="AG218" i="38"/>
  <c r="AF218" i="38"/>
  <c r="AE218" i="38"/>
  <c r="AD218" i="38"/>
  <c r="AC218" i="38"/>
  <c r="AB218" i="38"/>
  <c r="AA218" i="38"/>
  <c r="Z218" i="38"/>
  <c r="Y218" i="38"/>
  <c r="AM217" i="38"/>
  <c r="AL217" i="38"/>
  <c r="AK217" i="38"/>
  <c r="AJ217" i="38"/>
  <c r="AI217" i="38"/>
  <c r="AH217" i="38"/>
  <c r="AG217" i="38"/>
  <c r="AF217" i="38"/>
  <c r="AE217" i="38"/>
  <c r="AD217" i="38"/>
  <c r="AC217" i="38"/>
  <c r="AB217" i="38"/>
  <c r="AA217" i="38"/>
  <c r="Z217" i="38"/>
  <c r="Y217" i="38"/>
  <c r="AM216" i="38"/>
  <c r="AL216" i="38"/>
  <c r="AK216" i="38"/>
  <c r="AJ216" i="38"/>
  <c r="AI216" i="38"/>
  <c r="AH216" i="38"/>
  <c r="AG216" i="38"/>
  <c r="AF216" i="38"/>
  <c r="AE216" i="38"/>
  <c r="AD216" i="38"/>
  <c r="AC216" i="38"/>
  <c r="AB216" i="38"/>
  <c r="AA216" i="38"/>
  <c r="Z216" i="38"/>
  <c r="Y216" i="38"/>
  <c r="AM215" i="38"/>
  <c r="AL215" i="38"/>
  <c r="AK215" i="38"/>
  <c r="AJ215" i="38"/>
  <c r="AI215" i="38"/>
  <c r="AH215" i="38"/>
  <c r="AG215" i="38"/>
  <c r="AF215" i="38"/>
  <c r="AE215" i="38"/>
  <c r="AD215" i="38"/>
  <c r="AC215" i="38"/>
  <c r="AB215" i="38"/>
  <c r="AA215" i="38"/>
  <c r="Z215" i="38"/>
  <c r="Y215" i="38"/>
  <c r="AM213" i="38"/>
  <c r="AL213" i="38"/>
  <c r="AK213" i="38"/>
  <c r="AJ213" i="38"/>
  <c r="AI213" i="38"/>
  <c r="AH213" i="38"/>
  <c r="AG213" i="38"/>
  <c r="AF213" i="38"/>
  <c r="AE213" i="38"/>
  <c r="AD213" i="38"/>
  <c r="AC213" i="38"/>
  <c r="AB213" i="38"/>
  <c r="AA213" i="38"/>
  <c r="Z213" i="38"/>
  <c r="Y213" i="38"/>
  <c r="AM211" i="38"/>
  <c r="AL211" i="38"/>
  <c r="AK211" i="38"/>
  <c r="AJ211" i="38"/>
  <c r="AI211" i="38"/>
  <c r="AH211" i="38"/>
  <c r="AG211" i="38"/>
  <c r="AF211" i="38"/>
  <c r="AE211" i="38"/>
  <c r="AD211" i="38"/>
  <c r="AC211" i="38"/>
  <c r="AB211" i="38"/>
  <c r="AA211" i="38"/>
  <c r="Z211" i="38"/>
  <c r="Y211" i="38"/>
  <c r="AM209" i="38"/>
  <c r="AL209" i="38"/>
  <c r="AK209" i="38"/>
  <c r="AJ209" i="38"/>
  <c r="AI209" i="38"/>
  <c r="AH209" i="38"/>
  <c r="AG209" i="38"/>
  <c r="AF209" i="38"/>
  <c r="AE209" i="38"/>
  <c r="AD209" i="38"/>
  <c r="AC209" i="38"/>
  <c r="AB209" i="38"/>
  <c r="AA209" i="38"/>
  <c r="Z209" i="38"/>
  <c r="Y209" i="38"/>
  <c r="AM207" i="38"/>
  <c r="AL207" i="38"/>
  <c r="AK207" i="38"/>
  <c r="AJ207" i="38"/>
  <c r="AI207" i="38"/>
  <c r="AH207" i="38"/>
  <c r="AG207" i="38"/>
  <c r="AF207" i="38"/>
  <c r="AE207" i="38"/>
  <c r="AD207" i="38"/>
  <c r="AC207" i="38"/>
  <c r="AB207" i="38"/>
  <c r="Y207" i="38"/>
  <c r="K207" i="38"/>
  <c r="J207" i="38"/>
  <c r="AM206" i="38"/>
  <c r="AL206" i="38"/>
  <c r="AK206" i="38"/>
  <c r="AJ206" i="38"/>
  <c r="AI206" i="38"/>
  <c r="AH206" i="38"/>
  <c r="AG206" i="38"/>
  <c r="AF206" i="38"/>
  <c r="AE206" i="38"/>
  <c r="AD206" i="38"/>
  <c r="AC206" i="38"/>
  <c r="AB206" i="38"/>
  <c r="AA206" i="38"/>
  <c r="Z206" i="38"/>
  <c r="Y206" i="38"/>
  <c r="AM205" i="38"/>
  <c r="AL205" i="38"/>
  <c r="AK205" i="38"/>
  <c r="AJ205" i="38"/>
  <c r="AI205" i="38"/>
  <c r="AH205" i="38"/>
  <c r="AG205" i="38"/>
  <c r="AF205" i="38"/>
  <c r="AE205" i="38"/>
  <c r="AD205" i="38"/>
  <c r="AC205" i="38"/>
  <c r="AB205" i="38"/>
  <c r="AA205" i="38"/>
  <c r="Z205" i="38"/>
  <c r="Y205" i="38"/>
  <c r="Y203" i="38"/>
  <c r="Y199" i="38"/>
  <c r="AM196" i="38"/>
  <c r="AL196" i="38"/>
  <c r="AK196" i="38"/>
  <c r="AJ196" i="38"/>
  <c r="AI196" i="38"/>
  <c r="AH196" i="38"/>
  <c r="AG196" i="38"/>
  <c r="AF196" i="38"/>
  <c r="AE196" i="38"/>
  <c r="AD196" i="38"/>
  <c r="AC196" i="38"/>
  <c r="AB196" i="38"/>
  <c r="AA196" i="38"/>
  <c r="Z196" i="38"/>
  <c r="Y196" i="38"/>
  <c r="Y194" i="38"/>
  <c r="AM192" i="38"/>
  <c r="AL192" i="38"/>
  <c r="AK192" i="38"/>
  <c r="AJ192" i="38"/>
  <c r="AI192" i="38"/>
  <c r="AH192" i="38"/>
  <c r="AG192" i="38"/>
  <c r="AF192" i="38"/>
  <c r="AE192" i="38"/>
  <c r="AD192" i="38"/>
  <c r="AC192" i="38"/>
  <c r="AB192" i="38"/>
  <c r="AA192" i="38"/>
  <c r="Z192" i="38"/>
  <c r="Y192" i="38"/>
  <c r="Y190" i="38"/>
  <c r="AM189" i="38"/>
  <c r="AL189" i="38"/>
  <c r="AK189" i="38"/>
  <c r="AJ189" i="38"/>
  <c r="AI189" i="38"/>
  <c r="AH189" i="38"/>
  <c r="AG189" i="38"/>
  <c r="AF189" i="38"/>
  <c r="AE189" i="38"/>
  <c r="AD189" i="38"/>
  <c r="AC189" i="38"/>
  <c r="AB189" i="38"/>
  <c r="AA189" i="38"/>
  <c r="Z189" i="38"/>
  <c r="Y189" i="38"/>
  <c r="AM188" i="38"/>
  <c r="AL188" i="38"/>
  <c r="AK188" i="38"/>
  <c r="AJ188" i="38"/>
  <c r="AI188" i="38"/>
  <c r="AH188" i="38"/>
  <c r="AG188" i="38"/>
  <c r="AF188" i="38"/>
  <c r="AE188" i="38"/>
  <c r="AD188" i="38"/>
  <c r="AC188" i="38"/>
  <c r="AB188" i="38"/>
  <c r="AA188" i="38"/>
  <c r="Z188" i="38"/>
  <c r="Y188" i="38"/>
  <c r="K194" i="38"/>
  <c r="K197" i="38" s="1"/>
  <c r="J190" i="38"/>
  <c r="AA169" i="38"/>
  <c r="Z169" i="38"/>
  <c r="Y169" i="38"/>
  <c r="AA167" i="38"/>
  <c r="Z167" i="38"/>
  <c r="Y167" i="38"/>
  <c r="AA163" i="38"/>
  <c r="Z163" i="38"/>
  <c r="Y163" i="38"/>
  <c r="AA160" i="38"/>
  <c r="Z160" i="38"/>
  <c r="Y160" i="38"/>
  <c r="AA157" i="38"/>
  <c r="Z157" i="38"/>
  <c r="Y157" i="38"/>
  <c r="AA154" i="38"/>
  <c r="Z154" i="38"/>
  <c r="Y154" i="38"/>
  <c r="AA149" i="38"/>
  <c r="Z149" i="38"/>
  <c r="Y149" i="38"/>
  <c r="AM144" i="38"/>
  <c r="AL144" i="38"/>
  <c r="AK144" i="38"/>
  <c r="AJ144" i="38"/>
  <c r="AI144" i="38"/>
  <c r="AH144" i="38"/>
  <c r="AG144" i="38"/>
  <c r="AF144" i="38"/>
  <c r="AE144" i="38"/>
  <c r="AD144" i="38"/>
  <c r="AC144" i="38"/>
  <c r="AB144" i="38"/>
  <c r="AA144" i="38"/>
  <c r="Z144" i="38"/>
  <c r="Y144" i="38"/>
  <c r="AA141" i="38"/>
  <c r="Z141" i="38"/>
  <c r="Y141" i="38"/>
  <c r="AM138" i="38"/>
  <c r="AL138" i="38"/>
  <c r="AK138" i="38"/>
  <c r="AJ138" i="38"/>
  <c r="AI138" i="38"/>
  <c r="AH138" i="38"/>
  <c r="AG138" i="38"/>
  <c r="AF138" i="38"/>
  <c r="AE138" i="38"/>
  <c r="AD138" i="38"/>
  <c r="AC138" i="38"/>
  <c r="AB138" i="38"/>
  <c r="AA138" i="38"/>
  <c r="Z138" i="38"/>
  <c r="Y138" i="38"/>
  <c r="AM135" i="38"/>
  <c r="AL135" i="38"/>
  <c r="AK135" i="38"/>
  <c r="AJ135" i="38"/>
  <c r="AI135" i="38"/>
  <c r="AH135" i="38"/>
  <c r="AG135" i="38"/>
  <c r="AF135" i="38"/>
  <c r="AE135" i="38"/>
  <c r="AD135" i="38"/>
  <c r="AC135" i="38"/>
  <c r="AB135" i="38"/>
  <c r="AA135" i="38"/>
  <c r="Z135" i="38"/>
  <c r="Y135" i="38"/>
  <c r="AM132" i="38"/>
  <c r="AL132" i="38"/>
  <c r="AK132" i="38"/>
  <c r="AJ132" i="38"/>
  <c r="AI132" i="38"/>
  <c r="AH132" i="38"/>
  <c r="AG132" i="38"/>
  <c r="AF132" i="38"/>
  <c r="AE132" i="38"/>
  <c r="AD132" i="38"/>
  <c r="AC132" i="38"/>
  <c r="AB132" i="38"/>
  <c r="AA132" i="38"/>
  <c r="Z132" i="38"/>
  <c r="Y132" i="38"/>
  <c r="AM123" i="38"/>
  <c r="AL123" i="38"/>
  <c r="AK123" i="38"/>
  <c r="AJ123" i="38"/>
  <c r="AI123" i="38"/>
  <c r="AH123" i="38"/>
  <c r="AG123" i="38"/>
  <c r="AF123" i="38"/>
  <c r="AE123" i="38"/>
  <c r="AD123" i="38"/>
  <c r="AC123" i="38"/>
  <c r="AB123" i="38"/>
  <c r="AA123" i="38"/>
  <c r="Z123" i="38"/>
  <c r="Y123" i="38"/>
  <c r="AM119" i="38"/>
  <c r="AL119" i="38"/>
  <c r="AK119" i="38"/>
  <c r="AJ119" i="38"/>
  <c r="AI119" i="38"/>
  <c r="AH119" i="38"/>
  <c r="AG119" i="38"/>
  <c r="AF119" i="38"/>
  <c r="AE119" i="38"/>
  <c r="AD119" i="38"/>
  <c r="AC119" i="38"/>
  <c r="AB119" i="38"/>
  <c r="AA119" i="38"/>
  <c r="Z119" i="38"/>
  <c r="Y119" i="38"/>
  <c r="AM118" i="38"/>
  <c r="AL118" i="38"/>
  <c r="AK118" i="38"/>
  <c r="AJ118" i="38"/>
  <c r="AI118" i="38"/>
  <c r="AH118" i="38"/>
  <c r="AG118" i="38"/>
  <c r="AF118" i="38"/>
  <c r="AE118" i="38"/>
  <c r="AD118" i="38"/>
  <c r="AC118" i="38"/>
  <c r="AB118" i="38"/>
  <c r="AA118" i="38"/>
  <c r="Z118" i="38"/>
  <c r="Y118" i="38"/>
  <c r="AM117" i="38"/>
  <c r="AL117" i="38"/>
  <c r="AK117" i="38"/>
  <c r="AJ117" i="38"/>
  <c r="AI117" i="38"/>
  <c r="AH117" i="38"/>
  <c r="AG117" i="38"/>
  <c r="AF117" i="38"/>
  <c r="AE117" i="38"/>
  <c r="AD117" i="38"/>
  <c r="AC117" i="38"/>
  <c r="AB117" i="38"/>
  <c r="AA117" i="38"/>
  <c r="Z117" i="38"/>
  <c r="Y117" i="38"/>
  <c r="AM116" i="38"/>
  <c r="AL116" i="38"/>
  <c r="AK116" i="38"/>
  <c r="AJ116" i="38"/>
  <c r="AI116" i="38"/>
  <c r="AH116" i="38"/>
  <c r="AG116" i="38"/>
  <c r="AF116" i="38"/>
  <c r="AE116" i="38"/>
  <c r="AD116" i="38"/>
  <c r="AC116" i="38"/>
  <c r="AB116" i="38"/>
  <c r="AA116" i="38"/>
  <c r="Z116" i="38"/>
  <c r="Y116" i="38"/>
  <c r="AM113" i="38"/>
  <c r="AL113" i="38"/>
  <c r="AK113" i="38"/>
  <c r="AJ113" i="38"/>
  <c r="AI113" i="38"/>
  <c r="AH113" i="38"/>
  <c r="AG113" i="38"/>
  <c r="AF113" i="38"/>
  <c r="AE113" i="38"/>
  <c r="AD113" i="38"/>
  <c r="AC113" i="38"/>
  <c r="AB113" i="38"/>
  <c r="AA113" i="38"/>
  <c r="Z113" i="38"/>
  <c r="Y113" i="38"/>
  <c r="AM109" i="38"/>
  <c r="AL109" i="38"/>
  <c r="AK109" i="38"/>
  <c r="AJ109" i="38"/>
  <c r="AI109" i="38"/>
  <c r="AH109" i="38"/>
  <c r="AG109" i="38"/>
  <c r="AF109" i="38"/>
  <c r="AE109" i="38"/>
  <c r="AD109" i="38"/>
  <c r="AC109" i="38"/>
  <c r="AB109" i="38"/>
  <c r="AA109" i="38"/>
  <c r="Z109" i="38"/>
  <c r="Y109" i="38"/>
  <c r="AM108" i="38"/>
  <c r="AL108" i="38"/>
  <c r="AK108" i="38"/>
  <c r="AJ108" i="38"/>
  <c r="AI108" i="38"/>
  <c r="AH108" i="38"/>
  <c r="AG108" i="38"/>
  <c r="AF108" i="38"/>
  <c r="AE108" i="38"/>
  <c r="AD108" i="38"/>
  <c r="AC108" i="38"/>
  <c r="AB108" i="38"/>
  <c r="AA108" i="38"/>
  <c r="Z108" i="38"/>
  <c r="Y108" i="38"/>
  <c r="AM107" i="38"/>
  <c r="AL107" i="38"/>
  <c r="AK107" i="38"/>
  <c r="AJ107" i="38"/>
  <c r="AI107" i="38"/>
  <c r="AH107" i="38"/>
  <c r="AG107" i="38"/>
  <c r="AF107" i="38"/>
  <c r="AE107" i="38"/>
  <c r="AD107" i="38"/>
  <c r="AC107" i="38"/>
  <c r="AB107" i="38"/>
  <c r="AA107" i="38"/>
  <c r="Z107" i="38"/>
  <c r="Y107" i="38"/>
  <c r="AM106" i="38"/>
  <c r="AL106" i="38"/>
  <c r="AK106" i="38"/>
  <c r="AJ106" i="38"/>
  <c r="AI106" i="38"/>
  <c r="AH106" i="38"/>
  <c r="AG106" i="38"/>
  <c r="AF106" i="38"/>
  <c r="AE106" i="38"/>
  <c r="AD106" i="38"/>
  <c r="AC106" i="38"/>
  <c r="AB106" i="38"/>
  <c r="AA106" i="38"/>
  <c r="Z106" i="38"/>
  <c r="Y106" i="38"/>
  <c r="AM105" i="38"/>
  <c r="AL105" i="38"/>
  <c r="AK105" i="38"/>
  <c r="AJ105" i="38"/>
  <c r="AI105" i="38"/>
  <c r="AH105" i="38"/>
  <c r="AG105" i="38"/>
  <c r="AF105" i="38"/>
  <c r="AE105" i="38"/>
  <c r="AD105" i="38"/>
  <c r="AC105" i="38"/>
  <c r="AB105" i="38"/>
  <c r="AA105" i="38"/>
  <c r="Z105" i="38"/>
  <c r="Y105" i="38"/>
  <c r="AM102" i="38"/>
  <c r="AL102" i="38"/>
  <c r="AK102" i="38"/>
  <c r="AJ102" i="38"/>
  <c r="AI102" i="38"/>
  <c r="AH102" i="38"/>
  <c r="AG102" i="38"/>
  <c r="AF102" i="38"/>
  <c r="AE102" i="38"/>
  <c r="AD102" i="38"/>
  <c r="AC102" i="38"/>
  <c r="AB102" i="38"/>
  <c r="AA102" i="38"/>
  <c r="Z102" i="38"/>
  <c r="Y102" i="38"/>
  <c r="AM98" i="38"/>
  <c r="AL98" i="38"/>
  <c r="AK98" i="38"/>
  <c r="AJ98" i="38"/>
  <c r="AI98" i="38"/>
  <c r="AH98" i="38"/>
  <c r="AG98" i="38"/>
  <c r="AF98" i="38"/>
  <c r="AE98" i="38"/>
  <c r="AD98" i="38"/>
  <c r="AC98" i="38"/>
  <c r="AB98" i="38"/>
  <c r="AA98" i="38"/>
  <c r="Z98" i="38"/>
  <c r="Y98" i="38"/>
  <c r="AM97" i="38"/>
  <c r="AL97" i="38"/>
  <c r="AK97" i="38"/>
  <c r="AJ97" i="38"/>
  <c r="AI97" i="38"/>
  <c r="AH97" i="38"/>
  <c r="AG97" i="38"/>
  <c r="AF97" i="38"/>
  <c r="AE97" i="38"/>
  <c r="AD97" i="38"/>
  <c r="AC97" i="38"/>
  <c r="AB97" i="38"/>
  <c r="AA97" i="38"/>
  <c r="Z97" i="38"/>
  <c r="Y97" i="38"/>
  <c r="AM96" i="38"/>
  <c r="AL96" i="38"/>
  <c r="AK96" i="38"/>
  <c r="AJ96" i="38"/>
  <c r="AI96" i="38"/>
  <c r="AH96" i="38"/>
  <c r="AG96" i="38"/>
  <c r="AF96" i="38"/>
  <c r="AE96" i="38"/>
  <c r="AD96" i="38"/>
  <c r="AC96" i="38"/>
  <c r="AB96" i="38"/>
  <c r="AA96" i="38"/>
  <c r="Z96" i="38"/>
  <c r="Y96" i="38"/>
  <c r="AM93" i="38"/>
  <c r="AL93" i="38"/>
  <c r="AK93" i="38"/>
  <c r="AJ93" i="38"/>
  <c r="AI93" i="38"/>
  <c r="AH93" i="38"/>
  <c r="AG93" i="38"/>
  <c r="AF93" i="38"/>
  <c r="AE93" i="38"/>
  <c r="AD93" i="38"/>
  <c r="AC93" i="38"/>
  <c r="AB93" i="38"/>
  <c r="AA93" i="38"/>
  <c r="Z93" i="38"/>
  <c r="Y93" i="38"/>
  <c r="AM89" i="38"/>
  <c r="AL89" i="38"/>
  <c r="AK89" i="38"/>
  <c r="AJ89" i="38"/>
  <c r="AI89" i="38"/>
  <c r="AH89" i="38"/>
  <c r="AG89" i="38"/>
  <c r="AF89" i="38"/>
  <c r="AE89" i="38"/>
  <c r="AD89" i="38"/>
  <c r="AC89" i="38"/>
  <c r="AB89" i="38"/>
  <c r="AA89" i="38"/>
  <c r="Z89" i="38"/>
  <c r="Y89" i="38"/>
  <c r="AM88" i="38"/>
  <c r="AL88" i="38"/>
  <c r="AK88" i="38"/>
  <c r="AJ88" i="38"/>
  <c r="AI88" i="38"/>
  <c r="AH88" i="38"/>
  <c r="AG88" i="38"/>
  <c r="AF88" i="38"/>
  <c r="AE88" i="38"/>
  <c r="AD88" i="38"/>
  <c r="AC88" i="38"/>
  <c r="AB88" i="38"/>
  <c r="AA88" i="38"/>
  <c r="Z88" i="38"/>
  <c r="Y88" i="38"/>
  <c r="AM87" i="38"/>
  <c r="AL87" i="38"/>
  <c r="AK87" i="38"/>
  <c r="AJ87" i="38"/>
  <c r="AI87" i="38"/>
  <c r="AH87" i="38"/>
  <c r="AG87" i="38"/>
  <c r="AF87" i="38"/>
  <c r="AE87" i="38"/>
  <c r="AD87" i="38"/>
  <c r="AC87" i="38"/>
  <c r="AB87" i="38"/>
  <c r="AA87" i="38"/>
  <c r="Z87" i="38"/>
  <c r="Y87" i="38"/>
  <c r="AM86" i="38"/>
  <c r="AL86" i="38"/>
  <c r="AK86" i="38"/>
  <c r="AJ86" i="38"/>
  <c r="AI86" i="38"/>
  <c r="AH86" i="38"/>
  <c r="AG86" i="38"/>
  <c r="AF86" i="38"/>
  <c r="AE86" i="38"/>
  <c r="AD86" i="38"/>
  <c r="AC86" i="38"/>
  <c r="AB86" i="38"/>
  <c r="AA86" i="38"/>
  <c r="Z86" i="38"/>
  <c r="Y86" i="38"/>
  <c r="AM83" i="38"/>
  <c r="AL83" i="38"/>
  <c r="AK83" i="38"/>
  <c r="AJ83" i="38"/>
  <c r="AI83" i="38"/>
  <c r="AH83" i="38"/>
  <c r="AG83" i="38"/>
  <c r="AF83" i="38"/>
  <c r="AE83" i="38"/>
  <c r="AD83" i="38"/>
  <c r="AC83" i="38"/>
  <c r="AB83" i="38"/>
  <c r="AA83" i="38"/>
  <c r="Z83" i="38"/>
  <c r="Y83" i="38"/>
  <c r="AM78" i="38"/>
  <c r="AL78" i="38"/>
  <c r="AK78" i="38"/>
  <c r="AJ78" i="38"/>
  <c r="AI78" i="38"/>
  <c r="AH78" i="38"/>
  <c r="AG78" i="38"/>
  <c r="AF78" i="38"/>
  <c r="AE78" i="38"/>
  <c r="AD78" i="38"/>
  <c r="AC78" i="38"/>
  <c r="AB78" i="38"/>
  <c r="AA78" i="38"/>
  <c r="Z78" i="38"/>
  <c r="Y78" i="38"/>
  <c r="AA75" i="38"/>
  <c r="Z75" i="38"/>
  <c r="Y75" i="38"/>
  <c r="W75" i="38"/>
  <c r="W175" i="38" s="1"/>
  <c r="V75" i="38"/>
  <c r="V175" i="38" s="1"/>
  <c r="U75" i="38"/>
  <c r="T75" i="38"/>
  <c r="S75" i="38"/>
  <c r="R75" i="38"/>
  <c r="Q75" i="38"/>
  <c r="Q175" i="38" s="1"/>
  <c r="P75" i="38"/>
  <c r="O75" i="38"/>
  <c r="O175" i="38" s="1"/>
  <c r="N75" i="38"/>
  <c r="N175" i="38" s="1"/>
  <c r="M75" i="38"/>
  <c r="L75" i="38"/>
  <c r="AM72" i="38"/>
  <c r="AL72" i="38"/>
  <c r="AK72" i="38"/>
  <c r="AJ72" i="38"/>
  <c r="AI72" i="38"/>
  <c r="AH72" i="38"/>
  <c r="AG72" i="38"/>
  <c r="AF72" i="38"/>
  <c r="AE72" i="38"/>
  <c r="AD72" i="38"/>
  <c r="AC72" i="38"/>
  <c r="AB72" i="38"/>
  <c r="AA72" i="38"/>
  <c r="Z72" i="38"/>
  <c r="Y72" i="38"/>
  <c r="AM69" i="38"/>
  <c r="AL69" i="38"/>
  <c r="AK69" i="38"/>
  <c r="AJ69" i="38"/>
  <c r="AI69" i="38"/>
  <c r="AH69" i="38"/>
  <c r="AG69" i="38"/>
  <c r="AF69" i="38"/>
  <c r="AE69" i="38"/>
  <c r="AD69" i="38"/>
  <c r="AC69" i="38"/>
  <c r="AB69" i="38"/>
  <c r="AA69" i="38"/>
  <c r="Z69" i="38"/>
  <c r="Y69" i="38"/>
  <c r="AM66" i="38"/>
  <c r="AL66" i="38"/>
  <c r="AK66" i="38"/>
  <c r="AJ66" i="38"/>
  <c r="AI66" i="38"/>
  <c r="AH66" i="38"/>
  <c r="AG66" i="38"/>
  <c r="AF66" i="38"/>
  <c r="AE66" i="38"/>
  <c r="AD66" i="38"/>
  <c r="AC66" i="38"/>
  <c r="AB66" i="38"/>
  <c r="AA66" i="38"/>
  <c r="Z66" i="38"/>
  <c r="Y66" i="38"/>
  <c r="AM63" i="38"/>
  <c r="AL63" i="38"/>
  <c r="AK63" i="38"/>
  <c r="AJ63" i="38"/>
  <c r="AI63" i="38"/>
  <c r="AH63" i="38"/>
  <c r="AG63" i="38"/>
  <c r="AF63" i="38"/>
  <c r="AE63" i="38"/>
  <c r="AD63" i="38"/>
  <c r="AC63" i="38"/>
  <c r="AB63" i="38"/>
  <c r="AA63" i="38"/>
  <c r="Z63" i="38"/>
  <c r="Y63" i="38"/>
  <c r="AM60" i="38"/>
  <c r="AL60" i="38"/>
  <c r="AK60" i="38"/>
  <c r="AJ60" i="38"/>
  <c r="AI60" i="38"/>
  <c r="AH60" i="38"/>
  <c r="AG60" i="38"/>
  <c r="AF60" i="38"/>
  <c r="AE60" i="38"/>
  <c r="AD60" i="38"/>
  <c r="AC60" i="38"/>
  <c r="AB60" i="38"/>
  <c r="AA60" i="38"/>
  <c r="Z60" i="38"/>
  <c r="Y60" i="38"/>
  <c r="AA55" i="38"/>
  <c r="Z55" i="38"/>
  <c r="Y55" i="38"/>
  <c r="AM52" i="38"/>
  <c r="AL52" i="38"/>
  <c r="AK52" i="38"/>
  <c r="AJ52" i="38"/>
  <c r="AI52" i="38"/>
  <c r="AH52" i="38"/>
  <c r="AG52" i="38"/>
  <c r="AF52" i="38"/>
  <c r="AE52" i="38"/>
  <c r="AD52" i="38"/>
  <c r="AC52" i="38"/>
  <c r="AB52" i="38"/>
  <c r="AA52" i="38"/>
  <c r="Z52" i="38"/>
  <c r="Y52" i="38"/>
  <c r="AA49" i="38"/>
  <c r="Z49" i="38"/>
  <c r="Y49" i="38"/>
  <c r="AA44" i="38"/>
  <c r="Z44" i="38"/>
  <c r="Y44" i="38"/>
  <c r="AM42" i="38"/>
  <c r="AL42" i="38"/>
  <c r="AK42" i="38"/>
  <c r="AJ42" i="38"/>
  <c r="AI42" i="38"/>
  <c r="AH42" i="38"/>
  <c r="AG42" i="38"/>
  <c r="AF42" i="38"/>
  <c r="AE42" i="38"/>
  <c r="AD42" i="38"/>
  <c r="AC42" i="38"/>
  <c r="AB42" i="38"/>
  <c r="AA42" i="38"/>
  <c r="Z42" i="38"/>
  <c r="Y42" i="38"/>
  <c r="AM40" i="38"/>
  <c r="AL40" i="38"/>
  <c r="AK40" i="38"/>
  <c r="AJ40" i="38"/>
  <c r="AI40" i="38"/>
  <c r="AH40" i="38"/>
  <c r="AG40" i="38"/>
  <c r="AF40" i="38"/>
  <c r="AE40" i="38"/>
  <c r="AD40" i="38"/>
  <c r="AC40" i="38"/>
  <c r="AB40" i="38"/>
  <c r="AA40" i="38"/>
  <c r="Z40" i="38"/>
  <c r="Y40" i="38"/>
  <c r="AA37" i="38"/>
  <c r="Z37" i="38"/>
  <c r="Y37" i="38"/>
  <c r="W37" i="38"/>
  <c r="W49" i="38" s="1"/>
  <c r="V37" i="38"/>
  <c r="U37" i="38"/>
  <c r="U76" i="38" s="1"/>
  <c r="T37" i="38"/>
  <c r="T49" i="38" s="1"/>
  <c r="T171" i="38" s="1"/>
  <c r="S37" i="38"/>
  <c r="S27" i="38" s="1"/>
  <c r="R37" i="38"/>
  <c r="R49" i="38" s="1"/>
  <c r="R171" i="38" s="1"/>
  <c r="Q37" i="38"/>
  <c r="P37" i="38"/>
  <c r="P44" i="38" s="1"/>
  <c r="O37" i="38"/>
  <c r="O49" i="38" s="1"/>
  <c r="N37" i="38"/>
  <c r="M37" i="38"/>
  <c r="M76" i="38" s="1"/>
  <c r="L37" i="38"/>
  <c r="L49" i="38" s="1"/>
  <c r="L171" i="38" s="1"/>
  <c r="W35" i="38"/>
  <c r="U35" i="38"/>
  <c r="R35" i="38"/>
  <c r="M35" i="38"/>
  <c r="W34" i="38"/>
  <c r="V34" i="38"/>
  <c r="U34" i="38"/>
  <c r="T34" i="38"/>
  <c r="S34" i="38"/>
  <c r="R34" i="38"/>
  <c r="Q34" i="38"/>
  <c r="P34" i="38"/>
  <c r="O34" i="38"/>
  <c r="N34" i="38"/>
  <c r="M34" i="38"/>
  <c r="L34" i="38"/>
  <c r="AM33" i="38"/>
  <c r="AL33" i="38"/>
  <c r="AK33" i="38"/>
  <c r="AJ33" i="38"/>
  <c r="AI33" i="38"/>
  <c r="AH33" i="38"/>
  <c r="AG33" i="38"/>
  <c r="AF33" i="38"/>
  <c r="AE33" i="38"/>
  <c r="AD33" i="38"/>
  <c r="AC33" i="38"/>
  <c r="AB33" i="38"/>
  <c r="AA33" i="38"/>
  <c r="Z33" i="38"/>
  <c r="Y33" i="38"/>
  <c r="U31" i="38"/>
  <c r="T31" i="38"/>
  <c r="R31" i="38"/>
  <c r="Q31" i="38"/>
  <c r="P31" i="38"/>
  <c r="M31" i="38"/>
  <c r="W30" i="38"/>
  <c r="V30" i="38"/>
  <c r="U30" i="38"/>
  <c r="T30" i="38"/>
  <c r="S30" i="38"/>
  <c r="R30" i="38"/>
  <c r="Q30" i="38"/>
  <c r="P30" i="38"/>
  <c r="O30" i="38"/>
  <c r="N30" i="38"/>
  <c r="M30" i="38"/>
  <c r="L30" i="38"/>
  <c r="AM29" i="38"/>
  <c r="AL29" i="38"/>
  <c r="AK29" i="38"/>
  <c r="AJ29" i="38"/>
  <c r="AI29" i="38"/>
  <c r="AH29" i="38"/>
  <c r="AG29" i="38"/>
  <c r="AF29" i="38"/>
  <c r="AE29" i="38"/>
  <c r="AD29" i="38"/>
  <c r="AC29" i="38"/>
  <c r="AB29" i="38"/>
  <c r="AA29" i="38"/>
  <c r="Z29" i="38"/>
  <c r="Y29" i="38"/>
  <c r="U27" i="38"/>
  <c r="T27" i="38"/>
  <c r="R27" i="38"/>
  <c r="Q27" i="38"/>
  <c r="P27" i="38"/>
  <c r="M27" i="38"/>
  <c r="L27" i="38"/>
  <c r="W26" i="38"/>
  <c r="V26" i="38"/>
  <c r="U26" i="38"/>
  <c r="T26" i="38"/>
  <c r="S26" i="38"/>
  <c r="R26" i="38"/>
  <c r="Q26" i="38"/>
  <c r="P26" i="38"/>
  <c r="O26" i="38"/>
  <c r="N26" i="38"/>
  <c r="M26" i="38"/>
  <c r="L26" i="38"/>
  <c r="AM25" i="38"/>
  <c r="AL25" i="38"/>
  <c r="AK25" i="38"/>
  <c r="AJ25" i="38"/>
  <c r="AI25" i="38"/>
  <c r="AH25" i="38"/>
  <c r="AG25" i="38"/>
  <c r="AF25" i="38"/>
  <c r="AE25" i="38"/>
  <c r="AD25" i="38"/>
  <c r="AC25" i="38"/>
  <c r="AB25" i="38"/>
  <c r="AA25" i="38"/>
  <c r="Z25" i="38"/>
  <c r="Y25" i="38"/>
  <c r="W23" i="38"/>
  <c r="U23" i="38"/>
  <c r="T23" i="38"/>
  <c r="R23" i="38"/>
  <c r="P23" i="38"/>
  <c r="O23" i="38"/>
  <c r="M23" i="38"/>
  <c r="L23" i="38"/>
  <c r="W22" i="38"/>
  <c r="V22" i="38"/>
  <c r="U22" i="38"/>
  <c r="T22" i="38"/>
  <c r="S22" i="38"/>
  <c r="R22" i="38"/>
  <c r="Q22" i="38"/>
  <c r="P22" i="38"/>
  <c r="O22" i="38"/>
  <c r="N22" i="38"/>
  <c r="M22" i="38"/>
  <c r="L22" i="38"/>
  <c r="AM21" i="38"/>
  <c r="AL21" i="38"/>
  <c r="AK21" i="38"/>
  <c r="AJ21" i="38"/>
  <c r="AI21" i="38"/>
  <c r="AH21" i="38"/>
  <c r="AG21" i="38"/>
  <c r="AF21" i="38"/>
  <c r="AE21" i="38"/>
  <c r="AD21" i="38"/>
  <c r="AC21" i="38"/>
  <c r="AB21" i="38"/>
  <c r="AA21" i="38"/>
  <c r="Z21" i="38"/>
  <c r="Y21" i="38"/>
  <c r="W19" i="38"/>
  <c r="U19" i="38"/>
  <c r="T19" i="38"/>
  <c r="S19" i="38"/>
  <c r="R19" i="38"/>
  <c r="Q19" i="38"/>
  <c r="P19" i="38"/>
  <c r="O19" i="38"/>
  <c r="M19" i="38"/>
  <c r="L19" i="38"/>
  <c r="W18" i="38"/>
  <c r="V18" i="38"/>
  <c r="U18" i="38"/>
  <c r="T18" i="38"/>
  <c r="S18" i="38"/>
  <c r="R18" i="38"/>
  <c r="Q18" i="38"/>
  <c r="P18" i="38"/>
  <c r="O18" i="38"/>
  <c r="N18" i="38"/>
  <c r="M18" i="38"/>
  <c r="L18" i="38"/>
  <c r="AM17" i="38"/>
  <c r="AL17" i="38"/>
  <c r="AK17" i="38"/>
  <c r="AJ17" i="38"/>
  <c r="AI17" i="38"/>
  <c r="AH17" i="38"/>
  <c r="AG17" i="38"/>
  <c r="AF17" i="38"/>
  <c r="AE17" i="38"/>
  <c r="AD17" i="38"/>
  <c r="AC17" i="38"/>
  <c r="AB17" i="38"/>
  <c r="AA17" i="38"/>
  <c r="Z17" i="38"/>
  <c r="Y17" i="38"/>
  <c r="AC11" i="38"/>
  <c r="AD11" i="38" s="1"/>
  <c r="AE11" i="38" s="1"/>
  <c r="AF11" i="38" s="1"/>
  <c r="AG11" i="38" s="1"/>
  <c r="AH11" i="38" s="1"/>
  <c r="AI11" i="38" s="1"/>
  <c r="AJ11" i="38" s="1"/>
  <c r="AK11" i="38" s="1"/>
  <c r="AL11" i="38" s="1"/>
  <c r="AM11" i="38" s="1"/>
  <c r="M11" i="38"/>
  <c r="N11" i="38" s="1"/>
  <c r="O11" i="38" s="1"/>
  <c r="P11" i="38" s="1"/>
  <c r="Q11" i="38" s="1"/>
  <c r="R11" i="38" s="1"/>
  <c r="S11" i="38" s="1"/>
  <c r="T11" i="38" s="1"/>
  <c r="U11" i="38" s="1"/>
  <c r="V11" i="38" s="1"/>
  <c r="W11" i="38" s="1"/>
  <c r="W317" i="37"/>
  <c r="V317" i="37"/>
  <c r="U317" i="37"/>
  <c r="T317" i="37"/>
  <c r="S317" i="37"/>
  <c r="R317" i="37"/>
  <c r="Q317" i="37"/>
  <c r="P317" i="37"/>
  <c r="O317" i="37"/>
  <c r="N317" i="37"/>
  <c r="M317" i="37"/>
  <c r="L317" i="37"/>
  <c r="K317" i="37"/>
  <c r="J317" i="37"/>
  <c r="I317" i="37"/>
  <c r="W312" i="37"/>
  <c r="V312" i="37"/>
  <c r="U312" i="37"/>
  <c r="T312" i="37"/>
  <c r="S312" i="37"/>
  <c r="R312" i="37"/>
  <c r="Q312" i="37"/>
  <c r="P312" i="37"/>
  <c r="O312" i="37"/>
  <c r="N312" i="37"/>
  <c r="M312" i="37"/>
  <c r="L312" i="37"/>
  <c r="K312" i="37"/>
  <c r="J312" i="37"/>
  <c r="I312" i="37"/>
  <c r="AM311" i="37"/>
  <c r="AL311" i="37"/>
  <c r="AK311" i="37"/>
  <c r="AJ311" i="37"/>
  <c r="AI311" i="37"/>
  <c r="AH311" i="37"/>
  <c r="AG311" i="37"/>
  <c r="AF311" i="37"/>
  <c r="AE311" i="37"/>
  <c r="AD311" i="37"/>
  <c r="AC311" i="37"/>
  <c r="AB311" i="37"/>
  <c r="AA311" i="37"/>
  <c r="Z311" i="37"/>
  <c r="Y311" i="37"/>
  <c r="AM310" i="37"/>
  <c r="AL310" i="37"/>
  <c r="AK310" i="37"/>
  <c r="AJ310" i="37"/>
  <c r="AI310" i="37"/>
  <c r="AH310" i="37"/>
  <c r="AG310" i="37"/>
  <c r="AF310" i="37"/>
  <c r="AE310" i="37"/>
  <c r="AD310" i="37"/>
  <c r="AC310" i="37"/>
  <c r="AB310" i="37"/>
  <c r="AA310" i="37"/>
  <c r="Z310" i="37"/>
  <c r="Y310" i="37"/>
  <c r="AM309" i="37"/>
  <c r="AL309" i="37"/>
  <c r="AK309" i="37"/>
  <c r="AJ309" i="37"/>
  <c r="AI309" i="37"/>
  <c r="AH309" i="37"/>
  <c r="AG309" i="37"/>
  <c r="AF309" i="37"/>
  <c r="AE309" i="37"/>
  <c r="AD309" i="37"/>
  <c r="AC309" i="37"/>
  <c r="AB309" i="37"/>
  <c r="AA309" i="37"/>
  <c r="Z309" i="37"/>
  <c r="Y309" i="37"/>
  <c r="W303" i="37"/>
  <c r="V303" i="37"/>
  <c r="U303" i="37"/>
  <c r="T303" i="37"/>
  <c r="S303" i="37"/>
  <c r="R303" i="37"/>
  <c r="Q303" i="37"/>
  <c r="P303" i="37"/>
  <c r="O303" i="37"/>
  <c r="N303" i="37"/>
  <c r="M303" i="37"/>
  <c r="L303" i="37"/>
  <c r="K303" i="37"/>
  <c r="J303" i="37"/>
  <c r="I303" i="37"/>
  <c r="AM302" i="37"/>
  <c r="AL302" i="37"/>
  <c r="AK302" i="37"/>
  <c r="AJ302" i="37"/>
  <c r="AI302" i="37"/>
  <c r="AH302" i="37"/>
  <c r="AG302" i="37"/>
  <c r="AF302" i="37"/>
  <c r="AE302" i="37"/>
  <c r="AD302" i="37"/>
  <c r="AC302" i="37"/>
  <c r="AB302" i="37"/>
  <c r="AA302" i="37"/>
  <c r="Z302" i="37"/>
  <c r="Y302" i="37"/>
  <c r="AM301" i="37"/>
  <c r="AL301" i="37"/>
  <c r="AK301" i="37"/>
  <c r="AJ301" i="37"/>
  <c r="AI301" i="37"/>
  <c r="AH301" i="37"/>
  <c r="AG301" i="37"/>
  <c r="AF301" i="37"/>
  <c r="AE301" i="37"/>
  <c r="AD301" i="37"/>
  <c r="AC301" i="37"/>
  <c r="AB301" i="37"/>
  <c r="AA301" i="37"/>
  <c r="Z301" i="37"/>
  <c r="Y301" i="37"/>
  <c r="AM300" i="37"/>
  <c r="AL300" i="37"/>
  <c r="AK300" i="37"/>
  <c r="AJ300" i="37"/>
  <c r="AI300" i="37"/>
  <c r="AH300" i="37"/>
  <c r="AG300" i="37"/>
  <c r="AF300" i="37"/>
  <c r="AE300" i="37"/>
  <c r="AD300" i="37"/>
  <c r="AC300" i="37"/>
  <c r="AB300" i="37"/>
  <c r="AA300" i="37"/>
  <c r="Z300" i="37"/>
  <c r="Y300" i="37"/>
  <c r="W297" i="37"/>
  <c r="V297" i="37"/>
  <c r="V305" i="37" s="1"/>
  <c r="U297" i="37"/>
  <c r="T297" i="37"/>
  <c r="S297" i="37"/>
  <c r="S305" i="37" s="1"/>
  <c r="R297" i="37"/>
  <c r="Q297" i="37"/>
  <c r="P297" i="37"/>
  <c r="O297" i="37"/>
  <c r="N297" i="37"/>
  <c r="N305" i="37" s="1"/>
  <c r="M297" i="37"/>
  <c r="L297" i="37"/>
  <c r="K297" i="37"/>
  <c r="K305" i="37" s="1"/>
  <c r="J297" i="37"/>
  <c r="I297" i="37"/>
  <c r="AM296" i="37"/>
  <c r="AL296" i="37"/>
  <c r="AK296" i="37"/>
  <c r="AJ296" i="37"/>
  <c r="AI296" i="37"/>
  <c r="AH296" i="37"/>
  <c r="AG296" i="37"/>
  <c r="AF296" i="37"/>
  <c r="AE296" i="37"/>
  <c r="AD296" i="37"/>
  <c r="AC296" i="37"/>
  <c r="AB296" i="37"/>
  <c r="AA296" i="37"/>
  <c r="Z296" i="37"/>
  <c r="Y296" i="37"/>
  <c r="AM295" i="37"/>
  <c r="AL295" i="37"/>
  <c r="AK295" i="37"/>
  <c r="AJ295" i="37"/>
  <c r="AI295" i="37"/>
  <c r="AH295" i="37"/>
  <c r="AG295" i="37"/>
  <c r="AF295" i="37"/>
  <c r="AE295" i="37"/>
  <c r="AD295" i="37"/>
  <c r="AC295" i="37"/>
  <c r="AB295" i="37"/>
  <c r="AA295" i="37"/>
  <c r="Z295" i="37"/>
  <c r="Y295" i="37"/>
  <c r="AM294" i="37"/>
  <c r="AL294" i="37"/>
  <c r="AK294" i="37"/>
  <c r="AJ294" i="37"/>
  <c r="AI294" i="37"/>
  <c r="AH294" i="37"/>
  <c r="AG294" i="37"/>
  <c r="AF294" i="37"/>
  <c r="AE294" i="37"/>
  <c r="AD294" i="37"/>
  <c r="AC294" i="37"/>
  <c r="AB294" i="37"/>
  <c r="AA294" i="37"/>
  <c r="Z294" i="37"/>
  <c r="Y294" i="37"/>
  <c r="W287" i="37"/>
  <c r="V287" i="37"/>
  <c r="U287" i="37"/>
  <c r="T287" i="37"/>
  <c r="S287" i="37"/>
  <c r="R287" i="37"/>
  <c r="Q287" i="37"/>
  <c r="P287" i="37"/>
  <c r="O287" i="37"/>
  <c r="N287" i="37"/>
  <c r="M287" i="37"/>
  <c r="L287" i="37"/>
  <c r="K287" i="37"/>
  <c r="J287" i="37"/>
  <c r="I287" i="37"/>
  <c r="W285" i="37"/>
  <c r="V285" i="37"/>
  <c r="U285" i="37"/>
  <c r="T285" i="37"/>
  <c r="S285" i="37"/>
  <c r="R285" i="37"/>
  <c r="Q285" i="37"/>
  <c r="P285" i="37"/>
  <c r="O285" i="37"/>
  <c r="N285" i="37"/>
  <c r="M285" i="37"/>
  <c r="L285" i="37"/>
  <c r="K285" i="37"/>
  <c r="J285" i="37"/>
  <c r="I285" i="37"/>
  <c r="AM284" i="37"/>
  <c r="AL284" i="37"/>
  <c r="AK284" i="37"/>
  <c r="AJ284" i="37"/>
  <c r="AI284" i="37"/>
  <c r="AH284" i="37"/>
  <c r="AG284" i="37"/>
  <c r="AF284" i="37"/>
  <c r="AE284" i="37"/>
  <c r="AD284" i="37"/>
  <c r="AC284" i="37"/>
  <c r="AB284" i="37"/>
  <c r="AA284" i="37"/>
  <c r="Z284" i="37"/>
  <c r="Y284" i="37"/>
  <c r="AM283" i="37"/>
  <c r="AL283" i="37"/>
  <c r="AK283" i="37"/>
  <c r="AJ283" i="37"/>
  <c r="AI283" i="37"/>
  <c r="AH283" i="37"/>
  <c r="AG283" i="37"/>
  <c r="AF283" i="37"/>
  <c r="AE283" i="37"/>
  <c r="AD283" i="37"/>
  <c r="AC283" i="37"/>
  <c r="AB283" i="37"/>
  <c r="AA283" i="37"/>
  <c r="Z283" i="37"/>
  <c r="Y283" i="37"/>
  <c r="AM282" i="37"/>
  <c r="AL282" i="37"/>
  <c r="AK282" i="37"/>
  <c r="AJ282" i="37"/>
  <c r="AI282" i="37"/>
  <c r="AH282" i="37"/>
  <c r="AG282" i="37"/>
  <c r="AF282" i="37"/>
  <c r="AE282" i="37"/>
  <c r="AD282" i="37"/>
  <c r="AC282" i="37"/>
  <c r="AB282" i="37"/>
  <c r="AA282" i="37"/>
  <c r="Z282" i="37"/>
  <c r="Y282" i="37"/>
  <c r="AM281" i="37"/>
  <c r="AL281" i="37"/>
  <c r="AK281" i="37"/>
  <c r="AJ281" i="37"/>
  <c r="AI281" i="37"/>
  <c r="AH281" i="37"/>
  <c r="AG281" i="37"/>
  <c r="AF281" i="37"/>
  <c r="AE281" i="37"/>
  <c r="AD281" i="37"/>
  <c r="AC281" i="37"/>
  <c r="AB281" i="37"/>
  <c r="AA281" i="37"/>
  <c r="Z281" i="37"/>
  <c r="Y281" i="37"/>
  <c r="W278" i="37"/>
  <c r="V278" i="37"/>
  <c r="V289" i="37" s="1"/>
  <c r="U278" i="37"/>
  <c r="U289" i="37" s="1"/>
  <c r="T278" i="37"/>
  <c r="S278" i="37"/>
  <c r="S289" i="37" s="1"/>
  <c r="R278" i="37"/>
  <c r="R289" i="37" s="1"/>
  <c r="Q278" i="37"/>
  <c r="P278" i="37"/>
  <c r="O278" i="37"/>
  <c r="N278" i="37"/>
  <c r="N289" i="37" s="1"/>
  <c r="M278" i="37"/>
  <c r="M289" i="37" s="1"/>
  <c r="L278" i="37"/>
  <c r="K278" i="37"/>
  <c r="K289" i="37" s="1"/>
  <c r="J278" i="37"/>
  <c r="J289" i="37" s="1"/>
  <c r="I278" i="37"/>
  <c r="AM277" i="37"/>
  <c r="AL277" i="37"/>
  <c r="AK277" i="37"/>
  <c r="AJ277" i="37"/>
  <c r="AI277" i="37"/>
  <c r="AH277" i="37"/>
  <c r="AG277" i="37"/>
  <c r="AF277" i="37"/>
  <c r="AE277" i="37"/>
  <c r="AD277" i="37"/>
  <c r="AC277" i="37"/>
  <c r="AB277" i="37"/>
  <c r="AA277" i="37"/>
  <c r="Z277" i="37"/>
  <c r="Y277" i="37"/>
  <c r="AM276" i="37"/>
  <c r="AL276" i="37"/>
  <c r="AK276" i="37"/>
  <c r="AJ276" i="37"/>
  <c r="AI276" i="37"/>
  <c r="AH276" i="37"/>
  <c r="AG276" i="37"/>
  <c r="AF276" i="37"/>
  <c r="AE276" i="37"/>
  <c r="AD276" i="37"/>
  <c r="AC276" i="37"/>
  <c r="AB276" i="37"/>
  <c r="AA276" i="37"/>
  <c r="Z276" i="37"/>
  <c r="Y276" i="37"/>
  <c r="AM275" i="37"/>
  <c r="AL275" i="37"/>
  <c r="AK275" i="37"/>
  <c r="AJ275" i="37"/>
  <c r="AI275" i="37"/>
  <c r="AH275" i="37"/>
  <c r="AG275" i="37"/>
  <c r="AF275" i="37"/>
  <c r="AE275" i="37"/>
  <c r="AD275" i="37"/>
  <c r="AC275" i="37"/>
  <c r="AB275" i="37"/>
  <c r="AA275" i="37"/>
  <c r="Z275" i="37"/>
  <c r="Y275" i="37"/>
  <c r="AM274" i="37"/>
  <c r="AL274" i="37"/>
  <c r="AK274" i="37"/>
  <c r="AJ274" i="37"/>
  <c r="AI274" i="37"/>
  <c r="AH274" i="37"/>
  <c r="AG274" i="37"/>
  <c r="AF274" i="37"/>
  <c r="AE274" i="37"/>
  <c r="AD274" i="37"/>
  <c r="AC274" i="37"/>
  <c r="AB274" i="37"/>
  <c r="AA274" i="37"/>
  <c r="Z274" i="37"/>
  <c r="Y274" i="37"/>
  <c r="W246" i="37"/>
  <c r="V246" i="37"/>
  <c r="U246" i="37"/>
  <c r="T246" i="37"/>
  <c r="S246" i="37"/>
  <c r="R246" i="37"/>
  <c r="Q246" i="37"/>
  <c r="P246" i="37"/>
  <c r="O246" i="37"/>
  <c r="N246" i="37"/>
  <c r="M246" i="37"/>
  <c r="L246" i="37"/>
  <c r="K246" i="37"/>
  <c r="J246" i="37"/>
  <c r="I246" i="37"/>
  <c r="AM245" i="37"/>
  <c r="AL245" i="37"/>
  <c r="AK245" i="37"/>
  <c r="AJ245" i="37"/>
  <c r="AI245" i="37"/>
  <c r="AH245" i="37"/>
  <c r="AG245" i="37"/>
  <c r="AF245" i="37"/>
  <c r="AE245" i="37"/>
  <c r="AD245" i="37"/>
  <c r="AC245" i="37"/>
  <c r="AB245" i="37"/>
  <c r="AA245" i="37"/>
  <c r="Z245" i="37"/>
  <c r="Y245" i="37"/>
  <c r="W243" i="37"/>
  <c r="V243" i="37"/>
  <c r="U243" i="37"/>
  <c r="T243" i="37"/>
  <c r="S243" i="37"/>
  <c r="R243" i="37"/>
  <c r="Q243" i="37"/>
  <c r="P243" i="37"/>
  <c r="O243" i="37"/>
  <c r="N243" i="37"/>
  <c r="M243" i="37"/>
  <c r="L243" i="37"/>
  <c r="K243" i="37"/>
  <c r="J243" i="37"/>
  <c r="I243" i="37"/>
  <c r="AM241" i="37"/>
  <c r="AL241" i="37"/>
  <c r="AK241" i="37"/>
  <c r="AJ241" i="37"/>
  <c r="AI241" i="37"/>
  <c r="AH241" i="37"/>
  <c r="AG241" i="37"/>
  <c r="AF241" i="37"/>
  <c r="AE241" i="37"/>
  <c r="AD241" i="37"/>
  <c r="AC241" i="37"/>
  <c r="AB241" i="37"/>
  <c r="AA241" i="37"/>
  <c r="Z241" i="37"/>
  <c r="Y241" i="37"/>
  <c r="AM239" i="37"/>
  <c r="AL239" i="37"/>
  <c r="AK239" i="37"/>
  <c r="AJ239" i="37"/>
  <c r="AI239" i="37"/>
  <c r="AH239" i="37"/>
  <c r="AG239" i="37"/>
  <c r="AF239" i="37"/>
  <c r="AE239" i="37"/>
  <c r="AD239" i="37"/>
  <c r="AC239" i="37"/>
  <c r="AB239" i="37"/>
  <c r="AA239" i="37"/>
  <c r="Z239" i="37"/>
  <c r="Y239" i="37"/>
  <c r="AM238" i="37"/>
  <c r="AL238" i="37"/>
  <c r="AK238" i="37"/>
  <c r="AJ238" i="37"/>
  <c r="AI238" i="37"/>
  <c r="AH238" i="37"/>
  <c r="AG238" i="37"/>
  <c r="AF238" i="37"/>
  <c r="AE238" i="37"/>
  <c r="AD238" i="37"/>
  <c r="AC238" i="37"/>
  <c r="AB238" i="37"/>
  <c r="AA238" i="37"/>
  <c r="Z238" i="37"/>
  <c r="Y238" i="37"/>
  <c r="Y234" i="37"/>
  <c r="AM232" i="37"/>
  <c r="AL232" i="37"/>
  <c r="AK232" i="37"/>
  <c r="AJ232" i="37"/>
  <c r="AI232" i="37"/>
  <c r="AH232" i="37"/>
  <c r="AG232" i="37"/>
  <c r="AF232" i="37"/>
  <c r="AE232" i="37"/>
  <c r="AD232" i="37"/>
  <c r="AC232" i="37"/>
  <c r="AB232" i="37"/>
  <c r="AA232" i="37"/>
  <c r="Z232" i="37"/>
  <c r="Y232" i="37"/>
  <c r="AM230" i="37"/>
  <c r="AL230" i="37"/>
  <c r="AK230" i="37"/>
  <c r="AJ230" i="37"/>
  <c r="AI230" i="37"/>
  <c r="AH230" i="37"/>
  <c r="AG230" i="37"/>
  <c r="AF230" i="37"/>
  <c r="AE230" i="37"/>
  <c r="AD230" i="37"/>
  <c r="AC230" i="37"/>
  <c r="AB230" i="37"/>
  <c r="AA230" i="37"/>
  <c r="Z230" i="37"/>
  <c r="Y230" i="37"/>
  <c r="AM228" i="37"/>
  <c r="AL228" i="37"/>
  <c r="AK228" i="37"/>
  <c r="AJ228" i="37"/>
  <c r="AI228" i="37"/>
  <c r="AH228" i="37"/>
  <c r="AG228" i="37"/>
  <c r="AF228" i="37"/>
  <c r="AE228" i="37"/>
  <c r="AD228" i="37"/>
  <c r="AC228" i="37"/>
  <c r="AB228" i="37"/>
  <c r="AA228" i="37"/>
  <c r="Z228" i="37"/>
  <c r="Y228" i="37"/>
  <c r="AM226" i="37"/>
  <c r="AL226" i="37"/>
  <c r="AK226" i="37"/>
  <c r="AJ226" i="37"/>
  <c r="AI226" i="37"/>
  <c r="AH226" i="37"/>
  <c r="AG226" i="37"/>
  <c r="AF226" i="37"/>
  <c r="AE226" i="37"/>
  <c r="AD226" i="37"/>
  <c r="AC226" i="37"/>
  <c r="AB226" i="37"/>
  <c r="AA226" i="37"/>
  <c r="Z226" i="37"/>
  <c r="Y226" i="37"/>
  <c r="Y224" i="37"/>
  <c r="AM222" i="37"/>
  <c r="AL222" i="37"/>
  <c r="AK222" i="37"/>
  <c r="AJ222" i="37"/>
  <c r="AI222" i="37"/>
  <c r="AH222" i="37"/>
  <c r="AG222" i="37"/>
  <c r="AF222" i="37"/>
  <c r="AE222" i="37"/>
  <c r="AD222" i="37"/>
  <c r="AC222" i="37"/>
  <c r="AB222" i="37"/>
  <c r="AA222" i="37"/>
  <c r="Z222" i="37"/>
  <c r="Y222" i="37"/>
  <c r="AM218" i="37"/>
  <c r="AL218" i="37"/>
  <c r="AK218" i="37"/>
  <c r="AJ218" i="37"/>
  <c r="AI218" i="37"/>
  <c r="AH218" i="37"/>
  <c r="AG218" i="37"/>
  <c r="AF218" i="37"/>
  <c r="AE218" i="37"/>
  <c r="AD218" i="37"/>
  <c r="AC218" i="37"/>
  <c r="AB218" i="37"/>
  <c r="AA218" i="37"/>
  <c r="Z218" i="37"/>
  <c r="Y218" i="37"/>
  <c r="AM217" i="37"/>
  <c r="AL217" i="37"/>
  <c r="AK217" i="37"/>
  <c r="AJ217" i="37"/>
  <c r="AI217" i="37"/>
  <c r="AH217" i="37"/>
  <c r="AG217" i="37"/>
  <c r="AF217" i="37"/>
  <c r="AE217" i="37"/>
  <c r="AD217" i="37"/>
  <c r="AC217" i="37"/>
  <c r="AB217" i="37"/>
  <c r="AA217" i="37"/>
  <c r="Z217" i="37"/>
  <c r="Y217" i="37"/>
  <c r="AM216" i="37"/>
  <c r="AL216" i="37"/>
  <c r="AK216" i="37"/>
  <c r="AJ216" i="37"/>
  <c r="AI216" i="37"/>
  <c r="AH216" i="37"/>
  <c r="AG216" i="37"/>
  <c r="AF216" i="37"/>
  <c r="AE216" i="37"/>
  <c r="AD216" i="37"/>
  <c r="AC216" i="37"/>
  <c r="AB216" i="37"/>
  <c r="AA216" i="37"/>
  <c r="Z216" i="37"/>
  <c r="Y216" i="37"/>
  <c r="AM215" i="37"/>
  <c r="AL215" i="37"/>
  <c r="AK215" i="37"/>
  <c r="AJ215" i="37"/>
  <c r="AI215" i="37"/>
  <c r="AH215" i="37"/>
  <c r="AG215" i="37"/>
  <c r="AF215" i="37"/>
  <c r="AE215" i="37"/>
  <c r="AD215" i="37"/>
  <c r="AC215" i="37"/>
  <c r="AB215" i="37"/>
  <c r="AA215" i="37"/>
  <c r="Z215" i="37"/>
  <c r="Y215" i="37"/>
  <c r="AM213" i="37"/>
  <c r="AL213" i="37"/>
  <c r="AK213" i="37"/>
  <c r="AJ213" i="37"/>
  <c r="AI213" i="37"/>
  <c r="AH213" i="37"/>
  <c r="AG213" i="37"/>
  <c r="AF213" i="37"/>
  <c r="AE213" i="37"/>
  <c r="AD213" i="37"/>
  <c r="AC213" i="37"/>
  <c r="AB213" i="37"/>
  <c r="AA213" i="37"/>
  <c r="Z213" i="37"/>
  <c r="Y213" i="37"/>
  <c r="AM211" i="37"/>
  <c r="AL211" i="37"/>
  <c r="AK211" i="37"/>
  <c r="AJ211" i="37"/>
  <c r="AI211" i="37"/>
  <c r="AH211" i="37"/>
  <c r="AG211" i="37"/>
  <c r="AF211" i="37"/>
  <c r="AE211" i="37"/>
  <c r="AD211" i="37"/>
  <c r="AC211" i="37"/>
  <c r="AB211" i="37"/>
  <c r="AA211" i="37"/>
  <c r="Z211" i="37"/>
  <c r="Y211" i="37"/>
  <c r="AM209" i="37"/>
  <c r="AL209" i="37"/>
  <c r="AK209" i="37"/>
  <c r="AJ209" i="37"/>
  <c r="AI209" i="37"/>
  <c r="AH209" i="37"/>
  <c r="AG209" i="37"/>
  <c r="AF209" i="37"/>
  <c r="AE209" i="37"/>
  <c r="AD209" i="37"/>
  <c r="AC209" i="37"/>
  <c r="AB209" i="37"/>
  <c r="AA209" i="37"/>
  <c r="Z209" i="37"/>
  <c r="Y209" i="37"/>
  <c r="AM207" i="37"/>
  <c r="AL207" i="37"/>
  <c r="AK207" i="37"/>
  <c r="AJ207" i="37"/>
  <c r="AI207" i="37"/>
  <c r="AH207" i="37"/>
  <c r="AG207" i="37"/>
  <c r="AF207" i="37"/>
  <c r="AE207" i="37"/>
  <c r="AD207" i="37"/>
  <c r="AC207" i="37"/>
  <c r="AB207" i="37"/>
  <c r="Y207" i="37"/>
  <c r="K207" i="37"/>
  <c r="J207" i="37"/>
  <c r="AM206" i="37"/>
  <c r="AL206" i="37"/>
  <c r="AK206" i="37"/>
  <c r="AJ206" i="37"/>
  <c r="AI206" i="37"/>
  <c r="AH206" i="37"/>
  <c r="AG206" i="37"/>
  <c r="AF206" i="37"/>
  <c r="AE206" i="37"/>
  <c r="AD206" i="37"/>
  <c r="AC206" i="37"/>
  <c r="AB206" i="37"/>
  <c r="AA206" i="37"/>
  <c r="Z206" i="37"/>
  <c r="Y206" i="37"/>
  <c r="AM205" i="37"/>
  <c r="AL205" i="37"/>
  <c r="AK205" i="37"/>
  <c r="AJ205" i="37"/>
  <c r="AI205" i="37"/>
  <c r="AH205" i="37"/>
  <c r="AG205" i="37"/>
  <c r="AF205" i="37"/>
  <c r="AE205" i="37"/>
  <c r="AD205" i="37"/>
  <c r="AC205" i="37"/>
  <c r="AB205" i="37"/>
  <c r="AA205" i="37"/>
  <c r="Z205" i="37"/>
  <c r="Y205" i="37"/>
  <c r="Y203" i="37"/>
  <c r="Y199" i="37"/>
  <c r="AM196" i="37"/>
  <c r="AL196" i="37"/>
  <c r="AK196" i="37"/>
  <c r="AJ196" i="37"/>
  <c r="AI196" i="37"/>
  <c r="AH196" i="37"/>
  <c r="AG196" i="37"/>
  <c r="AF196" i="37"/>
  <c r="AE196" i="37"/>
  <c r="AD196" i="37"/>
  <c r="AC196" i="37"/>
  <c r="AB196" i="37"/>
  <c r="AA196" i="37"/>
  <c r="Z196" i="37"/>
  <c r="Y196" i="37"/>
  <c r="Y194" i="37"/>
  <c r="K194" i="37"/>
  <c r="K197" i="37" s="1"/>
  <c r="AM192" i="37"/>
  <c r="AL192" i="37"/>
  <c r="AK192" i="37"/>
  <c r="AJ192" i="37"/>
  <c r="AI192" i="37"/>
  <c r="AH192" i="37"/>
  <c r="AG192" i="37"/>
  <c r="AF192" i="37"/>
  <c r="AE192" i="37"/>
  <c r="AD192" i="37"/>
  <c r="AC192" i="37"/>
  <c r="AB192" i="37"/>
  <c r="AA192" i="37"/>
  <c r="Z192" i="37"/>
  <c r="Y192" i="37"/>
  <c r="Y190" i="37"/>
  <c r="AM189" i="37"/>
  <c r="AL189" i="37"/>
  <c r="AK189" i="37"/>
  <c r="AJ189" i="37"/>
  <c r="AI189" i="37"/>
  <c r="AH189" i="37"/>
  <c r="AG189" i="37"/>
  <c r="AF189" i="37"/>
  <c r="AE189" i="37"/>
  <c r="AD189" i="37"/>
  <c r="AC189" i="37"/>
  <c r="AB189" i="37"/>
  <c r="AA189" i="37"/>
  <c r="Z189" i="37"/>
  <c r="Y189" i="37"/>
  <c r="AM188" i="37"/>
  <c r="AL188" i="37"/>
  <c r="AK188" i="37"/>
  <c r="AJ188" i="37"/>
  <c r="AI188" i="37"/>
  <c r="AH188" i="37"/>
  <c r="AG188" i="37"/>
  <c r="AF188" i="37"/>
  <c r="AE188" i="37"/>
  <c r="AD188" i="37"/>
  <c r="AC188" i="37"/>
  <c r="AB188" i="37"/>
  <c r="AA188" i="37"/>
  <c r="Z188" i="37"/>
  <c r="Y188" i="37"/>
  <c r="AA169" i="37"/>
  <c r="Z169" i="37"/>
  <c r="Y169" i="37"/>
  <c r="AA167" i="37"/>
  <c r="Z167" i="37"/>
  <c r="Y167" i="37"/>
  <c r="AA163" i="37"/>
  <c r="Z163" i="37"/>
  <c r="Y163" i="37"/>
  <c r="AA160" i="37"/>
  <c r="Z160" i="37"/>
  <c r="Y160" i="37"/>
  <c r="AA157" i="37"/>
  <c r="Z157" i="37"/>
  <c r="Y157" i="37"/>
  <c r="AA154" i="37"/>
  <c r="Z154" i="37"/>
  <c r="Y154" i="37"/>
  <c r="AA149" i="37"/>
  <c r="Z149" i="37"/>
  <c r="Y149" i="37"/>
  <c r="AM144" i="37"/>
  <c r="AL144" i="37"/>
  <c r="AK144" i="37"/>
  <c r="AJ144" i="37"/>
  <c r="AI144" i="37"/>
  <c r="AH144" i="37"/>
  <c r="AG144" i="37"/>
  <c r="AF144" i="37"/>
  <c r="AE144" i="37"/>
  <c r="AD144" i="37"/>
  <c r="AC144" i="37"/>
  <c r="AB144" i="37"/>
  <c r="AA144" i="37"/>
  <c r="Z144" i="37"/>
  <c r="Y144" i="37"/>
  <c r="AA141" i="37"/>
  <c r="Z141" i="37"/>
  <c r="Y141" i="37"/>
  <c r="AM138" i="37"/>
  <c r="AL138" i="37"/>
  <c r="AK138" i="37"/>
  <c r="AJ138" i="37"/>
  <c r="AI138" i="37"/>
  <c r="AH138" i="37"/>
  <c r="AG138" i="37"/>
  <c r="AF138" i="37"/>
  <c r="AE138" i="37"/>
  <c r="AD138" i="37"/>
  <c r="AC138" i="37"/>
  <c r="AB138" i="37"/>
  <c r="AA138" i="37"/>
  <c r="Z138" i="37"/>
  <c r="Y138" i="37"/>
  <c r="AM135" i="37"/>
  <c r="AL135" i="37"/>
  <c r="AK135" i="37"/>
  <c r="AJ135" i="37"/>
  <c r="AI135" i="37"/>
  <c r="AH135" i="37"/>
  <c r="AG135" i="37"/>
  <c r="AF135" i="37"/>
  <c r="AE135" i="37"/>
  <c r="AD135" i="37"/>
  <c r="AC135" i="37"/>
  <c r="AB135" i="37"/>
  <c r="AA135" i="37"/>
  <c r="Z135" i="37"/>
  <c r="Y135" i="37"/>
  <c r="AM132" i="37"/>
  <c r="AL132" i="37"/>
  <c r="AK132" i="37"/>
  <c r="AJ132" i="37"/>
  <c r="AI132" i="37"/>
  <c r="AH132" i="37"/>
  <c r="AG132" i="37"/>
  <c r="AF132" i="37"/>
  <c r="AE132" i="37"/>
  <c r="AD132" i="37"/>
  <c r="AC132" i="37"/>
  <c r="AB132" i="37"/>
  <c r="AA132" i="37"/>
  <c r="Z132" i="37"/>
  <c r="Y132" i="37"/>
  <c r="AM123" i="37"/>
  <c r="AL123" i="37"/>
  <c r="AK123" i="37"/>
  <c r="AJ123" i="37"/>
  <c r="AI123" i="37"/>
  <c r="AH123" i="37"/>
  <c r="AG123" i="37"/>
  <c r="AF123" i="37"/>
  <c r="AE123" i="37"/>
  <c r="AD123" i="37"/>
  <c r="AC123" i="37"/>
  <c r="AB123" i="37"/>
  <c r="AA123" i="37"/>
  <c r="Z123" i="37"/>
  <c r="Y123" i="37"/>
  <c r="AM119" i="37"/>
  <c r="AL119" i="37"/>
  <c r="AK119" i="37"/>
  <c r="AJ119" i="37"/>
  <c r="AI119" i="37"/>
  <c r="AH119" i="37"/>
  <c r="AG119" i="37"/>
  <c r="AF119" i="37"/>
  <c r="AE119" i="37"/>
  <c r="AD119" i="37"/>
  <c r="AC119" i="37"/>
  <c r="AB119" i="37"/>
  <c r="AA119" i="37"/>
  <c r="Z119" i="37"/>
  <c r="Y119" i="37"/>
  <c r="AM118" i="37"/>
  <c r="AL118" i="37"/>
  <c r="AK118" i="37"/>
  <c r="AJ118" i="37"/>
  <c r="AI118" i="37"/>
  <c r="AH118" i="37"/>
  <c r="AG118" i="37"/>
  <c r="AF118" i="37"/>
  <c r="AE118" i="37"/>
  <c r="AD118" i="37"/>
  <c r="AC118" i="37"/>
  <c r="AB118" i="37"/>
  <c r="AA118" i="37"/>
  <c r="Z118" i="37"/>
  <c r="Y118" i="37"/>
  <c r="AM117" i="37"/>
  <c r="AL117" i="37"/>
  <c r="AK117" i="37"/>
  <c r="AJ117" i="37"/>
  <c r="AI117" i="37"/>
  <c r="AH117" i="37"/>
  <c r="AG117" i="37"/>
  <c r="AF117" i="37"/>
  <c r="AE117" i="37"/>
  <c r="AD117" i="37"/>
  <c r="AC117" i="37"/>
  <c r="AB117" i="37"/>
  <c r="AA117" i="37"/>
  <c r="Z117" i="37"/>
  <c r="Y117" i="37"/>
  <c r="AM116" i="37"/>
  <c r="AL116" i="37"/>
  <c r="AK116" i="37"/>
  <c r="AJ116" i="37"/>
  <c r="AI116" i="37"/>
  <c r="AH116" i="37"/>
  <c r="AG116" i="37"/>
  <c r="AF116" i="37"/>
  <c r="AE116" i="37"/>
  <c r="AD116" i="37"/>
  <c r="AC116" i="37"/>
  <c r="AB116" i="37"/>
  <c r="AA116" i="37"/>
  <c r="Z116" i="37"/>
  <c r="Y116" i="37"/>
  <c r="AM113" i="37"/>
  <c r="AL113" i="37"/>
  <c r="AK113" i="37"/>
  <c r="AJ113" i="37"/>
  <c r="AI113" i="37"/>
  <c r="AH113" i="37"/>
  <c r="AG113" i="37"/>
  <c r="AF113" i="37"/>
  <c r="AE113" i="37"/>
  <c r="AD113" i="37"/>
  <c r="AC113" i="37"/>
  <c r="AB113" i="37"/>
  <c r="AA113" i="37"/>
  <c r="Z113" i="37"/>
  <c r="Y113" i="37"/>
  <c r="AM109" i="37"/>
  <c r="AL109" i="37"/>
  <c r="AK109" i="37"/>
  <c r="AJ109" i="37"/>
  <c r="AI109" i="37"/>
  <c r="AH109" i="37"/>
  <c r="AG109" i="37"/>
  <c r="AF109" i="37"/>
  <c r="AE109" i="37"/>
  <c r="AD109" i="37"/>
  <c r="AC109" i="37"/>
  <c r="AB109" i="37"/>
  <c r="AA109" i="37"/>
  <c r="Z109" i="37"/>
  <c r="Y109" i="37"/>
  <c r="AM108" i="37"/>
  <c r="AL108" i="37"/>
  <c r="AK108" i="37"/>
  <c r="AJ108" i="37"/>
  <c r="AI108" i="37"/>
  <c r="AH108" i="37"/>
  <c r="AG108" i="37"/>
  <c r="AF108" i="37"/>
  <c r="AE108" i="37"/>
  <c r="AD108" i="37"/>
  <c r="AC108" i="37"/>
  <c r="AB108" i="37"/>
  <c r="AA108" i="37"/>
  <c r="Z108" i="37"/>
  <c r="Y108" i="37"/>
  <c r="AM107" i="37"/>
  <c r="AL107" i="37"/>
  <c r="AK107" i="37"/>
  <c r="AJ107" i="37"/>
  <c r="AI107" i="37"/>
  <c r="AH107" i="37"/>
  <c r="AG107" i="37"/>
  <c r="AF107" i="37"/>
  <c r="AE107" i="37"/>
  <c r="AD107" i="37"/>
  <c r="AC107" i="37"/>
  <c r="AB107" i="37"/>
  <c r="AA107" i="37"/>
  <c r="Z107" i="37"/>
  <c r="Y107" i="37"/>
  <c r="AM106" i="37"/>
  <c r="AL106" i="37"/>
  <c r="AK106" i="37"/>
  <c r="AJ106" i="37"/>
  <c r="AI106" i="37"/>
  <c r="AH106" i="37"/>
  <c r="AG106" i="37"/>
  <c r="AF106" i="37"/>
  <c r="AE106" i="37"/>
  <c r="AD106" i="37"/>
  <c r="AC106" i="37"/>
  <c r="AB106" i="37"/>
  <c r="AA106" i="37"/>
  <c r="Z106" i="37"/>
  <c r="Y106" i="37"/>
  <c r="AM105" i="37"/>
  <c r="AL105" i="37"/>
  <c r="AK105" i="37"/>
  <c r="AJ105" i="37"/>
  <c r="AI105" i="37"/>
  <c r="AH105" i="37"/>
  <c r="AG105" i="37"/>
  <c r="AF105" i="37"/>
  <c r="AE105" i="37"/>
  <c r="AD105" i="37"/>
  <c r="AC105" i="37"/>
  <c r="AB105" i="37"/>
  <c r="AA105" i="37"/>
  <c r="Z105" i="37"/>
  <c r="Y105" i="37"/>
  <c r="AM102" i="37"/>
  <c r="AL102" i="37"/>
  <c r="AK102" i="37"/>
  <c r="AJ102" i="37"/>
  <c r="AI102" i="37"/>
  <c r="AH102" i="37"/>
  <c r="AG102" i="37"/>
  <c r="AF102" i="37"/>
  <c r="AE102" i="37"/>
  <c r="AD102" i="37"/>
  <c r="AC102" i="37"/>
  <c r="AB102" i="37"/>
  <c r="AA102" i="37"/>
  <c r="Z102" i="37"/>
  <c r="Y102" i="37"/>
  <c r="AM98" i="37"/>
  <c r="AL98" i="37"/>
  <c r="AK98" i="37"/>
  <c r="AJ98" i="37"/>
  <c r="AI98" i="37"/>
  <c r="AH98" i="37"/>
  <c r="AG98" i="37"/>
  <c r="AF98" i="37"/>
  <c r="AE98" i="37"/>
  <c r="AD98" i="37"/>
  <c r="AC98" i="37"/>
  <c r="AB98" i="37"/>
  <c r="AA98" i="37"/>
  <c r="Z98" i="37"/>
  <c r="Y98" i="37"/>
  <c r="AM97" i="37"/>
  <c r="AL97" i="37"/>
  <c r="AK97" i="37"/>
  <c r="AJ97" i="37"/>
  <c r="AI97" i="37"/>
  <c r="AH97" i="37"/>
  <c r="AG97" i="37"/>
  <c r="AF97" i="37"/>
  <c r="AE97" i="37"/>
  <c r="AD97" i="37"/>
  <c r="AC97" i="37"/>
  <c r="AB97" i="37"/>
  <c r="AA97" i="37"/>
  <c r="Z97" i="37"/>
  <c r="Y97" i="37"/>
  <c r="AM96" i="37"/>
  <c r="AL96" i="37"/>
  <c r="AK96" i="37"/>
  <c r="AJ96" i="37"/>
  <c r="AI96" i="37"/>
  <c r="AH96" i="37"/>
  <c r="AG96" i="37"/>
  <c r="AF96" i="37"/>
  <c r="AE96" i="37"/>
  <c r="AD96" i="37"/>
  <c r="AC96" i="37"/>
  <c r="AB96" i="37"/>
  <c r="AA96" i="37"/>
  <c r="Z96" i="37"/>
  <c r="Y96" i="37"/>
  <c r="AM93" i="37"/>
  <c r="AL93" i="37"/>
  <c r="AK93" i="37"/>
  <c r="AJ93" i="37"/>
  <c r="AI93" i="37"/>
  <c r="AH93" i="37"/>
  <c r="AG93" i="37"/>
  <c r="AF93" i="37"/>
  <c r="AE93" i="37"/>
  <c r="AD93" i="37"/>
  <c r="AC93" i="37"/>
  <c r="AB93" i="37"/>
  <c r="AA93" i="37"/>
  <c r="Z93" i="37"/>
  <c r="Y93" i="37"/>
  <c r="AM89" i="37"/>
  <c r="AL89" i="37"/>
  <c r="AK89" i="37"/>
  <c r="AJ89" i="37"/>
  <c r="AI89" i="37"/>
  <c r="AH89" i="37"/>
  <c r="AG89" i="37"/>
  <c r="AF89" i="37"/>
  <c r="AE89" i="37"/>
  <c r="AD89" i="37"/>
  <c r="AC89" i="37"/>
  <c r="AB89" i="37"/>
  <c r="AA89" i="37"/>
  <c r="Z89" i="37"/>
  <c r="Y89" i="37"/>
  <c r="AM88" i="37"/>
  <c r="AL88" i="37"/>
  <c r="AK88" i="37"/>
  <c r="AJ88" i="37"/>
  <c r="AI88" i="37"/>
  <c r="AH88" i="37"/>
  <c r="AG88" i="37"/>
  <c r="AF88" i="37"/>
  <c r="AE88" i="37"/>
  <c r="AD88" i="37"/>
  <c r="AC88" i="37"/>
  <c r="AB88" i="37"/>
  <c r="AA88" i="37"/>
  <c r="Z88" i="37"/>
  <c r="Y88" i="37"/>
  <c r="AM87" i="37"/>
  <c r="AL87" i="37"/>
  <c r="AK87" i="37"/>
  <c r="AJ87" i="37"/>
  <c r="AI87" i="37"/>
  <c r="AH87" i="37"/>
  <c r="AG87" i="37"/>
  <c r="AF87" i="37"/>
  <c r="AE87" i="37"/>
  <c r="AD87" i="37"/>
  <c r="AC87" i="37"/>
  <c r="AB87" i="37"/>
  <c r="AA87" i="37"/>
  <c r="Z87" i="37"/>
  <c r="Y87" i="37"/>
  <c r="AM86" i="37"/>
  <c r="AL86" i="37"/>
  <c r="AK86" i="37"/>
  <c r="AJ86" i="37"/>
  <c r="AI86" i="37"/>
  <c r="AH86" i="37"/>
  <c r="AG86" i="37"/>
  <c r="AF86" i="37"/>
  <c r="AE86" i="37"/>
  <c r="AD86" i="37"/>
  <c r="AC86" i="37"/>
  <c r="AB86" i="37"/>
  <c r="AA86" i="37"/>
  <c r="Z86" i="37"/>
  <c r="Y86" i="37"/>
  <c r="AM83" i="37"/>
  <c r="AL83" i="37"/>
  <c r="AK83" i="37"/>
  <c r="AJ83" i="37"/>
  <c r="AI83" i="37"/>
  <c r="AH83" i="37"/>
  <c r="AG83" i="37"/>
  <c r="AF83" i="37"/>
  <c r="AE83" i="37"/>
  <c r="AD83" i="37"/>
  <c r="AC83" i="37"/>
  <c r="AB83" i="37"/>
  <c r="AA83" i="37"/>
  <c r="Z83" i="37"/>
  <c r="Y83" i="37"/>
  <c r="AM78" i="37"/>
  <c r="AL78" i="37"/>
  <c r="AK78" i="37"/>
  <c r="AJ78" i="37"/>
  <c r="AI78" i="37"/>
  <c r="AH78" i="37"/>
  <c r="AG78" i="37"/>
  <c r="AF78" i="37"/>
  <c r="AE78" i="37"/>
  <c r="AD78" i="37"/>
  <c r="AC78" i="37"/>
  <c r="AB78" i="37"/>
  <c r="AA78" i="37"/>
  <c r="Z78" i="37"/>
  <c r="Y78" i="37"/>
  <c r="AA75" i="37"/>
  <c r="Z75" i="37"/>
  <c r="Y75" i="37"/>
  <c r="W75" i="37"/>
  <c r="V75" i="37"/>
  <c r="V175" i="37" s="1"/>
  <c r="U75" i="37"/>
  <c r="T75" i="37"/>
  <c r="S75" i="37"/>
  <c r="S175" i="37" s="1"/>
  <c r="R75" i="37"/>
  <c r="Q75" i="37"/>
  <c r="P75" i="37"/>
  <c r="O75" i="37"/>
  <c r="N75" i="37"/>
  <c r="N175" i="37" s="1"/>
  <c r="M75" i="37"/>
  <c r="M175" i="37" s="1"/>
  <c r="L75" i="37"/>
  <c r="AM72" i="37"/>
  <c r="AL72" i="37"/>
  <c r="AK72" i="37"/>
  <c r="AJ72" i="37"/>
  <c r="AI72" i="37"/>
  <c r="AH72" i="37"/>
  <c r="AG72" i="37"/>
  <c r="AF72" i="37"/>
  <c r="AE72" i="37"/>
  <c r="AD72" i="37"/>
  <c r="AC72" i="37"/>
  <c r="AB72" i="37"/>
  <c r="AA72" i="37"/>
  <c r="Z72" i="37"/>
  <c r="Y72" i="37"/>
  <c r="AM69" i="37"/>
  <c r="AL69" i="37"/>
  <c r="AK69" i="37"/>
  <c r="AJ69" i="37"/>
  <c r="AI69" i="37"/>
  <c r="AH69" i="37"/>
  <c r="AG69" i="37"/>
  <c r="AF69" i="37"/>
  <c r="AE69" i="37"/>
  <c r="AD69" i="37"/>
  <c r="AC69" i="37"/>
  <c r="AB69" i="37"/>
  <c r="AA69" i="37"/>
  <c r="Z69" i="37"/>
  <c r="Y69" i="37"/>
  <c r="AM66" i="37"/>
  <c r="AL66" i="37"/>
  <c r="AK66" i="37"/>
  <c r="AJ66" i="37"/>
  <c r="AI66" i="37"/>
  <c r="AH66" i="37"/>
  <c r="AG66" i="37"/>
  <c r="AF66" i="37"/>
  <c r="AE66" i="37"/>
  <c r="AD66" i="37"/>
  <c r="AC66" i="37"/>
  <c r="AB66" i="37"/>
  <c r="AA66" i="37"/>
  <c r="Z66" i="37"/>
  <c r="Y66" i="37"/>
  <c r="AM63" i="37"/>
  <c r="AL63" i="37"/>
  <c r="AK63" i="37"/>
  <c r="AJ63" i="37"/>
  <c r="AI63" i="37"/>
  <c r="AH63" i="37"/>
  <c r="AG63" i="37"/>
  <c r="AF63" i="37"/>
  <c r="AE63" i="37"/>
  <c r="AD63" i="37"/>
  <c r="AC63" i="37"/>
  <c r="AB63" i="37"/>
  <c r="AA63" i="37"/>
  <c r="Z63" i="37"/>
  <c r="Y63" i="37"/>
  <c r="AM60" i="37"/>
  <c r="AL60" i="37"/>
  <c r="AK60" i="37"/>
  <c r="AJ60" i="37"/>
  <c r="AI60" i="37"/>
  <c r="AH60" i="37"/>
  <c r="AG60" i="37"/>
  <c r="AF60" i="37"/>
  <c r="AE60" i="37"/>
  <c r="AD60" i="37"/>
  <c r="AC60" i="37"/>
  <c r="AB60" i="37"/>
  <c r="AA60" i="37"/>
  <c r="Z60" i="37"/>
  <c r="Y60" i="37"/>
  <c r="AA55" i="37"/>
  <c r="Z55" i="37"/>
  <c r="Y55" i="37"/>
  <c r="AM52" i="37"/>
  <c r="AL52" i="37"/>
  <c r="AK52" i="37"/>
  <c r="AJ52" i="37"/>
  <c r="AI52" i="37"/>
  <c r="AH52" i="37"/>
  <c r="AG52" i="37"/>
  <c r="AF52" i="37"/>
  <c r="AE52" i="37"/>
  <c r="AD52" i="37"/>
  <c r="AC52" i="37"/>
  <c r="AB52" i="37"/>
  <c r="AA52" i="37"/>
  <c r="Z52" i="37"/>
  <c r="Y52" i="37"/>
  <c r="AA49" i="37"/>
  <c r="Z49" i="37"/>
  <c r="Y49" i="37"/>
  <c r="AA44" i="37"/>
  <c r="Z44" i="37"/>
  <c r="Y44" i="37"/>
  <c r="AM42" i="37"/>
  <c r="AL42" i="37"/>
  <c r="AK42" i="37"/>
  <c r="AJ42" i="37"/>
  <c r="AI42" i="37"/>
  <c r="AH42" i="37"/>
  <c r="AG42" i="37"/>
  <c r="AF42" i="37"/>
  <c r="AE42" i="37"/>
  <c r="AD42" i="37"/>
  <c r="AC42" i="37"/>
  <c r="AB42" i="37"/>
  <c r="AA42" i="37"/>
  <c r="Z42" i="37"/>
  <c r="Y42" i="37"/>
  <c r="AM40" i="37"/>
  <c r="AL40" i="37"/>
  <c r="AK40" i="37"/>
  <c r="AJ40" i="37"/>
  <c r="AI40" i="37"/>
  <c r="AH40" i="37"/>
  <c r="AG40" i="37"/>
  <c r="AF40" i="37"/>
  <c r="AE40" i="37"/>
  <c r="AD40" i="37"/>
  <c r="AC40" i="37"/>
  <c r="AB40" i="37"/>
  <c r="AA40" i="37"/>
  <c r="Z40" i="37"/>
  <c r="Y40" i="37"/>
  <c r="AA37" i="37"/>
  <c r="Z37" i="37"/>
  <c r="Y37" i="37"/>
  <c r="W37" i="37"/>
  <c r="W27" i="37" s="1"/>
  <c r="V37" i="37"/>
  <c r="V19" i="37" s="1"/>
  <c r="U37" i="37"/>
  <c r="U44" i="37" s="1"/>
  <c r="T37" i="37"/>
  <c r="T27" i="37" s="1"/>
  <c r="S37" i="37"/>
  <c r="R37" i="37"/>
  <c r="Q37" i="37"/>
  <c r="Q49" i="37" s="1"/>
  <c r="Q171" i="37" s="1"/>
  <c r="P37" i="37"/>
  <c r="P44" i="37" s="1"/>
  <c r="O37" i="37"/>
  <c r="O27" i="37" s="1"/>
  <c r="N37" i="37"/>
  <c r="N19" i="37" s="1"/>
  <c r="M37" i="37"/>
  <c r="M44" i="37" s="1"/>
  <c r="L37" i="37"/>
  <c r="L27" i="37" s="1"/>
  <c r="S35" i="37"/>
  <c r="R35" i="37"/>
  <c r="W34" i="37"/>
  <c r="V34" i="37"/>
  <c r="U34" i="37"/>
  <c r="T34" i="37"/>
  <c r="S34" i="37"/>
  <c r="R34" i="37"/>
  <c r="Q34" i="37"/>
  <c r="P34" i="37"/>
  <c r="O34" i="37"/>
  <c r="N34" i="37"/>
  <c r="M34" i="37"/>
  <c r="L34" i="37"/>
  <c r="AM33" i="37"/>
  <c r="AL33" i="37"/>
  <c r="AK33" i="37"/>
  <c r="AJ33" i="37"/>
  <c r="AI33" i="37"/>
  <c r="AH33" i="37"/>
  <c r="AG33" i="37"/>
  <c r="AF33" i="37"/>
  <c r="AE33" i="37"/>
  <c r="AD33" i="37"/>
  <c r="AC33" i="37"/>
  <c r="AB33" i="37"/>
  <c r="AA33" i="37"/>
  <c r="Z33" i="37"/>
  <c r="Y33" i="37"/>
  <c r="T31" i="37"/>
  <c r="Q31" i="37"/>
  <c r="P31" i="37"/>
  <c r="L31" i="37"/>
  <c r="W30" i="37"/>
  <c r="V30" i="37"/>
  <c r="U30" i="37"/>
  <c r="T30" i="37"/>
  <c r="S30" i="37"/>
  <c r="R30" i="37"/>
  <c r="Q30" i="37"/>
  <c r="P30" i="37"/>
  <c r="O30" i="37"/>
  <c r="N30" i="37"/>
  <c r="M30" i="37"/>
  <c r="L30" i="37"/>
  <c r="AM29" i="37"/>
  <c r="AL29" i="37"/>
  <c r="AK29" i="37"/>
  <c r="AJ29" i="37"/>
  <c r="AI29" i="37"/>
  <c r="AH29" i="37"/>
  <c r="AG29" i="37"/>
  <c r="AF29" i="37"/>
  <c r="AE29" i="37"/>
  <c r="AD29" i="37"/>
  <c r="AC29" i="37"/>
  <c r="AB29" i="37"/>
  <c r="AA29" i="37"/>
  <c r="Z29" i="37"/>
  <c r="Y29" i="37"/>
  <c r="S27" i="37"/>
  <c r="Q27" i="37"/>
  <c r="P27" i="37"/>
  <c r="W26" i="37"/>
  <c r="V26" i="37"/>
  <c r="U26" i="37"/>
  <c r="T26" i="37"/>
  <c r="S26" i="37"/>
  <c r="R26" i="37"/>
  <c r="Q26" i="37"/>
  <c r="P26" i="37"/>
  <c r="O26" i="37"/>
  <c r="N26" i="37"/>
  <c r="M26" i="37"/>
  <c r="L26" i="37"/>
  <c r="AM25" i="37"/>
  <c r="AL25" i="37"/>
  <c r="AK25" i="37"/>
  <c r="AJ25" i="37"/>
  <c r="AI25" i="37"/>
  <c r="AH25" i="37"/>
  <c r="AG25" i="37"/>
  <c r="AF25" i="37"/>
  <c r="AE25" i="37"/>
  <c r="AD25" i="37"/>
  <c r="AC25" i="37"/>
  <c r="AB25" i="37"/>
  <c r="AA25" i="37"/>
  <c r="Z25" i="37"/>
  <c r="Y25" i="37"/>
  <c r="W23" i="37"/>
  <c r="T23" i="37"/>
  <c r="P23" i="37"/>
  <c r="L23" i="37"/>
  <c r="W22" i="37"/>
  <c r="V22" i="37"/>
  <c r="U22" i="37"/>
  <c r="T22" i="37"/>
  <c r="S22" i="37"/>
  <c r="R22" i="37"/>
  <c r="Q22" i="37"/>
  <c r="P22" i="37"/>
  <c r="O22" i="37"/>
  <c r="N22" i="37"/>
  <c r="M22" i="37"/>
  <c r="L22" i="37"/>
  <c r="AM21" i="37"/>
  <c r="AL21" i="37"/>
  <c r="AK21" i="37"/>
  <c r="AJ21" i="37"/>
  <c r="AI21" i="37"/>
  <c r="AH21" i="37"/>
  <c r="AG21" i="37"/>
  <c r="AF21" i="37"/>
  <c r="AE21" i="37"/>
  <c r="AD21" i="37"/>
  <c r="AC21" i="37"/>
  <c r="AB21" i="37"/>
  <c r="AA21" i="37"/>
  <c r="Z21" i="37"/>
  <c r="Y21" i="37"/>
  <c r="U19" i="37"/>
  <c r="T19" i="37"/>
  <c r="S19" i="37"/>
  <c r="R19" i="37"/>
  <c r="Q19" i="37"/>
  <c r="P19" i="37"/>
  <c r="O19" i="37"/>
  <c r="M19" i="37"/>
  <c r="L19" i="37"/>
  <c r="W18" i="37"/>
  <c r="V18" i="37"/>
  <c r="U18" i="37"/>
  <c r="T18" i="37"/>
  <c r="S18" i="37"/>
  <c r="R18" i="37"/>
  <c r="Q18" i="37"/>
  <c r="P18" i="37"/>
  <c r="O18" i="37"/>
  <c r="N18" i="37"/>
  <c r="M18" i="37"/>
  <c r="L18" i="37"/>
  <c r="AM17" i="37"/>
  <c r="AL17" i="37"/>
  <c r="AK17" i="37"/>
  <c r="AJ17" i="37"/>
  <c r="AI17" i="37"/>
  <c r="AH17" i="37"/>
  <c r="AG17" i="37"/>
  <c r="AF17" i="37"/>
  <c r="AE17" i="37"/>
  <c r="AD17" i="37"/>
  <c r="AC17" i="37"/>
  <c r="AB17" i="37"/>
  <c r="AA17" i="37"/>
  <c r="Z17" i="37"/>
  <c r="Y17" i="37"/>
  <c r="AC11" i="37"/>
  <c r="AD11" i="37" s="1"/>
  <c r="AE11" i="37" s="1"/>
  <c r="AF11" i="37" s="1"/>
  <c r="AG11" i="37" s="1"/>
  <c r="AH11" i="37" s="1"/>
  <c r="AI11" i="37" s="1"/>
  <c r="AJ11" i="37" s="1"/>
  <c r="AK11" i="37" s="1"/>
  <c r="AL11" i="37" s="1"/>
  <c r="AM11" i="37" s="1"/>
  <c r="M11" i="37"/>
  <c r="N11" i="37" s="1"/>
  <c r="O11" i="37" s="1"/>
  <c r="P11" i="37" s="1"/>
  <c r="Q11" i="37" s="1"/>
  <c r="R11" i="37" s="1"/>
  <c r="S11" i="37" s="1"/>
  <c r="T11" i="37" s="1"/>
  <c r="U11" i="37" s="1"/>
  <c r="V11" i="37" s="1"/>
  <c r="W11" i="37" s="1"/>
  <c r="W317" i="36"/>
  <c r="V317" i="36"/>
  <c r="U317" i="36"/>
  <c r="T317" i="36"/>
  <c r="S317" i="36"/>
  <c r="R317" i="36"/>
  <c r="Q317" i="36"/>
  <c r="P317" i="36"/>
  <c r="O317" i="36"/>
  <c r="N317" i="36"/>
  <c r="M317" i="36"/>
  <c r="L317" i="36"/>
  <c r="K317" i="36"/>
  <c r="J317" i="36"/>
  <c r="I317" i="36"/>
  <c r="W312" i="36"/>
  <c r="V312" i="36"/>
  <c r="U312" i="36"/>
  <c r="T312" i="36"/>
  <c r="S312" i="36"/>
  <c r="R312" i="36"/>
  <c r="Q312" i="36"/>
  <c r="P312" i="36"/>
  <c r="O312" i="36"/>
  <c r="N312" i="36"/>
  <c r="M312" i="36"/>
  <c r="L312" i="36"/>
  <c r="K312" i="36"/>
  <c r="J312" i="36"/>
  <c r="I312" i="36"/>
  <c r="AM311" i="36"/>
  <c r="AL311" i="36"/>
  <c r="AK311" i="36"/>
  <c r="AJ311" i="36"/>
  <c r="AI311" i="36"/>
  <c r="AH311" i="36"/>
  <c r="AG311" i="36"/>
  <c r="AF311" i="36"/>
  <c r="AE311" i="36"/>
  <c r="AD311" i="36"/>
  <c r="AC311" i="36"/>
  <c r="AB311" i="36"/>
  <c r="AA311" i="36"/>
  <c r="Z311" i="36"/>
  <c r="Y311" i="36"/>
  <c r="AM310" i="36"/>
  <c r="AL310" i="36"/>
  <c r="AK310" i="36"/>
  <c r="AJ310" i="36"/>
  <c r="AI310" i="36"/>
  <c r="AH310" i="36"/>
  <c r="AG310" i="36"/>
  <c r="AF310" i="36"/>
  <c r="AE310" i="36"/>
  <c r="AD310" i="36"/>
  <c r="AC310" i="36"/>
  <c r="AB310" i="36"/>
  <c r="AA310" i="36"/>
  <c r="Z310" i="36"/>
  <c r="Y310" i="36"/>
  <c r="AM309" i="36"/>
  <c r="AL309" i="36"/>
  <c r="AK309" i="36"/>
  <c r="AJ309" i="36"/>
  <c r="AI309" i="36"/>
  <c r="AH309" i="36"/>
  <c r="AG309" i="36"/>
  <c r="AF309" i="36"/>
  <c r="AE309" i="36"/>
  <c r="AD309" i="36"/>
  <c r="AC309" i="36"/>
  <c r="AB309" i="36"/>
  <c r="AA309" i="36"/>
  <c r="Z309" i="36"/>
  <c r="Y309" i="36"/>
  <c r="W303" i="36"/>
  <c r="V303" i="36"/>
  <c r="U303" i="36"/>
  <c r="T303" i="36"/>
  <c r="S303" i="36"/>
  <c r="R303" i="36"/>
  <c r="Q303" i="36"/>
  <c r="P303" i="36"/>
  <c r="O303" i="36"/>
  <c r="N303" i="36"/>
  <c r="M303" i="36"/>
  <c r="L303" i="36"/>
  <c r="K303" i="36"/>
  <c r="J303" i="36"/>
  <c r="I303" i="36"/>
  <c r="AM302" i="36"/>
  <c r="AL302" i="36"/>
  <c r="AK302" i="36"/>
  <c r="AJ302" i="36"/>
  <c r="AI302" i="36"/>
  <c r="AH302" i="36"/>
  <c r="AG302" i="36"/>
  <c r="AF302" i="36"/>
  <c r="AE302" i="36"/>
  <c r="AD302" i="36"/>
  <c r="AC302" i="36"/>
  <c r="AB302" i="36"/>
  <c r="AA302" i="36"/>
  <c r="Z302" i="36"/>
  <c r="Y302" i="36"/>
  <c r="AM301" i="36"/>
  <c r="AL301" i="36"/>
  <c r="AK301" i="36"/>
  <c r="AJ301" i="36"/>
  <c r="AI301" i="36"/>
  <c r="AH301" i="36"/>
  <c r="AG301" i="36"/>
  <c r="AF301" i="36"/>
  <c r="AE301" i="36"/>
  <c r="AD301" i="36"/>
  <c r="AC301" i="36"/>
  <c r="AB301" i="36"/>
  <c r="AA301" i="36"/>
  <c r="Z301" i="36"/>
  <c r="Y301" i="36"/>
  <c r="AM300" i="36"/>
  <c r="AL300" i="36"/>
  <c r="AK300" i="36"/>
  <c r="AJ300" i="36"/>
  <c r="AI300" i="36"/>
  <c r="AH300" i="36"/>
  <c r="AG300" i="36"/>
  <c r="AF300" i="36"/>
  <c r="AE300" i="36"/>
  <c r="AD300" i="36"/>
  <c r="AC300" i="36"/>
  <c r="AB300" i="36"/>
  <c r="AA300" i="36"/>
  <c r="Z300" i="36"/>
  <c r="Y300" i="36"/>
  <c r="W297" i="36"/>
  <c r="V297" i="36"/>
  <c r="U297" i="36"/>
  <c r="T297" i="36"/>
  <c r="S297" i="36"/>
  <c r="R297" i="36"/>
  <c r="Q297" i="36"/>
  <c r="Q305" i="36" s="1"/>
  <c r="P297" i="36"/>
  <c r="O297" i="36"/>
  <c r="N297" i="36"/>
  <c r="M297" i="36"/>
  <c r="L297" i="36"/>
  <c r="K297" i="36"/>
  <c r="J297" i="36"/>
  <c r="I297" i="36"/>
  <c r="I305" i="36" s="1"/>
  <c r="AM296" i="36"/>
  <c r="AL296" i="36"/>
  <c r="AK296" i="36"/>
  <c r="AJ296" i="36"/>
  <c r="AI296" i="36"/>
  <c r="AH296" i="36"/>
  <c r="AG296" i="36"/>
  <c r="AF296" i="36"/>
  <c r="AE296" i="36"/>
  <c r="AD296" i="36"/>
  <c r="AC296" i="36"/>
  <c r="AB296" i="36"/>
  <c r="AA296" i="36"/>
  <c r="Z296" i="36"/>
  <c r="Y296" i="36"/>
  <c r="AM295" i="36"/>
  <c r="AL295" i="36"/>
  <c r="AK295" i="36"/>
  <c r="AJ295" i="36"/>
  <c r="AI295" i="36"/>
  <c r="AH295" i="36"/>
  <c r="AG295" i="36"/>
  <c r="AF295" i="36"/>
  <c r="AE295" i="36"/>
  <c r="AD295" i="36"/>
  <c r="AC295" i="36"/>
  <c r="AB295" i="36"/>
  <c r="AA295" i="36"/>
  <c r="Z295" i="36"/>
  <c r="Y295" i="36"/>
  <c r="AM294" i="36"/>
  <c r="AL294" i="36"/>
  <c r="AK294" i="36"/>
  <c r="AJ294" i="36"/>
  <c r="AI294" i="36"/>
  <c r="AH294" i="36"/>
  <c r="AG294" i="36"/>
  <c r="AF294" i="36"/>
  <c r="AE294" i="36"/>
  <c r="AD294" i="36"/>
  <c r="AC294" i="36"/>
  <c r="AB294" i="36"/>
  <c r="AA294" i="36"/>
  <c r="Z294" i="36"/>
  <c r="Y294" i="36"/>
  <c r="W287" i="36"/>
  <c r="V287" i="36"/>
  <c r="U287" i="36"/>
  <c r="T287" i="36"/>
  <c r="S287" i="36"/>
  <c r="R287" i="36"/>
  <c r="Q287" i="36"/>
  <c r="P287" i="36"/>
  <c r="O287" i="36"/>
  <c r="N287" i="36"/>
  <c r="M287" i="36"/>
  <c r="L287" i="36"/>
  <c r="K287" i="36"/>
  <c r="J287" i="36"/>
  <c r="I287" i="36"/>
  <c r="W285" i="36"/>
  <c r="V285" i="36"/>
  <c r="U285" i="36"/>
  <c r="T285" i="36"/>
  <c r="S285" i="36"/>
  <c r="R285" i="36"/>
  <c r="Q285" i="36"/>
  <c r="P285" i="36"/>
  <c r="O285" i="36"/>
  <c r="N285" i="36"/>
  <c r="M285" i="36"/>
  <c r="L285" i="36"/>
  <c r="K285" i="36"/>
  <c r="J285" i="36"/>
  <c r="I285" i="36"/>
  <c r="AM284" i="36"/>
  <c r="AL284" i="36"/>
  <c r="AK284" i="36"/>
  <c r="AJ284" i="36"/>
  <c r="AI284" i="36"/>
  <c r="AH284" i="36"/>
  <c r="AG284" i="36"/>
  <c r="AF284" i="36"/>
  <c r="AE284" i="36"/>
  <c r="AD284" i="36"/>
  <c r="AC284" i="36"/>
  <c r="AB284" i="36"/>
  <c r="AA284" i="36"/>
  <c r="Z284" i="36"/>
  <c r="Y284" i="36"/>
  <c r="AM283" i="36"/>
  <c r="AL283" i="36"/>
  <c r="AK283" i="36"/>
  <c r="AJ283" i="36"/>
  <c r="AI283" i="36"/>
  <c r="AH283" i="36"/>
  <c r="AG283" i="36"/>
  <c r="AF283" i="36"/>
  <c r="AE283" i="36"/>
  <c r="AD283" i="36"/>
  <c r="AC283" i="36"/>
  <c r="AB283" i="36"/>
  <c r="AA283" i="36"/>
  <c r="Z283" i="36"/>
  <c r="Y283" i="36"/>
  <c r="AM282" i="36"/>
  <c r="AL282" i="36"/>
  <c r="AK282" i="36"/>
  <c r="AJ282" i="36"/>
  <c r="AI282" i="36"/>
  <c r="AH282" i="36"/>
  <c r="AG282" i="36"/>
  <c r="AF282" i="36"/>
  <c r="AE282" i="36"/>
  <c r="AD282" i="36"/>
  <c r="AC282" i="36"/>
  <c r="AB282" i="36"/>
  <c r="AA282" i="36"/>
  <c r="Z282" i="36"/>
  <c r="Y282" i="36"/>
  <c r="AM281" i="36"/>
  <c r="AL281" i="36"/>
  <c r="AK281" i="36"/>
  <c r="AJ281" i="36"/>
  <c r="AI281" i="36"/>
  <c r="AH281" i="36"/>
  <c r="AG281" i="36"/>
  <c r="AF281" i="36"/>
  <c r="AE281" i="36"/>
  <c r="AD281" i="36"/>
  <c r="AC281" i="36"/>
  <c r="AB281" i="36"/>
  <c r="AA281" i="36"/>
  <c r="Z281" i="36"/>
  <c r="Y281" i="36"/>
  <c r="W278" i="36"/>
  <c r="W289" i="36" s="1"/>
  <c r="V278" i="36"/>
  <c r="V289" i="36" s="1"/>
  <c r="U278" i="36"/>
  <c r="T278" i="36"/>
  <c r="S278" i="36"/>
  <c r="S289" i="36" s="1"/>
  <c r="R278" i="36"/>
  <c r="R289" i="36" s="1"/>
  <c r="Q278" i="36"/>
  <c r="P278" i="36"/>
  <c r="P289" i="36" s="1"/>
  <c r="O278" i="36"/>
  <c r="O289" i="36" s="1"/>
  <c r="N278" i="36"/>
  <c r="N289" i="36" s="1"/>
  <c r="M278" i="36"/>
  <c r="L278" i="36"/>
  <c r="K278" i="36"/>
  <c r="K289" i="36" s="1"/>
  <c r="J278" i="36"/>
  <c r="J289" i="36" s="1"/>
  <c r="I278" i="36"/>
  <c r="AM277" i="36"/>
  <c r="AL277" i="36"/>
  <c r="AK277" i="36"/>
  <c r="AJ277" i="36"/>
  <c r="AI277" i="36"/>
  <c r="AH277" i="36"/>
  <c r="AG277" i="36"/>
  <c r="AF277" i="36"/>
  <c r="AE277" i="36"/>
  <c r="AD277" i="36"/>
  <c r="AC277" i="36"/>
  <c r="AB277" i="36"/>
  <c r="AA277" i="36"/>
  <c r="Z277" i="36"/>
  <c r="Y277" i="36"/>
  <c r="AM276" i="36"/>
  <c r="AL276" i="36"/>
  <c r="AK276" i="36"/>
  <c r="AJ276" i="36"/>
  <c r="AI276" i="36"/>
  <c r="AH276" i="36"/>
  <c r="AG276" i="36"/>
  <c r="AF276" i="36"/>
  <c r="AE276" i="36"/>
  <c r="AD276" i="36"/>
  <c r="AC276" i="36"/>
  <c r="AB276" i="36"/>
  <c r="AA276" i="36"/>
  <c r="Z276" i="36"/>
  <c r="Y276" i="36"/>
  <c r="AM275" i="36"/>
  <c r="AL275" i="36"/>
  <c r="AK275" i="36"/>
  <c r="AJ275" i="36"/>
  <c r="AI275" i="36"/>
  <c r="AH275" i="36"/>
  <c r="AG275" i="36"/>
  <c r="AF275" i="36"/>
  <c r="AE275" i="36"/>
  <c r="AD275" i="36"/>
  <c r="AC275" i="36"/>
  <c r="AB275" i="36"/>
  <c r="AA275" i="36"/>
  <c r="Z275" i="36"/>
  <c r="Y275" i="36"/>
  <c r="AM274" i="36"/>
  <c r="AL274" i="36"/>
  <c r="AK274" i="36"/>
  <c r="AJ274" i="36"/>
  <c r="AI274" i="36"/>
  <c r="AH274" i="36"/>
  <c r="AG274" i="36"/>
  <c r="AF274" i="36"/>
  <c r="AE274" i="36"/>
  <c r="AD274" i="36"/>
  <c r="AC274" i="36"/>
  <c r="AB274" i="36"/>
  <c r="AA274" i="36"/>
  <c r="Z274" i="36"/>
  <c r="Y274" i="36"/>
  <c r="W246" i="36"/>
  <c r="V246" i="36"/>
  <c r="U246" i="36"/>
  <c r="T246" i="36"/>
  <c r="S246" i="36"/>
  <c r="R246" i="36"/>
  <c r="Q246" i="36"/>
  <c r="P246" i="36"/>
  <c r="O246" i="36"/>
  <c r="N246" i="36"/>
  <c r="M246" i="36"/>
  <c r="L246" i="36"/>
  <c r="K246" i="36"/>
  <c r="J246" i="36"/>
  <c r="I246" i="36"/>
  <c r="AM245" i="36"/>
  <c r="AL245" i="36"/>
  <c r="AK245" i="36"/>
  <c r="AJ245" i="36"/>
  <c r="AI245" i="36"/>
  <c r="AH245" i="36"/>
  <c r="AG245" i="36"/>
  <c r="AF245" i="36"/>
  <c r="AE245" i="36"/>
  <c r="AD245" i="36"/>
  <c r="AC245" i="36"/>
  <c r="AB245" i="36"/>
  <c r="AA245" i="36"/>
  <c r="Z245" i="36"/>
  <c r="Y245" i="36"/>
  <c r="W243" i="36"/>
  <c r="V243" i="36"/>
  <c r="U243" i="36"/>
  <c r="T243" i="36"/>
  <c r="S243" i="36"/>
  <c r="R243" i="36"/>
  <c r="Q243" i="36"/>
  <c r="P243" i="36"/>
  <c r="O243" i="36"/>
  <c r="N243" i="36"/>
  <c r="M243" i="36"/>
  <c r="L243" i="36"/>
  <c r="K243" i="36"/>
  <c r="J243" i="36"/>
  <c r="I243" i="36"/>
  <c r="AM241" i="36"/>
  <c r="AL241" i="36"/>
  <c r="AK241" i="36"/>
  <c r="AJ241" i="36"/>
  <c r="AI241" i="36"/>
  <c r="AH241" i="36"/>
  <c r="AG241" i="36"/>
  <c r="AF241" i="36"/>
  <c r="AE241" i="36"/>
  <c r="AD241" i="36"/>
  <c r="AC241" i="36"/>
  <c r="AB241" i="36"/>
  <c r="AA241" i="36"/>
  <c r="Z241" i="36"/>
  <c r="Y241" i="36"/>
  <c r="AM239" i="36"/>
  <c r="AL239" i="36"/>
  <c r="AK239" i="36"/>
  <c r="AJ239" i="36"/>
  <c r="AI239" i="36"/>
  <c r="AH239" i="36"/>
  <c r="AG239" i="36"/>
  <c r="AF239" i="36"/>
  <c r="AE239" i="36"/>
  <c r="AD239" i="36"/>
  <c r="AC239" i="36"/>
  <c r="AB239" i="36"/>
  <c r="AA239" i="36"/>
  <c r="Z239" i="36"/>
  <c r="Y239" i="36"/>
  <c r="AM238" i="36"/>
  <c r="AL238" i="36"/>
  <c r="AK238" i="36"/>
  <c r="AJ238" i="36"/>
  <c r="AI238" i="36"/>
  <c r="AH238" i="36"/>
  <c r="AG238" i="36"/>
  <c r="AF238" i="36"/>
  <c r="AE238" i="36"/>
  <c r="AD238" i="36"/>
  <c r="AC238" i="36"/>
  <c r="AB238" i="36"/>
  <c r="AA238" i="36"/>
  <c r="Z238" i="36"/>
  <c r="Y238" i="36"/>
  <c r="Y234" i="36"/>
  <c r="AM232" i="36"/>
  <c r="AL232" i="36"/>
  <c r="AK232" i="36"/>
  <c r="AJ232" i="36"/>
  <c r="AI232" i="36"/>
  <c r="AH232" i="36"/>
  <c r="AG232" i="36"/>
  <c r="AF232" i="36"/>
  <c r="AE232" i="36"/>
  <c r="AD232" i="36"/>
  <c r="AC232" i="36"/>
  <c r="AB232" i="36"/>
  <c r="AA232" i="36"/>
  <c r="Z232" i="36"/>
  <c r="Y232" i="36"/>
  <c r="AM230" i="36"/>
  <c r="AL230" i="36"/>
  <c r="AK230" i="36"/>
  <c r="AJ230" i="36"/>
  <c r="AI230" i="36"/>
  <c r="AH230" i="36"/>
  <c r="AG230" i="36"/>
  <c r="AF230" i="36"/>
  <c r="AE230" i="36"/>
  <c r="AD230" i="36"/>
  <c r="AC230" i="36"/>
  <c r="AB230" i="36"/>
  <c r="AA230" i="36"/>
  <c r="Z230" i="36"/>
  <c r="Y230" i="36"/>
  <c r="AM228" i="36"/>
  <c r="AL228" i="36"/>
  <c r="AK228" i="36"/>
  <c r="AJ228" i="36"/>
  <c r="AI228" i="36"/>
  <c r="AH228" i="36"/>
  <c r="AG228" i="36"/>
  <c r="AF228" i="36"/>
  <c r="AE228" i="36"/>
  <c r="AD228" i="36"/>
  <c r="AC228" i="36"/>
  <c r="AB228" i="36"/>
  <c r="AA228" i="36"/>
  <c r="Z228" i="36"/>
  <c r="Y228" i="36"/>
  <c r="AM226" i="36"/>
  <c r="AL226" i="36"/>
  <c r="AK226" i="36"/>
  <c r="AJ226" i="36"/>
  <c r="AI226" i="36"/>
  <c r="AH226" i="36"/>
  <c r="AG226" i="36"/>
  <c r="AF226" i="36"/>
  <c r="AE226" i="36"/>
  <c r="AD226" i="36"/>
  <c r="AC226" i="36"/>
  <c r="AB226" i="36"/>
  <c r="AA226" i="36"/>
  <c r="Z226" i="36"/>
  <c r="Y226" i="36"/>
  <c r="Y224" i="36"/>
  <c r="AM222" i="36"/>
  <c r="AL222" i="36"/>
  <c r="AK222" i="36"/>
  <c r="AJ222" i="36"/>
  <c r="AI222" i="36"/>
  <c r="AH222" i="36"/>
  <c r="AG222" i="36"/>
  <c r="AF222" i="36"/>
  <c r="AE222" i="36"/>
  <c r="AD222" i="36"/>
  <c r="AC222" i="36"/>
  <c r="AB222" i="36"/>
  <c r="AA222" i="36"/>
  <c r="Z222" i="36"/>
  <c r="Y222" i="36"/>
  <c r="AM218" i="36"/>
  <c r="AL218" i="36"/>
  <c r="AK218" i="36"/>
  <c r="AJ218" i="36"/>
  <c r="AI218" i="36"/>
  <c r="AH218" i="36"/>
  <c r="AG218" i="36"/>
  <c r="AF218" i="36"/>
  <c r="AE218" i="36"/>
  <c r="AD218" i="36"/>
  <c r="AC218" i="36"/>
  <c r="AB218" i="36"/>
  <c r="AA218" i="36"/>
  <c r="Z218" i="36"/>
  <c r="Y218" i="36"/>
  <c r="AM217" i="36"/>
  <c r="AL217" i="36"/>
  <c r="AK217" i="36"/>
  <c r="AJ217" i="36"/>
  <c r="AI217" i="36"/>
  <c r="AH217" i="36"/>
  <c r="AG217" i="36"/>
  <c r="AF217" i="36"/>
  <c r="AE217" i="36"/>
  <c r="AD217" i="36"/>
  <c r="AC217" i="36"/>
  <c r="AB217" i="36"/>
  <c r="AA217" i="36"/>
  <c r="Z217" i="36"/>
  <c r="Y217" i="36"/>
  <c r="AM216" i="36"/>
  <c r="AL216" i="36"/>
  <c r="AK216" i="36"/>
  <c r="AJ216" i="36"/>
  <c r="AI216" i="36"/>
  <c r="AH216" i="36"/>
  <c r="AG216" i="36"/>
  <c r="AF216" i="36"/>
  <c r="AE216" i="36"/>
  <c r="AD216" i="36"/>
  <c r="AC216" i="36"/>
  <c r="AB216" i="36"/>
  <c r="AA216" i="36"/>
  <c r="Z216" i="36"/>
  <c r="Y216" i="36"/>
  <c r="AM215" i="36"/>
  <c r="AL215" i="36"/>
  <c r="AK215" i="36"/>
  <c r="AJ215" i="36"/>
  <c r="AI215" i="36"/>
  <c r="AH215" i="36"/>
  <c r="AG215" i="36"/>
  <c r="AF215" i="36"/>
  <c r="AE215" i="36"/>
  <c r="AD215" i="36"/>
  <c r="AC215" i="36"/>
  <c r="AB215" i="36"/>
  <c r="AA215" i="36"/>
  <c r="Z215" i="36"/>
  <c r="Y215" i="36"/>
  <c r="AM213" i="36"/>
  <c r="AL213" i="36"/>
  <c r="AK213" i="36"/>
  <c r="AJ213" i="36"/>
  <c r="AI213" i="36"/>
  <c r="AH213" i="36"/>
  <c r="AG213" i="36"/>
  <c r="AF213" i="36"/>
  <c r="AE213" i="36"/>
  <c r="AD213" i="36"/>
  <c r="AC213" i="36"/>
  <c r="AB213" i="36"/>
  <c r="AA213" i="36"/>
  <c r="Z213" i="36"/>
  <c r="Y213" i="36"/>
  <c r="AM211" i="36"/>
  <c r="AL211" i="36"/>
  <c r="AK211" i="36"/>
  <c r="AJ211" i="36"/>
  <c r="AI211" i="36"/>
  <c r="AH211" i="36"/>
  <c r="AG211" i="36"/>
  <c r="AF211" i="36"/>
  <c r="AE211" i="36"/>
  <c r="AD211" i="36"/>
  <c r="AC211" i="36"/>
  <c r="AB211" i="36"/>
  <c r="AA211" i="36"/>
  <c r="Z211" i="36"/>
  <c r="Y211" i="36"/>
  <c r="AM209" i="36"/>
  <c r="AL209" i="36"/>
  <c r="AK209" i="36"/>
  <c r="AJ209" i="36"/>
  <c r="AI209" i="36"/>
  <c r="AH209" i="36"/>
  <c r="AG209" i="36"/>
  <c r="AF209" i="36"/>
  <c r="AE209" i="36"/>
  <c r="AD209" i="36"/>
  <c r="AC209" i="36"/>
  <c r="AB209" i="36"/>
  <c r="AA209" i="36"/>
  <c r="Z209" i="36"/>
  <c r="Y209" i="36"/>
  <c r="AM207" i="36"/>
  <c r="AL207" i="36"/>
  <c r="AK207" i="36"/>
  <c r="AJ207" i="36"/>
  <c r="AI207" i="36"/>
  <c r="AH207" i="36"/>
  <c r="AG207" i="36"/>
  <c r="AF207" i="36"/>
  <c r="AE207" i="36"/>
  <c r="AD207" i="36"/>
  <c r="AC207" i="36"/>
  <c r="AB207" i="36"/>
  <c r="Y207" i="36"/>
  <c r="K207" i="36"/>
  <c r="J207" i="36"/>
  <c r="AM206" i="36"/>
  <c r="AL206" i="36"/>
  <c r="AK206" i="36"/>
  <c r="AJ206" i="36"/>
  <c r="AI206" i="36"/>
  <c r="AH206" i="36"/>
  <c r="AG206" i="36"/>
  <c r="AF206" i="36"/>
  <c r="AE206" i="36"/>
  <c r="AD206" i="36"/>
  <c r="AC206" i="36"/>
  <c r="AB206" i="36"/>
  <c r="AA206" i="36"/>
  <c r="Z206" i="36"/>
  <c r="Y206" i="36"/>
  <c r="AM205" i="36"/>
  <c r="AL205" i="36"/>
  <c r="AK205" i="36"/>
  <c r="AJ205" i="36"/>
  <c r="AI205" i="36"/>
  <c r="AH205" i="36"/>
  <c r="AG205" i="36"/>
  <c r="AF205" i="36"/>
  <c r="AE205" i="36"/>
  <c r="AD205" i="36"/>
  <c r="AC205" i="36"/>
  <c r="AB205" i="36"/>
  <c r="AA205" i="36"/>
  <c r="Z205" i="36"/>
  <c r="Y205" i="36"/>
  <c r="Y203" i="36"/>
  <c r="Y199" i="36"/>
  <c r="AM196" i="36"/>
  <c r="AL196" i="36"/>
  <c r="AK196" i="36"/>
  <c r="AJ196" i="36"/>
  <c r="AI196" i="36"/>
  <c r="AH196" i="36"/>
  <c r="AG196" i="36"/>
  <c r="AF196" i="36"/>
  <c r="AE196" i="36"/>
  <c r="AD196" i="36"/>
  <c r="AC196" i="36"/>
  <c r="AB196" i="36"/>
  <c r="AA196" i="36"/>
  <c r="Z196" i="36"/>
  <c r="Y196" i="36"/>
  <c r="Y194" i="36"/>
  <c r="AM192" i="36"/>
  <c r="AL192" i="36"/>
  <c r="AK192" i="36"/>
  <c r="AJ192" i="36"/>
  <c r="AI192" i="36"/>
  <c r="AH192" i="36"/>
  <c r="AG192" i="36"/>
  <c r="AF192" i="36"/>
  <c r="AE192" i="36"/>
  <c r="AD192" i="36"/>
  <c r="AC192" i="36"/>
  <c r="AB192" i="36"/>
  <c r="AA192" i="36"/>
  <c r="Z192" i="36"/>
  <c r="Y192" i="36"/>
  <c r="Y190" i="36"/>
  <c r="AM189" i="36"/>
  <c r="AL189" i="36"/>
  <c r="AK189" i="36"/>
  <c r="AJ189" i="36"/>
  <c r="AI189" i="36"/>
  <c r="AH189" i="36"/>
  <c r="AG189" i="36"/>
  <c r="AF189" i="36"/>
  <c r="AE189" i="36"/>
  <c r="AD189" i="36"/>
  <c r="AC189" i="36"/>
  <c r="AB189" i="36"/>
  <c r="AA189" i="36"/>
  <c r="Z189" i="36"/>
  <c r="Y189" i="36"/>
  <c r="AM188" i="36"/>
  <c r="AL188" i="36"/>
  <c r="AK188" i="36"/>
  <c r="AJ188" i="36"/>
  <c r="AI188" i="36"/>
  <c r="AH188" i="36"/>
  <c r="AG188" i="36"/>
  <c r="AF188" i="36"/>
  <c r="AE188" i="36"/>
  <c r="AD188" i="36"/>
  <c r="AC188" i="36"/>
  <c r="AB188" i="36"/>
  <c r="AA188" i="36"/>
  <c r="Z188" i="36"/>
  <c r="Y188" i="36"/>
  <c r="K194" i="36"/>
  <c r="K197" i="36" s="1"/>
  <c r="J190" i="36"/>
  <c r="AA169" i="36"/>
  <c r="Z169" i="36"/>
  <c r="Y169" i="36"/>
  <c r="AA167" i="36"/>
  <c r="Z167" i="36"/>
  <c r="Y167" i="36"/>
  <c r="AA163" i="36"/>
  <c r="Z163" i="36"/>
  <c r="Y163" i="36"/>
  <c r="AA160" i="36"/>
  <c r="Z160" i="36"/>
  <c r="Y160" i="36"/>
  <c r="AA157" i="36"/>
  <c r="Z157" i="36"/>
  <c r="Y157" i="36"/>
  <c r="AA154" i="36"/>
  <c r="Z154" i="36"/>
  <c r="Y154" i="36"/>
  <c r="AA149" i="36"/>
  <c r="Z149" i="36"/>
  <c r="Y149" i="36"/>
  <c r="AM144" i="36"/>
  <c r="AL144" i="36"/>
  <c r="AK144" i="36"/>
  <c r="AJ144" i="36"/>
  <c r="AI144" i="36"/>
  <c r="AH144" i="36"/>
  <c r="AG144" i="36"/>
  <c r="AF144" i="36"/>
  <c r="AE144" i="36"/>
  <c r="AD144" i="36"/>
  <c r="AC144" i="36"/>
  <c r="AB144" i="36"/>
  <c r="AA144" i="36"/>
  <c r="Z144" i="36"/>
  <c r="Y144" i="36"/>
  <c r="AA141" i="36"/>
  <c r="Z141" i="36"/>
  <c r="Y141" i="36"/>
  <c r="AM138" i="36"/>
  <c r="AL138" i="36"/>
  <c r="AK138" i="36"/>
  <c r="AJ138" i="36"/>
  <c r="AI138" i="36"/>
  <c r="AH138" i="36"/>
  <c r="AG138" i="36"/>
  <c r="AF138" i="36"/>
  <c r="AE138" i="36"/>
  <c r="AD138" i="36"/>
  <c r="AC138" i="36"/>
  <c r="AB138" i="36"/>
  <c r="AA138" i="36"/>
  <c r="Z138" i="36"/>
  <c r="Y138" i="36"/>
  <c r="AM135" i="36"/>
  <c r="AL135" i="36"/>
  <c r="AK135" i="36"/>
  <c r="AJ135" i="36"/>
  <c r="AI135" i="36"/>
  <c r="AH135" i="36"/>
  <c r="AG135" i="36"/>
  <c r="AF135" i="36"/>
  <c r="AE135" i="36"/>
  <c r="AD135" i="36"/>
  <c r="AC135" i="36"/>
  <c r="AB135" i="36"/>
  <c r="AA135" i="36"/>
  <c r="Z135" i="36"/>
  <c r="Y135" i="36"/>
  <c r="AM132" i="36"/>
  <c r="AL132" i="36"/>
  <c r="AK132" i="36"/>
  <c r="AJ132" i="36"/>
  <c r="AI132" i="36"/>
  <c r="AH132" i="36"/>
  <c r="AG132" i="36"/>
  <c r="AF132" i="36"/>
  <c r="AE132" i="36"/>
  <c r="AD132" i="36"/>
  <c r="AC132" i="36"/>
  <c r="AB132" i="36"/>
  <c r="AA132" i="36"/>
  <c r="Z132" i="36"/>
  <c r="Y132" i="36"/>
  <c r="AM123" i="36"/>
  <c r="AL123" i="36"/>
  <c r="AK123" i="36"/>
  <c r="AJ123" i="36"/>
  <c r="AI123" i="36"/>
  <c r="AH123" i="36"/>
  <c r="AG123" i="36"/>
  <c r="AF123" i="36"/>
  <c r="AE123" i="36"/>
  <c r="AD123" i="36"/>
  <c r="AC123" i="36"/>
  <c r="AB123" i="36"/>
  <c r="AA123" i="36"/>
  <c r="Z123" i="36"/>
  <c r="Y123" i="36"/>
  <c r="AM119" i="36"/>
  <c r="AL119" i="36"/>
  <c r="AK119" i="36"/>
  <c r="AJ119" i="36"/>
  <c r="AI119" i="36"/>
  <c r="AH119" i="36"/>
  <c r="AG119" i="36"/>
  <c r="AF119" i="36"/>
  <c r="AE119" i="36"/>
  <c r="AD119" i="36"/>
  <c r="AC119" i="36"/>
  <c r="AB119" i="36"/>
  <c r="AA119" i="36"/>
  <c r="Z119" i="36"/>
  <c r="Y119" i="36"/>
  <c r="AM118" i="36"/>
  <c r="AL118" i="36"/>
  <c r="AK118" i="36"/>
  <c r="AJ118" i="36"/>
  <c r="AI118" i="36"/>
  <c r="AH118" i="36"/>
  <c r="AG118" i="36"/>
  <c r="AF118" i="36"/>
  <c r="AE118" i="36"/>
  <c r="AD118" i="36"/>
  <c r="AC118" i="36"/>
  <c r="AB118" i="36"/>
  <c r="AA118" i="36"/>
  <c r="Z118" i="36"/>
  <c r="Y118" i="36"/>
  <c r="AM117" i="36"/>
  <c r="AL117" i="36"/>
  <c r="AK117" i="36"/>
  <c r="AJ117" i="36"/>
  <c r="AI117" i="36"/>
  <c r="AH117" i="36"/>
  <c r="AG117" i="36"/>
  <c r="AF117" i="36"/>
  <c r="AE117" i="36"/>
  <c r="AD117" i="36"/>
  <c r="AC117" i="36"/>
  <c r="AB117" i="36"/>
  <c r="AA117" i="36"/>
  <c r="Z117" i="36"/>
  <c r="Y117" i="36"/>
  <c r="AM116" i="36"/>
  <c r="AL116" i="36"/>
  <c r="AK116" i="36"/>
  <c r="AJ116" i="36"/>
  <c r="AI116" i="36"/>
  <c r="AH116" i="36"/>
  <c r="AG116" i="36"/>
  <c r="AF116" i="36"/>
  <c r="AE116" i="36"/>
  <c r="AD116" i="36"/>
  <c r="AC116" i="36"/>
  <c r="AB116" i="36"/>
  <c r="AA116" i="36"/>
  <c r="Z116" i="36"/>
  <c r="Y116" i="36"/>
  <c r="AM113" i="36"/>
  <c r="AL113" i="36"/>
  <c r="AK113" i="36"/>
  <c r="AJ113" i="36"/>
  <c r="AI113" i="36"/>
  <c r="AH113" i="36"/>
  <c r="AG113" i="36"/>
  <c r="AF113" i="36"/>
  <c r="AE113" i="36"/>
  <c r="AD113" i="36"/>
  <c r="AC113" i="36"/>
  <c r="AB113" i="36"/>
  <c r="AA113" i="36"/>
  <c r="Z113" i="36"/>
  <c r="Y113" i="36"/>
  <c r="AM109" i="36"/>
  <c r="AL109" i="36"/>
  <c r="AK109" i="36"/>
  <c r="AJ109" i="36"/>
  <c r="AI109" i="36"/>
  <c r="AH109" i="36"/>
  <c r="AG109" i="36"/>
  <c r="AF109" i="36"/>
  <c r="AE109" i="36"/>
  <c r="AD109" i="36"/>
  <c r="AC109" i="36"/>
  <c r="AB109" i="36"/>
  <c r="AA109" i="36"/>
  <c r="Z109" i="36"/>
  <c r="Y109" i="36"/>
  <c r="AM108" i="36"/>
  <c r="AL108" i="36"/>
  <c r="AK108" i="36"/>
  <c r="AJ108" i="36"/>
  <c r="AI108" i="36"/>
  <c r="AH108" i="36"/>
  <c r="AG108" i="36"/>
  <c r="AF108" i="36"/>
  <c r="AE108" i="36"/>
  <c r="AD108" i="36"/>
  <c r="AC108" i="36"/>
  <c r="AB108" i="36"/>
  <c r="AA108" i="36"/>
  <c r="Z108" i="36"/>
  <c r="Y108" i="36"/>
  <c r="AM107" i="36"/>
  <c r="AL107" i="36"/>
  <c r="AK107" i="36"/>
  <c r="AJ107" i="36"/>
  <c r="AI107" i="36"/>
  <c r="AH107" i="36"/>
  <c r="AG107" i="36"/>
  <c r="AF107" i="36"/>
  <c r="AE107" i="36"/>
  <c r="AD107" i="36"/>
  <c r="AC107" i="36"/>
  <c r="AB107" i="36"/>
  <c r="AA107" i="36"/>
  <c r="Z107" i="36"/>
  <c r="Y107" i="36"/>
  <c r="AM106" i="36"/>
  <c r="AL106" i="36"/>
  <c r="AK106" i="36"/>
  <c r="AJ106" i="36"/>
  <c r="AI106" i="36"/>
  <c r="AH106" i="36"/>
  <c r="AG106" i="36"/>
  <c r="AF106" i="36"/>
  <c r="AE106" i="36"/>
  <c r="AD106" i="36"/>
  <c r="AC106" i="36"/>
  <c r="AB106" i="36"/>
  <c r="AA106" i="36"/>
  <c r="Z106" i="36"/>
  <c r="Y106" i="36"/>
  <c r="AM105" i="36"/>
  <c r="AL105" i="36"/>
  <c r="AK105" i="36"/>
  <c r="AJ105" i="36"/>
  <c r="AI105" i="36"/>
  <c r="AH105" i="36"/>
  <c r="AG105" i="36"/>
  <c r="AF105" i="36"/>
  <c r="AE105" i="36"/>
  <c r="AD105" i="36"/>
  <c r="AC105" i="36"/>
  <c r="AB105" i="36"/>
  <c r="AA105" i="36"/>
  <c r="Z105" i="36"/>
  <c r="Y105" i="36"/>
  <c r="AM102" i="36"/>
  <c r="AL102" i="36"/>
  <c r="AK102" i="36"/>
  <c r="AJ102" i="36"/>
  <c r="AI102" i="36"/>
  <c r="AH102" i="36"/>
  <c r="AG102" i="36"/>
  <c r="AF102" i="36"/>
  <c r="AE102" i="36"/>
  <c r="AD102" i="36"/>
  <c r="AC102" i="36"/>
  <c r="AB102" i="36"/>
  <c r="AA102" i="36"/>
  <c r="Z102" i="36"/>
  <c r="Y102" i="36"/>
  <c r="AM98" i="36"/>
  <c r="AL98" i="36"/>
  <c r="AK98" i="36"/>
  <c r="AJ98" i="36"/>
  <c r="AI98" i="36"/>
  <c r="AH98" i="36"/>
  <c r="AG98" i="36"/>
  <c r="AF98" i="36"/>
  <c r="AE98" i="36"/>
  <c r="AD98" i="36"/>
  <c r="AC98" i="36"/>
  <c r="AB98" i="36"/>
  <c r="AA98" i="36"/>
  <c r="Z98" i="36"/>
  <c r="Y98" i="36"/>
  <c r="AM97" i="36"/>
  <c r="AL97" i="36"/>
  <c r="AK97" i="36"/>
  <c r="AJ97" i="36"/>
  <c r="AI97" i="36"/>
  <c r="AH97" i="36"/>
  <c r="AG97" i="36"/>
  <c r="AF97" i="36"/>
  <c r="AE97" i="36"/>
  <c r="AD97" i="36"/>
  <c r="AC97" i="36"/>
  <c r="AB97" i="36"/>
  <c r="AA97" i="36"/>
  <c r="Z97" i="36"/>
  <c r="Y97" i="36"/>
  <c r="AM96" i="36"/>
  <c r="AL96" i="36"/>
  <c r="AK96" i="36"/>
  <c r="AJ96" i="36"/>
  <c r="AI96" i="36"/>
  <c r="AH96" i="36"/>
  <c r="AG96" i="36"/>
  <c r="AF96" i="36"/>
  <c r="AE96" i="36"/>
  <c r="AD96" i="36"/>
  <c r="AC96" i="36"/>
  <c r="AB96" i="36"/>
  <c r="AA96" i="36"/>
  <c r="Z96" i="36"/>
  <c r="Y96" i="36"/>
  <c r="AM93" i="36"/>
  <c r="AL93" i="36"/>
  <c r="AK93" i="36"/>
  <c r="AJ93" i="36"/>
  <c r="AI93" i="36"/>
  <c r="AH93" i="36"/>
  <c r="AG93" i="36"/>
  <c r="AF93" i="36"/>
  <c r="AE93" i="36"/>
  <c r="AD93" i="36"/>
  <c r="AC93" i="36"/>
  <c r="AB93" i="36"/>
  <c r="AA93" i="36"/>
  <c r="Z93" i="36"/>
  <c r="Y93" i="36"/>
  <c r="AM89" i="36"/>
  <c r="AL89" i="36"/>
  <c r="AK89" i="36"/>
  <c r="AJ89" i="36"/>
  <c r="AI89" i="36"/>
  <c r="AH89" i="36"/>
  <c r="AG89" i="36"/>
  <c r="AF89" i="36"/>
  <c r="AE89" i="36"/>
  <c r="AD89" i="36"/>
  <c r="AC89" i="36"/>
  <c r="AB89" i="36"/>
  <c r="AA89" i="36"/>
  <c r="Z89" i="36"/>
  <c r="Y89" i="36"/>
  <c r="AM88" i="36"/>
  <c r="AL88" i="36"/>
  <c r="AK88" i="36"/>
  <c r="AJ88" i="36"/>
  <c r="AI88" i="36"/>
  <c r="AH88" i="36"/>
  <c r="AG88" i="36"/>
  <c r="AF88" i="36"/>
  <c r="AE88" i="36"/>
  <c r="AD88" i="36"/>
  <c r="AC88" i="36"/>
  <c r="AB88" i="36"/>
  <c r="AA88" i="36"/>
  <c r="Z88" i="36"/>
  <c r="Y88" i="36"/>
  <c r="AM87" i="36"/>
  <c r="AL87" i="36"/>
  <c r="AK87" i="36"/>
  <c r="AJ87" i="36"/>
  <c r="AI87" i="36"/>
  <c r="AH87" i="36"/>
  <c r="AG87" i="36"/>
  <c r="AF87" i="36"/>
  <c r="AE87" i="36"/>
  <c r="AD87" i="36"/>
  <c r="AC87" i="36"/>
  <c r="AB87" i="36"/>
  <c r="AA87" i="36"/>
  <c r="Z87" i="36"/>
  <c r="Y87" i="36"/>
  <c r="AM86" i="36"/>
  <c r="AL86" i="36"/>
  <c r="AK86" i="36"/>
  <c r="AJ86" i="36"/>
  <c r="AI86" i="36"/>
  <c r="AH86" i="36"/>
  <c r="AG86" i="36"/>
  <c r="AF86" i="36"/>
  <c r="AE86" i="36"/>
  <c r="AD86" i="36"/>
  <c r="AC86" i="36"/>
  <c r="AB86" i="36"/>
  <c r="AA86" i="36"/>
  <c r="Z86" i="36"/>
  <c r="Y86" i="36"/>
  <c r="AM83" i="36"/>
  <c r="AL83" i="36"/>
  <c r="AK83" i="36"/>
  <c r="AJ83" i="36"/>
  <c r="AI83" i="36"/>
  <c r="AH83" i="36"/>
  <c r="AG83" i="36"/>
  <c r="AF83" i="36"/>
  <c r="AE83" i="36"/>
  <c r="AD83" i="36"/>
  <c r="AC83" i="36"/>
  <c r="AB83" i="36"/>
  <c r="AA83" i="36"/>
  <c r="Z83" i="36"/>
  <c r="Y83" i="36"/>
  <c r="AM78" i="36"/>
  <c r="AL78" i="36"/>
  <c r="AK78" i="36"/>
  <c r="AJ78" i="36"/>
  <c r="AI78" i="36"/>
  <c r="AH78" i="36"/>
  <c r="AG78" i="36"/>
  <c r="AF78" i="36"/>
  <c r="AE78" i="36"/>
  <c r="AD78" i="36"/>
  <c r="AC78" i="36"/>
  <c r="AB78" i="36"/>
  <c r="AA78" i="36"/>
  <c r="Z78" i="36"/>
  <c r="Y78" i="36"/>
  <c r="AA75" i="36"/>
  <c r="Z75" i="36"/>
  <c r="Y75" i="36"/>
  <c r="W75" i="36"/>
  <c r="V75" i="36"/>
  <c r="V175" i="36" s="1"/>
  <c r="U75" i="36"/>
  <c r="U175" i="36" s="1"/>
  <c r="T75" i="36"/>
  <c r="S75" i="36"/>
  <c r="R75" i="36"/>
  <c r="R175" i="36" s="1"/>
  <c r="Q75" i="36"/>
  <c r="Q175" i="36" s="1"/>
  <c r="P75" i="36"/>
  <c r="P175" i="36" s="1"/>
  <c r="O75" i="36"/>
  <c r="N75" i="36"/>
  <c r="N175" i="36" s="1"/>
  <c r="M75" i="36"/>
  <c r="M175" i="36" s="1"/>
  <c r="L75" i="36"/>
  <c r="AM72" i="36"/>
  <c r="AL72" i="36"/>
  <c r="AK72" i="36"/>
  <c r="AJ72" i="36"/>
  <c r="AI72" i="36"/>
  <c r="AH72" i="36"/>
  <c r="AG72" i="36"/>
  <c r="AF72" i="36"/>
  <c r="AE72" i="36"/>
  <c r="AD72" i="36"/>
  <c r="AC72" i="36"/>
  <c r="AB72" i="36"/>
  <c r="AA72" i="36"/>
  <c r="Z72" i="36"/>
  <c r="Y72" i="36"/>
  <c r="AM69" i="36"/>
  <c r="AL69" i="36"/>
  <c r="AK69" i="36"/>
  <c r="AJ69" i="36"/>
  <c r="AI69" i="36"/>
  <c r="AH69" i="36"/>
  <c r="AG69" i="36"/>
  <c r="AF69" i="36"/>
  <c r="AE69" i="36"/>
  <c r="AD69" i="36"/>
  <c r="AC69" i="36"/>
  <c r="AB69" i="36"/>
  <c r="AA69" i="36"/>
  <c r="Z69" i="36"/>
  <c r="Y69" i="36"/>
  <c r="AM66" i="36"/>
  <c r="AL66" i="36"/>
  <c r="AK66" i="36"/>
  <c r="AJ66" i="36"/>
  <c r="AI66" i="36"/>
  <c r="AH66" i="36"/>
  <c r="AG66" i="36"/>
  <c r="AF66" i="36"/>
  <c r="AE66" i="36"/>
  <c r="AD66" i="36"/>
  <c r="AC66" i="36"/>
  <c r="AB66" i="36"/>
  <c r="AA66" i="36"/>
  <c r="Z66" i="36"/>
  <c r="Y66" i="36"/>
  <c r="AM63" i="36"/>
  <c r="AL63" i="36"/>
  <c r="AK63" i="36"/>
  <c r="AJ63" i="36"/>
  <c r="AI63" i="36"/>
  <c r="AH63" i="36"/>
  <c r="AG63" i="36"/>
  <c r="AF63" i="36"/>
  <c r="AE63" i="36"/>
  <c r="AD63" i="36"/>
  <c r="AC63" i="36"/>
  <c r="AB63" i="36"/>
  <c r="AA63" i="36"/>
  <c r="Z63" i="36"/>
  <c r="Y63" i="36"/>
  <c r="AM60" i="36"/>
  <c r="AL60" i="36"/>
  <c r="AK60" i="36"/>
  <c r="AJ60" i="36"/>
  <c r="AI60" i="36"/>
  <c r="AH60" i="36"/>
  <c r="AG60" i="36"/>
  <c r="AF60" i="36"/>
  <c r="AE60" i="36"/>
  <c r="AD60" i="36"/>
  <c r="AC60" i="36"/>
  <c r="AB60" i="36"/>
  <c r="AA60" i="36"/>
  <c r="Z60" i="36"/>
  <c r="Y60" i="36"/>
  <c r="AA55" i="36"/>
  <c r="Z55" i="36"/>
  <c r="Y55" i="36"/>
  <c r="AM52" i="36"/>
  <c r="AL52" i="36"/>
  <c r="AK52" i="36"/>
  <c r="AJ52" i="36"/>
  <c r="AI52" i="36"/>
  <c r="AH52" i="36"/>
  <c r="AG52" i="36"/>
  <c r="AF52" i="36"/>
  <c r="AE52" i="36"/>
  <c r="AD52" i="36"/>
  <c r="AC52" i="36"/>
  <c r="AB52" i="36"/>
  <c r="AA52" i="36"/>
  <c r="Z52" i="36"/>
  <c r="Y52" i="36"/>
  <c r="AA49" i="36"/>
  <c r="Z49" i="36"/>
  <c r="Y49" i="36"/>
  <c r="AA44" i="36"/>
  <c r="Z44" i="36"/>
  <c r="Y44" i="36"/>
  <c r="AM42" i="36"/>
  <c r="AL42" i="36"/>
  <c r="AK42" i="36"/>
  <c r="AJ42" i="36"/>
  <c r="AI42" i="36"/>
  <c r="AH42" i="36"/>
  <c r="AG42" i="36"/>
  <c r="AF42" i="36"/>
  <c r="AE42" i="36"/>
  <c r="AD42" i="36"/>
  <c r="AC42" i="36"/>
  <c r="AB42" i="36"/>
  <c r="AA42" i="36"/>
  <c r="Z42" i="36"/>
  <c r="Y42" i="36"/>
  <c r="AM40" i="36"/>
  <c r="AL40" i="36"/>
  <c r="AK40" i="36"/>
  <c r="AJ40" i="36"/>
  <c r="AI40" i="36"/>
  <c r="AH40" i="36"/>
  <c r="AG40" i="36"/>
  <c r="AF40" i="36"/>
  <c r="AE40" i="36"/>
  <c r="AD40" i="36"/>
  <c r="AC40" i="36"/>
  <c r="AB40" i="36"/>
  <c r="AA40" i="36"/>
  <c r="Z40" i="36"/>
  <c r="Y40" i="36"/>
  <c r="AA37" i="36"/>
  <c r="Z37" i="36"/>
  <c r="Y37" i="36"/>
  <c r="W37" i="36"/>
  <c r="W49" i="36" s="1"/>
  <c r="W171" i="36" s="1"/>
  <c r="V37" i="36"/>
  <c r="V44" i="36" s="1"/>
  <c r="U37" i="36"/>
  <c r="U49" i="36" s="1"/>
  <c r="U171" i="36" s="1"/>
  <c r="T37" i="36"/>
  <c r="T49" i="36" s="1"/>
  <c r="T171" i="36" s="1"/>
  <c r="S37" i="36"/>
  <c r="S49" i="36" s="1"/>
  <c r="S171" i="36" s="1"/>
  <c r="R37" i="36"/>
  <c r="Q37" i="36"/>
  <c r="P37" i="36"/>
  <c r="P49" i="36" s="1"/>
  <c r="O37" i="36"/>
  <c r="O49" i="36" s="1"/>
  <c r="O171" i="36" s="1"/>
  <c r="N37" i="36"/>
  <c r="N44" i="36" s="1"/>
  <c r="M37" i="36"/>
  <c r="M49" i="36" s="1"/>
  <c r="M171" i="36" s="1"/>
  <c r="L37" i="36"/>
  <c r="L49" i="36" s="1"/>
  <c r="L171" i="36" s="1"/>
  <c r="W35" i="36"/>
  <c r="V35" i="36"/>
  <c r="Q35" i="36"/>
  <c r="P35" i="36"/>
  <c r="O35" i="36"/>
  <c r="N35" i="36"/>
  <c r="W34" i="36"/>
  <c r="V34" i="36"/>
  <c r="U34" i="36"/>
  <c r="T34" i="36"/>
  <c r="S34" i="36"/>
  <c r="R34" i="36"/>
  <c r="Q34" i="36"/>
  <c r="P34" i="36"/>
  <c r="O34" i="36"/>
  <c r="N34" i="36"/>
  <c r="M34" i="36"/>
  <c r="L34" i="36"/>
  <c r="AM33" i="36"/>
  <c r="AL33" i="36"/>
  <c r="AK33" i="36"/>
  <c r="AJ33" i="36"/>
  <c r="AI33" i="36"/>
  <c r="AH33" i="36"/>
  <c r="AG33" i="36"/>
  <c r="AF33" i="36"/>
  <c r="AE33" i="36"/>
  <c r="AD33" i="36"/>
  <c r="AC33" i="36"/>
  <c r="AB33" i="36"/>
  <c r="AA33" i="36"/>
  <c r="Z33" i="36"/>
  <c r="Y33" i="36"/>
  <c r="W31" i="36"/>
  <c r="S31" i="36"/>
  <c r="P31" i="36"/>
  <c r="O31" i="36"/>
  <c r="W30" i="36"/>
  <c r="V30" i="36"/>
  <c r="U30" i="36"/>
  <c r="T30" i="36"/>
  <c r="S30" i="36"/>
  <c r="R30" i="36"/>
  <c r="Q30" i="36"/>
  <c r="P30" i="36"/>
  <c r="O30" i="36"/>
  <c r="N30" i="36"/>
  <c r="M30" i="36"/>
  <c r="L30" i="36"/>
  <c r="AM29" i="36"/>
  <c r="AL29" i="36"/>
  <c r="AK29" i="36"/>
  <c r="AJ29" i="36"/>
  <c r="AI29" i="36"/>
  <c r="AH29" i="36"/>
  <c r="AG29" i="36"/>
  <c r="AF29" i="36"/>
  <c r="AE29" i="36"/>
  <c r="AD29" i="36"/>
  <c r="AC29" i="36"/>
  <c r="AB29" i="36"/>
  <c r="AA29" i="36"/>
  <c r="Z29" i="36"/>
  <c r="Y29" i="36"/>
  <c r="W27" i="36"/>
  <c r="V27" i="36"/>
  <c r="S27" i="36"/>
  <c r="P27" i="36"/>
  <c r="O27" i="36"/>
  <c r="N27" i="36"/>
  <c r="W26" i="36"/>
  <c r="V26" i="36"/>
  <c r="U26" i="36"/>
  <c r="T26" i="36"/>
  <c r="S26" i="36"/>
  <c r="R26" i="36"/>
  <c r="Q26" i="36"/>
  <c r="P26" i="36"/>
  <c r="O26" i="36"/>
  <c r="N26" i="36"/>
  <c r="M26" i="36"/>
  <c r="L26" i="36"/>
  <c r="AM25" i="36"/>
  <c r="AL25" i="36"/>
  <c r="AK25" i="36"/>
  <c r="AJ25" i="36"/>
  <c r="AI25" i="36"/>
  <c r="AH25" i="36"/>
  <c r="AG25" i="36"/>
  <c r="AF25" i="36"/>
  <c r="AE25" i="36"/>
  <c r="AD25" i="36"/>
  <c r="AC25" i="36"/>
  <c r="AB25" i="36"/>
  <c r="AA25" i="36"/>
  <c r="Z25" i="36"/>
  <c r="Y25" i="36"/>
  <c r="W23" i="36"/>
  <c r="V23" i="36"/>
  <c r="S23" i="36"/>
  <c r="O23" i="36"/>
  <c r="N23" i="36"/>
  <c r="W22" i="36"/>
  <c r="V22" i="36"/>
  <c r="U22" i="36"/>
  <c r="T22" i="36"/>
  <c r="S22" i="36"/>
  <c r="R22" i="36"/>
  <c r="Q22" i="36"/>
  <c r="P22" i="36"/>
  <c r="O22" i="36"/>
  <c r="N22" i="36"/>
  <c r="M22" i="36"/>
  <c r="L22" i="36"/>
  <c r="AM21" i="36"/>
  <c r="AL21" i="36"/>
  <c r="AK21" i="36"/>
  <c r="AJ21" i="36"/>
  <c r="AI21" i="36"/>
  <c r="AH21" i="36"/>
  <c r="AG21" i="36"/>
  <c r="AF21" i="36"/>
  <c r="AE21" i="36"/>
  <c r="AD21" i="36"/>
  <c r="AC21" i="36"/>
  <c r="AB21" i="36"/>
  <c r="AA21" i="36"/>
  <c r="Z21" i="36"/>
  <c r="Y21" i="36"/>
  <c r="W19" i="36"/>
  <c r="V19" i="36"/>
  <c r="S19" i="36"/>
  <c r="R19" i="36"/>
  <c r="Q19" i="36"/>
  <c r="P19" i="36"/>
  <c r="O19" i="36"/>
  <c r="N19" i="36"/>
  <c r="W18" i="36"/>
  <c r="V18" i="36"/>
  <c r="U18" i="36"/>
  <c r="T18" i="36"/>
  <c r="S18" i="36"/>
  <c r="R18" i="36"/>
  <c r="Q18" i="36"/>
  <c r="P18" i="36"/>
  <c r="O18" i="36"/>
  <c r="N18" i="36"/>
  <c r="M18" i="36"/>
  <c r="L18" i="36"/>
  <c r="AM17" i="36"/>
  <c r="AL17" i="36"/>
  <c r="AK17" i="36"/>
  <c r="AJ17" i="36"/>
  <c r="AI17" i="36"/>
  <c r="AH17" i="36"/>
  <c r="AG17" i="36"/>
  <c r="AF17" i="36"/>
  <c r="AE17" i="36"/>
  <c r="AD17" i="36"/>
  <c r="AC17" i="36"/>
  <c r="AB17" i="36"/>
  <c r="AA17" i="36"/>
  <c r="Z17" i="36"/>
  <c r="Y17" i="36"/>
  <c r="AC11" i="36"/>
  <c r="AD11" i="36" s="1"/>
  <c r="AE11" i="36" s="1"/>
  <c r="AF11" i="36" s="1"/>
  <c r="AG11" i="36" s="1"/>
  <c r="AH11" i="36" s="1"/>
  <c r="AI11" i="36" s="1"/>
  <c r="AJ11" i="36" s="1"/>
  <c r="AK11" i="36" s="1"/>
  <c r="AL11" i="36" s="1"/>
  <c r="AM11" i="36" s="1"/>
  <c r="M11" i="36"/>
  <c r="N11" i="36" s="1"/>
  <c r="O11" i="36" s="1"/>
  <c r="P11" i="36" s="1"/>
  <c r="Q11" i="36" s="1"/>
  <c r="R11" i="36" s="1"/>
  <c r="S11" i="36" s="1"/>
  <c r="T11" i="36" s="1"/>
  <c r="U11" i="36" s="1"/>
  <c r="V11" i="36" s="1"/>
  <c r="W11" i="36" s="1"/>
  <c r="W317" i="35"/>
  <c r="V317" i="35"/>
  <c r="U317" i="35"/>
  <c r="T317" i="35"/>
  <c r="S317" i="35"/>
  <c r="R317" i="35"/>
  <c r="Q317" i="35"/>
  <c r="P317" i="35"/>
  <c r="O317" i="35"/>
  <c r="N317" i="35"/>
  <c r="M317" i="35"/>
  <c r="L317" i="35"/>
  <c r="K317" i="35"/>
  <c r="J317" i="35"/>
  <c r="I317" i="35"/>
  <c r="W312" i="35"/>
  <c r="V312" i="35"/>
  <c r="U312" i="35"/>
  <c r="T312" i="35"/>
  <c r="S312" i="35"/>
  <c r="R312" i="35"/>
  <c r="Q312" i="35"/>
  <c r="P312" i="35"/>
  <c r="O312" i="35"/>
  <c r="N312" i="35"/>
  <c r="M312" i="35"/>
  <c r="L312" i="35"/>
  <c r="K312" i="35"/>
  <c r="J312" i="35"/>
  <c r="I312" i="35"/>
  <c r="AM311" i="35"/>
  <c r="AL311" i="35"/>
  <c r="AK311" i="35"/>
  <c r="AJ311" i="35"/>
  <c r="AI311" i="35"/>
  <c r="AH311" i="35"/>
  <c r="AG311" i="35"/>
  <c r="AF311" i="35"/>
  <c r="AE311" i="35"/>
  <c r="AD311" i="35"/>
  <c r="AC311" i="35"/>
  <c r="AB311" i="35"/>
  <c r="AA311" i="35"/>
  <c r="Z311" i="35"/>
  <c r="Y311" i="35"/>
  <c r="AM310" i="35"/>
  <c r="AL310" i="35"/>
  <c r="AK310" i="35"/>
  <c r="AJ310" i="35"/>
  <c r="AI310" i="35"/>
  <c r="AH310" i="35"/>
  <c r="AG310" i="35"/>
  <c r="AF310" i="35"/>
  <c r="AE310" i="35"/>
  <c r="AD310" i="35"/>
  <c r="AC310" i="35"/>
  <c r="AB310" i="35"/>
  <c r="AA310" i="35"/>
  <c r="Z310" i="35"/>
  <c r="Y310" i="35"/>
  <c r="AM309" i="35"/>
  <c r="AL309" i="35"/>
  <c r="AK309" i="35"/>
  <c r="AJ309" i="35"/>
  <c r="AI309" i="35"/>
  <c r="AH309" i="35"/>
  <c r="AG309" i="35"/>
  <c r="AF309" i="35"/>
  <c r="AE309" i="35"/>
  <c r="AD309" i="35"/>
  <c r="AC309" i="35"/>
  <c r="AB309" i="35"/>
  <c r="AA309" i="35"/>
  <c r="Z309" i="35"/>
  <c r="Y309" i="35"/>
  <c r="W303" i="35"/>
  <c r="V303" i="35"/>
  <c r="U303" i="35"/>
  <c r="T303" i="35"/>
  <c r="S303" i="35"/>
  <c r="R303" i="35"/>
  <c r="Q303" i="35"/>
  <c r="P303" i="35"/>
  <c r="O303" i="35"/>
  <c r="N303" i="35"/>
  <c r="M303" i="35"/>
  <c r="L303" i="35"/>
  <c r="K303" i="35"/>
  <c r="J303" i="35"/>
  <c r="I303" i="35"/>
  <c r="AM302" i="35"/>
  <c r="AL302" i="35"/>
  <c r="AK302" i="35"/>
  <c r="AJ302" i="35"/>
  <c r="AI302" i="35"/>
  <c r="AH302" i="35"/>
  <c r="AG302" i="35"/>
  <c r="AF302" i="35"/>
  <c r="AE302" i="35"/>
  <c r="AD302" i="35"/>
  <c r="AC302" i="35"/>
  <c r="AB302" i="35"/>
  <c r="AA302" i="35"/>
  <c r="Z302" i="35"/>
  <c r="Y302" i="35"/>
  <c r="AM301" i="35"/>
  <c r="AL301" i="35"/>
  <c r="AK301" i="35"/>
  <c r="AJ301" i="35"/>
  <c r="AI301" i="35"/>
  <c r="AH301" i="35"/>
  <c r="AG301" i="35"/>
  <c r="AF301" i="35"/>
  <c r="AE301" i="35"/>
  <c r="AD301" i="35"/>
  <c r="AC301" i="35"/>
  <c r="AB301" i="35"/>
  <c r="AA301" i="35"/>
  <c r="Z301" i="35"/>
  <c r="Y301" i="35"/>
  <c r="AM300" i="35"/>
  <c r="AL300" i="35"/>
  <c r="AK300" i="35"/>
  <c r="AJ300" i="35"/>
  <c r="AI300" i="35"/>
  <c r="AH300" i="35"/>
  <c r="AG300" i="35"/>
  <c r="AF300" i="35"/>
  <c r="AE300" i="35"/>
  <c r="AD300" i="35"/>
  <c r="AC300" i="35"/>
  <c r="AB300" i="35"/>
  <c r="AA300" i="35"/>
  <c r="Z300" i="35"/>
  <c r="Y300" i="35"/>
  <c r="W297" i="35"/>
  <c r="V297" i="35"/>
  <c r="V305" i="35" s="1"/>
  <c r="U297" i="35"/>
  <c r="U305" i="35" s="1"/>
  <c r="T297" i="35"/>
  <c r="T305" i="35" s="1"/>
  <c r="S297" i="35"/>
  <c r="S305" i="35" s="1"/>
  <c r="R297" i="35"/>
  <c r="Q297" i="35"/>
  <c r="P297" i="35"/>
  <c r="P305" i="35" s="1"/>
  <c r="O297" i="35"/>
  <c r="N297" i="35"/>
  <c r="N305" i="35" s="1"/>
  <c r="M297" i="35"/>
  <c r="M305" i="35" s="1"/>
  <c r="L297" i="35"/>
  <c r="L305" i="35" s="1"/>
  <c r="K297" i="35"/>
  <c r="K305" i="35" s="1"/>
  <c r="J297" i="35"/>
  <c r="I297" i="35"/>
  <c r="AM296" i="35"/>
  <c r="AL296" i="35"/>
  <c r="AK296" i="35"/>
  <c r="AJ296" i="35"/>
  <c r="AI296" i="35"/>
  <c r="AH296" i="35"/>
  <c r="AG296" i="35"/>
  <c r="AF296" i="35"/>
  <c r="AE296" i="35"/>
  <c r="AD296" i="35"/>
  <c r="AC296" i="35"/>
  <c r="AB296" i="35"/>
  <c r="AA296" i="35"/>
  <c r="Z296" i="35"/>
  <c r="Y296" i="35"/>
  <c r="AM295" i="35"/>
  <c r="AL295" i="35"/>
  <c r="AK295" i="35"/>
  <c r="AJ295" i="35"/>
  <c r="AI295" i="35"/>
  <c r="AH295" i="35"/>
  <c r="AG295" i="35"/>
  <c r="AF295" i="35"/>
  <c r="AE295" i="35"/>
  <c r="AD295" i="35"/>
  <c r="AC295" i="35"/>
  <c r="AB295" i="35"/>
  <c r="AA295" i="35"/>
  <c r="Z295" i="35"/>
  <c r="Y295" i="35"/>
  <c r="AM294" i="35"/>
  <c r="AL294" i="35"/>
  <c r="AK294" i="35"/>
  <c r="AJ294" i="35"/>
  <c r="AI294" i="35"/>
  <c r="AH294" i="35"/>
  <c r="AG294" i="35"/>
  <c r="AF294" i="35"/>
  <c r="AE294" i="35"/>
  <c r="AD294" i="35"/>
  <c r="AC294" i="35"/>
  <c r="AB294" i="35"/>
  <c r="AA294" i="35"/>
  <c r="Z294" i="35"/>
  <c r="Y294" i="35"/>
  <c r="W287" i="35"/>
  <c r="V287" i="35"/>
  <c r="U287" i="35"/>
  <c r="T287" i="35"/>
  <c r="S287" i="35"/>
  <c r="R287" i="35"/>
  <c r="Q287" i="35"/>
  <c r="P287" i="35"/>
  <c r="O287" i="35"/>
  <c r="N287" i="35"/>
  <c r="M287" i="35"/>
  <c r="L287" i="35"/>
  <c r="K287" i="35"/>
  <c r="J287" i="35"/>
  <c r="I287" i="35"/>
  <c r="W285" i="35"/>
  <c r="V285" i="35"/>
  <c r="U285" i="35"/>
  <c r="T285" i="35"/>
  <c r="S285" i="35"/>
  <c r="R285" i="35"/>
  <c r="Q285" i="35"/>
  <c r="P285" i="35"/>
  <c r="O285" i="35"/>
  <c r="N285" i="35"/>
  <c r="M285" i="35"/>
  <c r="L285" i="35"/>
  <c r="K285" i="35"/>
  <c r="J285" i="35"/>
  <c r="I285" i="35"/>
  <c r="AM284" i="35"/>
  <c r="AL284" i="35"/>
  <c r="AK284" i="35"/>
  <c r="AJ284" i="35"/>
  <c r="AI284" i="35"/>
  <c r="AH284" i="35"/>
  <c r="AG284" i="35"/>
  <c r="AF284" i="35"/>
  <c r="AE284" i="35"/>
  <c r="AD284" i="35"/>
  <c r="AC284" i="35"/>
  <c r="AB284" i="35"/>
  <c r="AA284" i="35"/>
  <c r="Z284" i="35"/>
  <c r="Y284" i="35"/>
  <c r="AM283" i="35"/>
  <c r="AL283" i="35"/>
  <c r="AK283" i="35"/>
  <c r="AJ283" i="35"/>
  <c r="AI283" i="35"/>
  <c r="AH283" i="35"/>
  <c r="AG283" i="35"/>
  <c r="AF283" i="35"/>
  <c r="AE283" i="35"/>
  <c r="AD283" i="35"/>
  <c r="AC283" i="35"/>
  <c r="AB283" i="35"/>
  <c r="AA283" i="35"/>
  <c r="Z283" i="35"/>
  <c r="Y283" i="35"/>
  <c r="AM282" i="35"/>
  <c r="AL282" i="35"/>
  <c r="AK282" i="35"/>
  <c r="AJ282" i="35"/>
  <c r="AI282" i="35"/>
  <c r="AH282" i="35"/>
  <c r="AG282" i="35"/>
  <c r="AF282" i="35"/>
  <c r="AE282" i="35"/>
  <c r="AD282" i="35"/>
  <c r="AC282" i="35"/>
  <c r="AB282" i="35"/>
  <c r="AA282" i="35"/>
  <c r="Z282" i="35"/>
  <c r="Y282" i="35"/>
  <c r="AM281" i="35"/>
  <c r="AL281" i="35"/>
  <c r="AK281" i="35"/>
  <c r="AJ281" i="35"/>
  <c r="AI281" i="35"/>
  <c r="AH281" i="35"/>
  <c r="AG281" i="35"/>
  <c r="AF281" i="35"/>
  <c r="AE281" i="35"/>
  <c r="AD281" i="35"/>
  <c r="AC281" i="35"/>
  <c r="AB281" i="35"/>
  <c r="AA281" i="35"/>
  <c r="Z281" i="35"/>
  <c r="Y281" i="35"/>
  <c r="W278" i="35"/>
  <c r="W289" i="35" s="1"/>
  <c r="V278" i="35"/>
  <c r="U278" i="35"/>
  <c r="U289" i="35" s="1"/>
  <c r="T278" i="35"/>
  <c r="T289" i="35" s="1"/>
  <c r="S278" i="35"/>
  <c r="R278" i="35"/>
  <c r="R289" i="35" s="1"/>
  <c r="Q278" i="35"/>
  <c r="P278" i="35"/>
  <c r="O278" i="35"/>
  <c r="O289" i="35" s="1"/>
  <c r="N278" i="35"/>
  <c r="M278" i="35"/>
  <c r="M289" i="35" s="1"/>
  <c r="L278" i="35"/>
  <c r="L289" i="35" s="1"/>
  <c r="K278" i="35"/>
  <c r="J278" i="35"/>
  <c r="J289" i="35" s="1"/>
  <c r="I278" i="35"/>
  <c r="AM277" i="35"/>
  <c r="AL277" i="35"/>
  <c r="AK277" i="35"/>
  <c r="AJ277" i="35"/>
  <c r="AI277" i="35"/>
  <c r="AH277" i="35"/>
  <c r="AG277" i="35"/>
  <c r="AF277" i="35"/>
  <c r="AE277" i="35"/>
  <c r="AD277" i="35"/>
  <c r="AC277" i="35"/>
  <c r="AB277" i="35"/>
  <c r="AA277" i="35"/>
  <c r="Z277" i="35"/>
  <c r="Y277" i="35"/>
  <c r="AM276" i="35"/>
  <c r="AL276" i="35"/>
  <c r="AK276" i="35"/>
  <c r="AJ276" i="35"/>
  <c r="AI276" i="35"/>
  <c r="AH276" i="35"/>
  <c r="AG276" i="35"/>
  <c r="AF276" i="35"/>
  <c r="AE276" i="35"/>
  <c r="AD276" i="35"/>
  <c r="AC276" i="35"/>
  <c r="AB276" i="35"/>
  <c r="AA276" i="35"/>
  <c r="Z276" i="35"/>
  <c r="Y276" i="35"/>
  <c r="AM275" i="35"/>
  <c r="AL275" i="35"/>
  <c r="AK275" i="35"/>
  <c r="AJ275" i="35"/>
  <c r="AI275" i="35"/>
  <c r="AH275" i="35"/>
  <c r="AG275" i="35"/>
  <c r="AF275" i="35"/>
  <c r="AE275" i="35"/>
  <c r="AD275" i="35"/>
  <c r="AC275" i="35"/>
  <c r="AB275" i="35"/>
  <c r="AA275" i="35"/>
  <c r="Z275" i="35"/>
  <c r="Y275" i="35"/>
  <c r="AM274" i="35"/>
  <c r="AL274" i="35"/>
  <c r="AK274" i="35"/>
  <c r="AJ274" i="35"/>
  <c r="AI274" i="35"/>
  <c r="AH274" i="35"/>
  <c r="AG274" i="35"/>
  <c r="AF274" i="35"/>
  <c r="AE274" i="35"/>
  <c r="AD274" i="35"/>
  <c r="AC274" i="35"/>
  <c r="AB274" i="35"/>
  <c r="AA274" i="35"/>
  <c r="Z274" i="35"/>
  <c r="Y274" i="35"/>
  <c r="W246" i="35"/>
  <c r="V246" i="35"/>
  <c r="U246" i="35"/>
  <c r="T246" i="35"/>
  <c r="S246" i="35"/>
  <c r="R246" i="35"/>
  <c r="Q246" i="35"/>
  <c r="P246" i="35"/>
  <c r="O246" i="35"/>
  <c r="N246" i="35"/>
  <c r="M246" i="35"/>
  <c r="L246" i="35"/>
  <c r="K246" i="35"/>
  <c r="J246" i="35"/>
  <c r="I246" i="35"/>
  <c r="AM245" i="35"/>
  <c r="AL245" i="35"/>
  <c r="AK245" i="35"/>
  <c r="AJ245" i="35"/>
  <c r="AI245" i="35"/>
  <c r="AH245" i="35"/>
  <c r="AG245" i="35"/>
  <c r="AF245" i="35"/>
  <c r="AE245" i="35"/>
  <c r="AD245" i="35"/>
  <c r="AC245" i="35"/>
  <c r="AB245" i="35"/>
  <c r="AA245" i="35"/>
  <c r="Z245" i="35"/>
  <c r="Y245" i="35"/>
  <c r="W243" i="35"/>
  <c r="V243" i="35"/>
  <c r="U243" i="35"/>
  <c r="T243" i="35"/>
  <c r="S243" i="35"/>
  <c r="R243" i="35"/>
  <c r="Q243" i="35"/>
  <c r="P243" i="35"/>
  <c r="O243" i="35"/>
  <c r="N243" i="35"/>
  <c r="M243" i="35"/>
  <c r="L243" i="35"/>
  <c r="K243" i="35"/>
  <c r="J243" i="35"/>
  <c r="I243" i="35"/>
  <c r="AM241" i="35"/>
  <c r="AL241" i="35"/>
  <c r="AK241" i="35"/>
  <c r="AJ241" i="35"/>
  <c r="AI241" i="35"/>
  <c r="AH241" i="35"/>
  <c r="AG241" i="35"/>
  <c r="AF241" i="35"/>
  <c r="AE241" i="35"/>
  <c r="AD241" i="35"/>
  <c r="AC241" i="35"/>
  <c r="AB241" i="35"/>
  <c r="AA241" i="35"/>
  <c r="Z241" i="35"/>
  <c r="Y241" i="35"/>
  <c r="AM239" i="35"/>
  <c r="AL239" i="35"/>
  <c r="AK239" i="35"/>
  <c r="AJ239" i="35"/>
  <c r="AI239" i="35"/>
  <c r="AH239" i="35"/>
  <c r="AG239" i="35"/>
  <c r="AF239" i="35"/>
  <c r="AE239" i="35"/>
  <c r="AD239" i="35"/>
  <c r="AC239" i="35"/>
  <c r="AB239" i="35"/>
  <c r="AA239" i="35"/>
  <c r="Z239" i="35"/>
  <c r="Y239" i="35"/>
  <c r="AM238" i="35"/>
  <c r="AL238" i="35"/>
  <c r="AK238" i="35"/>
  <c r="AJ238" i="35"/>
  <c r="AI238" i="35"/>
  <c r="AH238" i="35"/>
  <c r="AG238" i="35"/>
  <c r="AF238" i="35"/>
  <c r="AE238" i="35"/>
  <c r="AD238" i="35"/>
  <c r="AC238" i="35"/>
  <c r="AB238" i="35"/>
  <c r="AA238" i="35"/>
  <c r="Z238" i="35"/>
  <c r="Y238" i="35"/>
  <c r="Y234" i="35"/>
  <c r="AM232" i="35"/>
  <c r="AL232" i="35"/>
  <c r="AK232" i="35"/>
  <c r="AJ232" i="35"/>
  <c r="AI232" i="35"/>
  <c r="AH232" i="35"/>
  <c r="AG232" i="35"/>
  <c r="AF232" i="35"/>
  <c r="AE232" i="35"/>
  <c r="AD232" i="35"/>
  <c r="AC232" i="35"/>
  <c r="AB232" i="35"/>
  <c r="AA232" i="35"/>
  <c r="Z232" i="35"/>
  <c r="Y232" i="35"/>
  <c r="AM230" i="35"/>
  <c r="AL230" i="35"/>
  <c r="AK230" i="35"/>
  <c r="AJ230" i="35"/>
  <c r="AI230" i="35"/>
  <c r="AH230" i="35"/>
  <c r="AG230" i="35"/>
  <c r="AF230" i="35"/>
  <c r="AE230" i="35"/>
  <c r="AD230" i="35"/>
  <c r="AC230" i="35"/>
  <c r="AB230" i="35"/>
  <c r="AA230" i="35"/>
  <c r="Z230" i="35"/>
  <c r="Y230" i="35"/>
  <c r="AM228" i="35"/>
  <c r="AL228" i="35"/>
  <c r="AK228" i="35"/>
  <c r="AJ228" i="35"/>
  <c r="AI228" i="35"/>
  <c r="AH228" i="35"/>
  <c r="AG228" i="35"/>
  <c r="AF228" i="35"/>
  <c r="AE228" i="35"/>
  <c r="AD228" i="35"/>
  <c r="AC228" i="35"/>
  <c r="AB228" i="35"/>
  <c r="AA228" i="35"/>
  <c r="Z228" i="35"/>
  <c r="Y228" i="35"/>
  <c r="AM226" i="35"/>
  <c r="AL226" i="35"/>
  <c r="AK226" i="35"/>
  <c r="AJ226" i="35"/>
  <c r="AI226" i="35"/>
  <c r="AH226" i="35"/>
  <c r="AG226" i="35"/>
  <c r="AF226" i="35"/>
  <c r="AE226" i="35"/>
  <c r="AD226" i="35"/>
  <c r="AC226" i="35"/>
  <c r="AB226" i="35"/>
  <c r="AA226" i="35"/>
  <c r="Z226" i="35"/>
  <c r="Y226" i="35"/>
  <c r="Y224" i="35"/>
  <c r="AM222" i="35"/>
  <c r="AL222" i="35"/>
  <c r="AK222" i="35"/>
  <c r="AJ222" i="35"/>
  <c r="AI222" i="35"/>
  <c r="AH222" i="35"/>
  <c r="AG222" i="35"/>
  <c r="AF222" i="35"/>
  <c r="AE222" i="35"/>
  <c r="AD222" i="35"/>
  <c r="AC222" i="35"/>
  <c r="AB222" i="35"/>
  <c r="AA222" i="35"/>
  <c r="Z222" i="35"/>
  <c r="Y222" i="35"/>
  <c r="AM218" i="35"/>
  <c r="AL218" i="35"/>
  <c r="AK218" i="35"/>
  <c r="AJ218" i="35"/>
  <c r="AI218" i="35"/>
  <c r="AH218" i="35"/>
  <c r="AG218" i="35"/>
  <c r="AF218" i="35"/>
  <c r="AE218" i="35"/>
  <c r="AD218" i="35"/>
  <c r="AC218" i="35"/>
  <c r="AB218" i="35"/>
  <c r="AA218" i="35"/>
  <c r="Z218" i="35"/>
  <c r="Y218" i="35"/>
  <c r="AM217" i="35"/>
  <c r="AL217" i="35"/>
  <c r="AK217" i="35"/>
  <c r="AJ217" i="35"/>
  <c r="AI217" i="35"/>
  <c r="AH217" i="35"/>
  <c r="AG217" i="35"/>
  <c r="AF217" i="35"/>
  <c r="AE217" i="35"/>
  <c r="AD217" i="35"/>
  <c r="AC217" i="35"/>
  <c r="AB217" i="35"/>
  <c r="AA217" i="35"/>
  <c r="Z217" i="35"/>
  <c r="Y217" i="35"/>
  <c r="AM216" i="35"/>
  <c r="AL216" i="35"/>
  <c r="AK216" i="35"/>
  <c r="AJ216" i="35"/>
  <c r="AI216" i="35"/>
  <c r="AH216" i="35"/>
  <c r="AG216" i="35"/>
  <c r="AF216" i="35"/>
  <c r="AE216" i="35"/>
  <c r="AD216" i="35"/>
  <c r="AC216" i="35"/>
  <c r="AB216" i="35"/>
  <c r="AA216" i="35"/>
  <c r="Z216" i="35"/>
  <c r="Y216" i="35"/>
  <c r="AM215" i="35"/>
  <c r="AL215" i="35"/>
  <c r="AK215" i="35"/>
  <c r="AJ215" i="35"/>
  <c r="AI215" i="35"/>
  <c r="AH215" i="35"/>
  <c r="AG215" i="35"/>
  <c r="AF215" i="35"/>
  <c r="AE215" i="35"/>
  <c r="AD215" i="35"/>
  <c r="AC215" i="35"/>
  <c r="AB215" i="35"/>
  <c r="AA215" i="35"/>
  <c r="Z215" i="35"/>
  <c r="Y215" i="35"/>
  <c r="AM213" i="35"/>
  <c r="AL213" i="35"/>
  <c r="AK213" i="35"/>
  <c r="AJ213" i="35"/>
  <c r="AI213" i="35"/>
  <c r="AH213" i="35"/>
  <c r="AG213" i="35"/>
  <c r="AF213" i="35"/>
  <c r="AE213" i="35"/>
  <c r="AD213" i="35"/>
  <c r="AC213" i="35"/>
  <c r="AB213" i="35"/>
  <c r="AA213" i="35"/>
  <c r="Z213" i="35"/>
  <c r="Y213" i="35"/>
  <c r="AM211" i="35"/>
  <c r="AL211" i="35"/>
  <c r="AK211" i="35"/>
  <c r="AJ211" i="35"/>
  <c r="AI211" i="35"/>
  <c r="AH211" i="35"/>
  <c r="AG211" i="35"/>
  <c r="AF211" i="35"/>
  <c r="AE211" i="35"/>
  <c r="AD211" i="35"/>
  <c r="AC211" i="35"/>
  <c r="AB211" i="35"/>
  <c r="AA211" i="35"/>
  <c r="Z211" i="35"/>
  <c r="Y211" i="35"/>
  <c r="AM209" i="35"/>
  <c r="AL209" i="35"/>
  <c r="AK209" i="35"/>
  <c r="AJ209" i="35"/>
  <c r="AI209" i="35"/>
  <c r="AH209" i="35"/>
  <c r="AG209" i="35"/>
  <c r="AF209" i="35"/>
  <c r="AE209" i="35"/>
  <c r="AD209" i="35"/>
  <c r="AC209" i="35"/>
  <c r="AB209" i="35"/>
  <c r="AA209" i="35"/>
  <c r="Z209" i="35"/>
  <c r="Y209" i="35"/>
  <c r="AM207" i="35"/>
  <c r="AL207" i="35"/>
  <c r="AK207" i="35"/>
  <c r="AJ207" i="35"/>
  <c r="AI207" i="35"/>
  <c r="AH207" i="35"/>
  <c r="AG207" i="35"/>
  <c r="AF207" i="35"/>
  <c r="AE207" i="35"/>
  <c r="AD207" i="35"/>
  <c r="AC207" i="35"/>
  <c r="AB207" i="35"/>
  <c r="Y207" i="35"/>
  <c r="K207" i="35"/>
  <c r="J207" i="35"/>
  <c r="AM206" i="35"/>
  <c r="AL206" i="35"/>
  <c r="AK206" i="35"/>
  <c r="AJ206" i="35"/>
  <c r="AI206" i="35"/>
  <c r="AH206" i="35"/>
  <c r="AG206" i="35"/>
  <c r="AF206" i="35"/>
  <c r="AE206" i="35"/>
  <c r="AD206" i="35"/>
  <c r="AC206" i="35"/>
  <c r="AB206" i="35"/>
  <c r="AA206" i="35"/>
  <c r="Z206" i="35"/>
  <c r="Y206" i="35"/>
  <c r="AM205" i="35"/>
  <c r="AL205" i="35"/>
  <c r="AK205" i="35"/>
  <c r="AJ205" i="35"/>
  <c r="AI205" i="35"/>
  <c r="AH205" i="35"/>
  <c r="AG205" i="35"/>
  <c r="AF205" i="35"/>
  <c r="AE205" i="35"/>
  <c r="AD205" i="35"/>
  <c r="AC205" i="35"/>
  <c r="AB205" i="35"/>
  <c r="AA205" i="35"/>
  <c r="Z205" i="35"/>
  <c r="Y205" i="35"/>
  <c r="Y203" i="35"/>
  <c r="Y199" i="35"/>
  <c r="AM196" i="35"/>
  <c r="AL196" i="35"/>
  <c r="AK196" i="35"/>
  <c r="AJ196" i="35"/>
  <c r="AI196" i="35"/>
  <c r="AH196" i="35"/>
  <c r="AG196" i="35"/>
  <c r="AF196" i="35"/>
  <c r="AE196" i="35"/>
  <c r="AD196" i="35"/>
  <c r="AC196" i="35"/>
  <c r="AB196" i="35"/>
  <c r="AA196" i="35"/>
  <c r="Z196" i="35"/>
  <c r="Y196" i="35"/>
  <c r="Y194" i="35"/>
  <c r="AM192" i="35"/>
  <c r="AL192" i="35"/>
  <c r="AK192" i="35"/>
  <c r="AJ192" i="35"/>
  <c r="AI192" i="35"/>
  <c r="AH192" i="35"/>
  <c r="AG192" i="35"/>
  <c r="AF192" i="35"/>
  <c r="AE192" i="35"/>
  <c r="AD192" i="35"/>
  <c r="AC192" i="35"/>
  <c r="AB192" i="35"/>
  <c r="AA192" i="35"/>
  <c r="Z192" i="35"/>
  <c r="Y192" i="35"/>
  <c r="Y190" i="35"/>
  <c r="AM189" i="35"/>
  <c r="AL189" i="35"/>
  <c r="AK189" i="35"/>
  <c r="AJ189" i="35"/>
  <c r="AI189" i="35"/>
  <c r="AH189" i="35"/>
  <c r="AG189" i="35"/>
  <c r="AF189" i="35"/>
  <c r="AE189" i="35"/>
  <c r="AD189" i="35"/>
  <c r="AC189" i="35"/>
  <c r="AB189" i="35"/>
  <c r="AA189" i="35"/>
  <c r="Z189" i="35"/>
  <c r="Y189" i="35"/>
  <c r="AM188" i="35"/>
  <c r="AL188" i="35"/>
  <c r="AK188" i="35"/>
  <c r="AJ188" i="35"/>
  <c r="AI188" i="35"/>
  <c r="AH188" i="35"/>
  <c r="AG188" i="35"/>
  <c r="AF188" i="35"/>
  <c r="AE188" i="35"/>
  <c r="AD188" i="35"/>
  <c r="AC188" i="35"/>
  <c r="AB188" i="35"/>
  <c r="AA188" i="35"/>
  <c r="Z188" i="35"/>
  <c r="Y188" i="35"/>
  <c r="K194" i="35"/>
  <c r="K197" i="35" s="1"/>
  <c r="J190" i="35"/>
  <c r="AA169" i="35"/>
  <c r="Z169" i="35"/>
  <c r="Y169" i="35"/>
  <c r="AA167" i="35"/>
  <c r="Z167" i="35"/>
  <c r="Y167" i="35"/>
  <c r="AA163" i="35"/>
  <c r="Z163" i="35"/>
  <c r="Y163" i="35"/>
  <c r="AA160" i="35"/>
  <c r="Z160" i="35"/>
  <c r="Y160" i="35"/>
  <c r="AA157" i="35"/>
  <c r="Z157" i="35"/>
  <c r="Y157" i="35"/>
  <c r="AA154" i="35"/>
  <c r="Z154" i="35"/>
  <c r="Y154" i="35"/>
  <c r="AA149" i="35"/>
  <c r="Z149" i="35"/>
  <c r="Y149" i="35"/>
  <c r="AM144" i="35"/>
  <c r="AL144" i="35"/>
  <c r="AK144" i="35"/>
  <c r="AJ144" i="35"/>
  <c r="AI144" i="35"/>
  <c r="AH144" i="35"/>
  <c r="AG144" i="35"/>
  <c r="AF144" i="35"/>
  <c r="AE144" i="35"/>
  <c r="AD144" i="35"/>
  <c r="AC144" i="35"/>
  <c r="AB144" i="35"/>
  <c r="AA144" i="35"/>
  <c r="Z144" i="35"/>
  <c r="Y144" i="35"/>
  <c r="AA141" i="35"/>
  <c r="Z141" i="35"/>
  <c r="Y141" i="35"/>
  <c r="AM138" i="35"/>
  <c r="AL138" i="35"/>
  <c r="AK138" i="35"/>
  <c r="AJ138" i="35"/>
  <c r="AI138" i="35"/>
  <c r="AH138" i="35"/>
  <c r="AG138" i="35"/>
  <c r="AF138" i="35"/>
  <c r="AE138" i="35"/>
  <c r="AD138" i="35"/>
  <c r="AC138" i="35"/>
  <c r="AB138" i="35"/>
  <c r="AA138" i="35"/>
  <c r="Z138" i="35"/>
  <c r="Y138" i="35"/>
  <c r="AM135" i="35"/>
  <c r="AL135" i="35"/>
  <c r="AK135" i="35"/>
  <c r="AJ135" i="35"/>
  <c r="AI135" i="35"/>
  <c r="AH135" i="35"/>
  <c r="AG135" i="35"/>
  <c r="AF135" i="35"/>
  <c r="AE135" i="35"/>
  <c r="AD135" i="35"/>
  <c r="AC135" i="35"/>
  <c r="AB135" i="35"/>
  <c r="AA135" i="35"/>
  <c r="Z135" i="35"/>
  <c r="Y135" i="35"/>
  <c r="AM132" i="35"/>
  <c r="AL132" i="35"/>
  <c r="AK132" i="35"/>
  <c r="AJ132" i="35"/>
  <c r="AI132" i="35"/>
  <c r="AH132" i="35"/>
  <c r="AG132" i="35"/>
  <c r="AF132" i="35"/>
  <c r="AE132" i="35"/>
  <c r="AD132" i="35"/>
  <c r="AC132" i="35"/>
  <c r="AB132" i="35"/>
  <c r="AA132" i="35"/>
  <c r="Z132" i="35"/>
  <c r="Y132" i="35"/>
  <c r="AM123" i="35"/>
  <c r="AL123" i="35"/>
  <c r="AK123" i="35"/>
  <c r="AJ123" i="35"/>
  <c r="AI123" i="35"/>
  <c r="AH123" i="35"/>
  <c r="AG123" i="35"/>
  <c r="AF123" i="35"/>
  <c r="AE123" i="35"/>
  <c r="AD123" i="35"/>
  <c r="AC123" i="35"/>
  <c r="AB123" i="35"/>
  <c r="AA123" i="35"/>
  <c r="Z123" i="35"/>
  <c r="Y123" i="35"/>
  <c r="AM119" i="35"/>
  <c r="AL119" i="35"/>
  <c r="AK119" i="35"/>
  <c r="AJ119" i="35"/>
  <c r="AI119" i="35"/>
  <c r="AH119" i="35"/>
  <c r="AG119" i="35"/>
  <c r="AF119" i="35"/>
  <c r="AE119" i="35"/>
  <c r="AD119" i="35"/>
  <c r="AC119" i="35"/>
  <c r="AB119" i="35"/>
  <c r="AA119" i="35"/>
  <c r="Z119" i="35"/>
  <c r="Y119" i="35"/>
  <c r="AM118" i="35"/>
  <c r="AL118" i="35"/>
  <c r="AK118" i="35"/>
  <c r="AJ118" i="35"/>
  <c r="AI118" i="35"/>
  <c r="AH118" i="35"/>
  <c r="AG118" i="35"/>
  <c r="AF118" i="35"/>
  <c r="AE118" i="35"/>
  <c r="AD118" i="35"/>
  <c r="AC118" i="35"/>
  <c r="AB118" i="35"/>
  <c r="AA118" i="35"/>
  <c r="Z118" i="35"/>
  <c r="Y118" i="35"/>
  <c r="AM117" i="35"/>
  <c r="AL117" i="35"/>
  <c r="AK117" i="35"/>
  <c r="AJ117" i="35"/>
  <c r="AI117" i="35"/>
  <c r="AH117" i="35"/>
  <c r="AG117" i="35"/>
  <c r="AF117" i="35"/>
  <c r="AE117" i="35"/>
  <c r="AD117" i="35"/>
  <c r="AC117" i="35"/>
  <c r="AB117" i="35"/>
  <c r="AA117" i="35"/>
  <c r="Z117" i="35"/>
  <c r="Y117" i="35"/>
  <c r="AM116" i="35"/>
  <c r="AL116" i="35"/>
  <c r="AK116" i="35"/>
  <c r="AJ116" i="35"/>
  <c r="AI116" i="35"/>
  <c r="AH116" i="35"/>
  <c r="AG116" i="35"/>
  <c r="AF116" i="35"/>
  <c r="AE116" i="35"/>
  <c r="AD116" i="35"/>
  <c r="AC116" i="35"/>
  <c r="AB116" i="35"/>
  <c r="AA116" i="35"/>
  <c r="Z116" i="35"/>
  <c r="Y116" i="35"/>
  <c r="AM113" i="35"/>
  <c r="AL113" i="35"/>
  <c r="AK113" i="35"/>
  <c r="AJ113" i="35"/>
  <c r="AI113" i="35"/>
  <c r="AH113" i="35"/>
  <c r="AG113" i="35"/>
  <c r="AF113" i="35"/>
  <c r="AE113" i="35"/>
  <c r="AD113" i="35"/>
  <c r="AC113" i="35"/>
  <c r="AB113" i="35"/>
  <c r="AA113" i="35"/>
  <c r="Z113" i="35"/>
  <c r="Y113" i="35"/>
  <c r="AM109" i="35"/>
  <c r="AL109" i="35"/>
  <c r="AK109" i="35"/>
  <c r="AJ109" i="35"/>
  <c r="AI109" i="35"/>
  <c r="AH109" i="35"/>
  <c r="AG109" i="35"/>
  <c r="AF109" i="35"/>
  <c r="AE109" i="35"/>
  <c r="AD109" i="35"/>
  <c r="AC109" i="35"/>
  <c r="AB109" i="35"/>
  <c r="AA109" i="35"/>
  <c r="Z109" i="35"/>
  <c r="Y109" i="35"/>
  <c r="AM108" i="35"/>
  <c r="AL108" i="35"/>
  <c r="AK108" i="35"/>
  <c r="AJ108" i="35"/>
  <c r="AI108" i="35"/>
  <c r="AH108" i="35"/>
  <c r="AG108" i="35"/>
  <c r="AF108" i="35"/>
  <c r="AE108" i="35"/>
  <c r="AD108" i="35"/>
  <c r="AC108" i="35"/>
  <c r="AB108" i="35"/>
  <c r="AA108" i="35"/>
  <c r="Z108" i="35"/>
  <c r="Y108" i="35"/>
  <c r="AM107" i="35"/>
  <c r="AL107" i="35"/>
  <c r="AK107" i="35"/>
  <c r="AJ107" i="35"/>
  <c r="AI107" i="35"/>
  <c r="AH107" i="35"/>
  <c r="AG107" i="35"/>
  <c r="AF107" i="35"/>
  <c r="AE107" i="35"/>
  <c r="AD107" i="35"/>
  <c r="AC107" i="35"/>
  <c r="AB107" i="35"/>
  <c r="AA107" i="35"/>
  <c r="Z107" i="35"/>
  <c r="Y107" i="35"/>
  <c r="AM106" i="35"/>
  <c r="AL106" i="35"/>
  <c r="AK106" i="35"/>
  <c r="AJ106" i="35"/>
  <c r="AI106" i="35"/>
  <c r="AH106" i="35"/>
  <c r="AG106" i="35"/>
  <c r="AF106" i="35"/>
  <c r="AE106" i="35"/>
  <c r="AD106" i="35"/>
  <c r="AC106" i="35"/>
  <c r="AB106" i="35"/>
  <c r="AA106" i="35"/>
  <c r="Z106" i="35"/>
  <c r="Y106" i="35"/>
  <c r="AM105" i="35"/>
  <c r="AL105" i="35"/>
  <c r="AK105" i="35"/>
  <c r="AJ105" i="35"/>
  <c r="AI105" i="35"/>
  <c r="AH105" i="35"/>
  <c r="AG105" i="35"/>
  <c r="AF105" i="35"/>
  <c r="AE105" i="35"/>
  <c r="AD105" i="35"/>
  <c r="AC105" i="35"/>
  <c r="AB105" i="35"/>
  <c r="AA105" i="35"/>
  <c r="Z105" i="35"/>
  <c r="Y105" i="35"/>
  <c r="AM102" i="35"/>
  <c r="AL102" i="35"/>
  <c r="AK102" i="35"/>
  <c r="AJ102" i="35"/>
  <c r="AI102" i="35"/>
  <c r="AH102" i="35"/>
  <c r="AG102" i="35"/>
  <c r="AF102" i="35"/>
  <c r="AE102" i="35"/>
  <c r="AD102" i="35"/>
  <c r="AC102" i="35"/>
  <c r="AB102" i="35"/>
  <c r="AA102" i="35"/>
  <c r="Z102" i="35"/>
  <c r="Y102" i="35"/>
  <c r="AM98" i="35"/>
  <c r="AL98" i="35"/>
  <c r="AK98" i="35"/>
  <c r="AJ98" i="35"/>
  <c r="AI98" i="35"/>
  <c r="AH98" i="35"/>
  <c r="AG98" i="35"/>
  <c r="AF98" i="35"/>
  <c r="AE98" i="35"/>
  <c r="AD98" i="35"/>
  <c r="AC98" i="35"/>
  <c r="AB98" i="35"/>
  <c r="AA98" i="35"/>
  <c r="Z98" i="35"/>
  <c r="Y98" i="35"/>
  <c r="AM97" i="35"/>
  <c r="AL97" i="35"/>
  <c r="AK97" i="35"/>
  <c r="AJ97" i="35"/>
  <c r="AI97" i="35"/>
  <c r="AH97" i="35"/>
  <c r="AG97" i="35"/>
  <c r="AF97" i="35"/>
  <c r="AE97" i="35"/>
  <c r="AD97" i="35"/>
  <c r="AC97" i="35"/>
  <c r="AB97" i="35"/>
  <c r="AA97" i="35"/>
  <c r="Z97" i="35"/>
  <c r="Y97" i="35"/>
  <c r="AM96" i="35"/>
  <c r="AL96" i="35"/>
  <c r="AK96" i="35"/>
  <c r="AJ96" i="35"/>
  <c r="AI96" i="35"/>
  <c r="AH96" i="35"/>
  <c r="AG96" i="35"/>
  <c r="AF96" i="35"/>
  <c r="AE96" i="35"/>
  <c r="AD96" i="35"/>
  <c r="AC96" i="35"/>
  <c r="AB96" i="35"/>
  <c r="AA96" i="35"/>
  <c r="Z96" i="35"/>
  <c r="Y96" i="35"/>
  <c r="AM93" i="35"/>
  <c r="AL93" i="35"/>
  <c r="AK93" i="35"/>
  <c r="AJ93" i="35"/>
  <c r="AI93" i="35"/>
  <c r="AH93" i="35"/>
  <c r="AG93" i="35"/>
  <c r="AF93" i="35"/>
  <c r="AE93" i="35"/>
  <c r="AD93" i="35"/>
  <c r="AC93" i="35"/>
  <c r="AB93" i="35"/>
  <c r="AA93" i="35"/>
  <c r="Z93" i="35"/>
  <c r="Y93" i="35"/>
  <c r="AM89" i="35"/>
  <c r="AL89" i="35"/>
  <c r="AK89" i="35"/>
  <c r="AJ89" i="35"/>
  <c r="AI89" i="35"/>
  <c r="AH89" i="35"/>
  <c r="AG89" i="35"/>
  <c r="AF89" i="35"/>
  <c r="AE89" i="35"/>
  <c r="AD89" i="35"/>
  <c r="AC89" i="35"/>
  <c r="AB89" i="35"/>
  <c r="AA89" i="35"/>
  <c r="Z89" i="35"/>
  <c r="Y89" i="35"/>
  <c r="AM88" i="35"/>
  <c r="AL88" i="35"/>
  <c r="AK88" i="35"/>
  <c r="AJ88" i="35"/>
  <c r="AI88" i="35"/>
  <c r="AH88" i="35"/>
  <c r="AG88" i="35"/>
  <c r="AF88" i="35"/>
  <c r="AE88" i="35"/>
  <c r="AD88" i="35"/>
  <c r="AC88" i="35"/>
  <c r="AB88" i="35"/>
  <c r="AA88" i="35"/>
  <c r="Z88" i="35"/>
  <c r="Y88" i="35"/>
  <c r="AM87" i="35"/>
  <c r="AL87" i="35"/>
  <c r="AK87" i="35"/>
  <c r="AJ87" i="35"/>
  <c r="AI87" i="35"/>
  <c r="AH87" i="35"/>
  <c r="AG87" i="35"/>
  <c r="AF87" i="35"/>
  <c r="AE87" i="35"/>
  <c r="AD87" i="35"/>
  <c r="AC87" i="35"/>
  <c r="AB87" i="35"/>
  <c r="AA87" i="35"/>
  <c r="Z87" i="35"/>
  <c r="Y87" i="35"/>
  <c r="AM86" i="35"/>
  <c r="AL86" i="35"/>
  <c r="AK86" i="35"/>
  <c r="AJ86" i="35"/>
  <c r="AI86" i="35"/>
  <c r="AH86" i="35"/>
  <c r="AG86" i="35"/>
  <c r="AF86" i="35"/>
  <c r="AE86" i="35"/>
  <c r="AD86" i="35"/>
  <c r="AC86" i="35"/>
  <c r="AB86" i="35"/>
  <c r="AA86" i="35"/>
  <c r="Z86" i="35"/>
  <c r="Y86" i="35"/>
  <c r="AM83" i="35"/>
  <c r="AL83" i="35"/>
  <c r="AK83" i="35"/>
  <c r="AJ83" i="35"/>
  <c r="AI83" i="35"/>
  <c r="AH83" i="35"/>
  <c r="AG83" i="35"/>
  <c r="AF83" i="35"/>
  <c r="AE83" i="35"/>
  <c r="AD83" i="35"/>
  <c r="AC83" i="35"/>
  <c r="AB83" i="35"/>
  <c r="AA83" i="35"/>
  <c r="Z83" i="35"/>
  <c r="Y83" i="35"/>
  <c r="AM78" i="35"/>
  <c r="AL78" i="35"/>
  <c r="AK78" i="35"/>
  <c r="AJ78" i="35"/>
  <c r="AI78" i="35"/>
  <c r="AH78" i="35"/>
  <c r="AG78" i="35"/>
  <c r="AF78" i="35"/>
  <c r="AE78" i="35"/>
  <c r="AD78" i="35"/>
  <c r="AC78" i="35"/>
  <c r="AB78" i="35"/>
  <c r="AA78" i="35"/>
  <c r="Z78" i="35"/>
  <c r="Y78" i="35"/>
  <c r="AA75" i="35"/>
  <c r="Z75" i="35"/>
  <c r="Y75" i="35"/>
  <c r="W75" i="35"/>
  <c r="W175" i="35" s="1"/>
  <c r="V75" i="35"/>
  <c r="V175" i="35" s="1"/>
  <c r="U75" i="35"/>
  <c r="U175" i="35" s="1"/>
  <c r="T75" i="35"/>
  <c r="S75" i="35"/>
  <c r="S175" i="35" s="1"/>
  <c r="R75" i="35"/>
  <c r="Q75" i="35"/>
  <c r="P75" i="35"/>
  <c r="O75" i="35"/>
  <c r="O175" i="35" s="1"/>
  <c r="N75" i="35"/>
  <c r="N175" i="35" s="1"/>
  <c r="M75" i="35"/>
  <c r="L75" i="35"/>
  <c r="AM72" i="35"/>
  <c r="AL72" i="35"/>
  <c r="AK72" i="35"/>
  <c r="AJ72" i="35"/>
  <c r="AI72" i="35"/>
  <c r="AH72" i="35"/>
  <c r="AG72" i="35"/>
  <c r="AF72" i="35"/>
  <c r="AE72" i="35"/>
  <c r="AD72" i="35"/>
  <c r="AC72" i="35"/>
  <c r="AB72" i="35"/>
  <c r="AA72" i="35"/>
  <c r="Z72" i="35"/>
  <c r="Y72" i="35"/>
  <c r="AM69" i="35"/>
  <c r="AL69" i="35"/>
  <c r="AK69" i="35"/>
  <c r="AJ69" i="35"/>
  <c r="AI69" i="35"/>
  <c r="AH69" i="35"/>
  <c r="AG69" i="35"/>
  <c r="AF69" i="35"/>
  <c r="AE69" i="35"/>
  <c r="AD69" i="35"/>
  <c r="AC69" i="35"/>
  <c r="AB69" i="35"/>
  <c r="AA69" i="35"/>
  <c r="Z69" i="35"/>
  <c r="Y69" i="35"/>
  <c r="AM66" i="35"/>
  <c r="AL66" i="35"/>
  <c r="AK66" i="35"/>
  <c r="AJ66" i="35"/>
  <c r="AI66" i="35"/>
  <c r="AH66" i="35"/>
  <c r="AG66" i="35"/>
  <c r="AF66" i="35"/>
  <c r="AE66" i="35"/>
  <c r="AD66" i="35"/>
  <c r="AC66" i="35"/>
  <c r="AB66" i="35"/>
  <c r="AA66" i="35"/>
  <c r="Z66" i="35"/>
  <c r="Y66" i="35"/>
  <c r="AM63" i="35"/>
  <c r="AL63" i="35"/>
  <c r="AK63" i="35"/>
  <c r="AJ63" i="35"/>
  <c r="AI63" i="35"/>
  <c r="AH63" i="35"/>
  <c r="AG63" i="35"/>
  <c r="AF63" i="35"/>
  <c r="AE63" i="35"/>
  <c r="AD63" i="35"/>
  <c r="AC63" i="35"/>
  <c r="AB63" i="35"/>
  <c r="AA63" i="35"/>
  <c r="Z63" i="35"/>
  <c r="Y63" i="35"/>
  <c r="AM60" i="35"/>
  <c r="AL60" i="35"/>
  <c r="AK60" i="35"/>
  <c r="AJ60" i="35"/>
  <c r="AI60" i="35"/>
  <c r="AH60" i="35"/>
  <c r="AG60" i="35"/>
  <c r="AF60" i="35"/>
  <c r="AE60" i="35"/>
  <c r="AD60" i="35"/>
  <c r="AC60" i="35"/>
  <c r="AB60" i="35"/>
  <c r="AA60" i="35"/>
  <c r="Z60" i="35"/>
  <c r="Y60" i="35"/>
  <c r="AA55" i="35"/>
  <c r="Z55" i="35"/>
  <c r="Y55" i="35"/>
  <c r="AM52" i="35"/>
  <c r="AL52" i="35"/>
  <c r="AK52" i="35"/>
  <c r="AJ52" i="35"/>
  <c r="AI52" i="35"/>
  <c r="AH52" i="35"/>
  <c r="AG52" i="35"/>
  <c r="AF52" i="35"/>
  <c r="AE52" i="35"/>
  <c r="AD52" i="35"/>
  <c r="AC52" i="35"/>
  <c r="AB52" i="35"/>
  <c r="AA52" i="35"/>
  <c r="Z52" i="35"/>
  <c r="Y52" i="35"/>
  <c r="AA49" i="35"/>
  <c r="Z49" i="35"/>
  <c r="Y49" i="35"/>
  <c r="AA44" i="35"/>
  <c r="Z44" i="35"/>
  <c r="Y44" i="35"/>
  <c r="AM42" i="35"/>
  <c r="AL42" i="35"/>
  <c r="AK42" i="35"/>
  <c r="AJ42" i="35"/>
  <c r="AI42" i="35"/>
  <c r="AH42" i="35"/>
  <c r="AG42" i="35"/>
  <c r="AF42" i="35"/>
  <c r="AE42" i="35"/>
  <c r="AD42" i="35"/>
  <c r="AC42" i="35"/>
  <c r="AB42" i="35"/>
  <c r="AA42" i="35"/>
  <c r="Z42" i="35"/>
  <c r="Y42" i="35"/>
  <c r="AM40" i="35"/>
  <c r="AL40" i="35"/>
  <c r="AK40" i="35"/>
  <c r="AJ40" i="35"/>
  <c r="AI40" i="35"/>
  <c r="AH40" i="35"/>
  <c r="AG40" i="35"/>
  <c r="AF40" i="35"/>
  <c r="AE40" i="35"/>
  <c r="AD40" i="35"/>
  <c r="AC40" i="35"/>
  <c r="AB40" i="35"/>
  <c r="AA40" i="35"/>
  <c r="Z40" i="35"/>
  <c r="Y40" i="35"/>
  <c r="AA37" i="35"/>
  <c r="Z37" i="35"/>
  <c r="Y37" i="35"/>
  <c r="W37" i="35"/>
  <c r="V37" i="35"/>
  <c r="V49" i="35" s="1"/>
  <c r="U37" i="35"/>
  <c r="U49" i="35" s="1"/>
  <c r="U171" i="35" s="1"/>
  <c r="T37" i="35"/>
  <c r="T44" i="35" s="1"/>
  <c r="S37" i="35"/>
  <c r="S19" i="35" s="1"/>
  <c r="R37" i="35"/>
  <c r="R49" i="35" s="1"/>
  <c r="R171" i="35" s="1"/>
  <c r="Q37" i="35"/>
  <c r="Q49" i="35" s="1"/>
  <c r="Q171" i="35" s="1"/>
  <c r="P37" i="35"/>
  <c r="P27" i="35" s="1"/>
  <c r="O37" i="35"/>
  <c r="N37" i="35"/>
  <c r="N49" i="35" s="1"/>
  <c r="M37" i="35"/>
  <c r="M49" i="35" s="1"/>
  <c r="M171" i="35" s="1"/>
  <c r="L37" i="35"/>
  <c r="L44" i="35" s="1"/>
  <c r="V35" i="35"/>
  <c r="T35" i="35"/>
  <c r="Q35" i="35"/>
  <c r="L35" i="35"/>
  <c r="W34" i="35"/>
  <c r="V34" i="35"/>
  <c r="U34" i="35"/>
  <c r="T34" i="35"/>
  <c r="S34" i="35"/>
  <c r="R34" i="35"/>
  <c r="Q34" i="35"/>
  <c r="P34" i="35"/>
  <c r="O34" i="35"/>
  <c r="N34" i="35"/>
  <c r="M34" i="35"/>
  <c r="L34" i="35"/>
  <c r="AM33" i="35"/>
  <c r="AL33" i="35"/>
  <c r="AK33" i="35"/>
  <c r="AJ33" i="35"/>
  <c r="AI33" i="35"/>
  <c r="AH33" i="35"/>
  <c r="AG33" i="35"/>
  <c r="AF33" i="35"/>
  <c r="AE33" i="35"/>
  <c r="AD33" i="35"/>
  <c r="AC33" i="35"/>
  <c r="AB33" i="35"/>
  <c r="AA33" i="35"/>
  <c r="Z33" i="35"/>
  <c r="Y33" i="35"/>
  <c r="V31" i="35"/>
  <c r="Q31" i="35"/>
  <c r="N31" i="35"/>
  <c r="M31" i="35"/>
  <c r="W30" i="35"/>
  <c r="V30" i="35"/>
  <c r="U30" i="35"/>
  <c r="T30" i="35"/>
  <c r="S30" i="35"/>
  <c r="R30" i="35"/>
  <c r="Q30" i="35"/>
  <c r="P30" i="35"/>
  <c r="O30" i="35"/>
  <c r="N30" i="35"/>
  <c r="M30" i="35"/>
  <c r="L30" i="35"/>
  <c r="AM29" i="35"/>
  <c r="AL29" i="35"/>
  <c r="AK29" i="35"/>
  <c r="AJ29" i="35"/>
  <c r="AI29" i="35"/>
  <c r="AH29" i="35"/>
  <c r="AG29" i="35"/>
  <c r="AF29" i="35"/>
  <c r="AE29" i="35"/>
  <c r="AD29" i="35"/>
  <c r="AC29" i="35"/>
  <c r="AB29" i="35"/>
  <c r="AA29" i="35"/>
  <c r="Z29" i="35"/>
  <c r="Y29" i="35"/>
  <c r="T27" i="35"/>
  <c r="Q27" i="35"/>
  <c r="L27" i="35"/>
  <c r="W26" i="35"/>
  <c r="V26" i="35"/>
  <c r="U26" i="35"/>
  <c r="T26" i="35"/>
  <c r="S26" i="35"/>
  <c r="R26" i="35"/>
  <c r="Q26" i="35"/>
  <c r="P26" i="35"/>
  <c r="O26" i="35"/>
  <c r="N26" i="35"/>
  <c r="M26" i="35"/>
  <c r="L26" i="35"/>
  <c r="AM25" i="35"/>
  <c r="AL25" i="35"/>
  <c r="AK25" i="35"/>
  <c r="AJ25" i="35"/>
  <c r="AI25" i="35"/>
  <c r="AH25" i="35"/>
  <c r="AG25" i="35"/>
  <c r="AF25" i="35"/>
  <c r="AE25" i="35"/>
  <c r="AD25" i="35"/>
  <c r="AC25" i="35"/>
  <c r="AB25" i="35"/>
  <c r="AA25" i="35"/>
  <c r="Z25" i="35"/>
  <c r="Y25" i="35"/>
  <c r="T23" i="35"/>
  <c r="Q23" i="35"/>
  <c r="P23" i="35"/>
  <c r="M23" i="35"/>
  <c r="L23" i="35"/>
  <c r="W22" i="35"/>
  <c r="V22" i="35"/>
  <c r="U22" i="35"/>
  <c r="T22" i="35"/>
  <c r="S22" i="35"/>
  <c r="R22" i="35"/>
  <c r="Q22" i="35"/>
  <c r="P22" i="35"/>
  <c r="O22" i="35"/>
  <c r="N22" i="35"/>
  <c r="M22" i="35"/>
  <c r="L22" i="35"/>
  <c r="AM21" i="35"/>
  <c r="AL21" i="35"/>
  <c r="AK21" i="35"/>
  <c r="AJ21" i="35"/>
  <c r="AI21" i="35"/>
  <c r="AH21" i="35"/>
  <c r="AG21" i="35"/>
  <c r="AF21" i="35"/>
  <c r="AE21" i="35"/>
  <c r="AD21" i="35"/>
  <c r="AC21" i="35"/>
  <c r="AB21" i="35"/>
  <c r="AA21" i="35"/>
  <c r="Z21" i="35"/>
  <c r="Y21" i="35"/>
  <c r="W19" i="35"/>
  <c r="V19" i="35"/>
  <c r="T19" i="35"/>
  <c r="Q19" i="35"/>
  <c r="P19" i="35"/>
  <c r="O19" i="35"/>
  <c r="N19" i="35"/>
  <c r="L19" i="35"/>
  <c r="W18" i="35"/>
  <c r="V18" i="35"/>
  <c r="U18" i="35"/>
  <c r="T18" i="35"/>
  <c r="S18" i="35"/>
  <c r="R18" i="35"/>
  <c r="Q18" i="35"/>
  <c r="P18" i="35"/>
  <c r="O18" i="35"/>
  <c r="N18" i="35"/>
  <c r="M18" i="35"/>
  <c r="L18" i="35"/>
  <c r="AM17" i="35"/>
  <c r="AL17" i="35"/>
  <c r="AK17" i="35"/>
  <c r="AJ17" i="35"/>
  <c r="AI17" i="35"/>
  <c r="AH17" i="35"/>
  <c r="AG17" i="35"/>
  <c r="AF17" i="35"/>
  <c r="AE17" i="35"/>
  <c r="AD17" i="35"/>
  <c r="AC17" i="35"/>
  <c r="AB17" i="35"/>
  <c r="AA17" i="35"/>
  <c r="Z17" i="35"/>
  <c r="Y17" i="35"/>
  <c r="AC11" i="35"/>
  <c r="AD11" i="35" s="1"/>
  <c r="AE11" i="35" s="1"/>
  <c r="AF11" i="35" s="1"/>
  <c r="AG11" i="35" s="1"/>
  <c r="AH11" i="35" s="1"/>
  <c r="AI11" i="35" s="1"/>
  <c r="AJ11" i="35" s="1"/>
  <c r="AK11" i="35" s="1"/>
  <c r="AL11" i="35" s="1"/>
  <c r="AM11" i="35" s="1"/>
  <c r="M11" i="35"/>
  <c r="N11" i="35" s="1"/>
  <c r="O11" i="35" s="1"/>
  <c r="P11" i="35" s="1"/>
  <c r="Q11" i="35" s="1"/>
  <c r="R11" i="35" s="1"/>
  <c r="S11" i="35" s="1"/>
  <c r="T11" i="35" s="1"/>
  <c r="U11" i="35" s="1"/>
  <c r="V11" i="35" s="1"/>
  <c r="W11" i="35" s="1"/>
  <c r="W317" i="34"/>
  <c r="V317" i="34"/>
  <c r="U317" i="34"/>
  <c r="T317" i="34"/>
  <c r="S317" i="34"/>
  <c r="R317" i="34"/>
  <c r="Q317" i="34"/>
  <c r="P317" i="34"/>
  <c r="O317" i="34"/>
  <c r="N317" i="34"/>
  <c r="M317" i="34"/>
  <c r="L317" i="34"/>
  <c r="K317" i="34"/>
  <c r="J317" i="34"/>
  <c r="I317" i="34"/>
  <c r="W312" i="34"/>
  <c r="V312" i="34"/>
  <c r="U312" i="34"/>
  <c r="T312" i="34"/>
  <c r="S312" i="34"/>
  <c r="R312" i="34"/>
  <c r="Q312" i="34"/>
  <c r="P312" i="34"/>
  <c r="O312" i="34"/>
  <c r="N312" i="34"/>
  <c r="M312" i="34"/>
  <c r="L312" i="34"/>
  <c r="K312" i="34"/>
  <c r="J312" i="34"/>
  <c r="I312" i="34"/>
  <c r="AM311" i="34"/>
  <c r="AL311" i="34"/>
  <c r="AK311" i="34"/>
  <c r="AJ311" i="34"/>
  <c r="AI311" i="34"/>
  <c r="AH311" i="34"/>
  <c r="AG311" i="34"/>
  <c r="AF311" i="34"/>
  <c r="AE311" i="34"/>
  <c r="AD311" i="34"/>
  <c r="AC311" i="34"/>
  <c r="AB311" i="34"/>
  <c r="AA311" i="34"/>
  <c r="Z311" i="34"/>
  <c r="Y311" i="34"/>
  <c r="AM310" i="34"/>
  <c r="AL310" i="34"/>
  <c r="AK310" i="34"/>
  <c r="AJ310" i="34"/>
  <c r="AI310" i="34"/>
  <c r="AH310" i="34"/>
  <c r="AG310" i="34"/>
  <c r="AF310" i="34"/>
  <c r="AE310" i="34"/>
  <c r="AD310" i="34"/>
  <c r="AC310" i="34"/>
  <c r="AB310" i="34"/>
  <c r="AA310" i="34"/>
  <c r="Z310" i="34"/>
  <c r="Y310" i="34"/>
  <c r="AM309" i="34"/>
  <c r="AL309" i="34"/>
  <c r="AK309" i="34"/>
  <c r="AJ309" i="34"/>
  <c r="AI309" i="34"/>
  <c r="AH309" i="34"/>
  <c r="AG309" i="34"/>
  <c r="AF309" i="34"/>
  <c r="AE309" i="34"/>
  <c r="AD309" i="34"/>
  <c r="AC309" i="34"/>
  <c r="AB309" i="34"/>
  <c r="AA309" i="34"/>
  <c r="Z309" i="34"/>
  <c r="Y309" i="34"/>
  <c r="W303" i="34"/>
  <c r="V303" i="34"/>
  <c r="U303" i="34"/>
  <c r="T303" i="34"/>
  <c r="S303" i="34"/>
  <c r="R303" i="34"/>
  <c r="Q303" i="34"/>
  <c r="P303" i="34"/>
  <c r="O303" i="34"/>
  <c r="N303" i="34"/>
  <c r="M303" i="34"/>
  <c r="L303" i="34"/>
  <c r="K303" i="34"/>
  <c r="J303" i="34"/>
  <c r="I303" i="34"/>
  <c r="AM302" i="34"/>
  <c r="AL302" i="34"/>
  <c r="AK302" i="34"/>
  <c r="AJ302" i="34"/>
  <c r="AI302" i="34"/>
  <c r="AH302" i="34"/>
  <c r="AG302" i="34"/>
  <c r="AF302" i="34"/>
  <c r="AE302" i="34"/>
  <c r="AD302" i="34"/>
  <c r="AC302" i="34"/>
  <c r="AB302" i="34"/>
  <c r="AA302" i="34"/>
  <c r="Z302" i="34"/>
  <c r="Y302" i="34"/>
  <c r="AM301" i="34"/>
  <c r="AL301" i="34"/>
  <c r="AK301" i="34"/>
  <c r="AJ301" i="34"/>
  <c r="AI301" i="34"/>
  <c r="AH301" i="34"/>
  <c r="AG301" i="34"/>
  <c r="AF301" i="34"/>
  <c r="AE301" i="34"/>
  <c r="AD301" i="34"/>
  <c r="AC301" i="34"/>
  <c r="AB301" i="34"/>
  <c r="AA301" i="34"/>
  <c r="Z301" i="34"/>
  <c r="Y301" i="34"/>
  <c r="AM300" i="34"/>
  <c r="AL300" i="34"/>
  <c r="AK300" i="34"/>
  <c r="AJ300" i="34"/>
  <c r="AI300" i="34"/>
  <c r="AH300" i="34"/>
  <c r="AG300" i="34"/>
  <c r="AF300" i="34"/>
  <c r="AE300" i="34"/>
  <c r="AD300" i="34"/>
  <c r="AC300" i="34"/>
  <c r="AB300" i="34"/>
  <c r="AA300" i="34"/>
  <c r="Z300" i="34"/>
  <c r="Y300" i="34"/>
  <c r="W297" i="34"/>
  <c r="V297" i="34"/>
  <c r="U297" i="34"/>
  <c r="U305" i="34" s="1"/>
  <c r="T297" i="34"/>
  <c r="T305" i="34" s="1"/>
  <c r="S297" i="34"/>
  <c r="S305" i="34" s="1"/>
  <c r="R297" i="34"/>
  <c r="Q297" i="34"/>
  <c r="P297" i="34"/>
  <c r="O297" i="34"/>
  <c r="N297" i="34"/>
  <c r="M297" i="34"/>
  <c r="M305" i="34" s="1"/>
  <c r="L297" i="34"/>
  <c r="L305" i="34" s="1"/>
  <c r="K297" i="34"/>
  <c r="K305" i="34" s="1"/>
  <c r="J297" i="34"/>
  <c r="I297" i="34"/>
  <c r="AM296" i="34"/>
  <c r="AL296" i="34"/>
  <c r="AK296" i="34"/>
  <c r="AJ296" i="34"/>
  <c r="AI296" i="34"/>
  <c r="AH296" i="34"/>
  <c r="AG296" i="34"/>
  <c r="AF296" i="34"/>
  <c r="AE296" i="34"/>
  <c r="AD296" i="34"/>
  <c r="AC296" i="34"/>
  <c r="AB296" i="34"/>
  <c r="AA296" i="34"/>
  <c r="Z296" i="34"/>
  <c r="Y296" i="34"/>
  <c r="AM295" i="34"/>
  <c r="AL295" i="34"/>
  <c r="AK295" i="34"/>
  <c r="AJ295" i="34"/>
  <c r="AI295" i="34"/>
  <c r="AH295" i="34"/>
  <c r="AG295" i="34"/>
  <c r="AF295" i="34"/>
  <c r="AE295" i="34"/>
  <c r="AD295" i="34"/>
  <c r="AC295" i="34"/>
  <c r="AB295" i="34"/>
  <c r="AA295" i="34"/>
  <c r="Z295" i="34"/>
  <c r="Y295" i="34"/>
  <c r="AM294" i="34"/>
  <c r="AL294" i="34"/>
  <c r="AK294" i="34"/>
  <c r="AJ294" i="34"/>
  <c r="AI294" i="34"/>
  <c r="AH294" i="34"/>
  <c r="AG294" i="34"/>
  <c r="AF294" i="34"/>
  <c r="AE294" i="34"/>
  <c r="AD294" i="34"/>
  <c r="AC294" i="34"/>
  <c r="AB294" i="34"/>
  <c r="AA294" i="34"/>
  <c r="Z294" i="34"/>
  <c r="Y294" i="34"/>
  <c r="W287" i="34"/>
  <c r="V287" i="34"/>
  <c r="U287" i="34"/>
  <c r="T287" i="34"/>
  <c r="S287" i="34"/>
  <c r="R287" i="34"/>
  <c r="Q287" i="34"/>
  <c r="P287" i="34"/>
  <c r="O287" i="34"/>
  <c r="N287" i="34"/>
  <c r="M287" i="34"/>
  <c r="L287" i="34"/>
  <c r="K287" i="34"/>
  <c r="J287" i="34"/>
  <c r="I287" i="34"/>
  <c r="W285" i="34"/>
  <c r="V285" i="34"/>
  <c r="U285" i="34"/>
  <c r="T285" i="34"/>
  <c r="S285" i="34"/>
  <c r="R285" i="34"/>
  <c r="Q285" i="34"/>
  <c r="P285" i="34"/>
  <c r="O285" i="34"/>
  <c r="N285" i="34"/>
  <c r="M285" i="34"/>
  <c r="L285" i="34"/>
  <c r="K285" i="34"/>
  <c r="J285" i="34"/>
  <c r="I285" i="34"/>
  <c r="AM284" i="34"/>
  <c r="AL284" i="34"/>
  <c r="AK284" i="34"/>
  <c r="AJ284" i="34"/>
  <c r="AI284" i="34"/>
  <c r="AH284" i="34"/>
  <c r="AG284" i="34"/>
  <c r="AF284" i="34"/>
  <c r="AE284" i="34"/>
  <c r="AD284" i="34"/>
  <c r="AC284" i="34"/>
  <c r="AB284" i="34"/>
  <c r="AA284" i="34"/>
  <c r="Z284" i="34"/>
  <c r="Y284" i="34"/>
  <c r="AM283" i="34"/>
  <c r="AL283" i="34"/>
  <c r="AK283" i="34"/>
  <c r="AJ283" i="34"/>
  <c r="AI283" i="34"/>
  <c r="AH283" i="34"/>
  <c r="AG283" i="34"/>
  <c r="AF283" i="34"/>
  <c r="AE283" i="34"/>
  <c r="AD283" i="34"/>
  <c r="AC283" i="34"/>
  <c r="AB283" i="34"/>
  <c r="AA283" i="34"/>
  <c r="Z283" i="34"/>
  <c r="Y283" i="34"/>
  <c r="AM282" i="34"/>
  <c r="AL282" i="34"/>
  <c r="AK282" i="34"/>
  <c r="AJ282" i="34"/>
  <c r="AI282" i="34"/>
  <c r="AH282" i="34"/>
  <c r="AG282" i="34"/>
  <c r="AF282" i="34"/>
  <c r="AE282" i="34"/>
  <c r="AD282" i="34"/>
  <c r="AC282" i="34"/>
  <c r="AB282" i="34"/>
  <c r="AA282" i="34"/>
  <c r="Z282" i="34"/>
  <c r="Y282" i="34"/>
  <c r="AM281" i="34"/>
  <c r="AL281" i="34"/>
  <c r="AK281" i="34"/>
  <c r="AJ281" i="34"/>
  <c r="AI281" i="34"/>
  <c r="AH281" i="34"/>
  <c r="AG281" i="34"/>
  <c r="AF281" i="34"/>
  <c r="AE281" i="34"/>
  <c r="AD281" i="34"/>
  <c r="AC281" i="34"/>
  <c r="AB281" i="34"/>
  <c r="AA281" i="34"/>
  <c r="Z281" i="34"/>
  <c r="Y281" i="34"/>
  <c r="W278" i="34"/>
  <c r="W289" i="34" s="1"/>
  <c r="V278" i="34"/>
  <c r="V289" i="34" s="1"/>
  <c r="U278" i="34"/>
  <c r="U289" i="34" s="1"/>
  <c r="T278" i="34"/>
  <c r="S278" i="34"/>
  <c r="R278" i="34"/>
  <c r="Q278" i="34"/>
  <c r="P278" i="34"/>
  <c r="O278" i="34"/>
  <c r="O289" i="34" s="1"/>
  <c r="N278" i="34"/>
  <c r="N289" i="34" s="1"/>
  <c r="M278" i="34"/>
  <c r="M289" i="34" s="1"/>
  <c r="L278" i="34"/>
  <c r="K278" i="34"/>
  <c r="J278" i="34"/>
  <c r="I278" i="34"/>
  <c r="AM277" i="34"/>
  <c r="AL277" i="34"/>
  <c r="AK277" i="34"/>
  <c r="AJ277" i="34"/>
  <c r="AI277" i="34"/>
  <c r="AH277" i="34"/>
  <c r="AG277" i="34"/>
  <c r="AF277" i="34"/>
  <c r="AE277" i="34"/>
  <c r="AD277" i="34"/>
  <c r="AC277" i="34"/>
  <c r="AB277" i="34"/>
  <c r="AA277" i="34"/>
  <c r="Z277" i="34"/>
  <c r="Y277" i="34"/>
  <c r="AM276" i="34"/>
  <c r="AL276" i="34"/>
  <c r="AK276" i="34"/>
  <c r="AJ276" i="34"/>
  <c r="AI276" i="34"/>
  <c r="AH276" i="34"/>
  <c r="AG276" i="34"/>
  <c r="AF276" i="34"/>
  <c r="AE276" i="34"/>
  <c r="AD276" i="34"/>
  <c r="AC276" i="34"/>
  <c r="AB276" i="34"/>
  <c r="AA276" i="34"/>
  <c r="Z276" i="34"/>
  <c r="Y276" i="34"/>
  <c r="AM275" i="34"/>
  <c r="AL275" i="34"/>
  <c r="AK275" i="34"/>
  <c r="AJ275" i="34"/>
  <c r="AI275" i="34"/>
  <c r="AH275" i="34"/>
  <c r="AG275" i="34"/>
  <c r="AF275" i="34"/>
  <c r="AE275" i="34"/>
  <c r="AD275" i="34"/>
  <c r="AC275" i="34"/>
  <c r="AB275" i="34"/>
  <c r="AA275" i="34"/>
  <c r="Z275" i="34"/>
  <c r="Y275" i="34"/>
  <c r="AM274" i="34"/>
  <c r="AL274" i="34"/>
  <c r="AK274" i="34"/>
  <c r="AJ274" i="34"/>
  <c r="AI274" i="34"/>
  <c r="AH274" i="34"/>
  <c r="AG274" i="34"/>
  <c r="AF274" i="34"/>
  <c r="AE274" i="34"/>
  <c r="AD274" i="34"/>
  <c r="AC274" i="34"/>
  <c r="AB274" i="34"/>
  <c r="AA274" i="34"/>
  <c r="Z274" i="34"/>
  <c r="Y274" i="34"/>
  <c r="W246" i="34"/>
  <c r="V246" i="34"/>
  <c r="U246" i="34"/>
  <c r="T246" i="34"/>
  <c r="S246" i="34"/>
  <c r="R246" i="34"/>
  <c r="Q246" i="34"/>
  <c r="P246" i="34"/>
  <c r="O246" i="34"/>
  <c r="N246" i="34"/>
  <c r="M246" i="34"/>
  <c r="L246" i="34"/>
  <c r="K246" i="34"/>
  <c r="J246" i="34"/>
  <c r="I246" i="34"/>
  <c r="AM245" i="34"/>
  <c r="AL245" i="34"/>
  <c r="AK245" i="34"/>
  <c r="AJ245" i="34"/>
  <c r="AI245" i="34"/>
  <c r="AH245" i="34"/>
  <c r="AG245" i="34"/>
  <c r="AF245" i="34"/>
  <c r="AE245" i="34"/>
  <c r="AD245" i="34"/>
  <c r="AC245" i="34"/>
  <c r="AB245" i="34"/>
  <c r="AA245" i="34"/>
  <c r="Z245" i="34"/>
  <c r="Y245" i="34"/>
  <c r="W243" i="34"/>
  <c r="V243" i="34"/>
  <c r="U243" i="34"/>
  <c r="T243" i="34"/>
  <c r="S243" i="34"/>
  <c r="R243" i="34"/>
  <c r="Q243" i="34"/>
  <c r="P243" i="34"/>
  <c r="O243" i="34"/>
  <c r="N243" i="34"/>
  <c r="M243" i="34"/>
  <c r="L243" i="34"/>
  <c r="K243" i="34"/>
  <c r="J243" i="34"/>
  <c r="I243" i="34"/>
  <c r="AM241" i="34"/>
  <c r="AL241" i="34"/>
  <c r="AK241" i="34"/>
  <c r="AJ241" i="34"/>
  <c r="AI241" i="34"/>
  <c r="AH241" i="34"/>
  <c r="AG241" i="34"/>
  <c r="AF241" i="34"/>
  <c r="AE241" i="34"/>
  <c r="AD241" i="34"/>
  <c r="AC241" i="34"/>
  <c r="AB241" i="34"/>
  <c r="AA241" i="34"/>
  <c r="Z241" i="34"/>
  <c r="Y241" i="34"/>
  <c r="AM239" i="34"/>
  <c r="AL239" i="34"/>
  <c r="AK239" i="34"/>
  <c r="AJ239" i="34"/>
  <c r="AI239" i="34"/>
  <c r="AH239" i="34"/>
  <c r="AG239" i="34"/>
  <c r="AF239" i="34"/>
  <c r="AE239" i="34"/>
  <c r="AD239" i="34"/>
  <c r="AC239" i="34"/>
  <c r="AB239" i="34"/>
  <c r="AA239" i="34"/>
  <c r="Z239" i="34"/>
  <c r="Y239" i="34"/>
  <c r="AM238" i="34"/>
  <c r="AL238" i="34"/>
  <c r="AK238" i="34"/>
  <c r="AJ238" i="34"/>
  <c r="AI238" i="34"/>
  <c r="AH238" i="34"/>
  <c r="AG238" i="34"/>
  <c r="AF238" i="34"/>
  <c r="AE238" i="34"/>
  <c r="AD238" i="34"/>
  <c r="AC238" i="34"/>
  <c r="AB238" i="34"/>
  <c r="AA238" i="34"/>
  <c r="Z238" i="34"/>
  <c r="Y238" i="34"/>
  <c r="Y234" i="34"/>
  <c r="AM232" i="34"/>
  <c r="AL232" i="34"/>
  <c r="AK232" i="34"/>
  <c r="AJ232" i="34"/>
  <c r="AI232" i="34"/>
  <c r="AH232" i="34"/>
  <c r="AG232" i="34"/>
  <c r="AF232" i="34"/>
  <c r="AE232" i="34"/>
  <c r="AD232" i="34"/>
  <c r="AC232" i="34"/>
  <c r="AB232" i="34"/>
  <c r="AA232" i="34"/>
  <c r="Z232" i="34"/>
  <c r="Y232" i="34"/>
  <c r="AM230" i="34"/>
  <c r="AL230" i="34"/>
  <c r="AK230" i="34"/>
  <c r="AJ230" i="34"/>
  <c r="AI230" i="34"/>
  <c r="AH230" i="34"/>
  <c r="AG230" i="34"/>
  <c r="AF230" i="34"/>
  <c r="AE230" i="34"/>
  <c r="AD230" i="34"/>
  <c r="AC230" i="34"/>
  <c r="AB230" i="34"/>
  <c r="AA230" i="34"/>
  <c r="Z230" i="34"/>
  <c r="Y230" i="34"/>
  <c r="AM228" i="34"/>
  <c r="AL228" i="34"/>
  <c r="AK228" i="34"/>
  <c r="AJ228" i="34"/>
  <c r="AI228" i="34"/>
  <c r="AH228" i="34"/>
  <c r="AG228" i="34"/>
  <c r="AF228" i="34"/>
  <c r="AE228" i="34"/>
  <c r="AD228" i="34"/>
  <c r="AC228" i="34"/>
  <c r="AB228" i="34"/>
  <c r="AA228" i="34"/>
  <c r="Z228" i="34"/>
  <c r="Y228" i="34"/>
  <c r="AM226" i="34"/>
  <c r="AL226" i="34"/>
  <c r="AK226" i="34"/>
  <c r="AJ226" i="34"/>
  <c r="AI226" i="34"/>
  <c r="AH226" i="34"/>
  <c r="AG226" i="34"/>
  <c r="AF226" i="34"/>
  <c r="AE226" i="34"/>
  <c r="AD226" i="34"/>
  <c r="AC226" i="34"/>
  <c r="AB226" i="34"/>
  <c r="AA226" i="34"/>
  <c r="Z226" i="34"/>
  <c r="Y226" i="34"/>
  <c r="Y224" i="34"/>
  <c r="AM222" i="34"/>
  <c r="AL222" i="34"/>
  <c r="AK222" i="34"/>
  <c r="AJ222" i="34"/>
  <c r="AI222" i="34"/>
  <c r="AH222" i="34"/>
  <c r="AG222" i="34"/>
  <c r="AF222" i="34"/>
  <c r="AE222" i="34"/>
  <c r="AD222" i="34"/>
  <c r="AC222" i="34"/>
  <c r="AB222" i="34"/>
  <c r="AA222" i="34"/>
  <c r="Z222" i="34"/>
  <c r="Y222" i="34"/>
  <c r="AM218" i="34"/>
  <c r="AL218" i="34"/>
  <c r="AK218" i="34"/>
  <c r="AJ218" i="34"/>
  <c r="AI218" i="34"/>
  <c r="AH218" i="34"/>
  <c r="AG218" i="34"/>
  <c r="AF218" i="34"/>
  <c r="AE218" i="34"/>
  <c r="AD218" i="34"/>
  <c r="AC218" i="34"/>
  <c r="AB218" i="34"/>
  <c r="AA218" i="34"/>
  <c r="Z218" i="34"/>
  <c r="Y218" i="34"/>
  <c r="AM217" i="34"/>
  <c r="AL217" i="34"/>
  <c r="AK217" i="34"/>
  <c r="AJ217" i="34"/>
  <c r="AI217" i="34"/>
  <c r="AH217" i="34"/>
  <c r="AG217" i="34"/>
  <c r="AF217" i="34"/>
  <c r="AE217" i="34"/>
  <c r="AD217" i="34"/>
  <c r="AC217" i="34"/>
  <c r="AB217" i="34"/>
  <c r="AA217" i="34"/>
  <c r="Z217" i="34"/>
  <c r="Y217" i="34"/>
  <c r="AM216" i="34"/>
  <c r="AL216" i="34"/>
  <c r="AK216" i="34"/>
  <c r="AJ216" i="34"/>
  <c r="AI216" i="34"/>
  <c r="AH216" i="34"/>
  <c r="AG216" i="34"/>
  <c r="AF216" i="34"/>
  <c r="AE216" i="34"/>
  <c r="AD216" i="34"/>
  <c r="AC216" i="34"/>
  <c r="AB216" i="34"/>
  <c r="AA216" i="34"/>
  <c r="Z216" i="34"/>
  <c r="Y216" i="34"/>
  <c r="AM215" i="34"/>
  <c r="AL215" i="34"/>
  <c r="AK215" i="34"/>
  <c r="AJ215" i="34"/>
  <c r="AI215" i="34"/>
  <c r="AH215" i="34"/>
  <c r="AG215" i="34"/>
  <c r="AF215" i="34"/>
  <c r="AE215" i="34"/>
  <c r="AD215" i="34"/>
  <c r="AC215" i="34"/>
  <c r="AB215" i="34"/>
  <c r="AA215" i="34"/>
  <c r="Z215" i="34"/>
  <c r="Y215" i="34"/>
  <c r="AM213" i="34"/>
  <c r="AL213" i="34"/>
  <c r="AK213" i="34"/>
  <c r="AJ213" i="34"/>
  <c r="AI213" i="34"/>
  <c r="AH213" i="34"/>
  <c r="AG213" i="34"/>
  <c r="AF213" i="34"/>
  <c r="AE213" i="34"/>
  <c r="AD213" i="34"/>
  <c r="AC213" i="34"/>
  <c r="AB213" i="34"/>
  <c r="AA213" i="34"/>
  <c r="Z213" i="34"/>
  <c r="Y213" i="34"/>
  <c r="AM211" i="34"/>
  <c r="AL211" i="34"/>
  <c r="AK211" i="34"/>
  <c r="AJ211" i="34"/>
  <c r="AI211" i="34"/>
  <c r="AH211" i="34"/>
  <c r="AG211" i="34"/>
  <c r="AF211" i="34"/>
  <c r="AE211" i="34"/>
  <c r="AD211" i="34"/>
  <c r="AC211" i="34"/>
  <c r="AB211" i="34"/>
  <c r="AA211" i="34"/>
  <c r="Z211" i="34"/>
  <c r="Y211" i="34"/>
  <c r="AM209" i="34"/>
  <c r="AL209" i="34"/>
  <c r="AK209" i="34"/>
  <c r="AJ209" i="34"/>
  <c r="AI209" i="34"/>
  <c r="AH209" i="34"/>
  <c r="AG209" i="34"/>
  <c r="AF209" i="34"/>
  <c r="AE209" i="34"/>
  <c r="AD209" i="34"/>
  <c r="AC209" i="34"/>
  <c r="AB209" i="34"/>
  <c r="AA209" i="34"/>
  <c r="Z209" i="34"/>
  <c r="Y209" i="34"/>
  <c r="AM207" i="34"/>
  <c r="AL207" i="34"/>
  <c r="AK207" i="34"/>
  <c r="AJ207" i="34"/>
  <c r="AI207" i="34"/>
  <c r="AH207" i="34"/>
  <c r="AG207" i="34"/>
  <c r="AF207" i="34"/>
  <c r="AE207" i="34"/>
  <c r="AD207" i="34"/>
  <c r="AC207" i="34"/>
  <c r="AB207" i="34"/>
  <c r="Y207" i="34"/>
  <c r="K207" i="34"/>
  <c r="J207" i="34"/>
  <c r="AM206" i="34"/>
  <c r="AL206" i="34"/>
  <c r="AK206" i="34"/>
  <c r="AJ206" i="34"/>
  <c r="AI206" i="34"/>
  <c r="AH206" i="34"/>
  <c r="AG206" i="34"/>
  <c r="AF206" i="34"/>
  <c r="AE206" i="34"/>
  <c r="AD206" i="34"/>
  <c r="AC206" i="34"/>
  <c r="AB206" i="34"/>
  <c r="AA206" i="34"/>
  <c r="Z206" i="34"/>
  <c r="Y206" i="34"/>
  <c r="AM205" i="34"/>
  <c r="AL205" i="34"/>
  <c r="AK205" i="34"/>
  <c r="AJ205" i="34"/>
  <c r="AI205" i="34"/>
  <c r="AH205" i="34"/>
  <c r="AG205" i="34"/>
  <c r="AF205" i="34"/>
  <c r="AE205" i="34"/>
  <c r="AD205" i="34"/>
  <c r="AC205" i="34"/>
  <c r="AB205" i="34"/>
  <c r="AA205" i="34"/>
  <c r="Z205" i="34"/>
  <c r="Y205" i="34"/>
  <c r="Y203" i="34"/>
  <c r="Y199" i="34"/>
  <c r="AM196" i="34"/>
  <c r="AL196" i="34"/>
  <c r="AK196" i="34"/>
  <c r="AJ196" i="34"/>
  <c r="AI196" i="34"/>
  <c r="AH196" i="34"/>
  <c r="AG196" i="34"/>
  <c r="AF196" i="34"/>
  <c r="AE196" i="34"/>
  <c r="AD196" i="34"/>
  <c r="AC196" i="34"/>
  <c r="AB196" i="34"/>
  <c r="AA196" i="34"/>
  <c r="Z196" i="34"/>
  <c r="Y196" i="34"/>
  <c r="Y194" i="34"/>
  <c r="AM192" i="34"/>
  <c r="AL192" i="34"/>
  <c r="AK192" i="34"/>
  <c r="AJ192" i="34"/>
  <c r="AI192" i="34"/>
  <c r="AH192" i="34"/>
  <c r="AG192" i="34"/>
  <c r="AF192" i="34"/>
  <c r="AE192" i="34"/>
  <c r="AD192" i="34"/>
  <c r="AC192" i="34"/>
  <c r="AB192" i="34"/>
  <c r="AA192" i="34"/>
  <c r="Z192" i="34"/>
  <c r="Y192" i="34"/>
  <c r="Y190" i="34"/>
  <c r="AM189" i="34"/>
  <c r="AL189" i="34"/>
  <c r="AK189" i="34"/>
  <c r="AJ189" i="34"/>
  <c r="AI189" i="34"/>
  <c r="AH189" i="34"/>
  <c r="AG189" i="34"/>
  <c r="AF189" i="34"/>
  <c r="AE189" i="34"/>
  <c r="AD189" i="34"/>
  <c r="AC189" i="34"/>
  <c r="AB189" i="34"/>
  <c r="AA189" i="34"/>
  <c r="Z189" i="34"/>
  <c r="Y189" i="34"/>
  <c r="AM188" i="34"/>
  <c r="AL188" i="34"/>
  <c r="AK188" i="34"/>
  <c r="AJ188" i="34"/>
  <c r="AI188" i="34"/>
  <c r="AH188" i="34"/>
  <c r="AG188" i="34"/>
  <c r="AF188" i="34"/>
  <c r="AE188" i="34"/>
  <c r="AD188" i="34"/>
  <c r="AC188" i="34"/>
  <c r="AB188" i="34"/>
  <c r="AA188" i="34"/>
  <c r="Z188" i="34"/>
  <c r="Y188" i="34"/>
  <c r="K194" i="34"/>
  <c r="K199" i="34" s="1"/>
  <c r="J190" i="34"/>
  <c r="AA169" i="34"/>
  <c r="Z169" i="34"/>
  <c r="Y169" i="34"/>
  <c r="AA167" i="34"/>
  <c r="Z167" i="34"/>
  <c r="Y167" i="34"/>
  <c r="AA163" i="34"/>
  <c r="Z163" i="34"/>
  <c r="Y163" i="34"/>
  <c r="AA160" i="34"/>
  <c r="Z160" i="34"/>
  <c r="Y160" i="34"/>
  <c r="AA157" i="34"/>
  <c r="Z157" i="34"/>
  <c r="Y157" i="34"/>
  <c r="AA154" i="34"/>
  <c r="Z154" i="34"/>
  <c r="Y154" i="34"/>
  <c r="AA149" i="34"/>
  <c r="Z149" i="34"/>
  <c r="Y149" i="34"/>
  <c r="AM144" i="34"/>
  <c r="AL144" i="34"/>
  <c r="AK144" i="34"/>
  <c r="AJ144" i="34"/>
  <c r="AI144" i="34"/>
  <c r="AH144" i="34"/>
  <c r="AG144" i="34"/>
  <c r="AF144" i="34"/>
  <c r="AE144" i="34"/>
  <c r="AD144" i="34"/>
  <c r="AC144" i="34"/>
  <c r="AB144" i="34"/>
  <c r="AA144" i="34"/>
  <c r="Z144" i="34"/>
  <c r="Y144" i="34"/>
  <c r="AA141" i="34"/>
  <c r="Z141" i="34"/>
  <c r="Y141" i="34"/>
  <c r="AM138" i="34"/>
  <c r="AL138" i="34"/>
  <c r="AK138" i="34"/>
  <c r="AJ138" i="34"/>
  <c r="AI138" i="34"/>
  <c r="AH138" i="34"/>
  <c r="AG138" i="34"/>
  <c r="AF138" i="34"/>
  <c r="AE138" i="34"/>
  <c r="AD138" i="34"/>
  <c r="AC138" i="34"/>
  <c r="AB138" i="34"/>
  <c r="AA138" i="34"/>
  <c r="Z138" i="34"/>
  <c r="Y138" i="34"/>
  <c r="AM135" i="34"/>
  <c r="AL135" i="34"/>
  <c r="AK135" i="34"/>
  <c r="AJ135" i="34"/>
  <c r="AI135" i="34"/>
  <c r="AH135" i="34"/>
  <c r="AG135" i="34"/>
  <c r="AF135" i="34"/>
  <c r="AE135" i="34"/>
  <c r="AD135" i="34"/>
  <c r="AC135" i="34"/>
  <c r="AB135" i="34"/>
  <c r="AA135" i="34"/>
  <c r="Z135" i="34"/>
  <c r="Y135" i="34"/>
  <c r="AM132" i="34"/>
  <c r="AL132" i="34"/>
  <c r="AK132" i="34"/>
  <c r="AJ132" i="34"/>
  <c r="AI132" i="34"/>
  <c r="AH132" i="34"/>
  <c r="AG132" i="34"/>
  <c r="AF132" i="34"/>
  <c r="AE132" i="34"/>
  <c r="AD132" i="34"/>
  <c r="AC132" i="34"/>
  <c r="AB132" i="34"/>
  <c r="AA132" i="34"/>
  <c r="Z132" i="34"/>
  <c r="Y132" i="34"/>
  <c r="AM123" i="34"/>
  <c r="AL123" i="34"/>
  <c r="AK123" i="34"/>
  <c r="AJ123" i="34"/>
  <c r="AI123" i="34"/>
  <c r="AH123" i="34"/>
  <c r="AG123" i="34"/>
  <c r="AF123" i="34"/>
  <c r="AE123" i="34"/>
  <c r="AD123" i="34"/>
  <c r="AC123" i="34"/>
  <c r="AB123" i="34"/>
  <c r="AA123" i="34"/>
  <c r="Z123" i="34"/>
  <c r="Y123" i="34"/>
  <c r="AM119" i="34"/>
  <c r="AL119" i="34"/>
  <c r="AK119" i="34"/>
  <c r="AJ119" i="34"/>
  <c r="AI119" i="34"/>
  <c r="AH119" i="34"/>
  <c r="AG119" i="34"/>
  <c r="AF119" i="34"/>
  <c r="AE119" i="34"/>
  <c r="AD119" i="34"/>
  <c r="AC119" i="34"/>
  <c r="AB119" i="34"/>
  <c r="AA119" i="34"/>
  <c r="Z119" i="34"/>
  <c r="Y119" i="34"/>
  <c r="AM118" i="34"/>
  <c r="AL118" i="34"/>
  <c r="AK118" i="34"/>
  <c r="AJ118" i="34"/>
  <c r="AI118" i="34"/>
  <c r="AH118" i="34"/>
  <c r="AG118" i="34"/>
  <c r="AF118" i="34"/>
  <c r="AE118" i="34"/>
  <c r="AD118" i="34"/>
  <c r="AC118" i="34"/>
  <c r="AB118" i="34"/>
  <c r="AA118" i="34"/>
  <c r="Z118" i="34"/>
  <c r="Y118" i="34"/>
  <c r="AM117" i="34"/>
  <c r="AL117" i="34"/>
  <c r="AK117" i="34"/>
  <c r="AJ117" i="34"/>
  <c r="AI117" i="34"/>
  <c r="AH117" i="34"/>
  <c r="AG117" i="34"/>
  <c r="AF117" i="34"/>
  <c r="AE117" i="34"/>
  <c r="AD117" i="34"/>
  <c r="AC117" i="34"/>
  <c r="AB117" i="34"/>
  <c r="AA117" i="34"/>
  <c r="Z117" i="34"/>
  <c r="Y117" i="34"/>
  <c r="AM116" i="34"/>
  <c r="AL116" i="34"/>
  <c r="AK116" i="34"/>
  <c r="AJ116" i="34"/>
  <c r="AI116" i="34"/>
  <c r="AH116" i="34"/>
  <c r="AG116" i="34"/>
  <c r="AF116" i="34"/>
  <c r="AE116" i="34"/>
  <c r="AD116" i="34"/>
  <c r="AC116" i="34"/>
  <c r="AB116" i="34"/>
  <c r="AA116" i="34"/>
  <c r="Z116" i="34"/>
  <c r="Y116" i="34"/>
  <c r="AM113" i="34"/>
  <c r="AL113" i="34"/>
  <c r="AK113" i="34"/>
  <c r="AJ113" i="34"/>
  <c r="AI113" i="34"/>
  <c r="AH113" i="34"/>
  <c r="AG113" i="34"/>
  <c r="AF113" i="34"/>
  <c r="AE113" i="34"/>
  <c r="AD113" i="34"/>
  <c r="AC113" i="34"/>
  <c r="AB113" i="34"/>
  <c r="AA113" i="34"/>
  <c r="Z113" i="34"/>
  <c r="Y113" i="34"/>
  <c r="AM109" i="34"/>
  <c r="AL109" i="34"/>
  <c r="AK109" i="34"/>
  <c r="AJ109" i="34"/>
  <c r="AI109" i="34"/>
  <c r="AH109" i="34"/>
  <c r="AG109" i="34"/>
  <c r="AF109" i="34"/>
  <c r="AE109" i="34"/>
  <c r="AD109" i="34"/>
  <c r="AC109" i="34"/>
  <c r="AB109" i="34"/>
  <c r="AA109" i="34"/>
  <c r="Z109" i="34"/>
  <c r="Y109" i="34"/>
  <c r="AM108" i="34"/>
  <c r="AL108" i="34"/>
  <c r="AK108" i="34"/>
  <c r="AJ108" i="34"/>
  <c r="AI108" i="34"/>
  <c r="AH108" i="34"/>
  <c r="AG108" i="34"/>
  <c r="AF108" i="34"/>
  <c r="AE108" i="34"/>
  <c r="AD108" i="34"/>
  <c r="AC108" i="34"/>
  <c r="AB108" i="34"/>
  <c r="AA108" i="34"/>
  <c r="Z108" i="34"/>
  <c r="Y108" i="34"/>
  <c r="AM107" i="34"/>
  <c r="AL107" i="34"/>
  <c r="AK107" i="34"/>
  <c r="AJ107" i="34"/>
  <c r="AI107" i="34"/>
  <c r="AH107" i="34"/>
  <c r="AG107" i="34"/>
  <c r="AF107" i="34"/>
  <c r="AE107" i="34"/>
  <c r="AD107" i="34"/>
  <c r="AC107" i="34"/>
  <c r="AB107" i="34"/>
  <c r="AA107" i="34"/>
  <c r="Z107" i="34"/>
  <c r="Y107" i="34"/>
  <c r="AM106" i="34"/>
  <c r="AL106" i="34"/>
  <c r="AK106" i="34"/>
  <c r="AJ106" i="34"/>
  <c r="AI106" i="34"/>
  <c r="AH106" i="34"/>
  <c r="AG106" i="34"/>
  <c r="AF106" i="34"/>
  <c r="AE106" i="34"/>
  <c r="AD106" i="34"/>
  <c r="AC106" i="34"/>
  <c r="AB106" i="34"/>
  <c r="AA106" i="34"/>
  <c r="Z106" i="34"/>
  <c r="Y106" i="34"/>
  <c r="AM105" i="34"/>
  <c r="AL105" i="34"/>
  <c r="AK105" i="34"/>
  <c r="AJ105" i="34"/>
  <c r="AI105" i="34"/>
  <c r="AH105" i="34"/>
  <c r="AG105" i="34"/>
  <c r="AF105" i="34"/>
  <c r="AE105" i="34"/>
  <c r="AD105" i="34"/>
  <c r="AC105" i="34"/>
  <c r="AB105" i="34"/>
  <c r="AA105" i="34"/>
  <c r="Z105" i="34"/>
  <c r="Y105" i="34"/>
  <c r="AM102" i="34"/>
  <c r="AL102" i="34"/>
  <c r="AK102" i="34"/>
  <c r="AJ102" i="34"/>
  <c r="AI102" i="34"/>
  <c r="AH102" i="34"/>
  <c r="AG102" i="34"/>
  <c r="AF102" i="34"/>
  <c r="AE102" i="34"/>
  <c r="AD102" i="34"/>
  <c r="AC102" i="34"/>
  <c r="AB102" i="34"/>
  <c r="AA102" i="34"/>
  <c r="Z102" i="34"/>
  <c r="Y102" i="34"/>
  <c r="AM98" i="34"/>
  <c r="AL98" i="34"/>
  <c r="AK98" i="34"/>
  <c r="AJ98" i="34"/>
  <c r="AI98" i="34"/>
  <c r="AH98" i="34"/>
  <c r="AG98" i="34"/>
  <c r="AF98" i="34"/>
  <c r="AE98" i="34"/>
  <c r="AD98" i="34"/>
  <c r="AC98" i="34"/>
  <c r="AB98" i="34"/>
  <c r="AA98" i="34"/>
  <c r="Z98" i="34"/>
  <c r="Y98" i="34"/>
  <c r="AM97" i="34"/>
  <c r="AL97" i="34"/>
  <c r="AK97" i="34"/>
  <c r="AJ97" i="34"/>
  <c r="AI97" i="34"/>
  <c r="AH97" i="34"/>
  <c r="AG97" i="34"/>
  <c r="AF97" i="34"/>
  <c r="AE97" i="34"/>
  <c r="AD97" i="34"/>
  <c r="AC97" i="34"/>
  <c r="AB97" i="34"/>
  <c r="AA97" i="34"/>
  <c r="Z97" i="34"/>
  <c r="Y97" i="34"/>
  <c r="AM96" i="34"/>
  <c r="AL96" i="34"/>
  <c r="AK96" i="34"/>
  <c r="AJ96" i="34"/>
  <c r="AI96" i="34"/>
  <c r="AH96" i="34"/>
  <c r="AG96" i="34"/>
  <c r="AF96" i="34"/>
  <c r="AE96" i="34"/>
  <c r="AD96" i="34"/>
  <c r="AC96" i="34"/>
  <c r="AB96" i="34"/>
  <c r="AA96" i="34"/>
  <c r="Z96" i="34"/>
  <c r="Y96" i="34"/>
  <c r="AM93" i="34"/>
  <c r="AL93" i="34"/>
  <c r="AK93" i="34"/>
  <c r="AJ93" i="34"/>
  <c r="AI93" i="34"/>
  <c r="AH93" i="34"/>
  <c r="AG93" i="34"/>
  <c r="AF93" i="34"/>
  <c r="AE93" i="34"/>
  <c r="AD93" i="34"/>
  <c r="AC93" i="34"/>
  <c r="AB93" i="34"/>
  <c r="AA93" i="34"/>
  <c r="Z93" i="34"/>
  <c r="Y93" i="34"/>
  <c r="AM89" i="34"/>
  <c r="AL89" i="34"/>
  <c r="AK89" i="34"/>
  <c r="AJ89" i="34"/>
  <c r="AI89" i="34"/>
  <c r="AH89" i="34"/>
  <c r="AG89" i="34"/>
  <c r="AF89" i="34"/>
  <c r="AE89" i="34"/>
  <c r="AD89" i="34"/>
  <c r="AC89" i="34"/>
  <c r="AB89" i="34"/>
  <c r="AA89" i="34"/>
  <c r="Z89" i="34"/>
  <c r="Y89" i="34"/>
  <c r="AM88" i="34"/>
  <c r="AL88" i="34"/>
  <c r="AK88" i="34"/>
  <c r="AJ88" i="34"/>
  <c r="AI88" i="34"/>
  <c r="AH88" i="34"/>
  <c r="AG88" i="34"/>
  <c r="AF88" i="34"/>
  <c r="AE88" i="34"/>
  <c r="AD88" i="34"/>
  <c r="AC88" i="34"/>
  <c r="AB88" i="34"/>
  <c r="AA88" i="34"/>
  <c r="Z88" i="34"/>
  <c r="Y88" i="34"/>
  <c r="AM87" i="34"/>
  <c r="AL87" i="34"/>
  <c r="AK87" i="34"/>
  <c r="AJ87" i="34"/>
  <c r="AI87" i="34"/>
  <c r="AH87" i="34"/>
  <c r="AG87" i="34"/>
  <c r="AF87" i="34"/>
  <c r="AE87" i="34"/>
  <c r="AD87" i="34"/>
  <c r="AC87" i="34"/>
  <c r="AB87" i="34"/>
  <c r="AA87" i="34"/>
  <c r="Z87" i="34"/>
  <c r="Y87" i="34"/>
  <c r="AM86" i="34"/>
  <c r="AL86" i="34"/>
  <c r="AK86" i="34"/>
  <c r="AJ86" i="34"/>
  <c r="AI86" i="34"/>
  <c r="AH86" i="34"/>
  <c r="AG86" i="34"/>
  <c r="AF86" i="34"/>
  <c r="AE86" i="34"/>
  <c r="AD86" i="34"/>
  <c r="AC86" i="34"/>
  <c r="AB86" i="34"/>
  <c r="AA86" i="34"/>
  <c r="Z86" i="34"/>
  <c r="Y86" i="34"/>
  <c r="AM83" i="34"/>
  <c r="AL83" i="34"/>
  <c r="AK83" i="34"/>
  <c r="AJ83" i="34"/>
  <c r="AI83" i="34"/>
  <c r="AH83" i="34"/>
  <c r="AG83" i="34"/>
  <c r="AF83" i="34"/>
  <c r="AE83" i="34"/>
  <c r="AD83" i="34"/>
  <c r="AC83" i="34"/>
  <c r="AB83" i="34"/>
  <c r="AA83" i="34"/>
  <c r="Z83" i="34"/>
  <c r="Y83" i="34"/>
  <c r="AM78" i="34"/>
  <c r="AL78" i="34"/>
  <c r="AK78" i="34"/>
  <c r="AJ78" i="34"/>
  <c r="AI78" i="34"/>
  <c r="AH78" i="34"/>
  <c r="AG78" i="34"/>
  <c r="AF78" i="34"/>
  <c r="AE78" i="34"/>
  <c r="AD78" i="34"/>
  <c r="AC78" i="34"/>
  <c r="AB78" i="34"/>
  <c r="AA78" i="34"/>
  <c r="Z78" i="34"/>
  <c r="Y78" i="34"/>
  <c r="AA75" i="34"/>
  <c r="Z75" i="34"/>
  <c r="Y75" i="34"/>
  <c r="W75" i="34"/>
  <c r="W175" i="34" s="1"/>
  <c r="V75" i="34"/>
  <c r="U75" i="34"/>
  <c r="U175" i="34" s="1"/>
  <c r="T75" i="34"/>
  <c r="S75" i="34"/>
  <c r="R75" i="34"/>
  <c r="Q75" i="34"/>
  <c r="Q175" i="34" s="1"/>
  <c r="P75" i="34"/>
  <c r="O75" i="34"/>
  <c r="O175" i="34" s="1"/>
  <c r="N75" i="34"/>
  <c r="M75" i="34"/>
  <c r="M175" i="34" s="1"/>
  <c r="L75" i="34"/>
  <c r="AM72" i="34"/>
  <c r="AL72" i="34"/>
  <c r="AK72" i="34"/>
  <c r="AJ72" i="34"/>
  <c r="AI72" i="34"/>
  <c r="AH72" i="34"/>
  <c r="AG72" i="34"/>
  <c r="AF72" i="34"/>
  <c r="AE72" i="34"/>
  <c r="AD72" i="34"/>
  <c r="AC72" i="34"/>
  <c r="AB72" i="34"/>
  <c r="AA72" i="34"/>
  <c r="Z72" i="34"/>
  <c r="Y72" i="34"/>
  <c r="AM69" i="34"/>
  <c r="AL69" i="34"/>
  <c r="AK69" i="34"/>
  <c r="AJ69" i="34"/>
  <c r="AI69" i="34"/>
  <c r="AH69" i="34"/>
  <c r="AG69" i="34"/>
  <c r="AF69" i="34"/>
  <c r="AE69" i="34"/>
  <c r="AD69" i="34"/>
  <c r="AC69" i="34"/>
  <c r="AB69" i="34"/>
  <c r="AA69" i="34"/>
  <c r="Z69" i="34"/>
  <c r="Y69" i="34"/>
  <c r="AM66" i="34"/>
  <c r="AL66" i="34"/>
  <c r="AK66" i="34"/>
  <c r="AJ66" i="34"/>
  <c r="AI66" i="34"/>
  <c r="AH66" i="34"/>
  <c r="AG66" i="34"/>
  <c r="AF66" i="34"/>
  <c r="AE66" i="34"/>
  <c r="AD66" i="34"/>
  <c r="AC66" i="34"/>
  <c r="AB66" i="34"/>
  <c r="AA66" i="34"/>
  <c r="Z66" i="34"/>
  <c r="Y66" i="34"/>
  <c r="AM63" i="34"/>
  <c r="AL63" i="34"/>
  <c r="AK63" i="34"/>
  <c r="AJ63" i="34"/>
  <c r="AI63" i="34"/>
  <c r="AH63" i="34"/>
  <c r="AG63" i="34"/>
  <c r="AF63" i="34"/>
  <c r="AE63" i="34"/>
  <c r="AD63" i="34"/>
  <c r="AC63" i="34"/>
  <c r="AB63" i="34"/>
  <c r="AA63" i="34"/>
  <c r="Z63" i="34"/>
  <c r="Y63" i="34"/>
  <c r="AM60" i="34"/>
  <c r="AL60" i="34"/>
  <c r="AK60" i="34"/>
  <c r="AJ60" i="34"/>
  <c r="AI60" i="34"/>
  <c r="AH60" i="34"/>
  <c r="AG60" i="34"/>
  <c r="AF60" i="34"/>
  <c r="AE60" i="34"/>
  <c r="AD60" i="34"/>
  <c r="AC60" i="34"/>
  <c r="AB60" i="34"/>
  <c r="AA60" i="34"/>
  <c r="Z60" i="34"/>
  <c r="Y60" i="34"/>
  <c r="AA55" i="34"/>
  <c r="Z55" i="34"/>
  <c r="Y55" i="34"/>
  <c r="AM52" i="34"/>
  <c r="AL52" i="34"/>
  <c r="AK52" i="34"/>
  <c r="AJ52" i="34"/>
  <c r="AI52" i="34"/>
  <c r="AH52" i="34"/>
  <c r="AG52" i="34"/>
  <c r="AF52" i="34"/>
  <c r="AE52" i="34"/>
  <c r="AD52" i="34"/>
  <c r="AC52" i="34"/>
  <c r="AB52" i="34"/>
  <c r="AA52" i="34"/>
  <c r="Z52" i="34"/>
  <c r="Y52" i="34"/>
  <c r="AA49" i="34"/>
  <c r="Z49" i="34"/>
  <c r="Y49" i="34"/>
  <c r="AA44" i="34"/>
  <c r="Z44" i="34"/>
  <c r="Y44" i="34"/>
  <c r="AM42" i="34"/>
  <c r="AL42" i="34"/>
  <c r="AK42" i="34"/>
  <c r="AJ42" i="34"/>
  <c r="AI42" i="34"/>
  <c r="AH42" i="34"/>
  <c r="AG42" i="34"/>
  <c r="AF42" i="34"/>
  <c r="AE42" i="34"/>
  <c r="AD42" i="34"/>
  <c r="AC42" i="34"/>
  <c r="AB42" i="34"/>
  <c r="AA42" i="34"/>
  <c r="Z42" i="34"/>
  <c r="Y42" i="34"/>
  <c r="AM40" i="34"/>
  <c r="AL40" i="34"/>
  <c r="AK40" i="34"/>
  <c r="AJ40" i="34"/>
  <c r="AI40" i="34"/>
  <c r="AH40" i="34"/>
  <c r="AG40" i="34"/>
  <c r="AF40" i="34"/>
  <c r="AE40" i="34"/>
  <c r="AD40" i="34"/>
  <c r="AC40" i="34"/>
  <c r="AB40" i="34"/>
  <c r="AA40" i="34"/>
  <c r="Z40" i="34"/>
  <c r="Y40" i="34"/>
  <c r="AA37" i="34"/>
  <c r="Z37" i="34"/>
  <c r="Y37" i="34"/>
  <c r="W37" i="34"/>
  <c r="V37" i="34"/>
  <c r="V49" i="34" s="1"/>
  <c r="V171" i="34" s="1"/>
  <c r="U37" i="34"/>
  <c r="U44" i="34" s="1"/>
  <c r="T37" i="34"/>
  <c r="T49" i="34" s="1"/>
  <c r="T171" i="34" s="1"/>
  <c r="S37" i="34"/>
  <c r="S35" i="34" s="1"/>
  <c r="R37" i="34"/>
  <c r="R49" i="34" s="1"/>
  <c r="R171" i="34" s="1"/>
  <c r="Q37" i="34"/>
  <c r="Q27" i="34" s="1"/>
  <c r="P37" i="34"/>
  <c r="P49" i="34" s="1"/>
  <c r="P171" i="34" s="1"/>
  <c r="O37" i="34"/>
  <c r="N37" i="34"/>
  <c r="N49" i="34" s="1"/>
  <c r="N171" i="34" s="1"/>
  <c r="M37" i="34"/>
  <c r="M44" i="34" s="1"/>
  <c r="L37" i="34"/>
  <c r="L49" i="34" s="1"/>
  <c r="L171" i="34" s="1"/>
  <c r="R35" i="34"/>
  <c r="W34" i="34"/>
  <c r="V34" i="34"/>
  <c r="U34" i="34"/>
  <c r="T34" i="34"/>
  <c r="S34" i="34"/>
  <c r="R34" i="34"/>
  <c r="Q34" i="34"/>
  <c r="P34" i="34"/>
  <c r="O34" i="34"/>
  <c r="N34" i="34"/>
  <c r="M34" i="34"/>
  <c r="L34" i="34"/>
  <c r="AM33" i="34"/>
  <c r="AL33" i="34"/>
  <c r="AK33" i="34"/>
  <c r="AJ33" i="34"/>
  <c r="AI33" i="34"/>
  <c r="AH33" i="34"/>
  <c r="AG33" i="34"/>
  <c r="AF33" i="34"/>
  <c r="AE33" i="34"/>
  <c r="AD33" i="34"/>
  <c r="AC33" i="34"/>
  <c r="AB33" i="34"/>
  <c r="AA33" i="34"/>
  <c r="Z33" i="34"/>
  <c r="Y33" i="34"/>
  <c r="R31" i="34"/>
  <c r="P31" i="34"/>
  <c r="L31" i="34"/>
  <c r="W30" i="34"/>
  <c r="V30" i="34"/>
  <c r="U30" i="34"/>
  <c r="T30" i="34"/>
  <c r="S30" i="34"/>
  <c r="R30" i="34"/>
  <c r="Q30" i="34"/>
  <c r="P30" i="34"/>
  <c r="O30" i="34"/>
  <c r="N30" i="34"/>
  <c r="M30" i="34"/>
  <c r="L30" i="34"/>
  <c r="AM29" i="34"/>
  <c r="AL29" i="34"/>
  <c r="AK29" i="34"/>
  <c r="AJ29" i="34"/>
  <c r="AI29" i="34"/>
  <c r="AH29" i="34"/>
  <c r="AG29" i="34"/>
  <c r="AF29" i="34"/>
  <c r="AE29" i="34"/>
  <c r="AD29" i="34"/>
  <c r="AC29" i="34"/>
  <c r="AB29" i="34"/>
  <c r="AA29" i="34"/>
  <c r="Z29" i="34"/>
  <c r="Y29" i="34"/>
  <c r="T27" i="34"/>
  <c r="S27" i="34"/>
  <c r="R27" i="34"/>
  <c r="W26" i="34"/>
  <c r="V26" i="34"/>
  <c r="U26" i="34"/>
  <c r="T26" i="34"/>
  <c r="S26" i="34"/>
  <c r="R26" i="34"/>
  <c r="Q26" i="34"/>
  <c r="P26" i="34"/>
  <c r="O26" i="34"/>
  <c r="N26" i="34"/>
  <c r="M26" i="34"/>
  <c r="L26" i="34"/>
  <c r="AM25" i="34"/>
  <c r="AL25" i="34"/>
  <c r="AK25" i="34"/>
  <c r="AJ25" i="34"/>
  <c r="AI25" i="34"/>
  <c r="AH25" i="34"/>
  <c r="AG25" i="34"/>
  <c r="AF25" i="34"/>
  <c r="AE25" i="34"/>
  <c r="AD25" i="34"/>
  <c r="AC25" i="34"/>
  <c r="AB25" i="34"/>
  <c r="AA25" i="34"/>
  <c r="Z25" i="34"/>
  <c r="Y25" i="34"/>
  <c r="R23" i="34"/>
  <c r="L23" i="34"/>
  <c r="W22" i="34"/>
  <c r="V22" i="34"/>
  <c r="U22" i="34"/>
  <c r="T22" i="34"/>
  <c r="S22" i="34"/>
  <c r="R22" i="34"/>
  <c r="Q22" i="34"/>
  <c r="P22" i="34"/>
  <c r="O22" i="34"/>
  <c r="N22" i="34"/>
  <c r="M22" i="34"/>
  <c r="L22" i="34"/>
  <c r="AM21" i="34"/>
  <c r="AL21" i="34"/>
  <c r="AK21" i="34"/>
  <c r="AJ21" i="34"/>
  <c r="AI21" i="34"/>
  <c r="AH21" i="34"/>
  <c r="AG21" i="34"/>
  <c r="AF21" i="34"/>
  <c r="AE21" i="34"/>
  <c r="AD21" i="34"/>
  <c r="AC21" i="34"/>
  <c r="AB21" i="34"/>
  <c r="AA21" i="34"/>
  <c r="Z21" i="34"/>
  <c r="Y21" i="34"/>
  <c r="T19" i="34"/>
  <c r="S19" i="34"/>
  <c r="R19" i="34"/>
  <c r="Q19" i="34"/>
  <c r="L19" i="34"/>
  <c r="W18" i="34"/>
  <c r="V18" i="34"/>
  <c r="U18" i="34"/>
  <c r="T18" i="34"/>
  <c r="S18" i="34"/>
  <c r="R18" i="34"/>
  <c r="Q18" i="34"/>
  <c r="P18" i="34"/>
  <c r="O18" i="34"/>
  <c r="N18" i="34"/>
  <c r="M18" i="34"/>
  <c r="L18" i="34"/>
  <c r="AM17" i="34"/>
  <c r="AL17" i="34"/>
  <c r="AK17" i="34"/>
  <c r="AJ17" i="34"/>
  <c r="AI17" i="34"/>
  <c r="AH17" i="34"/>
  <c r="AG17" i="34"/>
  <c r="AF17" i="34"/>
  <c r="AE17" i="34"/>
  <c r="AD17" i="34"/>
  <c r="AC17" i="34"/>
  <c r="AB17" i="34"/>
  <c r="AA17" i="34"/>
  <c r="Z17" i="34"/>
  <c r="Y17" i="34"/>
  <c r="AC11" i="34"/>
  <c r="AD11" i="34" s="1"/>
  <c r="AE11" i="34" s="1"/>
  <c r="AF11" i="34" s="1"/>
  <c r="AG11" i="34" s="1"/>
  <c r="AH11" i="34" s="1"/>
  <c r="AI11" i="34" s="1"/>
  <c r="AJ11" i="34" s="1"/>
  <c r="AK11" i="34" s="1"/>
  <c r="AL11" i="34" s="1"/>
  <c r="AM11" i="34" s="1"/>
  <c r="M11" i="34"/>
  <c r="N11" i="34" s="1"/>
  <c r="O11" i="34" s="1"/>
  <c r="P11" i="34" s="1"/>
  <c r="Q11" i="34" s="1"/>
  <c r="R11" i="34" s="1"/>
  <c r="S11" i="34" s="1"/>
  <c r="T11" i="34" s="1"/>
  <c r="U11" i="34" s="1"/>
  <c r="V11" i="34" s="1"/>
  <c r="W11" i="34" s="1"/>
  <c r="W317" i="32"/>
  <c r="V317" i="32"/>
  <c r="U317" i="32"/>
  <c r="T317" i="32"/>
  <c r="S317" i="32"/>
  <c r="R317" i="32"/>
  <c r="Q317" i="32"/>
  <c r="P317" i="32"/>
  <c r="O317" i="32"/>
  <c r="N317" i="32"/>
  <c r="M317" i="32"/>
  <c r="L317" i="32"/>
  <c r="K317" i="32"/>
  <c r="J317" i="32"/>
  <c r="I317" i="32"/>
  <c r="W312" i="32"/>
  <c r="V312" i="32"/>
  <c r="U312" i="32"/>
  <c r="T312" i="32"/>
  <c r="S312" i="32"/>
  <c r="R312" i="32"/>
  <c r="Q312" i="32"/>
  <c r="P312" i="32"/>
  <c r="O312" i="32"/>
  <c r="N312" i="32"/>
  <c r="M312" i="32"/>
  <c r="L312" i="32"/>
  <c r="K312" i="32"/>
  <c r="J312" i="32"/>
  <c r="I312" i="32"/>
  <c r="AM311" i="32"/>
  <c r="AL311" i="32"/>
  <c r="AK311" i="32"/>
  <c r="AJ311" i="32"/>
  <c r="AI311" i="32"/>
  <c r="AH311" i="32"/>
  <c r="AG311" i="32"/>
  <c r="AF311" i="32"/>
  <c r="AE311" i="32"/>
  <c r="AD311" i="32"/>
  <c r="AC311" i="32"/>
  <c r="AB311" i="32"/>
  <c r="AA311" i="32"/>
  <c r="Z311" i="32"/>
  <c r="Y311" i="32"/>
  <c r="AM310" i="32"/>
  <c r="AL310" i="32"/>
  <c r="AK310" i="32"/>
  <c r="AJ310" i="32"/>
  <c r="AI310" i="32"/>
  <c r="AH310" i="32"/>
  <c r="AG310" i="32"/>
  <c r="AF310" i="32"/>
  <c r="AE310" i="32"/>
  <c r="AD310" i="32"/>
  <c r="AC310" i="32"/>
  <c r="AB310" i="32"/>
  <c r="AA310" i="32"/>
  <c r="Z310" i="32"/>
  <c r="Y310" i="32"/>
  <c r="AM309" i="32"/>
  <c r="AL309" i="32"/>
  <c r="AK309" i="32"/>
  <c r="AJ309" i="32"/>
  <c r="AI309" i="32"/>
  <c r="AH309" i="32"/>
  <c r="AG309" i="32"/>
  <c r="AF309" i="32"/>
  <c r="AE309" i="32"/>
  <c r="AD309" i="32"/>
  <c r="AC309" i="32"/>
  <c r="AB309" i="32"/>
  <c r="AA309" i="32"/>
  <c r="Z309" i="32"/>
  <c r="Y309" i="32"/>
  <c r="W303" i="32"/>
  <c r="V303" i="32"/>
  <c r="U303" i="32"/>
  <c r="T303" i="32"/>
  <c r="S303" i="32"/>
  <c r="R303" i="32"/>
  <c r="Q303" i="32"/>
  <c r="P303" i="32"/>
  <c r="O303" i="32"/>
  <c r="N303" i="32"/>
  <c r="M303" i="32"/>
  <c r="L303" i="32"/>
  <c r="K303" i="32"/>
  <c r="J303" i="32"/>
  <c r="I303" i="32"/>
  <c r="AM302" i="32"/>
  <c r="AL302" i="32"/>
  <c r="AK302" i="32"/>
  <c r="AJ302" i="32"/>
  <c r="AI302" i="32"/>
  <c r="AH302" i="32"/>
  <c r="AG302" i="32"/>
  <c r="AF302" i="32"/>
  <c r="AE302" i="32"/>
  <c r="AD302" i="32"/>
  <c r="AC302" i="32"/>
  <c r="AB302" i="32"/>
  <c r="AA302" i="32"/>
  <c r="Z302" i="32"/>
  <c r="Y302" i="32"/>
  <c r="AM301" i="32"/>
  <c r="AL301" i="32"/>
  <c r="AK301" i="32"/>
  <c r="AJ301" i="32"/>
  <c r="AI301" i="32"/>
  <c r="AH301" i="32"/>
  <c r="AG301" i="32"/>
  <c r="AF301" i="32"/>
  <c r="AE301" i="32"/>
  <c r="AD301" i="32"/>
  <c r="AC301" i="32"/>
  <c r="AB301" i="32"/>
  <c r="AA301" i="32"/>
  <c r="Z301" i="32"/>
  <c r="Y301" i="32"/>
  <c r="AM300" i="32"/>
  <c r="AL300" i="32"/>
  <c r="AK300" i="32"/>
  <c r="AJ300" i="32"/>
  <c r="AI300" i="32"/>
  <c r="AH300" i="32"/>
  <c r="AG300" i="32"/>
  <c r="AF300" i="32"/>
  <c r="AE300" i="32"/>
  <c r="AD300" i="32"/>
  <c r="AC300" i="32"/>
  <c r="AB300" i="32"/>
  <c r="AA300" i="32"/>
  <c r="Z300" i="32"/>
  <c r="Y300" i="32"/>
  <c r="W297" i="32"/>
  <c r="V297" i="32"/>
  <c r="V305" i="32" s="1"/>
  <c r="U297" i="32"/>
  <c r="T297" i="32"/>
  <c r="S297" i="32"/>
  <c r="R297" i="32"/>
  <c r="R305" i="32" s="1"/>
  <c r="Q297" i="32"/>
  <c r="Q305" i="32" s="1"/>
  <c r="P297" i="32"/>
  <c r="O297" i="32"/>
  <c r="N297" i="32"/>
  <c r="N305" i="32" s="1"/>
  <c r="M297" i="32"/>
  <c r="L297" i="32"/>
  <c r="K297" i="32"/>
  <c r="J297" i="32"/>
  <c r="J305" i="32" s="1"/>
  <c r="I297" i="32"/>
  <c r="I305" i="32" s="1"/>
  <c r="AM296" i="32"/>
  <c r="AL296" i="32"/>
  <c r="AK296" i="32"/>
  <c r="AJ296" i="32"/>
  <c r="AI296" i="32"/>
  <c r="AH296" i="32"/>
  <c r="AG296" i="32"/>
  <c r="AF296" i="32"/>
  <c r="AE296" i="32"/>
  <c r="AD296" i="32"/>
  <c r="AC296" i="32"/>
  <c r="AB296" i="32"/>
  <c r="AA296" i="32"/>
  <c r="Z296" i="32"/>
  <c r="Y296" i="32"/>
  <c r="AM295" i="32"/>
  <c r="AL295" i="32"/>
  <c r="AK295" i="32"/>
  <c r="AJ295" i="32"/>
  <c r="AI295" i="32"/>
  <c r="AH295" i="32"/>
  <c r="AG295" i="32"/>
  <c r="AF295" i="32"/>
  <c r="AE295" i="32"/>
  <c r="AD295" i="32"/>
  <c r="AC295" i="32"/>
  <c r="AB295" i="32"/>
  <c r="AA295" i="32"/>
  <c r="Z295" i="32"/>
  <c r="Y295" i="32"/>
  <c r="AM294" i="32"/>
  <c r="AL294" i="32"/>
  <c r="AK294" i="32"/>
  <c r="AJ294" i="32"/>
  <c r="AI294" i="32"/>
  <c r="AH294" i="32"/>
  <c r="AG294" i="32"/>
  <c r="AF294" i="32"/>
  <c r="AE294" i="32"/>
  <c r="AD294" i="32"/>
  <c r="AC294" i="32"/>
  <c r="AB294" i="32"/>
  <c r="AA294" i="32"/>
  <c r="Z294" i="32"/>
  <c r="Y294" i="32"/>
  <c r="W287" i="32"/>
  <c r="V287" i="32"/>
  <c r="U287" i="32"/>
  <c r="T287" i="32"/>
  <c r="S287" i="32"/>
  <c r="R287" i="32"/>
  <c r="Q287" i="32"/>
  <c r="P287" i="32"/>
  <c r="O287" i="32"/>
  <c r="N287" i="32"/>
  <c r="M287" i="32"/>
  <c r="L287" i="32"/>
  <c r="K287" i="32"/>
  <c r="J287" i="32"/>
  <c r="I287" i="32"/>
  <c r="W285" i="32"/>
  <c r="V285" i="32"/>
  <c r="U285" i="32"/>
  <c r="T285" i="32"/>
  <c r="S285" i="32"/>
  <c r="R285" i="32"/>
  <c r="Q285" i="32"/>
  <c r="P285" i="32"/>
  <c r="O285" i="32"/>
  <c r="N285" i="32"/>
  <c r="M285" i="32"/>
  <c r="L285" i="32"/>
  <c r="K285" i="32"/>
  <c r="J285" i="32"/>
  <c r="I285" i="32"/>
  <c r="AM284" i="32"/>
  <c r="AL284" i="32"/>
  <c r="AK284" i="32"/>
  <c r="AJ284" i="32"/>
  <c r="AI284" i="32"/>
  <c r="AH284" i="32"/>
  <c r="AG284" i="32"/>
  <c r="AF284" i="32"/>
  <c r="AE284" i="32"/>
  <c r="AD284" i="32"/>
  <c r="AC284" i="32"/>
  <c r="AB284" i="32"/>
  <c r="AA284" i="32"/>
  <c r="Z284" i="32"/>
  <c r="Y284" i="32"/>
  <c r="AM283" i="32"/>
  <c r="AL283" i="32"/>
  <c r="AK283" i="32"/>
  <c r="AJ283" i="32"/>
  <c r="AI283" i="32"/>
  <c r="AH283" i="32"/>
  <c r="AG283" i="32"/>
  <c r="AF283" i="32"/>
  <c r="AE283" i="32"/>
  <c r="AD283" i="32"/>
  <c r="AC283" i="32"/>
  <c r="AB283" i="32"/>
  <c r="AA283" i="32"/>
  <c r="Z283" i="32"/>
  <c r="Y283" i="32"/>
  <c r="AM282" i="32"/>
  <c r="AL282" i="32"/>
  <c r="AK282" i="32"/>
  <c r="AJ282" i="32"/>
  <c r="AI282" i="32"/>
  <c r="AH282" i="32"/>
  <c r="AG282" i="32"/>
  <c r="AF282" i="32"/>
  <c r="AE282" i="32"/>
  <c r="AD282" i="32"/>
  <c r="AC282" i="32"/>
  <c r="AB282" i="32"/>
  <c r="AA282" i="32"/>
  <c r="Z282" i="32"/>
  <c r="Y282" i="32"/>
  <c r="AM281" i="32"/>
  <c r="AL281" i="32"/>
  <c r="AK281" i="32"/>
  <c r="AJ281" i="32"/>
  <c r="AI281" i="32"/>
  <c r="AH281" i="32"/>
  <c r="AG281" i="32"/>
  <c r="AF281" i="32"/>
  <c r="AE281" i="32"/>
  <c r="AD281" i="32"/>
  <c r="AC281" i="32"/>
  <c r="AB281" i="32"/>
  <c r="AA281" i="32"/>
  <c r="Z281" i="32"/>
  <c r="Y281" i="32"/>
  <c r="W278" i="32"/>
  <c r="V278" i="32"/>
  <c r="U278" i="32"/>
  <c r="U289" i="32" s="1"/>
  <c r="T278" i="32"/>
  <c r="S278" i="32"/>
  <c r="R278" i="32"/>
  <c r="R289" i="32" s="1"/>
  <c r="Q278" i="32"/>
  <c r="P278" i="32"/>
  <c r="P289" i="32" s="1"/>
  <c r="O278" i="32"/>
  <c r="N278" i="32"/>
  <c r="M278" i="32"/>
  <c r="M289" i="32" s="1"/>
  <c r="L278" i="32"/>
  <c r="K278" i="32"/>
  <c r="J278" i="32"/>
  <c r="J289" i="32" s="1"/>
  <c r="I278" i="32"/>
  <c r="AM277" i="32"/>
  <c r="AL277" i="32"/>
  <c r="AK277" i="32"/>
  <c r="AJ277" i="32"/>
  <c r="AI277" i="32"/>
  <c r="AH277" i="32"/>
  <c r="AG277" i="32"/>
  <c r="AF277" i="32"/>
  <c r="AE277" i="32"/>
  <c r="AD277" i="32"/>
  <c r="AC277" i="32"/>
  <c r="AB277" i="32"/>
  <c r="AA277" i="32"/>
  <c r="Z277" i="32"/>
  <c r="Y277" i="32"/>
  <c r="AM276" i="32"/>
  <c r="AL276" i="32"/>
  <c r="AK276" i="32"/>
  <c r="AJ276" i="32"/>
  <c r="AI276" i="32"/>
  <c r="AH276" i="32"/>
  <c r="AG276" i="32"/>
  <c r="AF276" i="32"/>
  <c r="AE276" i="32"/>
  <c r="AD276" i="32"/>
  <c r="AC276" i="32"/>
  <c r="AB276" i="32"/>
  <c r="AA276" i="32"/>
  <c r="Z276" i="32"/>
  <c r="Y276" i="32"/>
  <c r="AM275" i="32"/>
  <c r="AL275" i="32"/>
  <c r="AK275" i="32"/>
  <c r="AJ275" i="32"/>
  <c r="AI275" i="32"/>
  <c r="AH275" i="32"/>
  <c r="AG275" i="32"/>
  <c r="AF275" i="32"/>
  <c r="AE275" i="32"/>
  <c r="AD275" i="32"/>
  <c r="AC275" i="32"/>
  <c r="AB275" i="32"/>
  <c r="AA275" i="32"/>
  <c r="Z275" i="32"/>
  <c r="Y275" i="32"/>
  <c r="AM274" i="32"/>
  <c r="AL274" i="32"/>
  <c r="AK274" i="32"/>
  <c r="AJ274" i="32"/>
  <c r="AI274" i="32"/>
  <c r="AH274" i="32"/>
  <c r="AG274" i="32"/>
  <c r="AF274" i="32"/>
  <c r="AE274" i="32"/>
  <c r="AD274" i="32"/>
  <c r="AC274" i="32"/>
  <c r="AB274" i="32"/>
  <c r="AA274" i="32"/>
  <c r="Z274" i="32"/>
  <c r="Y274" i="32"/>
  <c r="W246" i="32"/>
  <c r="V246" i="32"/>
  <c r="U246" i="32"/>
  <c r="T246" i="32"/>
  <c r="S246" i="32"/>
  <c r="R246" i="32"/>
  <c r="Q246" i="32"/>
  <c r="P246" i="32"/>
  <c r="O246" i="32"/>
  <c r="N246" i="32"/>
  <c r="M246" i="32"/>
  <c r="L246" i="32"/>
  <c r="K246" i="32"/>
  <c r="J246" i="32"/>
  <c r="I246" i="32"/>
  <c r="AM245" i="32"/>
  <c r="AL245" i="32"/>
  <c r="AK245" i="32"/>
  <c r="AJ245" i="32"/>
  <c r="AI245" i="32"/>
  <c r="AH245" i="32"/>
  <c r="AG245" i="32"/>
  <c r="AF245" i="32"/>
  <c r="AE245" i="32"/>
  <c r="AD245" i="32"/>
  <c r="AC245" i="32"/>
  <c r="AB245" i="32"/>
  <c r="AA245" i="32"/>
  <c r="Z245" i="32"/>
  <c r="Y245" i="32"/>
  <c r="W243" i="32"/>
  <c r="V243" i="32"/>
  <c r="U243" i="32"/>
  <c r="T243" i="32"/>
  <c r="S243" i="32"/>
  <c r="R243" i="32"/>
  <c r="Q243" i="32"/>
  <c r="P243" i="32"/>
  <c r="O243" i="32"/>
  <c r="N243" i="32"/>
  <c r="M243" i="32"/>
  <c r="L243" i="32"/>
  <c r="K243" i="32"/>
  <c r="J243" i="32"/>
  <c r="I243" i="32"/>
  <c r="AM241" i="32"/>
  <c r="AL241" i="32"/>
  <c r="AK241" i="32"/>
  <c r="AJ241" i="32"/>
  <c r="AI241" i="32"/>
  <c r="AH241" i="32"/>
  <c r="AG241" i="32"/>
  <c r="AF241" i="32"/>
  <c r="AE241" i="32"/>
  <c r="AD241" i="32"/>
  <c r="AC241" i="32"/>
  <c r="AB241" i="32"/>
  <c r="AA241" i="32"/>
  <c r="Z241" i="32"/>
  <c r="Y241" i="32"/>
  <c r="AM239" i="32"/>
  <c r="AL239" i="32"/>
  <c r="AK239" i="32"/>
  <c r="AJ239" i="32"/>
  <c r="AI239" i="32"/>
  <c r="AH239" i="32"/>
  <c r="AG239" i="32"/>
  <c r="AF239" i="32"/>
  <c r="AE239" i="32"/>
  <c r="AD239" i="32"/>
  <c r="AC239" i="32"/>
  <c r="AB239" i="32"/>
  <c r="AA239" i="32"/>
  <c r="Z239" i="32"/>
  <c r="Y239" i="32"/>
  <c r="AM238" i="32"/>
  <c r="AL238" i="32"/>
  <c r="AK238" i="32"/>
  <c r="AJ238" i="32"/>
  <c r="AI238" i="32"/>
  <c r="AH238" i="32"/>
  <c r="AG238" i="32"/>
  <c r="AF238" i="32"/>
  <c r="AE238" i="32"/>
  <c r="AD238" i="32"/>
  <c r="AC238" i="32"/>
  <c r="AB238" i="32"/>
  <c r="AA238" i="32"/>
  <c r="Z238" i="32"/>
  <c r="Y238" i="32"/>
  <c r="Y234" i="32"/>
  <c r="AM232" i="32"/>
  <c r="AL232" i="32"/>
  <c r="AK232" i="32"/>
  <c r="AJ232" i="32"/>
  <c r="AI232" i="32"/>
  <c r="AH232" i="32"/>
  <c r="AG232" i="32"/>
  <c r="AF232" i="32"/>
  <c r="AE232" i="32"/>
  <c r="AD232" i="32"/>
  <c r="AC232" i="32"/>
  <c r="AB232" i="32"/>
  <c r="AA232" i="32"/>
  <c r="Z232" i="32"/>
  <c r="Y232" i="32"/>
  <c r="AM230" i="32"/>
  <c r="AL230" i="32"/>
  <c r="AK230" i="32"/>
  <c r="AJ230" i="32"/>
  <c r="AI230" i="32"/>
  <c r="AH230" i="32"/>
  <c r="AG230" i="32"/>
  <c r="AF230" i="32"/>
  <c r="AE230" i="32"/>
  <c r="AD230" i="32"/>
  <c r="AC230" i="32"/>
  <c r="AB230" i="32"/>
  <c r="AA230" i="32"/>
  <c r="Z230" i="32"/>
  <c r="Y230" i="32"/>
  <c r="AM228" i="32"/>
  <c r="AL228" i="32"/>
  <c r="AK228" i="32"/>
  <c r="AJ228" i="32"/>
  <c r="AI228" i="32"/>
  <c r="AH228" i="32"/>
  <c r="AG228" i="32"/>
  <c r="AF228" i="32"/>
  <c r="AE228" i="32"/>
  <c r="AD228" i="32"/>
  <c r="AC228" i="32"/>
  <c r="AB228" i="32"/>
  <c r="AA228" i="32"/>
  <c r="Z228" i="32"/>
  <c r="Y228" i="32"/>
  <c r="AM226" i="32"/>
  <c r="AL226" i="32"/>
  <c r="AK226" i="32"/>
  <c r="AJ226" i="32"/>
  <c r="AI226" i="32"/>
  <c r="AH226" i="32"/>
  <c r="AG226" i="32"/>
  <c r="AF226" i="32"/>
  <c r="AE226" i="32"/>
  <c r="AD226" i="32"/>
  <c r="AC226" i="32"/>
  <c r="AB226" i="32"/>
  <c r="AA226" i="32"/>
  <c r="Z226" i="32"/>
  <c r="Y226" i="32"/>
  <c r="Y224" i="32"/>
  <c r="AM222" i="32"/>
  <c r="AL222" i="32"/>
  <c r="AK222" i="32"/>
  <c r="AJ222" i="32"/>
  <c r="AI222" i="32"/>
  <c r="AH222" i="32"/>
  <c r="AG222" i="32"/>
  <c r="AF222" i="32"/>
  <c r="AE222" i="32"/>
  <c r="AD222" i="32"/>
  <c r="AC222" i="32"/>
  <c r="AB222" i="32"/>
  <c r="AA222" i="32"/>
  <c r="Z222" i="32"/>
  <c r="Y222" i="32"/>
  <c r="AM218" i="32"/>
  <c r="AL218" i="32"/>
  <c r="AK218" i="32"/>
  <c r="AJ218" i="32"/>
  <c r="AI218" i="32"/>
  <c r="AH218" i="32"/>
  <c r="AG218" i="32"/>
  <c r="AF218" i="32"/>
  <c r="AE218" i="32"/>
  <c r="AD218" i="32"/>
  <c r="AC218" i="32"/>
  <c r="AB218" i="32"/>
  <c r="AA218" i="32"/>
  <c r="Z218" i="32"/>
  <c r="Y218" i="32"/>
  <c r="AM217" i="32"/>
  <c r="AL217" i="32"/>
  <c r="AK217" i="32"/>
  <c r="AJ217" i="32"/>
  <c r="AI217" i="32"/>
  <c r="AH217" i="32"/>
  <c r="AG217" i="32"/>
  <c r="AF217" i="32"/>
  <c r="AE217" i="32"/>
  <c r="AD217" i="32"/>
  <c r="AC217" i="32"/>
  <c r="AB217" i="32"/>
  <c r="AA217" i="32"/>
  <c r="Z217" i="32"/>
  <c r="Y217" i="32"/>
  <c r="AM216" i="32"/>
  <c r="AL216" i="32"/>
  <c r="AK216" i="32"/>
  <c r="AJ216" i="32"/>
  <c r="AI216" i="32"/>
  <c r="AH216" i="32"/>
  <c r="AG216" i="32"/>
  <c r="AF216" i="32"/>
  <c r="AE216" i="32"/>
  <c r="AD216" i="32"/>
  <c r="AC216" i="32"/>
  <c r="AB216" i="32"/>
  <c r="AA216" i="32"/>
  <c r="Z216" i="32"/>
  <c r="Y216" i="32"/>
  <c r="AM215" i="32"/>
  <c r="AL215" i="32"/>
  <c r="AK215" i="32"/>
  <c r="AJ215" i="32"/>
  <c r="AI215" i="32"/>
  <c r="AH215" i="32"/>
  <c r="AG215" i="32"/>
  <c r="AF215" i="32"/>
  <c r="AE215" i="32"/>
  <c r="AD215" i="32"/>
  <c r="AC215" i="32"/>
  <c r="AB215" i="32"/>
  <c r="AA215" i="32"/>
  <c r="Z215" i="32"/>
  <c r="Y215" i="32"/>
  <c r="AM213" i="32"/>
  <c r="AL213" i="32"/>
  <c r="AK213" i="32"/>
  <c r="AJ213" i="32"/>
  <c r="AI213" i="32"/>
  <c r="AH213" i="32"/>
  <c r="AG213" i="32"/>
  <c r="AF213" i="32"/>
  <c r="AE213" i="32"/>
  <c r="AD213" i="32"/>
  <c r="AC213" i="32"/>
  <c r="AB213" i="32"/>
  <c r="AA213" i="32"/>
  <c r="Z213" i="32"/>
  <c r="Y213" i="32"/>
  <c r="AM211" i="32"/>
  <c r="AL211" i="32"/>
  <c r="AK211" i="32"/>
  <c r="AJ211" i="32"/>
  <c r="AI211" i="32"/>
  <c r="AH211" i="32"/>
  <c r="AG211" i="32"/>
  <c r="AF211" i="32"/>
  <c r="AE211" i="32"/>
  <c r="AD211" i="32"/>
  <c r="AC211" i="32"/>
  <c r="AB211" i="32"/>
  <c r="AA211" i="32"/>
  <c r="Z211" i="32"/>
  <c r="Y211" i="32"/>
  <c r="AM209" i="32"/>
  <c r="AL209" i="32"/>
  <c r="AK209" i="32"/>
  <c r="AJ209" i="32"/>
  <c r="AI209" i="32"/>
  <c r="AH209" i="32"/>
  <c r="AG209" i="32"/>
  <c r="AF209" i="32"/>
  <c r="AE209" i="32"/>
  <c r="AD209" i="32"/>
  <c r="AC209" i="32"/>
  <c r="AB209" i="32"/>
  <c r="AA209" i="32"/>
  <c r="Z209" i="32"/>
  <c r="Y209" i="32"/>
  <c r="AM207" i="32"/>
  <c r="AL207" i="32"/>
  <c r="AK207" i="32"/>
  <c r="AJ207" i="32"/>
  <c r="AI207" i="32"/>
  <c r="AH207" i="32"/>
  <c r="AG207" i="32"/>
  <c r="AF207" i="32"/>
  <c r="AE207" i="32"/>
  <c r="AD207" i="32"/>
  <c r="AC207" i="32"/>
  <c r="AB207" i="32"/>
  <c r="Y207" i="32"/>
  <c r="K207" i="32"/>
  <c r="J207" i="32"/>
  <c r="AM206" i="32"/>
  <c r="AL206" i="32"/>
  <c r="AK206" i="32"/>
  <c r="AJ206" i="32"/>
  <c r="AI206" i="32"/>
  <c r="AH206" i="32"/>
  <c r="AG206" i="32"/>
  <c r="AF206" i="32"/>
  <c r="AE206" i="32"/>
  <c r="AD206" i="32"/>
  <c r="AC206" i="32"/>
  <c r="AB206" i="32"/>
  <c r="AA206" i="32"/>
  <c r="Z206" i="32"/>
  <c r="Y206" i="32"/>
  <c r="AM205" i="32"/>
  <c r="AL205" i="32"/>
  <c r="AK205" i="32"/>
  <c r="AJ205" i="32"/>
  <c r="AI205" i="32"/>
  <c r="AH205" i="32"/>
  <c r="AG205" i="32"/>
  <c r="AF205" i="32"/>
  <c r="AE205" i="32"/>
  <c r="AD205" i="32"/>
  <c r="AC205" i="32"/>
  <c r="AB205" i="32"/>
  <c r="AA205" i="32"/>
  <c r="Z205" i="32"/>
  <c r="Y205" i="32"/>
  <c r="Y203" i="32"/>
  <c r="Y199" i="32"/>
  <c r="AM196" i="32"/>
  <c r="AL196" i="32"/>
  <c r="AK196" i="32"/>
  <c r="AJ196" i="32"/>
  <c r="AI196" i="32"/>
  <c r="AH196" i="32"/>
  <c r="AG196" i="32"/>
  <c r="AF196" i="32"/>
  <c r="AE196" i="32"/>
  <c r="AD196" i="32"/>
  <c r="AC196" i="32"/>
  <c r="AB196" i="32"/>
  <c r="AA196" i="32"/>
  <c r="Z196" i="32"/>
  <c r="Y196" i="32"/>
  <c r="Y194" i="32"/>
  <c r="AM192" i="32"/>
  <c r="AL192" i="32"/>
  <c r="AK192" i="32"/>
  <c r="AJ192" i="32"/>
  <c r="AI192" i="32"/>
  <c r="AH192" i="32"/>
  <c r="AG192" i="32"/>
  <c r="AF192" i="32"/>
  <c r="AE192" i="32"/>
  <c r="AD192" i="32"/>
  <c r="AC192" i="32"/>
  <c r="AB192" i="32"/>
  <c r="AA192" i="32"/>
  <c r="Z192" i="32"/>
  <c r="Y192" i="32"/>
  <c r="Y190" i="32"/>
  <c r="AM189" i="32"/>
  <c r="AL189" i="32"/>
  <c r="AK189" i="32"/>
  <c r="AJ189" i="32"/>
  <c r="AI189" i="32"/>
  <c r="AH189" i="32"/>
  <c r="AG189" i="32"/>
  <c r="AF189" i="32"/>
  <c r="AE189" i="32"/>
  <c r="AD189" i="32"/>
  <c r="AC189" i="32"/>
  <c r="AB189" i="32"/>
  <c r="AA189" i="32"/>
  <c r="Z189" i="32"/>
  <c r="Y189" i="32"/>
  <c r="AM188" i="32"/>
  <c r="AL188" i="32"/>
  <c r="AK188" i="32"/>
  <c r="AJ188" i="32"/>
  <c r="AI188" i="32"/>
  <c r="AH188" i="32"/>
  <c r="AG188" i="32"/>
  <c r="AF188" i="32"/>
  <c r="AE188" i="32"/>
  <c r="AD188" i="32"/>
  <c r="AC188" i="32"/>
  <c r="AB188" i="32"/>
  <c r="AA188" i="32"/>
  <c r="Z188" i="32"/>
  <c r="Y188" i="32"/>
  <c r="K194" i="32"/>
  <c r="K197" i="32" s="1"/>
  <c r="J190" i="32"/>
  <c r="AA169" i="32"/>
  <c r="Z169" i="32"/>
  <c r="Y169" i="32"/>
  <c r="AA167" i="32"/>
  <c r="Z167" i="32"/>
  <c r="Y167" i="32"/>
  <c r="AA163" i="32"/>
  <c r="Z163" i="32"/>
  <c r="Y163" i="32"/>
  <c r="AA160" i="32"/>
  <c r="Z160" i="32"/>
  <c r="Y160" i="32"/>
  <c r="AA157" i="32"/>
  <c r="Z157" i="32"/>
  <c r="Y157" i="32"/>
  <c r="AA154" i="32"/>
  <c r="Z154" i="32"/>
  <c r="Y154" i="32"/>
  <c r="AA149" i="32"/>
  <c r="Z149" i="32"/>
  <c r="Y149" i="32"/>
  <c r="AM144" i="32"/>
  <c r="AL144" i="32"/>
  <c r="AK144" i="32"/>
  <c r="AJ144" i="32"/>
  <c r="AI144" i="32"/>
  <c r="AH144" i="32"/>
  <c r="AG144" i="32"/>
  <c r="AF144" i="32"/>
  <c r="AE144" i="32"/>
  <c r="AD144" i="32"/>
  <c r="AC144" i="32"/>
  <c r="AB144" i="32"/>
  <c r="AA144" i="32"/>
  <c r="Z144" i="32"/>
  <c r="Y144" i="32"/>
  <c r="AA141" i="32"/>
  <c r="Z141" i="32"/>
  <c r="Y141" i="32"/>
  <c r="AM138" i="32"/>
  <c r="AL138" i="32"/>
  <c r="AK138" i="32"/>
  <c r="AJ138" i="32"/>
  <c r="AI138" i="32"/>
  <c r="AH138" i="32"/>
  <c r="AG138" i="32"/>
  <c r="AF138" i="32"/>
  <c r="AE138" i="32"/>
  <c r="AD138" i="32"/>
  <c r="AC138" i="32"/>
  <c r="AB138" i="32"/>
  <c r="AA138" i="32"/>
  <c r="Z138" i="32"/>
  <c r="Y138" i="32"/>
  <c r="AM135" i="32"/>
  <c r="AL135" i="32"/>
  <c r="AK135" i="32"/>
  <c r="AJ135" i="32"/>
  <c r="AI135" i="32"/>
  <c r="AH135" i="32"/>
  <c r="AG135" i="32"/>
  <c r="AF135" i="32"/>
  <c r="AE135" i="32"/>
  <c r="AD135" i="32"/>
  <c r="AC135" i="32"/>
  <c r="AB135" i="32"/>
  <c r="AA135" i="32"/>
  <c r="Z135" i="32"/>
  <c r="Y135" i="32"/>
  <c r="AM132" i="32"/>
  <c r="AL132" i="32"/>
  <c r="AK132" i="32"/>
  <c r="AJ132" i="32"/>
  <c r="AI132" i="32"/>
  <c r="AH132" i="32"/>
  <c r="AG132" i="32"/>
  <c r="AF132" i="32"/>
  <c r="AE132" i="32"/>
  <c r="AD132" i="32"/>
  <c r="AC132" i="32"/>
  <c r="AB132" i="32"/>
  <c r="AA132" i="32"/>
  <c r="Z132" i="32"/>
  <c r="Y132" i="32"/>
  <c r="AM123" i="32"/>
  <c r="AL123" i="32"/>
  <c r="AK123" i="32"/>
  <c r="AJ123" i="32"/>
  <c r="AI123" i="32"/>
  <c r="AH123" i="32"/>
  <c r="AG123" i="32"/>
  <c r="AF123" i="32"/>
  <c r="AE123" i="32"/>
  <c r="AD123" i="32"/>
  <c r="AC123" i="32"/>
  <c r="AB123" i="32"/>
  <c r="AA123" i="32"/>
  <c r="Z123" i="32"/>
  <c r="Y123" i="32"/>
  <c r="AM119" i="32"/>
  <c r="AL119" i="32"/>
  <c r="AK119" i="32"/>
  <c r="AJ119" i="32"/>
  <c r="AI119" i="32"/>
  <c r="AH119" i="32"/>
  <c r="AG119" i="32"/>
  <c r="AF119" i="32"/>
  <c r="AE119" i="32"/>
  <c r="AD119" i="32"/>
  <c r="AC119" i="32"/>
  <c r="AB119" i="32"/>
  <c r="AA119" i="32"/>
  <c r="Z119" i="32"/>
  <c r="Y119" i="32"/>
  <c r="AM118" i="32"/>
  <c r="AL118" i="32"/>
  <c r="AK118" i="32"/>
  <c r="AJ118" i="32"/>
  <c r="AI118" i="32"/>
  <c r="AH118" i="32"/>
  <c r="AG118" i="32"/>
  <c r="AF118" i="32"/>
  <c r="AE118" i="32"/>
  <c r="AD118" i="32"/>
  <c r="AC118" i="32"/>
  <c r="AB118" i="32"/>
  <c r="AA118" i="32"/>
  <c r="Z118" i="32"/>
  <c r="Y118" i="32"/>
  <c r="AM117" i="32"/>
  <c r="AL117" i="32"/>
  <c r="AK117" i="32"/>
  <c r="AJ117" i="32"/>
  <c r="AI117" i="32"/>
  <c r="AH117" i="32"/>
  <c r="AG117" i="32"/>
  <c r="AF117" i="32"/>
  <c r="AE117" i="32"/>
  <c r="AD117" i="32"/>
  <c r="AC117" i="32"/>
  <c r="AB117" i="32"/>
  <c r="AA117" i="32"/>
  <c r="Z117" i="32"/>
  <c r="Y117" i="32"/>
  <c r="AM116" i="32"/>
  <c r="AL116" i="32"/>
  <c r="AK116" i="32"/>
  <c r="AJ116" i="32"/>
  <c r="AI116" i="32"/>
  <c r="AH116" i="32"/>
  <c r="AG116" i="32"/>
  <c r="AF116" i="32"/>
  <c r="AE116" i="32"/>
  <c r="AD116" i="32"/>
  <c r="AC116" i="32"/>
  <c r="AB116" i="32"/>
  <c r="AA116" i="32"/>
  <c r="Z116" i="32"/>
  <c r="Y116" i="32"/>
  <c r="AM113" i="32"/>
  <c r="AL113" i="32"/>
  <c r="AK113" i="32"/>
  <c r="AJ113" i="32"/>
  <c r="AI113" i="32"/>
  <c r="AH113" i="32"/>
  <c r="AG113" i="32"/>
  <c r="AF113" i="32"/>
  <c r="AE113" i="32"/>
  <c r="AD113" i="32"/>
  <c r="AC113" i="32"/>
  <c r="AB113" i="32"/>
  <c r="AA113" i="32"/>
  <c r="Z113" i="32"/>
  <c r="Y113" i="32"/>
  <c r="AM109" i="32"/>
  <c r="AL109" i="32"/>
  <c r="AK109" i="32"/>
  <c r="AJ109" i="32"/>
  <c r="AI109" i="32"/>
  <c r="AH109" i="32"/>
  <c r="AG109" i="32"/>
  <c r="AF109" i="32"/>
  <c r="AE109" i="32"/>
  <c r="AD109" i="32"/>
  <c r="AC109" i="32"/>
  <c r="AB109" i="32"/>
  <c r="AA109" i="32"/>
  <c r="Z109" i="32"/>
  <c r="Y109" i="32"/>
  <c r="AM108" i="32"/>
  <c r="AL108" i="32"/>
  <c r="AK108" i="32"/>
  <c r="AJ108" i="32"/>
  <c r="AI108" i="32"/>
  <c r="AH108" i="32"/>
  <c r="AG108" i="32"/>
  <c r="AF108" i="32"/>
  <c r="AE108" i="32"/>
  <c r="AD108" i="32"/>
  <c r="AC108" i="32"/>
  <c r="AB108" i="32"/>
  <c r="AA108" i="32"/>
  <c r="Z108" i="32"/>
  <c r="Y108" i="32"/>
  <c r="AM107" i="32"/>
  <c r="AL107" i="32"/>
  <c r="AK107" i="32"/>
  <c r="AJ107" i="32"/>
  <c r="AI107" i="32"/>
  <c r="AH107" i="32"/>
  <c r="AG107" i="32"/>
  <c r="AF107" i="32"/>
  <c r="AE107" i="32"/>
  <c r="AD107" i="32"/>
  <c r="AC107" i="32"/>
  <c r="AB107" i="32"/>
  <c r="AA107" i="32"/>
  <c r="Z107" i="32"/>
  <c r="Y107" i="32"/>
  <c r="AM106" i="32"/>
  <c r="AL106" i="32"/>
  <c r="AK106" i="32"/>
  <c r="AJ106" i="32"/>
  <c r="AI106" i="32"/>
  <c r="AH106" i="32"/>
  <c r="AG106" i="32"/>
  <c r="AF106" i="32"/>
  <c r="AE106" i="32"/>
  <c r="AD106" i="32"/>
  <c r="AC106" i="32"/>
  <c r="AB106" i="32"/>
  <c r="AA106" i="32"/>
  <c r="Z106" i="32"/>
  <c r="Y106" i="32"/>
  <c r="AM105" i="32"/>
  <c r="AL105" i="32"/>
  <c r="AK105" i="32"/>
  <c r="AJ105" i="32"/>
  <c r="AI105" i="32"/>
  <c r="AH105" i="32"/>
  <c r="AG105" i="32"/>
  <c r="AF105" i="32"/>
  <c r="AE105" i="32"/>
  <c r="AD105" i="32"/>
  <c r="AC105" i="32"/>
  <c r="AB105" i="32"/>
  <c r="AA105" i="32"/>
  <c r="Z105" i="32"/>
  <c r="Y105" i="32"/>
  <c r="AM102" i="32"/>
  <c r="AL102" i="32"/>
  <c r="AK102" i="32"/>
  <c r="AJ102" i="32"/>
  <c r="AI102" i="32"/>
  <c r="AH102" i="32"/>
  <c r="AG102" i="32"/>
  <c r="AF102" i="32"/>
  <c r="AE102" i="32"/>
  <c r="AD102" i="32"/>
  <c r="AC102" i="32"/>
  <c r="AB102" i="32"/>
  <c r="AA102" i="32"/>
  <c r="Z102" i="32"/>
  <c r="Y102" i="32"/>
  <c r="AM98" i="32"/>
  <c r="AL98" i="32"/>
  <c r="AK98" i="32"/>
  <c r="AJ98" i="32"/>
  <c r="AI98" i="32"/>
  <c r="AH98" i="32"/>
  <c r="AG98" i="32"/>
  <c r="AF98" i="32"/>
  <c r="AE98" i="32"/>
  <c r="AD98" i="32"/>
  <c r="AC98" i="32"/>
  <c r="AB98" i="32"/>
  <c r="AA98" i="32"/>
  <c r="Z98" i="32"/>
  <c r="Y98" i="32"/>
  <c r="AM97" i="32"/>
  <c r="AL97" i="32"/>
  <c r="AK97" i="32"/>
  <c r="AJ97" i="32"/>
  <c r="AI97" i="32"/>
  <c r="AH97" i="32"/>
  <c r="AG97" i="32"/>
  <c r="AF97" i="32"/>
  <c r="AE97" i="32"/>
  <c r="AD97" i="32"/>
  <c r="AC97" i="32"/>
  <c r="AB97" i="32"/>
  <c r="AA97" i="32"/>
  <c r="Z97" i="32"/>
  <c r="Y97" i="32"/>
  <c r="AM96" i="32"/>
  <c r="AL96" i="32"/>
  <c r="AK96" i="32"/>
  <c r="AJ96" i="32"/>
  <c r="AI96" i="32"/>
  <c r="AH96" i="32"/>
  <c r="AG96" i="32"/>
  <c r="AF96" i="32"/>
  <c r="AE96" i="32"/>
  <c r="AD96" i="32"/>
  <c r="AC96" i="32"/>
  <c r="AB96" i="32"/>
  <c r="AA96" i="32"/>
  <c r="Z96" i="32"/>
  <c r="Y96" i="32"/>
  <c r="AM93" i="32"/>
  <c r="AL93" i="32"/>
  <c r="AK93" i="32"/>
  <c r="AJ93" i="32"/>
  <c r="AI93" i="32"/>
  <c r="AH93" i="32"/>
  <c r="AG93" i="32"/>
  <c r="AF93" i="32"/>
  <c r="AE93" i="32"/>
  <c r="AD93" i="32"/>
  <c r="AC93" i="32"/>
  <c r="AB93" i="32"/>
  <c r="AA93" i="32"/>
  <c r="Z93" i="32"/>
  <c r="Y93" i="32"/>
  <c r="AM89" i="32"/>
  <c r="AL89" i="32"/>
  <c r="AK89" i="32"/>
  <c r="AJ89" i="32"/>
  <c r="AI89" i="32"/>
  <c r="AH89" i="32"/>
  <c r="AG89" i="32"/>
  <c r="AF89" i="32"/>
  <c r="AE89" i="32"/>
  <c r="AD89" i="32"/>
  <c r="AC89" i="32"/>
  <c r="AB89" i="32"/>
  <c r="AA89" i="32"/>
  <c r="Z89" i="32"/>
  <c r="Y89" i="32"/>
  <c r="AM88" i="32"/>
  <c r="AL88" i="32"/>
  <c r="AK88" i="32"/>
  <c r="AJ88" i="32"/>
  <c r="AI88" i="32"/>
  <c r="AH88" i="32"/>
  <c r="AG88" i="32"/>
  <c r="AF88" i="32"/>
  <c r="AE88" i="32"/>
  <c r="AD88" i="32"/>
  <c r="AC88" i="32"/>
  <c r="AB88" i="32"/>
  <c r="AA88" i="32"/>
  <c r="Z88" i="32"/>
  <c r="Y88" i="32"/>
  <c r="AM87" i="32"/>
  <c r="AL87" i="32"/>
  <c r="AK87" i="32"/>
  <c r="AJ87" i="32"/>
  <c r="AI87" i="32"/>
  <c r="AH87" i="32"/>
  <c r="AG87" i="32"/>
  <c r="AF87" i="32"/>
  <c r="AE87" i="32"/>
  <c r="AD87" i="32"/>
  <c r="AC87" i="32"/>
  <c r="AB87" i="32"/>
  <c r="AA87" i="32"/>
  <c r="Z87" i="32"/>
  <c r="Y87" i="32"/>
  <c r="AM86" i="32"/>
  <c r="AL86" i="32"/>
  <c r="AK86" i="32"/>
  <c r="AJ86" i="32"/>
  <c r="AI86" i="32"/>
  <c r="AH86" i="32"/>
  <c r="AG86" i="32"/>
  <c r="AF86" i="32"/>
  <c r="AE86" i="32"/>
  <c r="AD86" i="32"/>
  <c r="AC86" i="32"/>
  <c r="AB86" i="32"/>
  <c r="AA86" i="32"/>
  <c r="Z86" i="32"/>
  <c r="Y86" i="32"/>
  <c r="AM83" i="32"/>
  <c r="AL83" i="32"/>
  <c r="AK83" i="32"/>
  <c r="AJ83" i="32"/>
  <c r="AI83" i="32"/>
  <c r="AH83" i="32"/>
  <c r="AG83" i="32"/>
  <c r="AF83" i="32"/>
  <c r="AE83" i="32"/>
  <c r="AD83" i="32"/>
  <c r="AC83" i="32"/>
  <c r="AB83" i="32"/>
  <c r="AA83" i="32"/>
  <c r="Z83" i="32"/>
  <c r="Y83" i="32"/>
  <c r="AM78" i="32"/>
  <c r="AL78" i="32"/>
  <c r="AK78" i="32"/>
  <c r="AJ78" i="32"/>
  <c r="AI78" i="32"/>
  <c r="AH78" i="32"/>
  <c r="AG78" i="32"/>
  <c r="AF78" i="32"/>
  <c r="AE78" i="32"/>
  <c r="AD78" i="32"/>
  <c r="AC78" i="32"/>
  <c r="AB78" i="32"/>
  <c r="AA78" i="32"/>
  <c r="Z78" i="32"/>
  <c r="Y78" i="32"/>
  <c r="AA75" i="32"/>
  <c r="Z75" i="32"/>
  <c r="Y75" i="32"/>
  <c r="W75" i="32"/>
  <c r="V75" i="32"/>
  <c r="V175" i="32" s="1"/>
  <c r="U75" i="32"/>
  <c r="T75" i="32"/>
  <c r="T175" i="32" s="1"/>
  <c r="S75" i="32"/>
  <c r="R75" i="32"/>
  <c r="R175" i="32" s="1"/>
  <c r="Q75" i="32"/>
  <c r="P75" i="32"/>
  <c r="O75" i="32"/>
  <c r="N75" i="32"/>
  <c r="N175" i="32" s="1"/>
  <c r="M75" i="32"/>
  <c r="L75" i="32"/>
  <c r="L175" i="32" s="1"/>
  <c r="AM72" i="32"/>
  <c r="AL72" i="32"/>
  <c r="AK72" i="32"/>
  <c r="AJ72" i="32"/>
  <c r="AI72" i="32"/>
  <c r="AH72" i="32"/>
  <c r="AG72" i="32"/>
  <c r="AF72" i="32"/>
  <c r="AE72" i="32"/>
  <c r="AD72" i="32"/>
  <c r="AC72" i="32"/>
  <c r="AB72" i="32"/>
  <c r="AA72" i="32"/>
  <c r="Z72" i="32"/>
  <c r="Y72" i="32"/>
  <c r="AM69" i="32"/>
  <c r="AL69" i="32"/>
  <c r="AK69" i="32"/>
  <c r="AJ69" i="32"/>
  <c r="AI69" i="32"/>
  <c r="AH69" i="32"/>
  <c r="AG69" i="32"/>
  <c r="AF69" i="32"/>
  <c r="AE69" i="32"/>
  <c r="AD69" i="32"/>
  <c r="AC69" i="32"/>
  <c r="AB69" i="32"/>
  <c r="AA69" i="32"/>
  <c r="Z69" i="32"/>
  <c r="Y69" i="32"/>
  <c r="AM66" i="32"/>
  <c r="AL66" i="32"/>
  <c r="AK66" i="32"/>
  <c r="AJ66" i="32"/>
  <c r="AI66" i="32"/>
  <c r="AH66" i="32"/>
  <c r="AG66" i="32"/>
  <c r="AF66" i="32"/>
  <c r="AE66" i="32"/>
  <c r="AD66" i="32"/>
  <c r="AC66" i="32"/>
  <c r="AB66" i="32"/>
  <c r="AA66" i="32"/>
  <c r="Z66" i="32"/>
  <c r="Y66" i="32"/>
  <c r="AM63" i="32"/>
  <c r="AL63" i="32"/>
  <c r="AK63" i="32"/>
  <c r="AJ63" i="32"/>
  <c r="AI63" i="32"/>
  <c r="AH63" i="32"/>
  <c r="AG63" i="32"/>
  <c r="AF63" i="32"/>
  <c r="AE63" i="32"/>
  <c r="AD63" i="32"/>
  <c r="AC63" i="32"/>
  <c r="AB63" i="32"/>
  <c r="AA63" i="32"/>
  <c r="Z63" i="32"/>
  <c r="Y63" i="32"/>
  <c r="AM60" i="32"/>
  <c r="AL60" i="32"/>
  <c r="AK60" i="32"/>
  <c r="AJ60" i="32"/>
  <c r="AI60" i="32"/>
  <c r="AH60" i="32"/>
  <c r="AG60" i="32"/>
  <c r="AF60" i="32"/>
  <c r="AE60" i="32"/>
  <c r="AD60" i="32"/>
  <c r="AC60" i="32"/>
  <c r="AB60" i="32"/>
  <c r="AA60" i="32"/>
  <c r="Z60" i="32"/>
  <c r="Y60" i="32"/>
  <c r="AA55" i="32"/>
  <c r="Z55" i="32"/>
  <c r="Y55" i="32"/>
  <c r="AM52" i="32"/>
  <c r="AL52" i="32"/>
  <c r="AK52" i="32"/>
  <c r="AJ52" i="32"/>
  <c r="AI52" i="32"/>
  <c r="AH52" i="32"/>
  <c r="AG52" i="32"/>
  <c r="AF52" i="32"/>
  <c r="AE52" i="32"/>
  <c r="AD52" i="32"/>
  <c r="AC52" i="32"/>
  <c r="AB52" i="32"/>
  <c r="AA52" i="32"/>
  <c r="Z52" i="32"/>
  <c r="Y52" i="32"/>
  <c r="AA49" i="32"/>
  <c r="Z49" i="32"/>
  <c r="Y49" i="32"/>
  <c r="AA44" i="32"/>
  <c r="Z44" i="32"/>
  <c r="Y44" i="32"/>
  <c r="AM42" i="32"/>
  <c r="AL42" i="32"/>
  <c r="AK42" i="32"/>
  <c r="AJ42" i="32"/>
  <c r="AI42" i="32"/>
  <c r="AH42" i="32"/>
  <c r="AG42" i="32"/>
  <c r="AF42" i="32"/>
  <c r="AE42" i="32"/>
  <c r="AD42" i="32"/>
  <c r="AC42" i="32"/>
  <c r="AB42" i="32"/>
  <c r="AA42" i="32"/>
  <c r="Z42" i="32"/>
  <c r="Y42" i="32"/>
  <c r="AM40" i="32"/>
  <c r="AL40" i="32"/>
  <c r="AK40" i="32"/>
  <c r="AJ40" i="32"/>
  <c r="AI40" i="32"/>
  <c r="AH40" i="32"/>
  <c r="AG40" i="32"/>
  <c r="AF40" i="32"/>
  <c r="AE40" i="32"/>
  <c r="AD40" i="32"/>
  <c r="AC40" i="32"/>
  <c r="AB40" i="32"/>
  <c r="AA40" i="32"/>
  <c r="Z40" i="32"/>
  <c r="Y40" i="32"/>
  <c r="AA37" i="32"/>
  <c r="Z37" i="32"/>
  <c r="Y37" i="32"/>
  <c r="W37" i="32"/>
  <c r="W27" i="32" s="1"/>
  <c r="V37" i="32"/>
  <c r="U37" i="32"/>
  <c r="U49" i="32" s="1"/>
  <c r="U171" i="32" s="1"/>
  <c r="T37" i="32"/>
  <c r="T44" i="32" s="1"/>
  <c r="S37" i="32"/>
  <c r="S76" i="32" s="1"/>
  <c r="R37" i="32"/>
  <c r="R49" i="32" s="1"/>
  <c r="R171" i="32" s="1"/>
  <c r="Q37" i="32"/>
  <c r="Q49" i="32" s="1"/>
  <c r="Q171" i="32" s="1"/>
  <c r="P37" i="32"/>
  <c r="O37" i="32"/>
  <c r="O27" i="32" s="1"/>
  <c r="N37" i="32"/>
  <c r="M37" i="32"/>
  <c r="M49" i="32" s="1"/>
  <c r="M171" i="32" s="1"/>
  <c r="L37" i="32"/>
  <c r="L44" i="32" s="1"/>
  <c r="W34" i="32"/>
  <c r="V34" i="32"/>
  <c r="U34" i="32"/>
  <c r="T34" i="32"/>
  <c r="S34" i="32"/>
  <c r="R34" i="32"/>
  <c r="Q34" i="32"/>
  <c r="P34" i="32"/>
  <c r="O34" i="32"/>
  <c r="N34" i="32"/>
  <c r="M34" i="32"/>
  <c r="L34" i="32"/>
  <c r="AM33" i="32"/>
  <c r="AL33" i="32"/>
  <c r="AK33" i="32"/>
  <c r="AJ33" i="32"/>
  <c r="AI33" i="32"/>
  <c r="AH33" i="32"/>
  <c r="AG33" i="32"/>
  <c r="AF33" i="32"/>
  <c r="AE33" i="32"/>
  <c r="AD33" i="32"/>
  <c r="AC33" i="32"/>
  <c r="AB33" i="32"/>
  <c r="AA33" i="32"/>
  <c r="Z33" i="32"/>
  <c r="Y33" i="32"/>
  <c r="W30" i="32"/>
  <c r="V30" i="32"/>
  <c r="U30" i="32"/>
  <c r="T30" i="32"/>
  <c r="S30" i="32"/>
  <c r="R30" i="32"/>
  <c r="Q30" i="32"/>
  <c r="P30" i="32"/>
  <c r="O30" i="32"/>
  <c r="N30" i="32"/>
  <c r="M30" i="32"/>
  <c r="L30" i="32"/>
  <c r="AM29" i="32"/>
  <c r="AL29" i="32"/>
  <c r="AK29" i="32"/>
  <c r="AJ29" i="32"/>
  <c r="AI29" i="32"/>
  <c r="AH29" i="32"/>
  <c r="AG29" i="32"/>
  <c r="AF29" i="32"/>
  <c r="AE29" i="32"/>
  <c r="AD29" i="32"/>
  <c r="AC29" i="32"/>
  <c r="AB29" i="32"/>
  <c r="AA29" i="32"/>
  <c r="Z29" i="32"/>
  <c r="Y29" i="32"/>
  <c r="P27" i="32"/>
  <c r="M27" i="32"/>
  <c r="L27" i="32"/>
  <c r="W26" i="32"/>
  <c r="V26" i="32"/>
  <c r="U26" i="32"/>
  <c r="T26" i="32"/>
  <c r="S26" i="32"/>
  <c r="R26" i="32"/>
  <c r="Q26" i="32"/>
  <c r="P26" i="32"/>
  <c r="O26" i="32"/>
  <c r="N26" i="32"/>
  <c r="M26" i="32"/>
  <c r="L26" i="32"/>
  <c r="AM25" i="32"/>
  <c r="AL25" i="32"/>
  <c r="AK25" i="32"/>
  <c r="AJ25" i="32"/>
  <c r="AI25" i="32"/>
  <c r="AH25" i="32"/>
  <c r="AG25" i="32"/>
  <c r="AF25" i="32"/>
  <c r="AE25" i="32"/>
  <c r="AD25" i="32"/>
  <c r="AC25" i="32"/>
  <c r="AB25" i="32"/>
  <c r="AA25" i="32"/>
  <c r="Z25" i="32"/>
  <c r="Y25" i="32"/>
  <c r="T23" i="32"/>
  <c r="P23" i="32"/>
  <c r="W22" i="32"/>
  <c r="V22" i="32"/>
  <c r="U22" i="32"/>
  <c r="T22" i="32"/>
  <c r="S22" i="32"/>
  <c r="R22" i="32"/>
  <c r="Q22" i="32"/>
  <c r="P22" i="32"/>
  <c r="O22" i="32"/>
  <c r="N22" i="32"/>
  <c r="M22" i="32"/>
  <c r="L22" i="32"/>
  <c r="AM21" i="32"/>
  <c r="AL21" i="32"/>
  <c r="AK21" i="32"/>
  <c r="AJ21" i="32"/>
  <c r="AI21" i="32"/>
  <c r="AH21" i="32"/>
  <c r="AG21" i="32"/>
  <c r="AF21" i="32"/>
  <c r="AE21" i="32"/>
  <c r="AD21" i="32"/>
  <c r="AC21" i="32"/>
  <c r="AB21" i="32"/>
  <c r="AA21" i="32"/>
  <c r="Z21" i="32"/>
  <c r="Y21" i="32"/>
  <c r="U19" i="32"/>
  <c r="R19" i="32"/>
  <c r="Q19" i="32"/>
  <c r="P19" i="32"/>
  <c r="M19" i="32"/>
  <c r="W18" i="32"/>
  <c r="V18" i="32"/>
  <c r="U18" i="32"/>
  <c r="T18" i="32"/>
  <c r="S18" i="32"/>
  <c r="R18" i="32"/>
  <c r="Q18" i="32"/>
  <c r="P18" i="32"/>
  <c r="O18" i="32"/>
  <c r="N18" i="32"/>
  <c r="M18" i="32"/>
  <c r="L18" i="32"/>
  <c r="AM17" i="32"/>
  <c r="AL17" i="32"/>
  <c r="AK17" i="32"/>
  <c r="AJ17" i="32"/>
  <c r="AI17" i="32"/>
  <c r="AH17" i="32"/>
  <c r="AG17" i="32"/>
  <c r="AF17" i="32"/>
  <c r="AE17" i="32"/>
  <c r="AD17" i="32"/>
  <c r="AC17" i="32"/>
  <c r="AB17" i="32"/>
  <c r="AA17" i="32"/>
  <c r="Z17" i="32"/>
  <c r="Y17" i="32"/>
  <c r="AC11" i="32"/>
  <c r="AD11" i="32" s="1"/>
  <c r="AE11" i="32" s="1"/>
  <c r="AF11" i="32" s="1"/>
  <c r="AG11" i="32" s="1"/>
  <c r="AH11" i="32" s="1"/>
  <c r="AI11" i="32" s="1"/>
  <c r="AJ11" i="32" s="1"/>
  <c r="AK11" i="32" s="1"/>
  <c r="AL11" i="32" s="1"/>
  <c r="AM11" i="32" s="1"/>
  <c r="M11" i="32"/>
  <c r="N11" i="32" s="1"/>
  <c r="O11" i="32" s="1"/>
  <c r="P11" i="32" s="1"/>
  <c r="Q11" i="32" s="1"/>
  <c r="R11" i="32" s="1"/>
  <c r="S11" i="32" s="1"/>
  <c r="T11" i="32" s="1"/>
  <c r="U11" i="32" s="1"/>
  <c r="V11" i="32" s="1"/>
  <c r="W11" i="32" s="1"/>
  <c r="AM108" i="33"/>
  <c r="AL108" i="33"/>
  <c r="AK108" i="33"/>
  <c r="AJ108" i="33"/>
  <c r="AI108" i="33"/>
  <c r="AH108" i="33"/>
  <c r="AG108" i="33"/>
  <c r="AF108" i="33"/>
  <c r="AE108" i="33"/>
  <c r="AD108" i="33"/>
  <c r="AC108" i="33"/>
  <c r="AB108" i="33"/>
  <c r="AA108" i="33"/>
  <c r="Z108" i="33"/>
  <c r="Y108" i="33"/>
  <c r="AM118" i="33"/>
  <c r="AL118" i="33"/>
  <c r="AK118" i="33"/>
  <c r="AJ118" i="33"/>
  <c r="AI118" i="33"/>
  <c r="AH118" i="33"/>
  <c r="AG118" i="33"/>
  <c r="AF118" i="33"/>
  <c r="AE118" i="33"/>
  <c r="AD118" i="33"/>
  <c r="AC118" i="33"/>
  <c r="AB118" i="33"/>
  <c r="AA118" i="33"/>
  <c r="Z118" i="33"/>
  <c r="Y118" i="33"/>
  <c r="AM217" i="33"/>
  <c r="AL217" i="33"/>
  <c r="AK217" i="33"/>
  <c r="AJ217" i="33"/>
  <c r="AI217" i="33"/>
  <c r="AH217" i="33"/>
  <c r="AG217" i="33"/>
  <c r="AF217" i="33"/>
  <c r="AE217" i="33"/>
  <c r="AD217" i="33"/>
  <c r="AC217" i="33"/>
  <c r="AB217" i="33"/>
  <c r="AA217" i="33"/>
  <c r="Z217" i="33"/>
  <c r="Y217" i="33"/>
  <c r="AM97" i="33"/>
  <c r="AL97" i="33"/>
  <c r="AK97" i="33"/>
  <c r="AJ97" i="33"/>
  <c r="AI97" i="33"/>
  <c r="AH97" i="33"/>
  <c r="AG97" i="33"/>
  <c r="AF97" i="33"/>
  <c r="AE97" i="33"/>
  <c r="AD97" i="33"/>
  <c r="AC97" i="33"/>
  <c r="AB97" i="33"/>
  <c r="AA97" i="33"/>
  <c r="Z97" i="33"/>
  <c r="Y97" i="33"/>
  <c r="AM88" i="33"/>
  <c r="AL88" i="33"/>
  <c r="AK88" i="33"/>
  <c r="AJ88" i="33"/>
  <c r="AI88" i="33"/>
  <c r="AH88" i="33"/>
  <c r="AG88" i="33"/>
  <c r="AF88" i="33"/>
  <c r="AE88" i="33"/>
  <c r="AD88" i="33"/>
  <c r="AC88" i="33"/>
  <c r="AB88" i="33"/>
  <c r="AA88" i="33"/>
  <c r="Z88" i="33"/>
  <c r="Y88" i="33"/>
  <c r="W317" i="33"/>
  <c r="V317" i="33"/>
  <c r="U317" i="33"/>
  <c r="T317" i="33"/>
  <c r="S317" i="33"/>
  <c r="R317" i="33"/>
  <c r="Q317" i="33"/>
  <c r="P317" i="33"/>
  <c r="O317" i="33"/>
  <c r="N317" i="33"/>
  <c r="M317" i="33"/>
  <c r="L317" i="33"/>
  <c r="K317" i="33"/>
  <c r="J317" i="33"/>
  <c r="I317" i="33"/>
  <c r="W312" i="33"/>
  <c r="V312" i="33"/>
  <c r="U312" i="33"/>
  <c r="T312" i="33"/>
  <c r="S312" i="33"/>
  <c r="R312" i="33"/>
  <c r="Q312" i="33"/>
  <c r="P312" i="33"/>
  <c r="O312" i="33"/>
  <c r="N312" i="33"/>
  <c r="M312" i="33"/>
  <c r="L312" i="33"/>
  <c r="K312" i="33"/>
  <c r="J312" i="33"/>
  <c r="I312" i="33"/>
  <c r="W303" i="33"/>
  <c r="V303" i="33"/>
  <c r="U303" i="33"/>
  <c r="T303" i="33"/>
  <c r="S303" i="33"/>
  <c r="R303" i="33"/>
  <c r="Q303" i="33"/>
  <c r="P303" i="33"/>
  <c r="O303" i="33"/>
  <c r="N303" i="33"/>
  <c r="M303" i="33"/>
  <c r="L303" i="33"/>
  <c r="K303" i="33"/>
  <c r="J303" i="33"/>
  <c r="I303" i="33"/>
  <c r="W297" i="33"/>
  <c r="V297" i="33"/>
  <c r="V305" i="33" s="1"/>
  <c r="U297" i="33"/>
  <c r="T297" i="33"/>
  <c r="T305" i="33" s="1"/>
  <c r="T314" i="33" s="1"/>
  <c r="S297" i="33"/>
  <c r="S305" i="33" s="1"/>
  <c r="S314" i="33" s="1"/>
  <c r="R297" i="33"/>
  <c r="Q297" i="33"/>
  <c r="Q305" i="33" s="1"/>
  <c r="P297" i="33"/>
  <c r="O297" i="33"/>
  <c r="N297" i="33"/>
  <c r="N305" i="33" s="1"/>
  <c r="M297" i="33"/>
  <c r="L297" i="33"/>
  <c r="L305" i="33" s="1"/>
  <c r="L314" i="33" s="1"/>
  <c r="K297" i="33"/>
  <c r="K305" i="33" s="1"/>
  <c r="K314" i="33" s="1"/>
  <c r="J297" i="33"/>
  <c r="I297" i="33"/>
  <c r="I305" i="33" s="1"/>
  <c r="W287" i="33"/>
  <c r="V287" i="33"/>
  <c r="U287" i="33"/>
  <c r="T287" i="33"/>
  <c r="S287" i="33"/>
  <c r="R287" i="33"/>
  <c r="Q287" i="33"/>
  <c r="P287" i="33"/>
  <c r="O287" i="33"/>
  <c r="N287" i="33"/>
  <c r="M287" i="33"/>
  <c r="L287" i="33"/>
  <c r="K287" i="33"/>
  <c r="J287" i="33"/>
  <c r="I287" i="33"/>
  <c r="W285" i="33"/>
  <c r="V285" i="33"/>
  <c r="U285" i="33"/>
  <c r="T285" i="33"/>
  <c r="S285" i="33"/>
  <c r="R285" i="33"/>
  <c r="Q285" i="33"/>
  <c r="P285" i="33"/>
  <c r="O285" i="33"/>
  <c r="N285" i="33"/>
  <c r="M285" i="33"/>
  <c r="L285" i="33"/>
  <c r="K285" i="33"/>
  <c r="J285" i="33"/>
  <c r="I285" i="33"/>
  <c r="W278" i="33"/>
  <c r="V278" i="33"/>
  <c r="V289" i="33" s="1"/>
  <c r="U278" i="33"/>
  <c r="T278" i="33"/>
  <c r="S278" i="33"/>
  <c r="R278" i="33"/>
  <c r="Q278" i="33"/>
  <c r="Q289" i="33" s="1"/>
  <c r="P278" i="33"/>
  <c r="P289" i="33" s="1"/>
  <c r="O278" i="33"/>
  <c r="N278" i="33"/>
  <c r="N289" i="33" s="1"/>
  <c r="M278" i="33"/>
  <c r="L278" i="33"/>
  <c r="K278" i="33"/>
  <c r="J278" i="33"/>
  <c r="I278" i="33"/>
  <c r="I289" i="33" s="1"/>
  <c r="W246" i="33"/>
  <c r="V246" i="33"/>
  <c r="U246" i="33"/>
  <c r="T246" i="33"/>
  <c r="S246" i="33"/>
  <c r="R246" i="33"/>
  <c r="Q246" i="33"/>
  <c r="P246" i="33"/>
  <c r="O246" i="33"/>
  <c r="N246" i="33"/>
  <c r="M246" i="33"/>
  <c r="L246" i="33"/>
  <c r="K246" i="33"/>
  <c r="J246" i="33"/>
  <c r="I246" i="33"/>
  <c r="W243" i="33"/>
  <c r="V243" i="33"/>
  <c r="U243" i="33"/>
  <c r="T243" i="33"/>
  <c r="S243" i="33"/>
  <c r="R243" i="33"/>
  <c r="Q243" i="33"/>
  <c r="P243" i="33"/>
  <c r="O243" i="33"/>
  <c r="N243" i="33"/>
  <c r="M243" i="33"/>
  <c r="L243" i="33"/>
  <c r="K243" i="33"/>
  <c r="J243" i="33"/>
  <c r="I243" i="33"/>
  <c r="K207" i="33"/>
  <c r="J207" i="33"/>
  <c r="W75" i="33"/>
  <c r="W175" i="33" s="1"/>
  <c r="V75" i="33"/>
  <c r="V175" i="33" s="1"/>
  <c r="U75" i="33"/>
  <c r="U175" i="33" s="1"/>
  <c r="T75" i="33"/>
  <c r="T175" i="33" s="1"/>
  <c r="S75" i="33"/>
  <c r="S175" i="33" s="1"/>
  <c r="R75" i="33"/>
  <c r="R175" i="33" s="1"/>
  <c r="Q75" i="33"/>
  <c r="Q175" i="33" s="1"/>
  <c r="P75" i="33"/>
  <c r="P175" i="33" s="1"/>
  <c r="O75" i="33"/>
  <c r="O175" i="33" s="1"/>
  <c r="N75" i="33"/>
  <c r="N175" i="33" s="1"/>
  <c r="M75" i="33"/>
  <c r="M175" i="33" s="1"/>
  <c r="L75" i="33"/>
  <c r="L175" i="33" s="1"/>
  <c r="W37" i="33"/>
  <c r="W49" i="33" s="1"/>
  <c r="V37" i="33"/>
  <c r="V49" i="33" s="1"/>
  <c r="U37" i="33"/>
  <c r="U49" i="33" s="1"/>
  <c r="T37" i="33"/>
  <c r="T49" i="33" s="1"/>
  <c r="S37" i="33"/>
  <c r="R37" i="33"/>
  <c r="Q37" i="33"/>
  <c r="P37" i="33"/>
  <c r="P49" i="33" s="1"/>
  <c r="O37" i="33"/>
  <c r="O49" i="33" s="1"/>
  <c r="N37" i="33"/>
  <c r="N49" i="33" s="1"/>
  <c r="M37" i="33"/>
  <c r="M49" i="33" s="1"/>
  <c r="L37" i="33"/>
  <c r="L49" i="33" s="1"/>
  <c r="R35" i="33"/>
  <c r="Q35" i="33"/>
  <c r="W34" i="33"/>
  <c r="V34" i="33"/>
  <c r="U34" i="33"/>
  <c r="T34" i="33"/>
  <c r="S34" i="33"/>
  <c r="R34" i="33"/>
  <c r="Q34" i="33"/>
  <c r="P34" i="33"/>
  <c r="O34" i="33"/>
  <c r="N34" i="33"/>
  <c r="M34" i="33"/>
  <c r="L34" i="33"/>
  <c r="T31" i="33"/>
  <c r="R31" i="33"/>
  <c r="Q31" i="33"/>
  <c r="L31" i="33"/>
  <c r="W30" i="33"/>
  <c r="V30" i="33"/>
  <c r="U30" i="33"/>
  <c r="T30" i="33"/>
  <c r="S30" i="33"/>
  <c r="R30" i="33"/>
  <c r="Q30" i="33"/>
  <c r="P30" i="33"/>
  <c r="O30" i="33"/>
  <c r="N30" i="33"/>
  <c r="M30" i="33"/>
  <c r="L30" i="33"/>
  <c r="T27" i="33"/>
  <c r="R27" i="33"/>
  <c r="Q27" i="33"/>
  <c r="L27" i="33"/>
  <c r="W26" i="33"/>
  <c r="V26" i="33"/>
  <c r="U26" i="33"/>
  <c r="T26" i="33"/>
  <c r="S26" i="33"/>
  <c r="R26" i="33"/>
  <c r="Q26" i="33"/>
  <c r="P26" i="33"/>
  <c r="O26" i="33"/>
  <c r="N26" i="33"/>
  <c r="M26" i="33"/>
  <c r="L26" i="33"/>
  <c r="T23" i="33"/>
  <c r="S23" i="33"/>
  <c r="R23" i="33"/>
  <c r="Q23" i="33"/>
  <c r="O23" i="33"/>
  <c r="L23" i="33"/>
  <c r="W22" i="33"/>
  <c r="V22" i="33"/>
  <c r="U22" i="33"/>
  <c r="T22" i="33"/>
  <c r="S22" i="33"/>
  <c r="R22" i="33"/>
  <c r="Q22" i="33"/>
  <c r="P22" i="33"/>
  <c r="O22" i="33"/>
  <c r="N22" i="33"/>
  <c r="M22" i="33"/>
  <c r="L22" i="33"/>
  <c r="W19" i="33"/>
  <c r="T19" i="33"/>
  <c r="R19" i="33"/>
  <c r="Q19" i="33"/>
  <c r="L19" i="33"/>
  <c r="W18" i="33"/>
  <c r="V18" i="33"/>
  <c r="U18" i="33"/>
  <c r="T18" i="33"/>
  <c r="S18" i="33"/>
  <c r="R18" i="33"/>
  <c r="Q18" i="33"/>
  <c r="P18" i="33"/>
  <c r="O18" i="33"/>
  <c r="N18" i="33"/>
  <c r="M18" i="33"/>
  <c r="L18" i="33"/>
  <c r="M11" i="33"/>
  <c r="N11" i="33" s="1"/>
  <c r="O11" i="33" s="1"/>
  <c r="P11" i="33" s="1"/>
  <c r="Q11" i="33" s="1"/>
  <c r="R11" i="33" s="1"/>
  <c r="S11" i="33" s="1"/>
  <c r="T11" i="33" s="1"/>
  <c r="U11" i="33" s="1"/>
  <c r="V11" i="33" s="1"/>
  <c r="W11" i="33" s="1"/>
  <c r="L61" i="18"/>
  <c r="L55" i="33" l="1"/>
  <c r="L171" i="33"/>
  <c r="M55" i="33"/>
  <c r="M171" i="33"/>
  <c r="N55" i="33"/>
  <c r="N171" i="33"/>
  <c r="O55" i="33"/>
  <c r="O171" i="33"/>
  <c r="P55" i="33"/>
  <c r="P171" i="33"/>
  <c r="S38" i="33"/>
  <c r="T55" i="33"/>
  <c r="T171" i="33"/>
  <c r="U55" i="33"/>
  <c r="U171" i="33"/>
  <c r="V55" i="33"/>
  <c r="V171" i="33"/>
  <c r="W55" i="33"/>
  <c r="W171" i="33"/>
  <c r="L139" i="32"/>
  <c r="L136" i="32"/>
  <c r="L133" i="32"/>
  <c r="L130" i="32"/>
  <c r="L127" i="32"/>
  <c r="L124" i="32"/>
  <c r="L114" i="32"/>
  <c r="L103" i="32"/>
  <c r="L94" i="32"/>
  <c r="L84" i="32"/>
  <c r="L142" i="32"/>
  <c r="T139" i="32"/>
  <c r="T136" i="32"/>
  <c r="T133" i="32"/>
  <c r="T130" i="32"/>
  <c r="T127" i="32"/>
  <c r="T124" i="32"/>
  <c r="T114" i="32"/>
  <c r="T103" i="32"/>
  <c r="T94" i="32"/>
  <c r="T84" i="32"/>
  <c r="T142" i="32"/>
  <c r="M79" i="32"/>
  <c r="M175" i="32"/>
  <c r="O79" i="32"/>
  <c r="O175" i="32"/>
  <c r="P79" i="32"/>
  <c r="P175" i="32"/>
  <c r="Q79" i="32"/>
  <c r="Q175" i="32"/>
  <c r="S79" i="32"/>
  <c r="S175" i="32"/>
  <c r="U79" i="32"/>
  <c r="U175" i="32"/>
  <c r="W79" i="32"/>
  <c r="W175" i="32"/>
  <c r="M139" i="34"/>
  <c r="M136" i="34"/>
  <c r="M133" i="34"/>
  <c r="M130" i="34"/>
  <c r="M127" i="34"/>
  <c r="M124" i="34"/>
  <c r="M114" i="34"/>
  <c r="M103" i="34"/>
  <c r="M94" i="34"/>
  <c r="M84" i="34"/>
  <c r="M142" i="34"/>
  <c r="U139" i="34"/>
  <c r="U136" i="34"/>
  <c r="U133" i="34"/>
  <c r="U130" i="34"/>
  <c r="U127" i="34"/>
  <c r="U124" i="34"/>
  <c r="U114" i="34"/>
  <c r="U103" i="34"/>
  <c r="U94" i="34"/>
  <c r="U84" i="34"/>
  <c r="U142" i="34"/>
  <c r="L79" i="34"/>
  <c r="L175" i="34"/>
  <c r="N79" i="34"/>
  <c r="N175" i="34"/>
  <c r="P79" i="34"/>
  <c r="P175" i="34"/>
  <c r="R79" i="34"/>
  <c r="R175" i="34"/>
  <c r="S79" i="34"/>
  <c r="S175" i="34"/>
  <c r="T79" i="34"/>
  <c r="T175" i="34"/>
  <c r="V79" i="34"/>
  <c r="V175" i="34"/>
  <c r="L139" i="35"/>
  <c r="L136" i="35"/>
  <c r="L133" i="35"/>
  <c r="L130" i="35"/>
  <c r="L127" i="35"/>
  <c r="L124" i="35"/>
  <c r="L114" i="35"/>
  <c r="L103" i="35"/>
  <c r="L94" i="35"/>
  <c r="L84" i="35"/>
  <c r="L142" i="35"/>
  <c r="N55" i="35"/>
  <c r="N171" i="35"/>
  <c r="T139" i="35"/>
  <c r="T136" i="35"/>
  <c r="T133" i="35"/>
  <c r="T130" i="35"/>
  <c r="T127" i="35"/>
  <c r="T124" i="35"/>
  <c r="T114" i="35"/>
  <c r="T103" i="35"/>
  <c r="T94" i="35"/>
  <c r="T84" i="35"/>
  <c r="T142" i="35"/>
  <c r="V55" i="35"/>
  <c r="V171" i="35"/>
  <c r="L79" i="35"/>
  <c r="L175" i="35"/>
  <c r="M79" i="35"/>
  <c r="M175" i="35"/>
  <c r="P79" i="35"/>
  <c r="P175" i="35"/>
  <c r="Q79" i="35"/>
  <c r="Q175" i="35"/>
  <c r="R79" i="35"/>
  <c r="R175" i="35"/>
  <c r="T79" i="35"/>
  <c r="T175" i="35"/>
  <c r="N139" i="36"/>
  <c r="N136" i="36"/>
  <c r="N133" i="36"/>
  <c r="N130" i="36"/>
  <c r="N127" i="36"/>
  <c r="N124" i="36"/>
  <c r="N114" i="36"/>
  <c r="N103" i="36"/>
  <c r="N94" i="36"/>
  <c r="N84" i="36"/>
  <c r="N142" i="36"/>
  <c r="P55" i="36"/>
  <c r="P171" i="36"/>
  <c r="V139" i="36"/>
  <c r="V136" i="36"/>
  <c r="V133" i="36"/>
  <c r="V130" i="36"/>
  <c r="V127" i="36"/>
  <c r="V124" i="36"/>
  <c r="V114" i="36"/>
  <c r="V103" i="36"/>
  <c r="V94" i="36"/>
  <c r="V84" i="36"/>
  <c r="V142" i="36"/>
  <c r="L79" i="36"/>
  <c r="L175" i="36"/>
  <c r="O79" i="36"/>
  <c r="O175" i="36"/>
  <c r="S79" i="36"/>
  <c r="S175" i="36"/>
  <c r="T79" i="36"/>
  <c r="T175" i="36"/>
  <c r="W79" i="36"/>
  <c r="W175" i="36"/>
  <c r="M139" i="37"/>
  <c r="M136" i="37"/>
  <c r="M133" i="37"/>
  <c r="M130" i="37"/>
  <c r="M127" i="37"/>
  <c r="M124" i="37"/>
  <c r="M114" i="37"/>
  <c r="M103" i="37"/>
  <c r="M94" i="37"/>
  <c r="M84" i="37"/>
  <c r="M142" i="37"/>
  <c r="P139" i="37"/>
  <c r="P136" i="37"/>
  <c r="P133" i="37"/>
  <c r="P130" i="37"/>
  <c r="P127" i="37"/>
  <c r="P124" i="37"/>
  <c r="P114" i="37"/>
  <c r="P103" i="37"/>
  <c r="P94" i="37"/>
  <c r="P84" i="37"/>
  <c r="P142" i="37"/>
  <c r="U139" i="37"/>
  <c r="U136" i="37"/>
  <c r="U133" i="37"/>
  <c r="U130" i="37"/>
  <c r="U127" i="37"/>
  <c r="U124" i="37"/>
  <c r="U114" i="37"/>
  <c r="U103" i="37"/>
  <c r="U94" i="37"/>
  <c r="U84" i="37"/>
  <c r="U142" i="37"/>
  <c r="L79" i="37"/>
  <c r="L175" i="37"/>
  <c r="O79" i="37"/>
  <c r="O175" i="37"/>
  <c r="P79" i="37"/>
  <c r="P175" i="37"/>
  <c r="Q79" i="37"/>
  <c r="Q175" i="37"/>
  <c r="R79" i="37"/>
  <c r="R175" i="37"/>
  <c r="T79" i="37"/>
  <c r="T175" i="37"/>
  <c r="U79" i="37"/>
  <c r="U175" i="37"/>
  <c r="W79" i="37"/>
  <c r="W175" i="37"/>
  <c r="N38" i="38"/>
  <c r="O55" i="38"/>
  <c r="O171" i="38"/>
  <c r="P139" i="38"/>
  <c r="P136" i="38"/>
  <c r="P133" i="38"/>
  <c r="P130" i="38"/>
  <c r="P127" i="38"/>
  <c r="P124" i="38"/>
  <c r="P114" i="38"/>
  <c r="P103" i="38"/>
  <c r="P94" i="38"/>
  <c r="P84" i="38"/>
  <c r="P142" i="38"/>
  <c r="V38" i="38"/>
  <c r="W55" i="38"/>
  <c r="W171" i="38"/>
  <c r="L79" i="38"/>
  <c r="L175" i="38"/>
  <c r="M79" i="38"/>
  <c r="M175" i="38"/>
  <c r="P79" i="38"/>
  <c r="P175" i="38"/>
  <c r="R79" i="38"/>
  <c r="R175" i="38"/>
  <c r="S79" i="38"/>
  <c r="S175" i="38"/>
  <c r="T79" i="38"/>
  <c r="T175" i="38"/>
  <c r="U79" i="38"/>
  <c r="U175" i="38"/>
  <c r="Q139" i="39"/>
  <c r="Q136" i="39"/>
  <c r="Q133" i="39"/>
  <c r="Q130" i="39"/>
  <c r="Q127" i="39"/>
  <c r="Q124" i="39"/>
  <c r="Q114" i="39"/>
  <c r="Q103" i="39"/>
  <c r="Q94" i="39"/>
  <c r="Q84" i="39"/>
  <c r="Q142" i="39"/>
  <c r="R139" i="39"/>
  <c r="R136" i="39"/>
  <c r="R133" i="39"/>
  <c r="R130" i="39"/>
  <c r="R127" i="39"/>
  <c r="R124" i="39"/>
  <c r="R114" i="39"/>
  <c r="R103" i="39"/>
  <c r="R94" i="39"/>
  <c r="R84" i="39"/>
  <c r="R142" i="39"/>
  <c r="M79" i="39"/>
  <c r="M175" i="39"/>
  <c r="N79" i="39"/>
  <c r="N175" i="39"/>
  <c r="O79" i="39"/>
  <c r="O175" i="39"/>
  <c r="P79" i="39"/>
  <c r="P175" i="39"/>
  <c r="Q79" i="39"/>
  <c r="Q175" i="39"/>
  <c r="S79" i="39"/>
  <c r="S175" i="39"/>
  <c r="U79" i="39"/>
  <c r="U175" i="39"/>
  <c r="V79" i="39"/>
  <c r="V175" i="39"/>
  <c r="W79" i="39"/>
  <c r="W175" i="39"/>
  <c r="M23" i="33"/>
  <c r="U27" i="33"/>
  <c r="U19" i="33"/>
  <c r="U35" i="33"/>
  <c r="U31" i="33"/>
  <c r="P79" i="33"/>
  <c r="Q79" i="33"/>
  <c r="M27" i="33"/>
  <c r="R79" i="33"/>
  <c r="M19" i="33"/>
  <c r="S79" i="33"/>
  <c r="L289" i="33"/>
  <c r="T289" i="33"/>
  <c r="T316" i="33" s="1"/>
  <c r="O305" i="33"/>
  <c r="O314" i="33" s="1"/>
  <c r="W305" i="33"/>
  <c r="W314" i="33" s="1"/>
  <c r="U23" i="33"/>
  <c r="M31" i="33"/>
  <c r="S19" i="39"/>
  <c r="S23" i="39"/>
  <c r="K305" i="39"/>
  <c r="S305" i="39"/>
  <c r="J289" i="39"/>
  <c r="R289" i="39"/>
  <c r="S35" i="39"/>
  <c r="V19" i="39"/>
  <c r="R27" i="39"/>
  <c r="R31" i="39"/>
  <c r="O19" i="39"/>
  <c r="W19" i="39"/>
  <c r="R35" i="39"/>
  <c r="W23" i="39"/>
  <c r="W31" i="39"/>
  <c r="M289" i="39"/>
  <c r="U289" i="39"/>
  <c r="R19" i="39"/>
  <c r="N289" i="39"/>
  <c r="V289" i="39"/>
  <c r="Q76" i="39"/>
  <c r="O23" i="39"/>
  <c r="O31" i="39"/>
  <c r="U289" i="38"/>
  <c r="O35" i="38"/>
  <c r="U305" i="38"/>
  <c r="U38" i="38"/>
  <c r="L289" i="38"/>
  <c r="T289" i="38"/>
  <c r="R76" i="37"/>
  <c r="O23" i="37"/>
  <c r="S38" i="37"/>
  <c r="O289" i="37"/>
  <c r="W289" i="37"/>
  <c r="I305" i="37"/>
  <c r="Q305" i="37"/>
  <c r="P49" i="37"/>
  <c r="P289" i="37"/>
  <c r="R23" i="37"/>
  <c r="R27" i="37"/>
  <c r="R31" i="37"/>
  <c r="W19" i="37"/>
  <c r="P167" i="37"/>
  <c r="P35" i="37"/>
  <c r="M305" i="37"/>
  <c r="M314" i="37" s="1"/>
  <c r="U305" i="37"/>
  <c r="T38" i="37"/>
  <c r="T19" i="36"/>
  <c r="M305" i="36"/>
  <c r="U305" i="36"/>
  <c r="L289" i="36"/>
  <c r="T289" i="36"/>
  <c r="N305" i="36"/>
  <c r="V305" i="36"/>
  <c r="V314" i="36" s="1"/>
  <c r="M289" i="36"/>
  <c r="U289" i="36"/>
  <c r="N76" i="36"/>
  <c r="V76" i="36"/>
  <c r="M314" i="36"/>
  <c r="L19" i="36"/>
  <c r="L31" i="36"/>
  <c r="T27" i="36"/>
  <c r="W76" i="36"/>
  <c r="J305" i="36"/>
  <c r="R305" i="36"/>
  <c r="R314" i="36" s="1"/>
  <c r="T31" i="36"/>
  <c r="O44" i="36"/>
  <c r="L27" i="36"/>
  <c r="U19" i="35"/>
  <c r="M27" i="35"/>
  <c r="M35" i="35"/>
  <c r="N35" i="35"/>
  <c r="M19" i="35"/>
  <c r="U31" i="35"/>
  <c r="U23" i="35"/>
  <c r="U27" i="35"/>
  <c r="U76" i="35"/>
  <c r="U35" i="35"/>
  <c r="N289" i="35"/>
  <c r="V289" i="35"/>
  <c r="T49" i="35"/>
  <c r="S31" i="35"/>
  <c r="P289" i="35"/>
  <c r="J305" i="35"/>
  <c r="J314" i="35" s="1"/>
  <c r="R305" i="35"/>
  <c r="R314" i="35" s="1"/>
  <c r="S35" i="35"/>
  <c r="U44" i="35"/>
  <c r="M76" i="34"/>
  <c r="U76" i="34"/>
  <c r="M49" i="34"/>
  <c r="M171" i="34" s="1"/>
  <c r="S49" i="34"/>
  <c r="S171" i="34" s="1"/>
  <c r="L289" i="34"/>
  <c r="T289" i="34"/>
  <c r="P44" i="34"/>
  <c r="T38" i="34"/>
  <c r="R44" i="34"/>
  <c r="P305" i="34"/>
  <c r="W19" i="32"/>
  <c r="Q31" i="32"/>
  <c r="O19" i="32"/>
  <c r="Q44" i="32"/>
  <c r="O23" i="32"/>
  <c r="P305" i="32"/>
  <c r="Q23" i="32"/>
  <c r="Q27" i="32"/>
  <c r="O289" i="32"/>
  <c r="W289" i="32"/>
  <c r="S35" i="33"/>
  <c r="M289" i="33"/>
  <c r="P305" i="33"/>
  <c r="P314" i="33" s="1"/>
  <c r="P316" i="33" s="1"/>
  <c r="I314" i="33"/>
  <c r="I316" i="33" s="1"/>
  <c r="Q314" i="33"/>
  <c r="S19" i="33"/>
  <c r="S27" i="33"/>
  <c r="L316" i="33"/>
  <c r="S31" i="33"/>
  <c r="Q155" i="39"/>
  <c r="Q155" i="38"/>
  <c r="Q155" i="37"/>
  <c r="R155" i="36"/>
  <c r="R155" i="35"/>
  <c r="Q155" i="34"/>
  <c r="Q155" i="32"/>
  <c r="R155" i="33"/>
  <c r="V27" i="33"/>
  <c r="N27" i="33"/>
  <c r="J289" i="33"/>
  <c r="R289" i="33"/>
  <c r="M305" i="33"/>
  <c r="M314" i="33" s="1"/>
  <c r="U305" i="33"/>
  <c r="U314" i="33" s="1"/>
  <c r="V23" i="33"/>
  <c r="N314" i="33"/>
  <c r="N316" i="33" s="1"/>
  <c r="V314" i="33"/>
  <c r="V316" i="33" s="1"/>
  <c r="N23" i="33"/>
  <c r="V19" i="33"/>
  <c r="V31" i="33"/>
  <c r="R38" i="33"/>
  <c r="U289" i="33"/>
  <c r="N19" i="33"/>
  <c r="V35" i="33"/>
  <c r="N31" i="33"/>
  <c r="O289" i="33"/>
  <c r="O316" i="33" s="1"/>
  <c r="W289" i="33"/>
  <c r="M44" i="32"/>
  <c r="S35" i="32"/>
  <c r="M31" i="32"/>
  <c r="S31" i="32"/>
  <c r="N38" i="32"/>
  <c r="V38" i="32"/>
  <c r="T38" i="32"/>
  <c r="U31" i="32"/>
  <c r="S49" i="32"/>
  <c r="L305" i="32"/>
  <c r="T305" i="32"/>
  <c r="U23" i="32"/>
  <c r="U27" i="32"/>
  <c r="Q167" i="32"/>
  <c r="U38" i="39"/>
  <c r="O44" i="39"/>
  <c r="Q49" i="39"/>
  <c r="S49" i="39"/>
  <c r="I305" i="39"/>
  <c r="I314" i="39" s="1"/>
  <c r="Q305" i="39"/>
  <c r="Q314" i="39" s="1"/>
  <c r="S44" i="39"/>
  <c r="L289" i="39"/>
  <c r="T289" i="39"/>
  <c r="J305" i="39"/>
  <c r="R305" i="39"/>
  <c r="R314" i="39" s="1"/>
  <c r="J197" i="39"/>
  <c r="U44" i="39"/>
  <c r="W44" i="39"/>
  <c r="R76" i="39"/>
  <c r="K190" i="39"/>
  <c r="K203" i="39" s="1"/>
  <c r="M38" i="39"/>
  <c r="L76" i="39"/>
  <c r="T76" i="39"/>
  <c r="S76" i="39"/>
  <c r="T38" i="39"/>
  <c r="S38" i="39"/>
  <c r="M44" i="39"/>
  <c r="N19" i="38"/>
  <c r="V19" i="38"/>
  <c r="R44" i="38"/>
  <c r="J289" i="38"/>
  <c r="J316" i="38" s="1"/>
  <c r="R289" i="38"/>
  <c r="T44" i="38"/>
  <c r="U49" i="38"/>
  <c r="N76" i="38"/>
  <c r="V76" i="38"/>
  <c r="L31" i="38"/>
  <c r="V31" i="38"/>
  <c r="T35" i="38"/>
  <c r="V44" i="38"/>
  <c r="N44" i="38"/>
  <c r="J194" i="38"/>
  <c r="J197" i="38" s="1"/>
  <c r="N31" i="38"/>
  <c r="L38" i="38"/>
  <c r="I289" i="38"/>
  <c r="Q289" i="38"/>
  <c r="M38" i="38"/>
  <c r="R76" i="38"/>
  <c r="L35" i="38"/>
  <c r="P38" i="38"/>
  <c r="L44" i="38"/>
  <c r="M49" i="38"/>
  <c r="M171" i="38" s="1"/>
  <c r="M27" i="37"/>
  <c r="Q44" i="37"/>
  <c r="R49" i="37"/>
  <c r="R171" i="37" s="1"/>
  <c r="M35" i="37"/>
  <c r="R44" i="37"/>
  <c r="S49" i="37"/>
  <c r="L76" i="37"/>
  <c r="T44" i="37"/>
  <c r="U49" i="37"/>
  <c r="P76" i="37"/>
  <c r="U23" i="37"/>
  <c r="M76" i="37"/>
  <c r="S76" i="37"/>
  <c r="P305" i="37"/>
  <c r="T76" i="37"/>
  <c r="M79" i="37"/>
  <c r="L289" i="37"/>
  <c r="T289" i="37"/>
  <c r="U27" i="37"/>
  <c r="U35" i="37"/>
  <c r="L38" i="37"/>
  <c r="P53" i="37"/>
  <c r="M23" i="37"/>
  <c r="L44" i="37"/>
  <c r="M49" i="37"/>
  <c r="S79" i="37"/>
  <c r="K190" i="37"/>
  <c r="K203" i="37" s="1"/>
  <c r="U31" i="36"/>
  <c r="P44" i="36"/>
  <c r="N49" i="36"/>
  <c r="N171" i="36" s="1"/>
  <c r="N79" i="36"/>
  <c r="M19" i="36"/>
  <c r="U19" i="36"/>
  <c r="S44" i="36"/>
  <c r="S35" i="36"/>
  <c r="T44" i="36"/>
  <c r="V49" i="36"/>
  <c r="V171" i="36" s="1"/>
  <c r="K190" i="36"/>
  <c r="M31" i="36"/>
  <c r="U35" i="36"/>
  <c r="U44" i="36"/>
  <c r="P305" i="36"/>
  <c r="P314" i="36" s="1"/>
  <c r="W44" i="36"/>
  <c r="V79" i="36"/>
  <c r="M35" i="36"/>
  <c r="O38" i="36"/>
  <c r="L44" i="36"/>
  <c r="L76" i="36"/>
  <c r="T76" i="36"/>
  <c r="O76" i="36"/>
  <c r="W38" i="36"/>
  <c r="M44" i="36"/>
  <c r="M76" i="36"/>
  <c r="U76" i="36"/>
  <c r="K305" i="36"/>
  <c r="K314" i="36" s="1"/>
  <c r="S305" i="36"/>
  <c r="S314" i="36" s="1"/>
  <c r="S38" i="35"/>
  <c r="L38" i="35"/>
  <c r="V44" i="35"/>
  <c r="R76" i="35"/>
  <c r="K190" i="35"/>
  <c r="K203" i="35" s="1"/>
  <c r="R27" i="35"/>
  <c r="M38" i="35"/>
  <c r="S76" i="35"/>
  <c r="L76" i="35"/>
  <c r="U79" i="35"/>
  <c r="R31" i="35"/>
  <c r="T38" i="35"/>
  <c r="M44" i="35"/>
  <c r="M76" i="35"/>
  <c r="U38" i="35"/>
  <c r="N44" i="35"/>
  <c r="T76" i="35"/>
  <c r="I305" i="35"/>
  <c r="I314" i="35" s="1"/>
  <c r="Q305" i="35"/>
  <c r="Q314" i="35" s="1"/>
  <c r="R19" i="35"/>
  <c r="Q44" i="35"/>
  <c r="L49" i="35"/>
  <c r="K289" i="35"/>
  <c r="S289" i="35"/>
  <c r="R44" i="35"/>
  <c r="S44" i="35"/>
  <c r="S49" i="35"/>
  <c r="S171" i="35" s="1"/>
  <c r="U23" i="34"/>
  <c r="P27" i="34"/>
  <c r="N38" i="34"/>
  <c r="V23" i="34"/>
  <c r="L44" i="34"/>
  <c r="V38" i="34"/>
  <c r="M23" i="34"/>
  <c r="W38" i="34"/>
  <c r="M19" i="34"/>
  <c r="P35" i="34"/>
  <c r="O76" i="34"/>
  <c r="W76" i="34"/>
  <c r="N44" i="34"/>
  <c r="N31" i="34"/>
  <c r="N23" i="34"/>
  <c r="U49" i="34"/>
  <c r="N19" i="34"/>
  <c r="V19" i="34"/>
  <c r="P23" i="34"/>
  <c r="L27" i="34"/>
  <c r="U27" i="34"/>
  <c r="T44" i="34"/>
  <c r="P289" i="34"/>
  <c r="K197" i="34"/>
  <c r="O38" i="34"/>
  <c r="O19" i="34"/>
  <c r="W19" i="34"/>
  <c r="M27" i="34"/>
  <c r="V27" i="34"/>
  <c r="T31" i="34"/>
  <c r="V44" i="34"/>
  <c r="I289" i="34"/>
  <c r="Q289" i="34"/>
  <c r="M35" i="34"/>
  <c r="U19" i="34"/>
  <c r="P19" i="34"/>
  <c r="T23" i="34"/>
  <c r="N27" i="34"/>
  <c r="V31" i="34"/>
  <c r="U35" i="34"/>
  <c r="L38" i="34"/>
  <c r="J289" i="34"/>
  <c r="R289" i="34"/>
  <c r="J305" i="34"/>
  <c r="J314" i="34" s="1"/>
  <c r="R305" i="34"/>
  <c r="L35" i="32"/>
  <c r="U38" i="32"/>
  <c r="S19" i="32"/>
  <c r="L23" i="32"/>
  <c r="W23" i="32"/>
  <c r="R27" i="32"/>
  <c r="Q35" i="32"/>
  <c r="S44" i="32"/>
  <c r="K289" i="32"/>
  <c r="S289" i="32"/>
  <c r="K305" i="32"/>
  <c r="S305" i="32"/>
  <c r="L19" i="32"/>
  <c r="T19" i="32"/>
  <c r="M23" i="32"/>
  <c r="S27" i="32"/>
  <c r="R31" i="32"/>
  <c r="R35" i="32"/>
  <c r="U44" i="32"/>
  <c r="L289" i="32"/>
  <c r="T289" i="32"/>
  <c r="T27" i="32"/>
  <c r="M305" i="32"/>
  <c r="M314" i="32" s="1"/>
  <c r="U305" i="32"/>
  <c r="U314" i="32" s="1"/>
  <c r="N19" i="32"/>
  <c r="V19" i="32"/>
  <c r="T35" i="32"/>
  <c r="L38" i="32"/>
  <c r="L76" i="32"/>
  <c r="T76" i="32"/>
  <c r="N289" i="32"/>
  <c r="V289" i="32"/>
  <c r="M38" i="32"/>
  <c r="K190" i="32"/>
  <c r="K203" i="32" s="1"/>
  <c r="S23" i="32"/>
  <c r="S38" i="32"/>
  <c r="N76" i="32"/>
  <c r="V76" i="32"/>
  <c r="O19" i="33"/>
  <c r="T35" i="33"/>
  <c r="L38" i="33"/>
  <c r="L76" i="33"/>
  <c r="T76" i="33"/>
  <c r="J305" i="33"/>
  <c r="J314" i="33" s="1"/>
  <c r="R305" i="33"/>
  <c r="R314" i="33" s="1"/>
  <c r="L35" i="33"/>
  <c r="T38" i="33"/>
  <c r="M76" i="33"/>
  <c r="U76" i="33"/>
  <c r="Q316" i="33"/>
  <c r="M35" i="33"/>
  <c r="P44" i="33"/>
  <c r="N76" i="33"/>
  <c r="V76" i="33"/>
  <c r="K289" i="33"/>
  <c r="K316" i="33" s="1"/>
  <c r="S289" i="33"/>
  <c r="S316" i="33" s="1"/>
  <c r="N35" i="33"/>
  <c r="W35" i="33"/>
  <c r="O76" i="33"/>
  <c r="W76" i="33"/>
  <c r="J190" i="33"/>
  <c r="J203" i="33" s="1"/>
  <c r="J224" i="33" s="1"/>
  <c r="J234" i="33" s="1"/>
  <c r="W31" i="33"/>
  <c r="O35" i="33"/>
  <c r="W27" i="33"/>
  <c r="O31" i="33"/>
  <c r="W316" i="33"/>
  <c r="W23" i="33"/>
  <c r="O27" i="33"/>
  <c r="R167" i="39"/>
  <c r="R45" i="39"/>
  <c r="R53" i="39"/>
  <c r="L49" i="39"/>
  <c r="L171" i="39" s="1"/>
  <c r="T49" i="39"/>
  <c r="T171" i="39" s="1"/>
  <c r="M76" i="39"/>
  <c r="U76" i="39"/>
  <c r="R79" i="39"/>
  <c r="M167" i="39"/>
  <c r="R23" i="39"/>
  <c r="L31" i="39"/>
  <c r="T31" i="39"/>
  <c r="M35" i="39"/>
  <c r="U35" i="39"/>
  <c r="N38" i="39"/>
  <c r="V38" i="39"/>
  <c r="L44" i="39"/>
  <c r="T44" i="39"/>
  <c r="M49" i="39"/>
  <c r="M171" i="39" s="1"/>
  <c r="U49" i="39"/>
  <c r="U171" i="39" s="1"/>
  <c r="N76" i="39"/>
  <c r="V76" i="39"/>
  <c r="I289" i="39"/>
  <c r="Q289" i="39"/>
  <c r="J314" i="39"/>
  <c r="L27" i="39"/>
  <c r="T27" i="39"/>
  <c r="N35" i="39"/>
  <c r="V35" i="39"/>
  <c r="O38" i="39"/>
  <c r="W38" i="39"/>
  <c r="N49" i="39"/>
  <c r="N171" i="39" s="1"/>
  <c r="V49" i="39"/>
  <c r="V171" i="39" s="1"/>
  <c r="O76" i="39"/>
  <c r="W76" i="39"/>
  <c r="L79" i="39"/>
  <c r="T79" i="39"/>
  <c r="K314" i="39"/>
  <c r="S314" i="39"/>
  <c r="L23" i="39"/>
  <c r="T23" i="39"/>
  <c r="N31" i="39"/>
  <c r="V31" i="39"/>
  <c r="O35" i="39"/>
  <c r="W35" i="39"/>
  <c r="P38" i="39"/>
  <c r="N44" i="39"/>
  <c r="V44" i="39"/>
  <c r="O49" i="39"/>
  <c r="O171" i="39" s="1"/>
  <c r="W49" i="39"/>
  <c r="W171" i="39" s="1"/>
  <c r="M53" i="39"/>
  <c r="U53" i="39"/>
  <c r="P76" i="39"/>
  <c r="Q167" i="39"/>
  <c r="M314" i="39"/>
  <c r="P35" i="39"/>
  <c r="Q38" i="39"/>
  <c r="P49" i="39"/>
  <c r="P171" i="39" s="1"/>
  <c r="U167" i="39"/>
  <c r="L305" i="39"/>
  <c r="T305" i="39"/>
  <c r="U314" i="39"/>
  <c r="N23" i="39"/>
  <c r="V23" i="39"/>
  <c r="P31" i="39"/>
  <c r="R38" i="39"/>
  <c r="P44" i="39"/>
  <c r="M45" i="39"/>
  <c r="U45" i="39"/>
  <c r="O53" i="39"/>
  <c r="N314" i="39"/>
  <c r="P27" i="39"/>
  <c r="R49" i="39"/>
  <c r="R171" i="39" s="1"/>
  <c r="O305" i="39"/>
  <c r="W305" i="39"/>
  <c r="P316" i="39"/>
  <c r="P23" i="39"/>
  <c r="Q53" i="39"/>
  <c r="K199" i="39"/>
  <c r="V314" i="39"/>
  <c r="J203" i="39"/>
  <c r="P53" i="38"/>
  <c r="P167" i="38"/>
  <c r="L55" i="38"/>
  <c r="T55" i="38"/>
  <c r="S23" i="38"/>
  <c r="N35" i="38"/>
  <c r="V35" i="38"/>
  <c r="O38" i="38"/>
  <c r="W38" i="38"/>
  <c r="M44" i="38"/>
  <c r="U44" i="38"/>
  <c r="N49" i="38"/>
  <c r="N171" i="38" s="1"/>
  <c r="V49" i="38"/>
  <c r="V171" i="38" s="1"/>
  <c r="L53" i="38"/>
  <c r="O76" i="38"/>
  <c r="W76" i="38"/>
  <c r="K289" i="38"/>
  <c r="S289" i="38"/>
  <c r="P314" i="38"/>
  <c r="R316" i="38"/>
  <c r="P76" i="38"/>
  <c r="K314" i="38"/>
  <c r="S314" i="38"/>
  <c r="N27" i="38"/>
  <c r="V27" i="38"/>
  <c r="O31" i="38"/>
  <c r="W31" i="38"/>
  <c r="P35" i="38"/>
  <c r="Q38" i="38"/>
  <c r="O44" i="38"/>
  <c r="W44" i="38"/>
  <c r="P49" i="38"/>
  <c r="P171" i="38" s="1"/>
  <c r="V53" i="38"/>
  <c r="R55" i="38"/>
  <c r="Q76" i="38"/>
  <c r="N79" i="38"/>
  <c r="V79" i="38"/>
  <c r="L314" i="38"/>
  <c r="T314" i="38"/>
  <c r="N23" i="38"/>
  <c r="V23" i="38"/>
  <c r="O27" i="38"/>
  <c r="W27" i="38"/>
  <c r="Q35" i="38"/>
  <c r="R38" i="38"/>
  <c r="Q49" i="38"/>
  <c r="Q171" i="38" s="1"/>
  <c r="O79" i="38"/>
  <c r="W79" i="38"/>
  <c r="S38" i="38"/>
  <c r="Q44" i="38"/>
  <c r="V45" i="38"/>
  <c r="S76" i="38"/>
  <c r="J199" i="38"/>
  <c r="I305" i="38"/>
  <c r="S35" i="38"/>
  <c r="T38" i="38"/>
  <c r="S49" i="38"/>
  <c r="S171" i="38" s="1"/>
  <c r="M55" i="38"/>
  <c r="L76" i="38"/>
  <c r="T76" i="38"/>
  <c r="Q79" i="38"/>
  <c r="J203" i="38"/>
  <c r="N305" i="38"/>
  <c r="V305" i="38"/>
  <c r="Q23" i="38"/>
  <c r="S31" i="38"/>
  <c r="S44" i="38"/>
  <c r="R53" i="38"/>
  <c r="M314" i="38"/>
  <c r="U314" i="38"/>
  <c r="K199" i="38"/>
  <c r="Q305" i="38"/>
  <c r="K190" i="38"/>
  <c r="O305" i="38"/>
  <c r="W305" i="38"/>
  <c r="Q55" i="37"/>
  <c r="M167" i="37"/>
  <c r="M45" i="37"/>
  <c r="M53" i="37"/>
  <c r="U167" i="37"/>
  <c r="U53" i="37"/>
  <c r="Q23" i="37"/>
  <c r="S31" i="37"/>
  <c r="L35" i="37"/>
  <c r="T35" i="37"/>
  <c r="M38" i="37"/>
  <c r="U38" i="37"/>
  <c r="S44" i="37"/>
  <c r="L49" i="37"/>
  <c r="L171" i="37" s="1"/>
  <c r="T49" i="37"/>
  <c r="T171" i="37" s="1"/>
  <c r="U76" i="37"/>
  <c r="J190" i="37"/>
  <c r="J194" i="37"/>
  <c r="J197" i="37" s="1"/>
  <c r="O305" i="37"/>
  <c r="W305" i="37"/>
  <c r="L305" i="37"/>
  <c r="T305" i="37"/>
  <c r="N38" i="37"/>
  <c r="V38" i="37"/>
  <c r="N76" i="37"/>
  <c r="V76" i="37"/>
  <c r="P314" i="37"/>
  <c r="S23" i="37"/>
  <c r="M31" i="37"/>
  <c r="U31" i="37"/>
  <c r="N35" i="37"/>
  <c r="V35" i="37"/>
  <c r="O38" i="37"/>
  <c r="W38" i="37"/>
  <c r="R45" i="37"/>
  <c r="N49" i="37"/>
  <c r="N171" i="37" s="1"/>
  <c r="V49" i="37"/>
  <c r="V171" i="37" s="1"/>
  <c r="L53" i="37"/>
  <c r="O76" i="37"/>
  <c r="W76" i="37"/>
  <c r="I314" i="37"/>
  <c r="Q314" i="37"/>
  <c r="N31" i="37"/>
  <c r="V31" i="37"/>
  <c r="O35" i="37"/>
  <c r="W35" i="37"/>
  <c r="P38" i="37"/>
  <c r="N44" i="37"/>
  <c r="V44" i="37"/>
  <c r="O49" i="37"/>
  <c r="O171" i="37" s="1"/>
  <c r="W49" i="37"/>
  <c r="W171" i="37" s="1"/>
  <c r="I289" i="37"/>
  <c r="Q289" i="37"/>
  <c r="N27" i="37"/>
  <c r="V27" i="37"/>
  <c r="O31" i="37"/>
  <c r="W31" i="37"/>
  <c r="Q38" i="37"/>
  <c r="O44" i="37"/>
  <c r="W44" i="37"/>
  <c r="L45" i="37"/>
  <c r="R55" i="37"/>
  <c r="Q76" i="37"/>
  <c r="N79" i="37"/>
  <c r="V79" i="37"/>
  <c r="K314" i="37"/>
  <c r="S314" i="37"/>
  <c r="N314" i="37"/>
  <c r="U314" i="37"/>
  <c r="N23" i="37"/>
  <c r="V23" i="37"/>
  <c r="Q35" i="37"/>
  <c r="R38" i="37"/>
  <c r="P169" i="37"/>
  <c r="L167" i="37"/>
  <c r="V314" i="37"/>
  <c r="K199" i="37"/>
  <c r="J305" i="37"/>
  <c r="R305" i="37"/>
  <c r="S55" i="36"/>
  <c r="L55" i="36"/>
  <c r="T55" i="36"/>
  <c r="M55" i="36"/>
  <c r="U55" i="36"/>
  <c r="N167" i="36"/>
  <c r="N53" i="36"/>
  <c r="V45" i="36"/>
  <c r="V167" i="36"/>
  <c r="V53" i="36"/>
  <c r="O55" i="36"/>
  <c r="W55" i="36"/>
  <c r="L23" i="36"/>
  <c r="T23" i="36"/>
  <c r="M27" i="36"/>
  <c r="U27" i="36"/>
  <c r="N31" i="36"/>
  <c r="V31" i="36"/>
  <c r="P38" i="36"/>
  <c r="U53" i="36"/>
  <c r="P76" i="36"/>
  <c r="M79" i="36"/>
  <c r="U79" i="36"/>
  <c r="I314" i="36"/>
  <c r="Q314" i="36"/>
  <c r="N314" i="36"/>
  <c r="M23" i="36"/>
  <c r="U23" i="36"/>
  <c r="Q38" i="36"/>
  <c r="Q76" i="36"/>
  <c r="K203" i="36"/>
  <c r="I289" i="36"/>
  <c r="Q289" i="36"/>
  <c r="J314" i="36"/>
  <c r="R38" i="36"/>
  <c r="Q49" i="36"/>
  <c r="Q171" i="36" s="1"/>
  <c r="R76" i="36"/>
  <c r="Q31" i="36"/>
  <c r="R35" i="36"/>
  <c r="S38" i="36"/>
  <c r="Q44" i="36"/>
  <c r="R49" i="36"/>
  <c r="R171" i="36" s="1"/>
  <c r="S76" i="36"/>
  <c r="P79" i="36"/>
  <c r="L305" i="36"/>
  <c r="T305" i="36"/>
  <c r="U314" i="36"/>
  <c r="P23" i="36"/>
  <c r="Q27" i="36"/>
  <c r="R31" i="36"/>
  <c r="L38" i="36"/>
  <c r="T38" i="36"/>
  <c r="R44" i="36"/>
  <c r="W45" i="36"/>
  <c r="Q79" i="36"/>
  <c r="J203" i="36"/>
  <c r="Q23" i="36"/>
  <c r="R27" i="36"/>
  <c r="L35" i="36"/>
  <c r="T35" i="36"/>
  <c r="M38" i="36"/>
  <c r="U38" i="36"/>
  <c r="N55" i="36"/>
  <c r="V55" i="36"/>
  <c r="R79" i="36"/>
  <c r="K199" i="36"/>
  <c r="R23" i="36"/>
  <c r="N38" i="36"/>
  <c r="V38" i="36"/>
  <c r="O305" i="36"/>
  <c r="W305" i="36"/>
  <c r="J194" i="36"/>
  <c r="J197" i="36" s="1"/>
  <c r="Q55" i="35"/>
  <c r="R55" i="35"/>
  <c r="L167" i="35"/>
  <c r="L45" i="35"/>
  <c r="L53" i="35"/>
  <c r="T53" i="35"/>
  <c r="T167" i="35"/>
  <c r="M55" i="35"/>
  <c r="U55" i="35"/>
  <c r="I289" i="35"/>
  <c r="Q289" i="35"/>
  <c r="L314" i="35"/>
  <c r="T314" i="35"/>
  <c r="R23" i="35"/>
  <c r="S27" i="35"/>
  <c r="L31" i="35"/>
  <c r="T31" i="35"/>
  <c r="N38" i="35"/>
  <c r="V38" i="35"/>
  <c r="N76" i="35"/>
  <c r="V76" i="35"/>
  <c r="S79" i="35"/>
  <c r="J203" i="35"/>
  <c r="S23" i="35"/>
  <c r="O38" i="35"/>
  <c r="W38" i="35"/>
  <c r="O76" i="35"/>
  <c r="W76" i="35"/>
  <c r="K199" i="35"/>
  <c r="O305" i="35"/>
  <c r="W305" i="35"/>
  <c r="K314" i="35"/>
  <c r="M314" i="35"/>
  <c r="O35" i="35"/>
  <c r="W35" i="35"/>
  <c r="P38" i="35"/>
  <c r="O49" i="35"/>
  <c r="O171" i="35" s="1"/>
  <c r="W49" i="35"/>
  <c r="W171" i="35" s="1"/>
  <c r="P76" i="35"/>
  <c r="P314" i="35"/>
  <c r="N314" i="35"/>
  <c r="U314" i="35"/>
  <c r="N27" i="35"/>
  <c r="V27" i="35"/>
  <c r="O31" i="35"/>
  <c r="W31" i="35"/>
  <c r="P35" i="35"/>
  <c r="Q38" i="35"/>
  <c r="O44" i="35"/>
  <c r="W44" i="35"/>
  <c r="P49" i="35"/>
  <c r="P171" i="35" s="1"/>
  <c r="Q76" i="35"/>
  <c r="N79" i="35"/>
  <c r="V79" i="35"/>
  <c r="S314" i="35"/>
  <c r="N23" i="35"/>
  <c r="V23" i="35"/>
  <c r="O27" i="35"/>
  <c r="W27" i="35"/>
  <c r="P31" i="35"/>
  <c r="R38" i="35"/>
  <c r="P44" i="35"/>
  <c r="U45" i="35"/>
  <c r="S55" i="35"/>
  <c r="O79" i="35"/>
  <c r="W79" i="35"/>
  <c r="V314" i="35"/>
  <c r="O23" i="35"/>
  <c r="W23" i="35"/>
  <c r="R35" i="35"/>
  <c r="V45" i="35"/>
  <c r="J194" i="35"/>
  <c r="J197" i="35" s="1"/>
  <c r="R55" i="34"/>
  <c r="P55" i="34"/>
  <c r="P154" i="34" s="1"/>
  <c r="L55" i="34"/>
  <c r="T55" i="34"/>
  <c r="M167" i="34"/>
  <c r="M45" i="34"/>
  <c r="M53" i="34"/>
  <c r="U167" i="34"/>
  <c r="U45" i="34"/>
  <c r="U53" i="34"/>
  <c r="N55" i="34"/>
  <c r="V55" i="34"/>
  <c r="O35" i="34"/>
  <c r="W35" i="34"/>
  <c r="P38" i="34"/>
  <c r="O49" i="34"/>
  <c r="O171" i="34" s="1"/>
  <c r="W49" i="34"/>
  <c r="W171" i="34" s="1"/>
  <c r="P76" i="34"/>
  <c r="M79" i="34"/>
  <c r="U79" i="34"/>
  <c r="K314" i="34"/>
  <c r="S314" i="34"/>
  <c r="O31" i="34"/>
  <c r="W31" i="34"/>
  <c r="Q38" i="34"/>
  <c r="O44" i="34"/>
  <c r="W44" i="34"/>
  <c r="L45" i="34"/>
  <c r="N53" i="34"/>
  <c r="V53" i="34"/>
  <c r="Q76" i="34"/>
  <c r="L314" i="34"/>
  <c r="T314" i="34"/>
  <c r="P314" i="34"/>
  <c r="O27" i="34"/>
  <c r="W27" i="34"/>
  <c r="Q35" i="34"/>
  <c r="R38" i="34"/>
  <c r="Q49" i="34"/>
  <c r="Q171" i="34" s="1"/>
  <c r="S55" i="34"/>
  <c r="R76" i="34"/>
  <c r="O79" i="34"/>
  <c r="W79" i="34"/>
  <c r="J203" i="34"/>
  <c r="M314" i="34"/>
  <c r="U314" i="34"/>
  <c r="O23" i="34"/>
  <c r="W23" i="34"/>
  <c r="Q31" i="34"/>
  <c r="S38" i="34"/>
  <c r="Q44" i="34"/>
  <c r="N45" i="34"/>
  <c r="V45" i="34"/>
  <c r="S76" i="34"/>
  <c r="M55" i="34"/>
  <c r="L76" i="34"/>
  <c r="T76" i="34"/>
  <c r="Q79" i="34"/>
  <c r="L167" i="34"/>
  <c r="Q23" i="34"/>
  <c r="S31" i="34"/>
  <c r="L35" i="34"/>
  <c r="T35" i="34"/>
  <c r="M38" i="34"/>
  <c r="U38" i="34"/>
  <c r="S44" i="34"/>
  <c r="P45" i="34"/>
  <c r="R53" i="34"/>
  <c r="N76" i="34"/>
  <c r="V76" i="34"/>
  <c r="T167" i="34"/>
  <c r="K289" i="34"/>
  <c r="S289" i="34"/>
  <c r="I305" i="34"/>
  <c r="Q305" i="34"/>
  <c r="S23" i="34"/>
  <c r="M31" i="34"/>
  <c r="U31" i="34"/>
  <c r="N35" i="34"/>
  <c r="V35" i="34"/>
  <c r="L53" i="34"/>
  <c r="T53" i="34"/>
  <c r="R314" i="34"/>
  <c r="K190" i="34"/>
  <c r="N305" i="34"/>
  <c r="V305" i="34"/>
  <c r="O305" i="34"/>
  <c r="W305" i="34"/>
  <c r="J194" i="34"/>
  <c r="J197" i="34" s="1"/>
  <c r="Q55" i="32"/>
  <c r="L167" i="32"/>
  <c r="L45" i="32"/>
  <c r="L53" i="32"/>
  <c r="T167" i="32"/>
  <c r="T53" i="32"/>
  <c r="M55" i="32"/>
  <c r="U55" i="32"/>
  <c r="N35" i="32"/>
  <c r="V35" i="32"/>
  <c r="O38" i="32"/>
  <c r="W38" i="32"/>
  <c r="N49" i="32"/>
  <c r="N171" i="32" s="1"/>
  <c r="V49" i="32"/>
  <c r="V171" i="32" s="1"/>
  <c r="O76" i="32"/>
  <c r="W76" i="32"/>
  <c r="L79" i="32"/>
  <c r="T79" i="32"/>
  <c r="J203" i="32"/>
  <c r="O305" i="32"/>
  <c r="W305" i="32"/>
  <c r="N31" i="32"/>
  <c r="V31" i="32"/>
  <c r="O35" i="32"/>
  <c r="W35" i="32"/>
  <c r="P38" i="32"/>
  <c r="N44" i="32"/>
  <c r="V44" i="32"/>
  <c r="O49" i="32"/>
  <c r="O171" i="32" s="1"/>
  <c r="W49" i="32"/>
  <c r="W171" i="32" s="1"/>
  <c r="M53" i="32"/>
  <c r="U53" i="32"/>
  <c r="P76" i="32"/>
  <c r="K199" i="32"/>
  <c r="P314" i="32"/>
  <c r="N314" i="32"/>
  <c r="N27" i="32"/>
  <c r="V27" i="32"/>
  <c r="O31" i="32"/>
  <c r="W31" i="32"/>
  <c r="P35" i="32"/>
  <c r="Q38" i="32"/>
  <c r="O44" i="32"/>
  <c r="W44" i="32"/>
  <c r="P49" i="32"/>
  <c r="P171" i="32" s="1"/>
  <c r="R55" i="32"/>
  <c r="Q76" i="32"/>
  <c r="N79" i="32"/>
  <c r="V79" i="32"/>
  <c r="I314" i="32"/>
  <c r="Q314" i="32"/>
  <c r="V314" i="32"/>
  <c r="N23" i="32"/>
  <c r="V23" i="32"/>
  <c r="P31" i="32"/>
  <c r="R38" i="32"/>
  <c r="P44" i="32"/>
  <c r="U45" i="32"/>
  <c r="R76" i="32"/>
  <c r="J314" i="32"/>
  <c r="R314" i="32"/>
  <c r="Q169" i="32"/>
  <c r="K314" i="32"/>
  <c r="S314" i="32"/>
  <c r="U316" i="32"/>
  <c r="R44" i="32"/>
  <c r="Q53" i="32"/>
  <c r="L314" i="32"/>
  <c r="T314" i="32"/>
  <c r="L49" i="32"/>
  <c r="L171" i="32" s="1"/>
  <c r="T49" i="32"/>
  <c r="T171" i="32" s="1"/>
  <c r="M76" i="32"/>
  <c r="U76" i="32"/>
  <c r="R79" i="32"/>
  <c r="R23" i="32"/>
  <c r="L31" i="32"/>
  <c r="T31" i="32"/>
  <c r="M35" i="32"/>
  <c r="U35" i="32"/>
  <c r="I289" i="32"/>
  <c r="Q289" i="32"/>
  <c r="J194" i="32"/>
  <c r="J197" i="32" s="1"/>
  <c r="P38" i="33"/>
  <c r="P35" i="33"/>
  <c r="P31" i="33"/>
  <c r="P27" i="33"/>
  <c r="P23" i="33"/>
  <c r="P19" i="33"/>
  <c r="Q38" i="33"/>
  <c r="J316" i="33"/>
  <c r="R316" i="33"/>
  <c r="P167" i="33"/>
  <c r="P169" i="33" s="1"/>
  <c r="P76" i="33"/>
  <c r="L79" i="33"/>
  <c r="M316" i="33"/>
  <c r="T79" i="33"/>
  <c r="M38" i="33"/>
  <c r="U38" i="33"/>
  <c r="Q44" i="33"/>
  <c r="Q49" i="33"/>
  <c r="Q76" i="33"/>
  <c r="M79" i="33"/>
  <c r="U79" i="33"/>
  <c r="K190" i="33"/>
  <c r="N38" i="33"/>
  <c r="V38" i="33"/>
  <c r="R44" i="33"/>
  <c r="R49" i="33"/>
  <c r="R76" i="33"/>
  <c r="N79" i="33"/>
  <c r="V79" i="33"/>
  <c r="O38" i="33"/>
  <c r="W38" i="33"/>
  <c r="S44" i="33"/>
  <c r="S49" i="33"/>
  <c r="S76" i="33"/>
  <c r="O79" i="33"/>
  <c r="W79" i="33"/>
  <c r="L44" i="33"/>
  <c r="T44" i="33"/>
  <c r="M44" i="33"/>
  <c r="U44" i="33"/>
  <c r="N44" i="33"/>
  <c r="V44" i="33"/>
  <c r="J194" i="33"/>
  <c r="J197" i="33" s="1"/>
  <c r="O44" i="33"/>
  <c r="W44" i="33"/>
  <c r="K194" i="33"/>
  <c r="K197" i="33" s="1"/>
  <c r="S55" i="33" l="1"/>
  <c r="S171" i="33"/>
  <c r="R55" i="33"/>
  <c r="R171" i="33"/>
  <c r="Q55" i="33"/>
  <c r="Q171" i="33"/>
  <c r="R139" i="32"/>
  <c r="R136" i="32"/>
  <c r="R133" i="32"/>
  <c r="R130" i="32"/>
  <c r="R127" i="32"/>
  <c r="R124" i="32"/>
  <c r="R114" i="32"/>
  <c r="R103" i="32"/>
  <c r="R94" i="32"/>
  <c r="R84" i="32"/>
  <c r="R142" i="32"/>
  <c r="Q45" i="32"/>
  <c r="P139" i="32"/>
  <c r="P136" i="32"/>
  <c r="P133" i="32"/>
  <c r="P130" i="32"/>
  <c r="P127" i="32"/>
  <c r="P124" i="32"/>
  <c r="P114" i="32"/>
  <c r="P103" i="32"/>
  <c r="P94" i="32"/>
  <c r="P84" i="32"/>
  <c r="P142" i="32"/>
  <c r="W139" i="32"/>
  <c r="W136" i="32"/>
  <c r="W133" i="32"/>
  <c r="W130" i="32"/>
  <c r="W127" i="32"/>
  <c r="W124" i="32"/>
  <c r="W114" i="32"/>
  <c r="W103" i="32"/>
  <c r="W94" i="32"/>
  <c r="W84" i="32"/>
  <c r="W142" i="32"/>
  <c r="O139" i="32"/>
  <c r="O136" i="32"/>
  <c r="O133" i="32"/>
  <c r="O130" i="32"/>
  <c r="O127" i="32"/>
  <c r="O124" i="32"/>
  <c r="O114" i="32"/>
  <c r="O103" i="32"/>
  <c r="O94" i="32"/>
  <c r="O84" i="32"/>
  <c r="O142" i="32"/>
  <c r="V139" i="32"/>
  <c r="V136" i="32"/>
  <c r="V133" i="32"/>
  <c r="V130" i="32"/>
  <c r="V127" i="32"/>
  <c r="V124" i="32"/>
  <c r="V114" i="32"/>
  <c r="V103" i="32"/>
  <c r="V94" i="32"/>
  <c r="V84" i="32"/>
  <c r="V142" i="32"/>
  <c r="N139" i="32"/>
  <c r="N136" i="32"/>
  <c r="N133" i="32"/>
  <c r="N130" i="32"/>
  <c r="N127" i="32"/>
  <c r="N124" i="32"/>
  <c r="N114" i="32"/>
  <c r="N103" i="32"/>
  <c r="N94" i="32"/>
  <c r="N84" i="32"/>
  <c r="N142" i="32"/>
  <c r="S139" i="34"/>
  <c r="S136" i="34"/>
  <c r="S133" i="34"/>
  <c r="S130" i="34"/>
  <c r="S127" i="34"/>
  <c r="S124" i="34"/>
  <c r="S114" i="34"/>
  <c r="S103" i="34"/>
  <c r="S94" i="34"/>
  <c r="S84" i="34"/>
  <c r="S142" i="34"/>
  <c r="Q139" i="34"/>
  <c r="Q136" i="34"/>
  <c r="Q133" i="34"/>
  <c r="Q130" i="34"/>
  <c r="Q127" i="34"/>
  <c r="Q124" i="34"/>
  <c r="Q114" i="34"/>
  <c r="Q103" i="34"/>
  <c r="Q94" i="34"/>
  <c r="Q84" i="34"/>
  <c r="Q142" i="34"/>
  <c r="W139" i="34"/>
  <c r="W136" i="34"/>
  <c r="W133" i="34"/>
  <c r="W130" i="34"/>
  <c r="W127" i="34"/>
  <c r="W124" i="34"/>
  <c r="W114" i="34"/>
  <c r="W103" i="34"/>
  <c r="W94" i="34"/>
  <c r="W84" i="34"/>
  <c r="W142" i="34"/>
  <c r="O139" i="34"/>
  <c r="O136" i="34"/>
  <c r="O133" i="34"/>
  <c r="O130" i="34"/>
  <c r="O127" i="34"/>
  <c r="O124" i="34"/>
  <c r="O114" i="34"/>
  <c r="O103" i="34"/>
  <c r="O94" i="34"/>
  <c r="O84" i="34"/>
  <c r="O142" i="34"/>
  <c r="P139" i="35"/>
  <c r="P136" i="35"/>
  <c r="P133" i="35"/>
  <c r="P130" i="35"/>
  <c r="P127" i="35"/>
  <c r="P124" i="35"/>
  <c r="P114" i="35"/>
  <c r="P103" i="35"/>
  <c r="P94" i="35"/>
  <c r="P84" i="35"/>
  <c r="P142" i="35"/>
  <c r="W139" i="35"/>
  <c r="W136" i="35"/>
  <c r="W133" i="35"/>
  <c r="W130" i="35"/>
  <c r="W127" i="35"/>
  <c r="W124" i="35"/>
  <c r="W114" i="35"/>
  <c r="W103" i="35"/>
  <c r="W94" i="35"/>
  <c r="W84" i="35"/>
  <c r="W142" i="35"/>
  <c r="O139" i="35"/>
  <c r="O136" i="35"/>
  <c r="O133" i="35"/>
  <c r="O130" i="35"/>
  <c r="O127" i="35"/>
  <c r="O124" i="35"/>
  <c r="O114" i="35"/>
  <c r="O103" i="35"/>
  <c r="O94" i="35"/>
  <c r="O84" i="35"/>
  <c r="O142" i="35"/>
  <c r="R139" i="36"/>
  <c r="R136" i="36"/>
  <c r="R133" i="36"/>
  <c r="R130" i="36"/>
  <c r="R127" i="36"/>
  <c r="R124" i="36"/>
  <c r="R114" i="36"/>
  <c r="R103" i="36"/>
  <c r="R94" i="36"/>
  <c r="R84" i="36"/>
  <c r="R142" i="36"/>
  <c r="Q139" i="36"/>
  <c r="Q136" i="36"/>
  <c r="Q133" i="36"/>
  <c r="Q130" i="36"/>
  <c r="Q127" i="36"/>
  <c r="Q124" i="36"/>
  <c r="Q114" i="36"/>
  <c r="Q103" i="36"/>
  <c r="Q94" i="36"/>
  <c r="Q84" i="36"/>
  <c r="Q142" i="36"/>
  <c r="W139" i="37"/>
  <c r="W136" i="37"/>
  <c r="W133" i="37"/>
  <c r="W130" i="37"/>
  <c r="W127" i="37"/>
  <c r="W124" i="37"/>
  <c r="W114" i="37"/>
  <c r="W103" i="37"/>
  <c r="W94" i="37"/>
  <c r="W84" i="37"/>
  <c r="W142" i="37"/>
  <c r="O139" i="37"/>
  <c r="O136" i="37"/>
  <c r="O133" i="37"/>
  <c r="O130" i="37"/>
  <c r="O127" i="37"/>
  <c r="O124" i="37"/>
  <c r="O114" i="37"/>
  <c r="O103" i="37"/>
  <c r="O94" i="37"/>
  <c r="O84" i="37"/>
  <c r="O142" i="37"/>
  <c r="P45" i="37"/>
  <c r="V139" i="37"/>
  <c r="V136" i="37"/>
  <c r="V133" i="37"/>
  <c r="V130" i="37"/>
  <c r="V127" i="37"/>
  <c r="V124" i="37"/>
  <c r="V114" i="37"/>
  <c r="V103" i="37"/>
  <c r="V94" i="37"/>
  <c r="V84" i="37"/>
  <c r="V142" i="37"/>
  <c r="N139" i="37"/>
  <c r="N136" i="37"/>
  <c r="N133" i="37"/>
  <c r="N130" i="37"/>
  <c r="N127" i="37"/>
  <c r="N124" i="37"/>
  <c r="N114" i="37"/>
  <c r="N103" i="37"/>
  <c r="N94" i="37"/>
  <c r="N84" i="37"/>
  <c r="N142" i="37"/>
  <c r="S139" i="37"/>
  <c r="S136" i="37"/>
  <c r="S133" i="37"/>
  <c r="S130" i="37"/>
  <c r="S127" i="37"/>
  <c r="S124" i="37"/>
  <c r="S114" i="37"/>
  <c r="S103" i="37"/>
  <c r="S94" i="37"/>
  <c r="S84" i="37"/>
  <c r="S142" i="37"/>
  <c r="S139" i="38"/>
  <c r="S136" i="38"/>
  <c r="S133" i="38"/>
  <c r="S130" i="38"/>
  <c r="S127" i="38"/>
  <c r="S124" i="38"/>
  <c r="S114" i="38"/>
  <c r="S103" i="38"/>
  <c r="S94" i="38"/>
  <c r="S84" i="38"/>
  <c r="S142" i="38"/>
  <c r="Q139" i="38"/>
  <c r="Q136" i="38"/>
  <c r="Q133" i="38"/>
  <c r="Q130" i="38"/>
  <c r="Q127" i="38"/>
  <c r="Q124" i="38"/>
  <c r="Q114" i="38"/>
  <c r="Q103" i="38"/>
  <c r="Q94" i="38"/>
  <c r="Q84" i="38"/>
  <c r="Q142" i="38"/>
  <c r="W139" i="38"/>
  <c r="W136" i="38"/>
  <c r="W133" i="38"/>
  <c r="W130" i="38"/>
  <c r="W127" i="38"/>
  <c r="W124" i="38"/>
  <c r="W114" i="38"/>
  <c r="W103" i="38"/>
  <c r="W94" i="38"/>
  <c r="W84" i="38"/>
  <c r="W142" i="38"/>
  <c r="O139" i="38"/>
  <c r="O136" i="38"/>
  <c r="O133" i="38"/>
  <c r="O130" i="38"/>
  <c r="O127" i="38"/>
  <c r="O124" i="38"/>
  <c r="O114" i="38"/>
  <c r="O103" i="38"/>
  <c r="O94" i="38"/>
  <c r="O84" i="38"/>
  <c r="O142" i="38"/>
  <c r="U139" i="38"/>
  <c r="U136" i="38"/>
  <c r="U133" i="38"/>
  <c r="U130" i="38"/>
  <c r="U127" i="38"/>
  <c r="U124" i="38"/>
  <c r="U114" i="38"/>
  <c r="U103" i="38"/>
  <c r="U94" i="38"/>
  <c r="U84" i="38"/>
  <c r="U142" i="38"/>
  <c r="M139" i="38"/>
  <c r="M136" i="38"/>
  <c r="M133" i="38"/>
  <c r="M130" i="38"/>
  <c r="M127" i="38"/>
  <c r="M124" i="38"/>
  <c r="M114" i="38"/>
  <c r="M103" i="38"/>
  <c r="M94" i="38"/>
  <c r="M84" i="38"/>
  <c r="M142" i="38"/>
  <c r="Q45" i="39"/>
  <c r="P139" i="39"/>
  <c r="P136" i="39"/>
  <c r="P133" i="39"/>
  <c r="P130" i="39"/>
  <c r="P127" i="39"/>
  <c r="P124" i="39"/>
  <c r="P114" i="39"/>
  <c r="P103" i="39"/>
  <c r="P94" i="39"/>
  <c r="P84" i="39"/>
  <c r="P142" i="39"/>
  <c r="V139" i="39"/>
  <c r="V136" i="39"/>
  <c r="V133" i="39"/>
  <c r="V130" i="39"/>
  <c r="V127" i="39"/>
  <c r="V124" i="39"/>
  <c r="V114" i="39"/>
  <c r="V103" i="39"/>
  <c r="V94" i="39"/>
  <c r="V84" i="39"/>
  <c r="V142" i="39"/>
  <c r="N139" i="39"/>
  <c r="N136" i="39"/>
  <c r="N133" i="39"/>
  <c r="N130" i="39"/>
  <c r="N127" i="39"/>
  <c r="N124" i="39"/>
  <c r="N114" i="39"/>
  <c r="N103" i="39"/>
  <c r="N94" i="39"/>
  <c r="N84" i="39"/>
  <c r="N142" i="39"/>
  <c r="T139" i="39"/>
  <c r="T136" i="39"/>
  <c r="T133" i="39"/>
  <c r="T130" i="39"/>
  <c r="T127" i="39"/>
  <c r="T124" i="39"/>
  <c r="T114" i="39"/>
  <c r="T103" i="39"/>
  <c r="T94" i="39"/>
  <c r="T84" i="39"/>
  <c r="T142" i="39"/>
  <c r="L139" i="39"/>
  <c r="L136" i="39"/>
  <c r="L133" i="39"/>
  <c r="L130" i="39"/>
  <c r="L127" i="39"/>
  <c r="L124" i="39"/>
  <c r="L114" i="39"/>
  <c r="L103" i="39"/>
  <c r="L94" i="39"/>
  <c r="L84" i="39"/>
  <c r="L142" i="39"/>
  <c r="U139" i="32"/>
  <c r="U136" i="32"/>
  <c r="U133" i="32"/>
  <c r="U130" i="32"/>
  <c r="U127" i="32"/>
  <c r="U124" i="32"/>
  <c r="U114" i="32"/>
  <c r="U103" i="32"/>
  <c r="U94" i="32"/>
  <c r="U84" i="32"/>
  <c r="U142" i="32"/>
  <c r="S139" i="32"/>
  <c r="S136" i="32"/>
  <c r="S133" i="32"/>
  <c r="S130" i="32"/>
  <c r="S127" i="32"/>
  <c r="S124" i="32"/>
  <c r="S114" i="32"/>
  <c r="S103" i="32"/>
  <c r="S94" i="32"/>
  <c r="S84" i="32"/>
  <c r="S142" i="32"/>
  <c r="V139" i="34"/>
  <c r="V136" i="34"/>
  <c r="V133" i="34"/>
  <c r="V130" i="34"/>
  <c r="V127" i="34"/>
  <c r="V124" i="34"/>
  <c r="V114" i="34"/>
  <c r="V103" i="34"/>
  <c r="V94" i="34"/>
  <c r="V84" i="34"/>
  <c r="V142" i="34"/>
  <c r="T139" i="34"/>
  <c r="T136" i="34"/>
  <c r="T133" i="34"/>
  <c r="T130" i="34"/>
  <c r="T127" i="34"/>
  <c r="T124" i="34"/>
  <c r="T114" i="34"/>
  <c r="T103" i="34"/>
  <c r="T94" i="34"/>
  <c r="T84" i="34"/>
  <c r="T142" i="34"/>
  <c r="U55" i="34"/>
  <c r="U171" i="34"/>
  <c r="N139" i="34"/>
  <c r="N136" i="34"/>
  <c r="N133" i="34"/>
  <c r="N130" i="34"/>
  <c r="N127" i="34"/>
  <c r="N124" i="34"/>
  <c r="N114" i="34"/>
  <c r="N103" i="34"/>
  <c r="N94" i="34"/>
  <c r="N84" i="34"/>
  <c r="N142" i="34"/>
  <c r="L139" i="34"/>
  <c r="L136" i="34"/>
  <c r="L133" i="34"/>
  <c r="L130" i="34"/>
  <c r="L127" i="34"/>
  <c r="L124" i="34"/>
  <c r="L114" i="34"/>
  <c r="L103" i="34"/>
  <c r="L94" i="34"/>
  <c r="L84" i="34"/>
  <c r="L142" i="34"/>
  <c r="S139" i="35"/>
  <c r="S136" i="35"/>
  <c r="S133" i="35"/>
  <c r="S130" i="35"/>
  <c r="S127" i="35"/>
  <c r="S124" i="35"/>
  <c r="S114" i="35"/>
  <c r="S103" i="35"/>
  <c r="S94" i="35"/>
  <c r="S84" i="35"/>
  <c r="S142" i="35"/>
  <c r="R139" i="35"/>
  <c r="R136" i="35"/>
  <c r="R133" i="35"/>
  <c r="R130" i="35"/>
  <c r="R127" i="35"/>
  <c r="R124" i="35"/>
  <c r="R114" i="35"/>
  <c r="R103" i="35"/>
  <c r="R94" i="35"/>
  <c r="R84" i="35"/>
  <c r="R142" i="35"/>
  <c r="L55" i="35"/>
  <c r="L171" i="35"/>
  <c r="Q139" i="35"/>
  <c r="Q136" i="35"/>
  <c r="Q133" i="35"/>
  <c r="Q130" i="35"/>
  <c r="Q127" i="35"/>
  <c r="Q124" i="35"/>
  <c r="Q114" i="35"/>
  <c r="Q103" i="35"/>
  <c r="Q94" i="35"/>
  <c r="Q84" i="35"/>
  <c r="Q142" i="35"/>
  <c r="N139" i="35"/>
  <c r="N136" i="35"/>
  <c r="N133" i="35"/>
  <c r="N130" i="35"/>
  <c r="N127" i="35"/>
  <c r="N124" i="35"/>
  <c r="N114" i="35"/>
  <c r="N103" i="35"/>
  <c r="N94" i="35"/>
  <c r="N84" i="35"/>
  <c r="N142" i="35"/>
  <c r="M139" i="35"/>
  <c r="M136" i="35"/>
  <c r="M133" i="35"/>
  <c r="M130" i="35"/>
  <c r="M127" i="35"/>
  <c r="M124" i="35"/>
  <c r="M114" i="35"/>
  <c r="M103" i="35"/>
  <c r="M94" i="35"/>
  <c r="M84" i="35"/>
  <c r="M142" i="35"/>
  <c r="V53" i="35"/>
  <c r="V139" i="35"/>
  <c r="V136" i="35"/>
  <c r="V133" i="35"/>
  <c r="V130" i="35"/>
  <c r="V127" i="35"/>
  <c r="V124" i="35"/>
  <c r="V114" i="35"/>
  <c r="V103" i="35"/>
  <c r="V94" i="35"/>
  <c r="V84" i="35"/>
  <c r="V142" i="35"/>
  <c r="M139" i="36"/>
  <c r="M136" i="36"/>
  <c r="M133" i="36"/>
  <c r="M130" i="36"/>
  <c r="M127" i="36"/>
  <c r="M124" i="36"/>
  <c r="M114" i="36"/>
  <c r="M103" i="36"/>
  <c r="M94" i="36"/>
  <c r="M84" i="36"/>
  <c r="M142" i="36"/>
  <c r="L139" i="36"/>
  <c r="L136" i="36"/>
  <c r="L133" i="36"/>
  <c r="L130" i="36"/>
  <c r="L127" i="36"/>
  <c r="L124" i="36"/>
  <c r="L114" i="36"/>
  <c r="L103" i="36"/>
  <c r="L94" i="36"/>
  <c r="L84" i="36"/>
  <c r="L142" i="36"/>
  <c r="W139" i="36"/>
  <c r="W136" i="36"/>
  <c r="W133" i="36"/>
  <c r="W130" i="36"/>
  <c r="W127" i="36"/>
  <c r="W124" i="36"/>
  <c r="W114" i="36"/>
  <c r="W103" i="36"/>
  <c r="W94" i="36"/>
  <c r="W84" i="36"/>
  <c r="W142" i="36"/>
  <c r="U139" i="36"/>
  <c r="U136" i="36"/>
  <c r="U133" i="36"/>
  <c r="U130" i="36"/>
  <c r="U127" i="36"/>
  <c r="U124" i="36"/>
  <c r="U114" i="36"/>
  <c r="U103" i="36"/>
  <c r="U94" i="36"/>
  <c r="U84" i="36"/>
  <c r="U142" i="36"/>
  <c r="T139" i="36"/>
  <c r="T136" i="36"/>
  <c r="T133" i="36"/>
  <c r="T130" i="36"/>
  <c r="T127" i="36"/>
  <c r="T124" i="36"/>
  <c r="T114" i="36"/>
  <c r="T103" i="36"/>
  <c r="T94" i="36"/>
  <c r="T84" i="36"/>
  <c r="T142" i="36"/>
  <c r="S139" i="36"/>
  <c r="S136" i="36"/>
  <c r="S133" i="36"/>
  <c r="S130" i="36"/>
  <c r="S127" i="36"/>
  <c r="S124" i="36"/>
  <c r="S114" i="36"/>
  <c r="S103" i="36"/>
  <c r="S94" i="36"/>
  <c r="S84" i="36"/>
  <c r="S142" i="36"/>
  <c r="P139" i="36"/>
  <c r="P136" i="36"/>
  <c r="P133" i="36"/>
  <c r="P130" i="36"/>
  <c r="P127" i="36"/>
  <c r="P124" i="36"/>
  <c r="P114" i="36"/>
  <c r="P103" i="36"/>
  <c r="P94" i="36"/>
  <c r="P84" i="36"/>
  <c r="P142" i="36"/>
  <c r="M55" i="37"/>
  <c r="M171" i="37"/>
  <c r="L139" i="37"/>
  <c r="L136" i="37"/>
  <c r="L133" i="37"/>
  <c r="L130" i="37"/>
  <c r="L127" i="37"/>
  <c r="L124" i="37"/>
  <c r="L114" i="37"/>
  <c r="L103" i="37"/>
  <c r="L94" i="37"/>
  <c r="L84" i="37"/>
  <c r="L142" i="37"/>
  <c r="U55" i="37"/>
  <c r="U171" i="37"/>
  <c r="T139" i="37"/>
  <c r="T136" i="37"/>
  <c r="T133" i="37"/>
  <c r="T130" i="37"/>
  <c r="T127" i="37"/>
  <c r="T124" i="37"/>
  <c r="T114" i="37"/>
  <c r="T103" i="37"/>
  <c r="T94" i="37"/>
  <c r="T84" i="37"/>
  <c r="T142" i="37"/>
  <c r="S55" i="37"/>
  <c r="S171" i="37"/>
  <c r="R139" i="37"/>
  <c r="R136" i="37"/>
  <c r="R133" i="37"/>
  <c r="R130" i="37"/>
  <c r="R127" i="37"/>
  <c r="R124" i="37"/>
  <c r="R114" i="37"/>
  <c r="R103" i="37"/>
  <c r="R94" i="37"/>
  <c r="R84" i="37"/>
  <c r="R142" i="37"/>
  <c r="Q139" i="37"/>
  <c r="Q136" i="37"/>
  <c r="Q133" i="37"/>
  <c r="Q130" i="37"/>
  <c r="Q127" i="37"/>
  <c r="Q124" i="37"/>
  <c r="Q114" i="37"/>
  <c r="Q103" i="37"/>
  <c r="Q94" i="37"/>
  <c r="Q84" i="37"/>
  <c r="Q142" i="37"/>
  <c r="L139" i="38"/>
  <c r="L136" i="38"/>
  <c r="L133" i="38"/>
  <c r="L130" i="38"/>
  <c r="L127" i="38"/>
  <c r="L124" i="38"/>
  <c r="L114" i="38"/>
  <c r="L103" i="38"/>
  <c r="L94" i="38"/>
  <c r="L84" i="38"/>
  <c r="L142" i="38"/>
  <c r="N53" i="38"/>
  <c r="N139" i="38"/>
  <c r="N136" i="38"/>
  <c r="N133" i="38"/>
  <c r="N130" i="38"/>
  <c r="N127" i="38"/>
  <c r="N124" i="38"/>
  <c r="N114" i="38"/>
  <c r="N103" i="38"/>
  <c r="N94" i="38"/>
  <c r="N84" i="38"/>
  <c r="N142" i="38"/>
  <c r="V139" i="38"/>
  <c r="V136" i="38"/>
  <c r="V133" i="38"/>
  <c r="V130" i="38"/>
  <c r="V127" i="38"/>
  <c r="V124" i="38"/>
  <c r="V114" i="38"/>
  <c r="V103" i="38"/>
  <c r="V94" i="38"/>
  <c r="V84" i="38"/>
  <c r="V142" i="38"/>
  <c r="U55" i="38"/>
  <c r="U171" i="38"/>
  <c r="T53" i="38"/>
  <c r="T139" i="38"/>
  <c r="T136" i="38"/>
  <c r="T133" i="38"/>
  <c r="T130" i="38"/>
  <c r="T127" i="38"/>
  <c r="T124" i="38"/>
  <c r="T114" i="38"/>
  <c r="T103" i="38"/>
  <c r="T94" i="38"/>
  <c r="T84" i="38"/>
  <c r="T142" i="38"/>
  <c r="R139" i="38"/>
  <c r="R136" i="38"/>
  <c r="R133" i="38"/>
  <c r="R130" i="38"/>
  <c r="R127" i="38"/>
  <c r="R124" i="38"/>
  <c r="R114" i="38"/>
  <c r="R103" i="38"/>
  <c r="R94" i="38"/>
  <c r="R84" i="38"/>
  <c r="R142" i="38"/>
  <c r="M139" i="39"/>
  <c r="M136" i="39"/>
  <c r="M133" i="39"/>
  <c r="M130" i="39"/>
  <c r="M127" i="39"/>
  <c r="M124" i="39"/>
  <c r="M114" i="39"/>
  <c r="M103" i="39"/>
  <c r="M94" i="39"/>
  <c r="M84" i="39"/>
  <c r="M142" i="39"/>
  <c r="W139" i="39"/>
  <c r="W136" i="39"/>
  <c r="W133" i="39"/>
  <c r="W130" i="39"/>
  <c r="W127" i="39"/>
  <c r="W124" i="39"/>
  <c r="W114" i="39"/>
  <c r="W103" i="39"/>
  <c r="W94" i="39"/>
  <c r="W84" i="39"/>
  <c r="W142" i="39"/>
  <c r="U139" i="39"/>
  <c r="U136" i="39"/>
  <c r="U133" i="39"/>
  <c r="U130" i="39"/>
  <c r="U127" i="39"/>
  <c r="U124" i="39"/>
  <c r="U114" i="39"/>
  <c r="U103" i="39"/>
  <c r="U94" i="39"/>
  <c r="U84" i="39"/>
  <c r="U142" i="39"/>
  <c r="S139" i="39"/>
  <c r="S136" i="39"/>
  <c r="S133" i="39"/>
  <c r="S130" i="39"/>
  <c r="S127" i="39"/>
  <c r="S124" i="39"/>
  <c r="S114" i="39"/>
  <c r="S103" i="39"/>
  <c r="S94" i="39"/>
  <c r="S84" i="39"/>
  <c r="S142" i="39"/>
  <c r="S55" i="39"/>
  <c r="S171" i="39"/>
  <c r="Q55" i="39"/>
  <c r="Q150" i="39" s="1"/>
  <c r="Q171" i="39"/>
  <c r="O139" i="39"/>
  <c r="O136" i="39"/>
  <c r="O133" i="39"/>
  <c r="O130" i="39"/>
  <c r="O127" i="39"/>
  <c r="O124" i="39"/>
  <c r="O114" i="39"/>
  <c r="O103" i="39"/>
  <c r="O94" i="39"/>
  <c r="O84" i="39"/>
  <c r="O142" i="39"/>
  <c r="S55" i="32"/>
  <c r="S171" i="32"/>
  <c r="M45" i="32"/>
  <c r="M139" i="32"/>
  <c r="M136" i="32"/>
  <c r="M133" i="32"/>
  <c r="M130" i="32"/>
  <c r="M127" i="32"/>
  <c r="M124" i="32"/>
  <c r="M114" i="32"/>
  <c r="M103" i="32"/>
  <c r="M94" i="32"/>
  <c r="M84" i="32"/>
  <c r="M142" i="32"/>
  <c r="Q139" i="32"/>
  <c r="Q136" i="32"/>
  <c r="Q133" i="32"/>
  <c r="Q130" i="32"/>
  <c r="Q127" i="32"/>
  <c r="Q124" i="32"/>
  <c r="Q114" i="32"/>
  <c r="Q103" i="32"/>
  <c r="Q94" i="32"/>
  <c r="Q84" i="32"/>
  <c r="Q142" i="32"/>
  <c r="R139" i="34"/>
  <c r="R136" i="34"/>
  <c r="R133" i="34"/>
  <c r="R130" i="34"/>
  <c r="R127" i="34"/>
  <c r="R124" i="34"/>
  <c r="R114" i="34"/>
  <c r="R103" i="34"/>
  <c r="R94" i="34"/>
  <c r="R84" i="34"/>
  <c r="R142" i="34"/>
  <c r="P139" i="34"/>
  <c r="P136" i="34"/>
  <c r="P133" i="34"/>
  <c r="P130" i="34"/>
  <c r="P127" i="34"/>
  <c r="P124" i="34"/>
  <c r="P114" i="34"/>
  <c r="P103" i="34"/>
  <c r="P94" i="34"/>
  <c r="P84" i="34"/>
  <c r="P142" i="34"/>
  <c r="U139" i="35"/>
  <c r="U136" i="35"/>
  <c r="U133" i="35"/>
  <c r="U130" i="35"/>
  <c r="U127" i="35"/>
  <c r="U124" i="35"/>
  <c r="U114" i="35"/>
  <c r="U103" i="35"/>
  <c r="U94" i="35"/>
  <c r="U84" i="35"/>
  <c r="U142" i="35"/>
  <c r="T55" i="35"/>
  <c r="T171" i="35"/>
  <c r="O53" i="36"/>
  <c r="O139" i="36"/>
  <c r="O136" i="36"/>
  <c r="O133" i="36"/>
  <c r="O130" i="36"/>
  <c r="O127" i="36"/>
  <c r="O124" i="36"/>
  <c r="O114" i="36"/>
  <c r="O103" i="36"/>
  <c r="O94" i="36"/>
  <c r="O84" i="36"/>
  <c r="O142" i="36"/>
  <c r="M316" i="36"/>
  <c r="P55" i="37"/>
  <c r="P56" i="37" s="1"/>
  <c r="P171" i="37"/>
  <c r="V139" i="33"/>
  <c r="V133" i="33"/>
  <c r="V127" i="33"/>
  <c r="V136" i="33"/>
  <c r="V130" i="33"/>
  <c r="V124" i="33"/>
  <c r="V114" i="33"/>
  <c r="V103" i="33"/>
  <c r="V94" i="33"/>
  <c r="V84" i="33"/>
  <c r="V142" i="33"/>
  <c r="U139" i="33"/>
  <c r="U133" i="33"/>
  <c r="U127" i="33"/>
  <c r="U136" i="33"/>
  <c r="U130" i="33"/>
  <c r="U124" i="33"/>
  <c r="U114" i="33"/>
  <c r="U103" i="33"/>
  <c r="U94" i="33"/>
  <c r="U84" i="33"/>
  <c r="U142" i="33"/>
  <c r="S136" i="33"/>
  <c r="S130" i="33"/>
  <c r="S124" i="33"/>
  <c r="S114" i="33"/>
  <c r="S103" i="33"/>
  <c r="S84" i="33"/>
  <c r="S139" i="33"/>
  <c r="S133" i="33"/>
  <c r="S127" i="33"/>
  <c r="S94" i="33"/>
  <c r="S142" i="33"/>
  <c r="P53" i="33"/>
  <c r="P136" i="33"/>
  <c r="P130" i="33"/>
  <c r="P124" i="33"/>
  <c r="P114" i="33"/>
  <c r="P103" i="33"/>
  <c r="P94" i="33"/>
  <c r="P84" i="33"/>
  <c r="P139" i="33"/>
  <c r="P133" i="33"/>
  <c r="P127" i="33"/>
  <c r="P142" i="33"/>
  <c r="O139" i="33"/>
  <c r="O133" i="33"/>
  <c r="O127" i="33"/>
  <c r="O84" i="33"/>
  <c r="O136" i="33"/>
  <c r="O130" i="33"/>
  <c r="O124" i="33"/>
  <c r="O114" i="33"/>
  <c r="O103" i="33"/>
  <c r="O94" i="33"/>
  <c r="O142" i="33"/>
  <c r="M139" i="33"/>
  <c r="M133" i="33"/>
  <c r="M127" i="33"/>
  <c r="M136" i="33"/>
  <c r="M130" i="33"/>
  <c r="M124" i="33"/>
  <c r="M114" i="33"/>
  <c r="M103" i="33"/>
  <c r="M94" i="33"/>
  <c r="M84" i="33"/>
  <c r="M142" i="33"/>
  <c r="T139" i="33"/>
  <c r="T133" i="33"/>
  <c r="T127" i="33"/>
  <c r="T136" i="33"/>
  <c r="T130" i="33"/>
  <c r="T124" i="33"/>
  <c r="T114" i="33"/>
  <c r="T103" i="33"/>
  <c r="T94" i="33"/>
  <c r="T84" i="33"/>
  <c r="T142" i="33"/>
  <c r="W139" i="33"/>
  <c r="W133" i="33"/>
  <c r="W127" i="33"/>
  <c r="W84" i="33"/>
  <c r="W136" i="33"/>
  <c r="W130" i="33"/>
  <c r="W124" i="33"/>
  <c r="W114" i="33"/>
  <c r="W103" i="33"/>
  <c r="W94" i="33"/>
  <c r="W142" i="33"/>
  <c r="L139" i="33"/>
  <c r="L133" i="33"/>
  <c r="L127" i="33"/>
  <c r="L136" i="33"/>
  <c r="L130" i="33"/>
  <c r="L124" i="33"/>
  <c r="L114" i="33"/>
  <c r="L103" i="33"/>
  <c r="L94" i="33"/>
  <c r="L84" i="33"/>
  <c r="L142" i="33"/>
  <c r="N56" i="33"/>
  <c r="N139" i="33"/>
  <c r="N133" i="33"/>
  <c r="N127" i="33"/>
  <c r="N136" i="33"/>
  <c r="N130" i="33"/>
  <c r="N124" i="33"/>
  <c r="N114" i="33"/>
  <c r="N103" i="33"/>
  <c r="N94" i="33"/>
  <c r="N84" i="33"/>
  <c r="N142" i="33"/>
  <c r="R136" i="33"/>
  <c r="R130" i="33"/>
  <c r="R124" i="33"/>
  <c r="R114" i="33"/>
  <c r="R103" i="33"/>
  <c r="R94" i="33"/>
  <c r="R84" i="33"/>
  <c r="R139" i="33"/>
  <c r="R133" i="33"/>
  <c r="R127" i="33"/>
  <c r="R142" i="33"/>
  <c r="Q136" i="33"/>
  <c r="Q130" i="33"/>
  <c r="Q124" i="33"/>
  <c r="Q114" i="33"/>
  <c r="Q103" i="33"/>
  <c r="Q94" i="33"/>
  <c r="Q84" i="33"/>
  <c r="Q139" i="33"/>
  <c r="Q133" i="33"/>
  <c r="Q127" i="33"/>
  <c r="Q142" i="33"/>
  <c r="Q56" i="39"/>
  <c r="S167" i="39"/>
  <c r="S169" i="39" s="1"/>
  <c r="S45" i="39"/>
  <c r="O45" i="39"/>
  <c r="S56" i="39"/>
  <c r="O167" i="39"/>
  <c r="O169" i="39" s="1"/>
  <c r="W167" i="39"/>
  <c r="W169" i="39" s="1"/>
  <c r="S150" i="39"/>
  <c r="S53" i="39"/>
  <c r="L167" i="38"/>
  <c r="L169" i="38" s="1"/>
  <c r="R45" i="38"/>
  <c r="N167" i="38"/>
  <c r="N169" i="38" s="1"/>
  <c r="T167" i="38"/>
  <c r="T169" i="38" s="1"/>
  <c r="L45" i="38"/>
  <c r="V167" i="38"/>
  <c r="V169" i="38" s="1"/>
  <c r="P45" i="38"/>
  <c r="R167" i="38"/>
  <c r="R169" i="38" s="1"/>
  <c r="T150" i="38"/>
  <c r="L150" i="38"/>
  <c r="P154" i="37"/>
  <c r="P160" i="37" s="1"/>
  <c r="Q53" i="37"/>
  <c r="T45" i="37"/>
  <c r="R53" i="37"/>
  <c r="S56" i="37"/>
  <c r="Q167" i="37"/>
  <c r="Q169" i="37" s="1"/>
  <c r="L154" i="36"/>
  <c r="L160" i="36" s="1"/>
  <c r="L45" i="36"/>
  <c r="O154" i="36"/>
  <c r="O160" i="36" s="1"/>
  <c r="O45" i="36"/>
  <c r="M167" i="36"/>
  <c r="M169" i="36" s="1"/>
  <c r="T150" i="36"/>
  <c r="P167" i="36"/>
  <c r="P169" i="36" s="1"/>
  <c r="O167" i="36"/>
  <c r="O169" i="36" s="1"/>
  <c r="M45" i="36"/>
  <c r="T45" i="36"/>
  <c r="P45" i="36"/>
  <c r="U167" i="36"/>
  <c r="U169" i="36" s="1"/>
  <c r="P150" i="36"/>
  <c r="S45" i="36"/>
  <c r="U53" i="35"/>
  <c r="M45" i="35"/>
  <c r="S45" i="35"/>
  <c r="T56" i="35"/>
  <c r="S167" i="35"/>
  <c r="S53" i="35"/>
  <c r="R167" i="35"/>
  <c r="R169" i="35" s="1"/>
  <c r="N53" i="35"/>
  <c r="N154" i="35"/>
  <c r="N160" i="35" s="1"/>
  <c r="N45" i="35"/>
  <c r="N56" i="35"/>
  <c r="V167" i="35"/>
  <c r="U167" i="35"/>
  <c r="U169" i="35" s="1"/>
  <c r="V56" i="35"/>
  <c r="T45" i="35"/>
  <c r="P167" i="34"/>
  <c r="P53" i="34"/>
  <c r="T45" i="34"/>
  <c r="V167" i="34"/>
  <c r="V169" i="34" s="1"/>
  <c r="R45" i="34"/>
  <c r="R167" i="34"/>
  <c r="R169" i="34" s="1"/>
  <c r="N167" i="34"/>
  <c r="N169" i="34" s="1"/>
  <c r="M154" i="34"/>
  <c r="M160" i="34" s="1"/>
  <c r="U316" i="33"/>
  <c r="R155" i="39"/>
  <c r="Q154" i="39"/>
  <c r="R155" i="38"/>
  <c r="R155" i="37"/>
  <c r="S155" i="36"/>
  <c r="S155" i="35"/>
  <c r="P160" i="34"/>
  <c r="P157" i="34"/>
  <c r="R155" i="34"/>
  <c r="R155" i="32"/>
  <c r="Q154" i="32"/>
  <c r="S155" i="33"/>
  <c r="U56" i="33"/>
  <c r="W56" i="33"/>
  <c r="S56" i="33"/>
  <c r="U167" i="32"/>
  <c r="U169" i="32" s="1"/>
  <c r="S167" i="32"/>
  <c r="S169" i="32" s="1"/>
  <c r="M167" i="32"/>
  <c r="M169" i="32" s="1"/>
  <c r="W53" i="39"/>
  <c r="W45" i="39"/>
  <c r="R150" i="37"/>
  <c r="Q45" i="37"/>
  <c r="M150" i="37"/>
  <c r="T167" i="37"/>
  <c r="T169" i="37" s="1"/>
  <c r="T53" i="37"/>
  <c r="R167" i="37"/>
  <c r="R169" i="37" s="1"/>
  <c r="U45" i="37"/>
  <c r="Q150" i="37"/>
  <c r="M56" i="37"/>
  <c r="S167" i="36"/>
  <c r="S169" i="36" s="1"/>
  <c r="S53" i="36"/>
  <c r="P53" i="36"/>
  <c r="N45" i="36"/>
  <c r="W150" i="36"/>
  <c r="P56" i="36"/>
  <c r="L167" i="36"/>
  <c r="L169" i="36" s="1"/>
  <c r="L53" i="36"/>
  <c r="U45" i="36"/>
  <c r="M53" i="36"/>
  <c r="T167" i="36"/>
  <c r="T169" i="36" s="1"/>
  <c r="T53" i="36"/>
  <c r="W167" i="36"/>
  <c r="W169" i="36" s="1"/>
  <c r="W53" i="36"/>
  <c r="M167" i="35"/>
  <c r="M169" i="35" s="1"/>
  <c r="M53" i="35"/>
  <c r="V150" i="35"/>
  <c r="Q45" i="35"/>
  <c r="R53" i="35"/>
  <c r="R150" i="35"/>
  <c r="M150" i="35"/>
  <c r="N167" i="35"/>
  <c r="N169" i="35" s="1"/>
  <c r="Q167" i="35"/>
  <c r="Q169" i="35" s="1"/>
  <c r="Q53" i="35"/>
  <c r="R45" i="35"/>
  <c r="S53" i="32"/>
  <c r="T45" i="32"/>
  <c r="S56" i="32"/>
  <c r="R56" i="33"/>
  <c r="Q56" i="33"/>
  <c r="P56" i="33"/>
  <c r="J316" i="39"/>
  <c r="R169" i="39"/>
  <c r="W314" i="39"/>
  <c r="T314" i="39"/>
  <c r="T167" i="39"/>
  <c r="T45" i="39"/>
  <c r="T53" i="39"/>
  <c r="M169" i="39"/>
  <c r="J224" i="39"/>
  <c r="O55" i="39"/>
  <c r="S316" i="39"/>
  <c r="L167" i="39"/>
  <c r="L45" i="39"/>
  <c r="L53" i="39"/>
  <c r="T55" i="39"/>
  <c r="P55" i="39"/>
  <c r="O314" i="39"/>
  <c r="R55" i="39"/>
  <c r="K224" i="39"/>
  <c r="P53" i="39"/>
  <c r="P167" i="39"/>
  <c r="P45" i="39"/>
  <c r="L314" i="39"/>
  <c r="L55" i="39"/>
  <c r="M316" i="39"/>
  <c r="K316" i="39"/>
  <c r="U55" i="39"/>
  <c r="Q316" i="39"/>
  <c r="N316" i="39"/>
  <c r="Q169" i="39"/>
  <c r="V55" i="39"/>
  <c r="M55" i="39"/>
  <c r="V316" i="39"/>
  <c r="U169" i="39"/>
  <c r="V45" i="39"/>
  <c r="V167" i="39"/>
  <c r="V53" i="39"/>
  <c r="N55" i="39"/>
  <c r="R316" i="39"/>
  <c r="I316" i="39"/>
  <c r="N45" i="39"/>
  <c r="N53" i="39"/>
  <c r="N167" i="39"/>
  <c r="U316" i="39"/>
  <c r="W55" i="39"/>
  <c r="I314" i="38"/>
  <c r="T316" i="38"/>
  <c r="W167" i="38"/>
  <c r="W45" i="38"/>
  <c r="W53" i="38"/>
  <c r="L56" i="38"/>
  <c r="P169" i="38"/>
  <c r="N314" i="38"/>
  <c r="U56" i="38"/>
  <c r="O167" i="38"/>
  <c r="O45" i="38"/>
  <c r="O53" i="38"/>
  <c r="P316" i="38"/>
  <c r="V55" i="38"/>
  <c r="Q314" i="38"/>
  <c r="W314" i="38"/>
  <c r="U316" i="38"/>
  <c r="M56" i="38"/>
  <c r="L316" i="38"/>
  <c r="R56" i="38"/>
  <c r="N55" i="38"/>
  <c r="O56" i="38"/>
  <c r="J224" i="38"/>
  <c r="S55" i="38"/>
  <c r="N45" i="38"/>
  <c r="S316" i="38"/>
  <c r="K203" i="38"/>
  <c r="R150" i="38"/>
  <c r="M316" i="38"/>
  <c r="S167" i="38"/>
  <c r="S53" i="38"/>
  <c r="S45" i="38"/>
  <c r="Q45" i="38"/>
  <c r="Q53" i="38"/>
  <c r="Q167" i="38"/>
  <c r="Q55" i="38"/>
  <c r="Q154" i="38" s="1"/>
  <c r="K316" i="38"/>
  <c r="T45" i="38"/>
  <c r="U167" i="38"/>
  <c r="U45" i="38"/>
  <c r="U53" i="38"/>
  <c r="T56" i="38"/>
  <c r="W56" i="38"/>
  <c r="P55" i="38"/>
  <c r="O314" i="38"/>
  <c r="V314" i="38"/>
  <c r="M167" i="38"/>
  <c r="M45" i="38"/>
  <c r="M53" i="38"/>
  <c r="N167" i="37"/>
  <c r="N45" i="37"/>
  <c r="N53" i="37"/>
  <c r="N55" i="37"/>
  <c r="W314" i="37"/>
  <c r="S167" i="37"/>
  <c r="S45" i="37"/>
  <c r="S53" i="37"/>
  <c r="K316" i="37"/>
  <c r="I316" i="37"/>
  <c r="L169" i="37"/>
  <c r="Q56" i="37"/>
  <c r="K224" i="37"/>
  <c r="P316" i="37"/>
  <c r="O314" i="37"/>
  <c r="U316" i="37"/>
  <c r="R56" i="37"/>
  <c r="T55" i="37"/>
  <c r="N316" i="37"/>
  <c r="T314" i="37"/>
  <c r="L55" i="37"/>
  <c r="V316" i="37"/>
  <c r="M316" i="37"/>
  <c r="W55" i="37"/>
  <c r="J199" i="37"/>
  <c r="M169" i="37"/>
  <c r="R314" i="37"/>
  <c r="W167" i="37"/>
  <c r="W45" i="37"/>
  <c r="W53" i="37"/>
  <c r="O55" i="37"/>
  <c r="L314" i="37"/>
  <c r="J203" i="37"/>
  <c r="U169" i="37"/>
  <c r="J314" i="37"/>
  <c r="S316" i="37"/>
  <c r="O167" i="37"/>
  <c r="O45" i="37"/>
  <c r="O53" i="37"/>
  <c r="V45" i="37"/>
  <c r="V53" i="37"/>
  <c r="V167" i="37"/>
  <c r="Q316" i="37"/>
  <c r="V55" i="37"/>
  <c r="U150" i="36"/>
  <c r="R55" i="36"/>
  <c r="P316" i="36"/>
  <c r="V56" i="36"/>
  <c r="K316" i="36"/>
  <c r="Q316" i="36"/>
  <c r="V169" i="36"/>
  <c r="M56" i="36"/>
  <c r="N56" i="36"/>
  <c r="U316" i="36"/>
  <c r="O56" i="36"/>
  <c r="J199" i="36"/>
  <c r="T56" i="36"/>
  <c r="I316" i="36"/>
  <c r="T314" i="36"/>
  <c r="V316" i="36"/>
  <c r="J224" i="36"/>
  <c r="R167" i="36"/>
  <c r="R154" i="36"/>
  <c r="R53" i="36"/>
  <c r="R45" i="36"/>
  <c r="L314" i="36"/>
  <c r="Q55" i="36"/>
  <c r="L56" i="36"/>
  <c r="W314" i="36"/>
  <c r="R316" i="36"/>
  <c r="N316" i="36"/>
  <c r="N169" i="36"/>
  <c r="S316" i="36"/>
  <c r="K224" i="36"/>
  <c r="U56" i="36"/>
  <c r="S56" i="36"/>
  <c r="O314" i="36"/>
  <c r="Q167" i="36"/>
  <c r="Q45" i="36"/>
  <c r="Q53" i="36"/>
  <c r="J316" i="36"/>
  <c r="W56" i="36"/>
  <c r="V150" i="36"/>
  <c r="S56" i="35"/>
  <c r="P316" i="35"/>
  <c r="S169" i="35"/>
  <c r="U56" i="35"/>
  <c r="R56" i="35"/>
  <c r="U150" i="35"/>
  <c r="W55" i="35"/>
  <c r="M316" i="35"/>
  <c r="J199" i="35"/>
  <c r="V316" i="35"/>
  <c r="O55" i="35"/>
  <c r="K316" i="35"/>
  <c r="M56" i="35"/>
  <c r="T150" i="35"/>
  <c r="N150" i="35"/>
  <c r="S316" i="35"/>
  <c r="P55" i="35"/>
  <c r="W314" i="35"/>
  <c r="P167" i="35"/>
  <c r="P53" i="35"/>
  <c r="P45" i="35"/>
  <c r="W167" i="35"/>
  <c r="W53" i="35"/>
  <c r="W45" i="35"/>
  <c r="U316" i="35"/>
  <c r="V169" i="35"/>
  <c r="T316" i="35"/>
  <c r="Q56" i="35"/>
  <c r="Q154" i="35"/>
  <c r="Q160" i="35" s="1"/>
  <c r="R316" i="35"/>
  <c r="Q316" i="35"/>
  <c r="O167" i="35"/>
  <c r="O53" i="35"/>
  <c r="O45" i="35"/>
  <c r="N316" i="35"/>
  <c r="O314" i="35"/>
  <c r="J224" i="35"/>
  <c r="L316" i="35"/>
  <c r="T169" i="35"/>
  <c r="L169" i="35"/>
  <c r="J316" i="35"/>
  <c r="I316" i="35"/>
  <c r="K224" i="35"/>
  <c r="M150" i="34"/>
  <c r="P169" i="34"/>
  <c r="M316" i="34"/>
  <c r="K316" i="34"/>
  <c r="U169" i="34"/>
  <c r="T56" i="34"/>
  <c r="N56" i="34"/>
  <c r="K203" i="34"/>
  <c r="T150" i="34"/>
  <c r="L56" i="34"/>
  <c r="J199" i="34"/>
  <c r="N314" i="34"/>
  <c r="T169" i="34"/>
  <c r="U56" i="34"/>
  <c r="P316" i="34"/>
  <c r="R316" i="34"/>
  <c r="Q314" i="34"/>
  <c r="R150" i="34"/>
  <c r="M56" i="34"/>
  <c r="J224" i="34"/>
  <c r="S56" i="34"/>
  <c r="V314" i="34"/>
  <c r="W314" i="34"/>
  <c r="S167" i="34"/>
  <c r="S53" i="34"/>
  <c r="S45" i="34"/>
  <c r="V150" i="34"/>
  <c r="Q55" i="34"/>
  <c r="Q154" i="34" s="1"/>
  <c r="T316" i="34"/>
  <c r="P56" i="34"/>
  <c r="O314" i="34"/>
  <c r="J316" i="34"/>
  <c r="I314" i="34"/>
  <c r="L169" i="34"/>
  <c r="U316" i="34"/>
  <c r="W167" i="34"/>
  <c r="W45" i="34"/>
  <c r="W53" i="34"/>
  <c r="S316" i="34"/>
  <c r="W55" i="34"/>
  <c r="M169" i="34"/>
  <c r="R56" i="34"/>
  <c r="P150" i="34"/>
  <c r="Q167" i="34"/>
  <c r="Q45" i="34"/>
  <c r="Q53" i="34"/>
  <c r="L316" i="34"/>
  <c r="O167" i="34"/>
  <c r="O45" i="34"/>
  <c r="O53" i="34"/>
  <c r="O55" i="34"/>
  <c r="V56" i="34"/>
  <c r="K224" i="32"/>
  <c r="J316" i="32"/>
  <c r="R167" i="32"/>
  <c r="R53" i="32"/>
  <c r="R45" i="32"/>
  <c r="U150" i="32"/>
  <c r="P316" i="32"/>
  <c r="N55" i="32"/>
  <c r="W55" i="32"/>
  <c r="J224" i="32"/>
  <c r="I316" i="32"/>
  <c r="J199" i="32"/>
  <c r="M316" i="32"/>
  <c r="P167" i="32"/>
  <c r="P45" i="32"/>
  <c r="P53" i="32"/>
  <c r="R56" i="32"/>
  <c r="S45" i="32"/>
  <c r="V55" i="32"/>
  <c r="L316" i="32"/>
  <c r="S316" i="32"/>
  <c r="P55" i="32"/>
  <c r="P154" i="32" s="1"/>
  <c r="P160" i="32" s="1"/>
  <c r="V167" i="32"/>
  <c r="V45" i="32"/>
  <c r="V53" i="32"/>
  <c r="U56" i="32"/>
  <c r="O314" i="32"/>
  <c r="T316" i="32"/>
  <c r="Q150" i="32"/>
  <c r="R316" i="32"/>
  <c r="Q316" i="32"/>
  <c r="W167" i="32"/>
  <c r="W45" i="32"/>
  <c r="W53" i="32"/>
  <c r="N316" i="32"/>
  <c r="N167" i="32"/>
  <c r="N45" i="32"/>
  <c r="N53" i="32"/>
  <c r="W314" i="32"/>
  <c r="L169" i="32"/>
  <c r="T55" i="32"/>
  <c r="L55" i="32"/>
  <c r="V316" i="32"/>
  <c r="O55" i="32"/>
  <c r="K316" i="32"/>
  <c r="O167" i="32"/>
  <c r="O45" i="32"/>
  <c r="O53" i="32"/>
  <c r="S150" i="32"/>
  <c r="M56" i="32"/>
  <c r="Q56" i="32"/>
  <c r="T169" i="32"/>
  <c r="O167" i="33"/>
  <c r="O169" i="33" s="1"/>
  <c r="O53" i="33"/>
  <c r="O45" i="33"/>
  <c r="M167" i="33"/>
  <c r="M169" i="33" s="1"/>
  <c r="M53" i="33"/>
  <c r="M45" i="33"/>
  <c r="P45" i="33"/>
  <c r="J199" i="33"/>
  <c r="T167" i="33"/>
  <c r="T169" i="33" s="1"/>
  <c r="T45" i="33"/>
  <c r="T56" i="33"/>
  <c r="T53" i="33"/>
  <c r="N167" i="33"/>
  <c r="N169" i="33" s="1"/>
  <c r="N53" i="33"/>
  <c r="N45" i="33"/>
  <c r="L167" i="33"/>
  <c r="L169" i="33" s="1"/>
  <c r="L45" i="33"/>
  <c r="L56" i="33"/>
  <c r="L53" i="33"/>
  <c r="V167" i="33"/>
  <c r="V169" i="33" s="1"/>
  <c r="V53" i="33"/>
  <c r="V45" i="33"/>
  <c r="S53" i="33"/>
  <c r="S45" i="33"/>
  <c r="S167" i="33"/>
  <c r="S169" i="33" s="1"/>
  <c r="Q167" i="33"/>
  <c r="Q169" i="33" s="1"/>
  <c r="Q53" i="33"/>
  <c r="Q45" i="33"/>
  <c r="Q154" i="33"/>
  <c r="Q160" i="33" s="1"/>
  <c r="V56" i="33"/>
  <c r="K203" i="33"/>
  <c r="K224" i="33" s="1"/>
  <c r="K234" i="33" s="1"/>
  <c r="K199" i="33"/>
  <c r="M56" i="33"/>
  <c r="O56" i="33"/>
  <c r="W167" i="33"/>
  <c r="W169" i="33" s="1"/>
  <c r="W53" i="33"/>
  <c r="W45" i="33"/>
  <c r="U167" i="33"/>
  <c r="U169" i="33" s="1"/>
  <c r="U53" i="33"/>
  <c r="U45" i="33"/>
  <c r="R53" i="33"/>
  <c r="R45" i="33"/>
  <c r="R154" i="33"/>
  <c r="R167" i="33"/>
  <c r="R169" i="33" s="1"/>
  <c r="H7" i="39"/>
  <c r="B5" i="39"/>
  <c r="H7" i="38"/>
  <c r="B5" i="38"/>
  <c r="H7" i="37"/>
  <c r="B5" i="37"/>
  <c r="H7" i="36"/>
  <c r="B5" i="36"/>
  <c r="H7" i="35"/>
  <c r="B5" i="35"/>
  <c r="B13" i="35" s="1"/>
  <c r="H7" i="34"/>
  <c r="B5" i="34"/>
  <c r="U150" i="37" l="1"/>
  <c r="U56" i="37"/>
  <c r="L56" i="35"/>
  <c r="Q154" i="37"/>
  <c r="L150" i="36"/>
  <c r="N154" i="39"/>
  <c r="N160" i="39" s="1"/>
  <c r="L154" i="39"/>
  <c r="L160" i="39" s="1"/>
  <c r="L154" i="38"/>
  <c r="L160" i="38" s="1"/>
  <c r="O154" i="38"/>
  <c r="O160" i="38" s="1"/>
  <c r="M154" i="38"/>
  <c r="M160" i="38" s="1"/>
  <c r="P150" i="37"/>
  <c r="P157" i="37"/>
  <c r="O154" i="37"/>
  <c r="O160" i="37" s="1"/>
  <c r="N154" i="37"/>
  <c r="N160" i="37" s="1"/>
  <c r="M154" i="37"/>
  <c r="M160" i="37" s="1"/>
  <c r="O150" i="36"/>
  <c r="Q154" i="36"/>
  <c r="Q160" i="36" s="1"/>
  <c r="N154" i="36"/>
  <c r="N160" i="36" s="1"/>
  <c r="P154" i="36"/>
  <c r="P160" i="36" s="1"/>
  <c r="L157" i="36"/>
  <c r="L163" i="36" s="1"/>
  <c r="L173" i="36" s="1"/>
  <c r="L186" i="36" s="1"/>
  <c r="M150" i="36"/>
  <c r="M154" i="36"/>
  <c r="M160" i="36" s="1"/>
  <c r="O157" i="36"/>
  <c r="R154" i="35"/>
  <c r="R160" i="35" s="1"/>
  <c r="M154" i="35"/>
  <c r="M160" i="35" s="1"/>
  <c r="O154" i="35"/>
  <c r="O160" i="35" s="1"/>
  <c r="N157" i="35"/>
  <c r="P154" i="35"/>
  <c r="P160" i="35" s="1"/>
  <c r="Q157" i="35"/>
  <c r="L154" i="34"/>
  <c r="L160" i="34" s="1"/>
  <c r="M157" i="34"/>
  <c r="M163" i="34" s="1"/>
  <c r="M173" i="34" s="1"/>
  <c r="M186" i="34" s="1"/>
  <c r="O154" i="34"/>
  <c r="O160" i="34" s="1"/>
  <c r="N154" i="34"/>
  <c r="N160" i="34" s="1"/>
  <c r="N154" i="32"/>
  <c r="N160" i="32" s="1"/>
  <c r="P157" i="32"/>
  <c r="M150" i="32"/>
  <c r="M154" i="32"/>
  <c r="M160" i="32" s="1"/>
  <c r="N154" i="33"/>
  <c r="N160" i="33" s="1"/>
  <c r="Q157" i="33"/>
  <c r="Q163" i="33" s="1"/>
  <c r="Q173" i="33" s="1"/>
  <c r="Q186" i="33" s="1"/>
  <c r="P154" i="33"/>
  <c r="P160" i="33" s="1"/>
  <c r="M154" i="33"/>
  <c r="M160" i="33" s="1"/>
  <c r="P150" i="33"/>
  <c r="L154" i="33"/>
  <c r="L160" i="33" s="1"/>
  <c r="O154" i="33"/>
  <c r="O160" i="33" s="1"/>
  <c r="Q157" i="39"/>
  <c r="Q160" i="39"/>
  <c r="S155" i="39"/>
  <c r="Q157" i="38"/>
  <c r="Q160" i="38"/>
  <c r="S155" i="38"/>
  <c r="R154" i="38"/>
  <c r="Q157" i="37"/>
  <c r="Q160" i="37"/>
  <c r="S155" i="37"/>
  <c r="R154" i="37"/>
  <c r="R157" i="36"/>
  <c r="R160" i="36"/>
  <c r="S154" i="36"/>
  <c r="T155" i="36"/>
  <c r="S154" i="35"/>
  <c r="T155" i="35"/>
  <c r="Q157" i="34"/>
  <c r="Q160" i="34"/>
  <c r="S155" i="34"/>
  <c r="R154" i="34"/>
  <c r="Q160" i="32"/>
  <c r="Q157" i="32"/>
  <c r="S155" i="32"/>
  <c r="R154" i="32"/>
  <c r="R157" i="33"/>
  <c r="R160" i="33"/>
  <c r="S154" i="33"/>
  <c r="T155" i="33"/>
  <c r="N150" i="39"/>
  <c r="L150" i="39"/>
  <c r="V150" i="39"/>
  <c r="V56" i="39"/>
  <c r="P169" i="39"/>
  <c r="T56" i="39"/>
  <c r="R56" i="39"/>
  <c r="R154" i="39"/>
  <c r="J234" i="39"/>
  <c r="L316" i="39"/>
  <c r="T169" i="39"/>
  <c r="V169" i="39"/>
  <c r="K234" i="39"/>
  <c r="N169" i="39"/>
  <c r="L169" i="39"/>
  <c r="U56" i="39"/>
  <c r="N56" i="39"/>
  <c r="O316" i="39"/>
  <c r="T316" i="39"/>
  <c r="W56" i="39"/>
  <c r="L56" i="39"/>
  <c r="P56" i="39"/>
  <c r="M56" i="39"/>
  <c r="O56" i="39"/>
  <c r="W316" i="39"/>
  <c r="S150" i="38"/>
  <c r="Q150" i="38"/>
  <c r="U169" i="38"/>
  <c r="V316" i="38"/>
  <c r="Q316" i="38"/>
  <c r="M150" i="38"/>
  <c r="V56" i="38"/>
  <c r="N56" i="38"/>
  <c r="I316" i="38"/>
  <c r="M169" i="38"/>
  <c r="O316" i="38"/>
  <c r="Q56" i="38"/>
  <c r="Q169" i="38"/>
  <c r="S56" i="38"/>
  <c r="O150" i="38"/>
  <c r="O169" i="38"/>
  <c r="P56" i="38"/>
  <c r="U150" i="38"/>
  <c r="S169" i="38"/>
  <c r="K224" i="38"/>
  <c r="J234" i="38"/>
  <c r="W316" i="38"/>
  <c r="N316" i="38"/>
  <c r="W150" i="38"/>
  <c r="W169" i="38"/>
  <c r="O169" i="37"/>
  <c r="N150" i="37"/>
  <c r="W56" i="37"/>
  <c r="O316" i="37"/>
  <c r="S150" i="37"/>
  <c r="T316" i="37"/>
  <c r="V150" i="37"/>
  <c r="O150" i="37"/>
  <c r="O56" i="37"/>
  <c r="W169" i="37"/>
  <c r="J316" i="37"/>
  <c r="J224" i="37"/>
  <c r="S169" i="37"/>
  <c r="V169" i="37"/>
  <c r="K234" i="37"/>
  <c r="N169" i="37"/>
  <c r="L316" i="37"/>
  <c r="W316" i="37"/>
  <c r="V56" i="37"/>
  <c r="R316" i="37"/>
  <c r="L56" i="37"/>
  <c r="T56" i="37"/>
  <c r="N56" i="37"/>
  <c r="O316" i="36"/>
  <c r="S150" i="36"/>
  <c r="Q56" i="36"/>
  <c r="Q169" i="36"/>
  <c r="R150" i="36"/>
  <c r="K234" i="36"/>
  <c r="W316" i="36"/>
  <c r="R169" i="36"/>
  <c r="T316" i="36"/>
  <c r="Q150" i="36"/>
  <c r="L316" i="36"/>
  <c r="N150" i="36"/>
  <c r="J234" i="36"/>
  <c r="R56" i="36"/>
  <c r="P150" i="35"/>
  <c r="O316" i="35"/>
  <c r="O150" i="35"/>
  <c r="W316" i="35"/>
  <c r="K234" i="35"/>
  <c r="O169" i="35"/>
  <c r="P56" i="35"/>
  <c r="O56" i="35"/>
  <c r="W56" i="35"/>
  <c r="J234" i="35"/>
  <c r="S150" i="35"/>
  <c r="Q150" i="35"/>
  <c r="W150" i="35"/>
  <c r="P169" i="35"/>
  <c r="W169" i="35"/>
  <c r="Q150" i="34"/>
  <c r="O316" i="34"/>
  <c r="W56" i="34"/>
  <c r="W150" i="34"/>
  <c r="S150" i="34"/>
  <c r="J234" i="34"/>
  <c r="W169" i="34"/>
  <c r="S169" i="34"/>
  <c r="Q316" i="34"/>
  <c r="N150" i="34"/>
  <c r="U150" i="34"/>
  <c r="W316" i="34"/>
  <c r="K224" i="34"/>
  <c r="O150" i="34"/>
  <c r="I316" i="34"/>
  <c r="N316" i="34"/>
  <c r="O56" i="34"/>
  <c r="O169" i="34"/>
  <c r="V316" i="34"/>
  <c r="L150" i="34"/>
  <c r="Q169" i="34"/>
  <c r="Q56" i="34"/>
  <c r="P169" i="32"/>
  <c r="O56" i="32"/>
  <c r="P150" i="32"/>
  <c r="R150" i="32"/>
  <c r="N169" i="32"/>
  <c r="R169" i="32"/>
  <c r="N150" i="32"/>
  <c r="O316" i="32"/>
  <c r="V150" i="32"/>
  <c r="V169" i="32"/>
  <c r="V56" i="32"/>
  <c r="J234" i="32"/>
  <c r="L56" i="32"/>
  <c r="N56" i="32"/>
  <c r="O169" i="32"/>
  <c r="W316" i="32"/>
  <c r="W150" i="32"/>
  <c r="W169" i="32"/>
  <c r="P56" i="32"/>
  <c r="W56" i="32"/>
  <c r="T56" i="32"/>
  <c r="K234" i="32"/>
  <c r="T150" i="33"/>
  <c r="M150" i="33"/>
  <c r="N150" i="33"/>
  <c r="W150" i="33"/>
  <c r="S150" i="33"/>
  <c r="U150" i="33"/>
  <c r="V150" i="33"/>
  <c r="R150" i="33"/>
  <c r="Q150" i="33"/>
  <c r="L150" i="33"/>
  <c r="O150" i="33"/>
  <c r="B13" i="39"/>
  <c r="B13" i="38"/>
  <c r="B152" i="38"/>
  <c r="B13" i="37"/>
  <c r="B152" i="37" s="1"/>
  <c r="B13" i="36"/>
  <c r="B152" i="36" s="1"/>
  <c r="B152" i="35"/>
  <c r="B165" i="35" s="1"/>
  <c r="B13" i="34"/>
  <c r="B152" i="34" s="1"/>
  <c r="B165" i="34" s="1"/>
  <c r="AM311" i="33"/>
  <c r="AL311" i="33"/>
  <c r="AK311" i="33"/>
  <c r="AJ311" i="33"/>
  <c r="AI311" i="33"/>
  <c r="AH311" i="33"/>
  <c r="AG311" i="33"/>
  <c r="AF311" i="33"/>
  <c r="AE311" i="33"/>
  <c r="AD311" i="33"/>
  <c r="AC311" i="33"/>
  <c r="AB311" i="33"/>
  <c r="AA311" i="33"/>
  <c r="Z311" i="33"/>
  <c r="Y311" i="33"/>
  <c r="AM310" i="33"/>
  <c r="AL310" i="33"/>
  <c r="AK310" i="33"/>
  <c r="AJ310" i="33"/>
  <c r="AI310" i="33"/>
  <c r="AH310" i="33"/>
  <c r="AG310" i="33"/>
  <c r="AF310" i="33"/>
  <c r="AE310" i="33"/>
  <c r="AD310" i="33"/>
  <c r="AC310" i="33"/>
  <c r="AB310" i="33"/>
  <c r="AA310" i="33"/>
  <c r="Z310" i="33"/>
  <c r="Y310" i="33"/>
  <c r="AM309" i="33"/>
  <c r="AL309" i="33"/>
  <c r="AK309" i="33"/>
  <c r="AJ309" i="33"/>
  <c r="AI309" i="33"/>
  <c r="AH309" i="33"/>
  <c r="AG309" i="33"/>
  <c r="AF309" i="33"/>
  <c r="AE309" i="33"/>
  <c r="AD309" i="33"/>
  <c r="AC309" i="33"/>
  <c r="AB309" i="33"/>
  <c r="AA309" i="33"/>
  <c r="Z309" i="33"/>
  <c r="Y309" i="33"/>
  <c r="AM302" i="33"/>
  <c r="AL302" i="33"/>
  <c r="AK302" i="33"/>
  <c r="AJ302" i="33"/>
  <c r="AI302" i="33"/>
  <c r="AH302" i="33"/>
  <c r="AG302" i="33"/>
  <c r="AF302" i="33"/>
  <c r="AE302" i="33"/>
  <c r="AD302" i="33"/>
  <c r="AC302" i="33"/>
  <c r="AB302" i="33"/>
  <c r="AA302" i="33"/>
  <c r="Z302" i="33"/>
  <c r="Y302" i="33"/>
  <c r="AM301" i="33"/>
  <c r="AL301" i="33"/>
  <c r="AK301" i="33"/>
  <c r="AJ301" i="33"/>
  <c r="AI301" i="33"/>
  <c r="AH301" i="33"/>
  <c r="AG301" i="33"/>
  <c r="AF301" i="33"/>
  <c r="AE301" i="33"/>
  <c r="AD301" i="33"/>
  <c r="AC301" i="33"/>
  <c r="AB301" i="33"/>
  <c r="AA301" i="33"/>
  <c r="Z301" i="33"/>
  <c r="Y301" i="33"/>
  <c r="AM300" i="33"/>
  <c r="AL300" i="33"/>
  <c r="AK300" i="33"/>
  <c r="AJ300" i="33"/>
  <c r="AI300" i="33"/>
  <c r="AH300" i="33"/>
  <c r="AG300" i="33"/>
  <c r="AF300" i="33"/>
  <c r="AE300" i="33"/>
  <c r="AD300" i="33"/>
  <c r="AC300" i="33"/>
  <c r="AB300" i="33"/>
  <c r="AA300" i="33"/>
  <c r="Z300" i="33"/>
  <c r="Y300" i="33"/>
  <c r="AM296" i="33"/>
  <c r="AL296" i="33"/>
  <c r="AK296" i="33"/>
  <c r="AJ296" i="33"/>
  <c r="AI296" i="33"/>
  <c r="AH296" i="33"/>
  <c r="AG296" i="33"/>
  <c r="AF296" i="33"/>
  <c r="AE296" i="33"/>
  <c r="AD296" i="33"/>
  <c r="AC296" i="33"/>
  <c r="AB296" i="33"/>
  <c r="AA296" i="33"/>
  <c r="Z296" i="33"/>
  <c r="Y296" i="33"/>
  <c r="AM295" i="33"/>
  <c r="AL295" i="33"/>
  <c r="AK295" i="33"/>
  <c r="AJ295" i="33"/>
  <c r="AI295" i="33"/>
  <c r="AH295" i="33"/>
  <c r="AG295" i="33"/>
  <c r="AF295" i="33"/>
  <c r="AE295" i="33"/>
  <c r="AD295" i="33"/>
  <c r="AC295" i="33"/>
  <c r="AB295" i="33"/>
  <c r="AA295" i="33"/>
  <c r="Z295" i="33"/>
  <c r="Y295" i="33"/>
  <c r="AM294" i="33"/>
  <c r="AL294" i="33"/>
  <c r="AK294" i="33"/>
  <c r="AJ294" i="33"/>
  <c r="AI294" i="33"/>
  <c r="AH294" i="33"/>
  <c r="AG294" i="33"/>
  <c r="AF294" i="33"/>
  <c r="AE294" i="33"/>
  <c r="AD294" i="33"/>
  <c r="AC294" i="33"/>
  <c r="AB294" i="33"/>
  <c r="AA294" i="33"/>
  <c r="Z294" i="33"/>
  <c r="Y294" i="33"/>
  <c r="AM284" i="33"/>
  <c r="AL284" i="33"/>
  <c r="AK284" i="33"/>
  <c r="AJ284" i="33"/>
  <c r="AI284" i="33"/>
  <c r="AH284" i="33"/>
  <c r="AG284" i="33"/>
  <c r="AF284" i="33"/>
  <c r="AE284" i="33"/>
  <c r="AD284" i="33"/>
  <c r="AC284" i="33"/>
  <c r="AB284" i="33"/>
  <c r="AA284" i="33"/>
  <c r="Z284" i="33"/>
  <c r="Y284" i="33"/>
  <c r="AM283" i="33"/>
  <c r="AL283" i="33"/>
  <c r="AK283" i="33"/>
  <c r="AJ283" i="33"/>
  <c r="AI283" i="33"/>
  <c r="AH283" i="33"/>
  <c r="AG283" i="33"/>
  <c r="AF283" i="33"/>
  <c r="AE283" i="33"/>
  <c r="AD283" i="33"/>
  <c r="AC283" i="33"/>
  <c r="AB283" i="33"/>
  <c r="AA283" i="33"/>
  <c r="Z283" i="33"/>
  <c r="Y283" i="33"/>
  <c r="AM282" i="33"/>
  <c r="AL282" i="33"/>
  <c r="AK282" i="33"/>
  <c r="AJ282" i="33"/>
  <c r="AI282" i="33"/>
  <c r="AH282" i="33"/>
  <c r="AG282" i="33"/>
  <c r="AF282" i="33"/>
  <c r="AE282" i="33"/>
  <c r="AD282" i="33"/>
  <c r="AC282" i="33"/>
  <c r="AB282" i="33"/>
  <c r="AA282" i="33"/>
  <c r="Z282" i="33"/>
  <c r="Y282" i="33"/>
  <c r="AM281" i="33"/>
  <c r="AL281" i="33"/>
  <c r="AK281" i="33"/>
  <c r="AJ281" i="33"/>
  <c r="AI281" i="33"/>
  <c r="AH281" i="33"/>
  <c r="AG281" i="33"/>
  <c r="AF281" i="33"/>
  <c r="AE281" i="33"/>
  <c r="AD281" i="33"/>
  <c r="AC281" i="33"/>
  <c r="AB281" i="33"/>
  <c r="AA281" i="33"/>
  <c r="Z281" i="33"/>
  <c r="Y281" i="33"/>
  <c r="AM277" i="33"/>
  <c r="AL277" i="33"/>
  <c r="AK277" i="33"/>
  <c r="AJ277" i="33"/>
  <c r="AI277" i="33"/>
  <c r="AH277" i="33"/>
  <c r="AG277" i="33"/>
  <c r="AF277" i="33"/>
  <c r="AE277" i="33"/>
  <c r="AD277" i="33"/>
  <c r="AC277" i="33"/>
  <c r="AB277" i="33"/>
  <c r="AA277" i="33"/>
  <c r="Z277" i="33"/>
  <c r="Y277" i="33"/>
  <c r="AM276" i="33"/>
  <c r="AL276" i="33"/>
  <c r="AK276" i="33"/>
  <c r="AJ276" i="33"/>
  <c r="AI276" i="33"/>
  <c r="AH276" i="33"/>
  <c r="AG276" i="33"/>
  <c r="AF276" i="33"/>
  <c r="AE276" i="33"/>
  <c r="AD276" i="33"/>
  <c r="AC276" i="33"/>
  <c r="AB276" i="33"/>
  <c r="AA276" i="33"/>
  <c r="Z276" i="33"/>
  <c r="Y276" i="33"/>
  <c r="AM275" i="33"/>
  <c r="AL275" i="33"/>
  <c r="AK275" i="33"/>
  <c r="AJ275" i="33"/>
  <c r="AI275" i="33"/>
  <c r="AH275" i="33"/>
  <c r="AG275" i="33"/>
  <c r="AF275" i="33"/>
  <c r="AE275" i="33"/>
  <c r="AD275" i="33"/>
  <c r="AC275" i="33"/>
  <c r="AB275" i="33"/>
  <c r="AA275" i="33"/>
  <c r="Z275" i="33"/>
  <c r="Y275" i="33"/>
  <c r="AM274" i="33"/>
  <c r="AL274" i="33"/>
  <c r="AK274" i="33"/>
  <c r="AJ274" i="33"/>
  <c r="AI274" i="33"/>
  <c r="AH274" i="33"/>
  <c r="AG274" i="33"/>
  <c r="AF274" i="33"/>
  <c r="AE274" i="33"/>
  <c r="AD274" i="33"/>
  <c r="AC274" i="33"/>
  <c r="AB274" i="33"/>
  <c r="AA274" i="33"/>
  <c r="Z274" i="33"/>
  <c r="Y274" i="33"/>
  <c r="AM248" i="33"/>
  <c r="AL248" i="33"/>
  <c r="AK248" i="33"/>
  <c r="AJ248" i="33"/>
  <c r="AI248" i="33"/>
  <c r="AH248" i="33"/>
  <c r="AG248" i="33"/>
  <c r="AF248" i="33"/>
  <c r="AE248" i="33"/>
  <c r="AD248" i="33"/>
  <c r="AC248" i="33"/>
  <c r="AB248" i="33"/>
  <c r="AA248" i="33"/>
  <c r="Z248" i="33"/>
  <c r="Y248" i="33"/>
  <c r="AM245" i="33"/>
  <c r="AL245" i="33"/>
  <c r="AK245" i="33"/>
  <c r="AJ245" i="33"/>
  <c r="AI245" i="33"/>
  <c r="AH245" i="33"/>
  <c r="AG245" i="33"/>
  <c r="AF245" i="33"/>
  <c r="AE245" i="33"/>
  <c r="AD245" i="33"/>
  <c r="AC245" i="33"/>
  <c r="AB245" i="33"/>
  <c r="AA245" i="33"/>
  <c r="Z245" i="33"/>
  <c r="Y245" i="33"/>
  <c r="AM241" i="33"/>
  <c r="AL241" i="33"/>
  <c r="AK241" i="33"/>
  <c r="AJ241" i="33"/>
  <c r="AI241" i="33"/>
  <c r="AH241" i="33"/>
  <c r="AG241" i="33"/>
  <c r="AF241" i="33"/>
  <c r="AE241" i="33"/>
  <c r="AD241" i="33"/>
  <c r="AC241" i="33"/>
  <c r="AB241" i="33"/>
  <c r="AA241" i="33"/>
  <c r="Z241" i="33"/>
  <c r="Y241" i="33"/>
  <c r="AM239" i="33"/>
  <c r="AL239" i="33"/>
  <c r="AK239" i="33"/>
  <c r="AJ239" i="33"/>
  <c r="AI239" i="33"/>
  <c r="AH239" i="33"/>
  <c r="AG239" i="33"/>
  <c r="AF239" i="33"/>
  <c r="AE239" i="33"/>
  <c r="AD239" i="33"/>
  <c r="AC239" i="33"/>
  <c r="AB239" i="33"/>
  <c r="AA239" i="33"/>
  <c r="Z239" i="33"/>
  <c r="Y239" i="33"/>
  <c r="AM238" i="33"/>
  <c r="AL238" i="33"/>
  <c r="AK238" i="33"/>
  <c r="AJ238" i="33"/>
  <c r="AI238" i="33"/>
  <c r="AH238" i="33"/>
  <c r="AG238" i="33"/>
  <c r="AF238" i="33"/>
  <c r="AE238" i="33"/>
  <c r="AD238" i="33"/>
  <c r="AC238" i="33"/>
  <c r="AB238" i="33"/>
  <c r="AA238" i="33"/>
  <c r="Z238" i="33"/>
  <c r="Y238" i="33"/>
  <c r="Y234" i="33"/>
  <c r="AM232" i="33"/>
  <c r="AL232" i="33"/>
  <c r="AK232" i="33"/>
  <c r="AJ232" i="33"/>
  <c r="AI232" i="33"/>
  <c r="AH232" i="33"/>
  <c r="AG232" i="33"/>
  <c r="AF232" i="33"/>
  <c r="AE232" i="33"/>
  <c r="AD232" i="33"/>
  <c r="AC232" i="33"/>
  <c r="AB232" i="33"/>
  <c r="AA232" i="33"/>
  <c r="Z232" i="33"/>
  <c r="Y232" i="33"/>
  <c r="AM230" i="33"/>
  <c r="AL230" i="33"/>
  <c r="AK230" i="33"/>
  <c r="AJ230" i="33"/>
  <c r="AI230" i="33"/>
  <c r="AH230" i="33"/>
  <c r="AG230" i="33"/>
  <c r="AF230" i="33"/>
  <c r="AE230" i="33"/>
  <c r="AD230" i="33"/>
  <c r="AC230" i="33"/>
  <c r="AB230" i="33"/>
  <c r="AA230" i="33"/>
  <c r="Z230" i="33"/>
  <c r="Y230" i="33"/>
  <c r="AM228" i="33"/>
  <c r="AL228" i="33"/>
  <c r="AK228" i="33"/>
  <c r="AJ228" i="33"/>
  <c r="AI228" i="33"/>
  <c r="AH228" i="33"/>
  <c r="AG228" i="33"/>
  <c r="AF228" i="33"/>
  <c r="AE228" i="33"/>
  <c r="AD228" i="33"/>
  <c r="AC228" i="33"/>
  <c r="AB228" i="33"/>
  <c r="AA228" i="33"/>
  <c r="Z228" i="33"/>
  <c r="Y228" i="33"/>
  <c r="AM226" i="33"/>
  <c r="AL226" i="33"/>
  <c r="AK226" i="33"/>
  <c r="AJ226" i="33"/>
  <c r="AI226" i="33"/>
  <c r="AH226" i="33"/>
  <c r="AG226" i="33"/>
  <c r="AF226" i="33"/>
  <c r="AE226" i="33"/>
  <c r="AD226" i="33"/>
  <c r="AC226" i="33"/>
  <c r="AB226" i="33"/>
  <c r="AA226" i="33"/>
  <c r="Z226" i="33"/>
  <c r="Y226" i="33"/>
  <c r="Y224" i="33"/>
  <c r="AM222" i="33"/>
  <c r="AL222" i="33"/>
  <c r="AK222" i="33"/>
  <c r="AJ222" i="33"/>
  <c r="AI222" i="33"/>
  <c r="AH222" i="33"/>
  <c r="AG222" i="33"/>
  <c r="AF222" i="33"/>
  <c r="AE222" i="33"/>
  <c r="AD222" i="33"/>
  <c r="AC222" i="33"/>
  <c r="AB222" i="33"/>
  <c r="AA222" i="33"/>
  <c r="Z222" i="33"/>
  <c r="Y222" i="33"/>
  <c r="AM218" i="33"/>
  <c r="AL218" i="33"/>
  <c r="AK218" i="33"/>
  <c r="AJ218" i="33"/>
  <c r="AI218" i="33"/>
  <c r="AH218" i="33"/>
  <c r="AG218" i="33"/>
  <c r="AF218" i="33"/>
  <c r="AE218" i="33"/>
  <c r="AD218" i="33"/>
  <c r="AC218" i="33"/>
  <c r="AB218" i="33"/>
  <c r="AA218" i="33"/>
  <c r="Z218" i="33"/>
  <c r="Y218" i="33"/>
  <c r="AM216" i="33"/>
  <c r="AL216" i="33"/>
  <c r="AK216" i="33"/>
  <c r="AJ216" i="33"/>
  <c r="AI216" i="33"/>
  <c r="AH216" i="33"/>
  <c r="AG216" i="33"/>
  <c r="AF216" i="33"/>
  <c r="AE216" i="33"/>
  <c r="AD216" i="33"/>
  <c r="AC216" i="33"/>
  <c r="AB216" i="33"/>
  <c r="AA216" i="33"/>
  <c r="Z216" i="33"/>
  <c r="Y216" i="33"/>
  <c r="AM215" i="33"/>
  <c r="AL215" i="33"/>
  <c r="AK215" i="33"/>
  <c r="AJ215" i="33"/>
  <c r="AI215" i="33"/>
  <c r="AH215" i="33"/>
  <c r="AG215" i="33"/>
  <c r="AF215" i="33"/>
  <c r="AE215" i="33"/>
  <c r="AD215" i="33"/>
  <c r="AC215" i="33"/>
  <c r="AB215" i="33"/>
  <c r="AA215" i="33"/>
  <c r="Z215" i="33"/>
  <c r="Y215" i="33"/>
  <c r="AM213" i="33"/>
  <c r="AL213" i="33"/>
  <c r="AK213" i="33"/>
  <c r="AJ213" i="33"/>
  <c r="AI213" i="33"/>
  <c r="AH213" i="33"/>
  <c r="AG213" i="33"/>
  <c r="AF213" i="33"/>
  <c r="AE213" i="33"/>
  <c r="AD213" i="33"/>
  <c r="AC213" i="33"/>
  <c r="AB213" i="33"/>
  <c r="AA213" i="33"/>
  <c r="Z213" i="33"/>
  <c r="Y213" i="33"/>
  <c r="AM211" i="33"/>
  <c r="AL211" i="33"/>
  <c r="AK211" i="33"/>
  <c r="AJ211" i="33"/>
  <c r="AI211" i="33"/>
  <c r="AH211" i="33"/>
  <c r="AG211" i="33"/>
  <c r="AF211" i="33"/>
  <c r="AE211" i="33"/>
  <c r="AD211" i="33"/>
  <c r="AC211" i="33"/>
  <c r="AB211" i="33"/>
  <c r="AA211" i="33"/>
  <c r="Z211" i="33"/>
  <c r="Y211" i="33"/>
  <c r="AM209" i="33"/>
  <c r="AL209" i="33"/>
  <c r="AK209" i="33"/>
  <c r="AJ209" i="33"/>
  <c r="AI209" i="33"/>
  <c r="AH209" i="33"/>
  <c r="AG209" i="33"/>
  <c r="AF209" i="33"/>
  <c r="AE209" i="33"/>
  <c r="AD209" i="33"/>
  <c r="AC209" i="33"/>
  <c r="AB209" i="33"/>
  <c r="AA209" i="33"/>
  <c r="Z209" i="33"/>
  <c r="Y209" i="33"/>
  <c r="AM207" i="33"/>
  <c r="AL207" i="33"/>
  <c r="AK207" i="33"/>
  <c r="AJ207" i="33"/>
  <c r="AI207" i="33"/>
  <c r="AH207" i="33"/>
  <c r="AG207" i="33"/>
  <c r="AF207" i="33"/>
  <c r="AE207" i="33"/>
  <c r="AD207" i="33"/>
  <c r="AC207" i="33"/>
  <c r="AB207" i="33"/>
  <c r="Y207" i="33"/>
  <c r="AM206" i="33"/>
  <c r="AL206" i="33"/>
  <c r="AK206" i="33"/>
  <c r="AJ206" i="33"/>
  <c r="AI206" i="33"/>
  <c r="AH206" i="33"/>
  <c r="AG206" i="33"/>
  <c r="AF206" i="33"/>
  <c r="AE206" i="33"/>
  <c r="AD206" i="33"/>
  <c r="AC206" i="33"/>
  <c r="AB206" i="33"/>
  <c r="AA206" i="33"/>
  <c r="Z206" i="33"/>
  <c r="Y206" i="33"/>
  <c r="AM205" i="33"/>
  <c r="AL205" i="33"/>
  <c r="AK205" i="33"/>
  <c r="AJ205" i="33"/>
  <c r="AI205" i="33"/>
  <c r="AH205" i="33"/>
  <c r="AG205" i="33"/>
  <c r="AF205" i="33"/>
  <c r="AE205" i="33"/>
  <c r="AD205" i="33"/>
  <c r="AC205" i="33"/>
  <c r="AB205" i="33"/>
  <c r="AA205" i="33"/>
  <c r="Z205" i="33"/>
  <c r="Y205" i="33"/>
  <c r="Y203" i="33"/>
  <c r="Y199" i="33"/>
  <c r="AM196" i="33"/>
  <c r="AL196" i="33"/>
  <c r="AK196" i="33"/>
  <c r="AJ196" i="33"/>
  <c r="AI196" i="33"/>
  <c r="AH196" i="33"/>
  <c r="AG196" i="33"/>
  <c r="AF196" i="33"/>
  <c r="AE196" i="33"/>
  <c r="AD196" i="33"/>
  <c r="AC196" i="33"/>
  <c r="AB196" i="33"/>
  <c r="AA196" i="33"/>
  <c r="Z196" i="33"/>
  <c r="Y196" i="33"/>
  <c r="Y194" i="33"/>
  <c r="AM192" i="33"/>
  <c r="AL192" i="33"/>
  <c r="AK192" i="33"/>
  <c r="AJ192" i="33"/>
  <c r="AI192" i="33"/>
  <c r="AH192" i="33"/>
  <c r="AG192" i="33"/>
  <c r="AF192" i="33"/>
  <c r="AE192" i="33"/>
  <c r="AD192" i="33"/>
  <c r="AC192" i="33"/>
  <c r="AB192" i="33"/>
  <c r="AA192" i="33"/>
  <c r="Z192" i="33"/>
  <c r="Y192" i="33"/>
  <c r="Y190" i="33"/>
  <c r="AM189" i="33"/>
  <c r="AL189" i="33"/>
  <c r="AK189" i="33"/>
  <c r="AJ189" i="33"/>
  <c r="AI189" i="33"/>
  <c r="AH189" i="33"/>
  <c r="AG189" i="33"/>
  <c r="AF189" i="33"/>
  <c r="AE189" i="33"/>
  <c r="AD189" i="33"/>
  <c r="AC189" i="33"/>
  <c r="AB189" i="33"/>
  <c r="AA189" i="33"/>
  <c r="Z189" i="33"/>
  <c r="Y189" i="33"/>
  <c r="AM188" i="33"/>
  <c r="AL188" i="33"/>
  <c r="AK188" i="33"/>
  <c r="AJ188" i="33"/>
  <c r="AI188" i="33"/>
  <c r="AH188" i="33"/>
  <c r="AG188" i="33"/>
  <c r="AF188" i="33"/>
  <c r="AE188" i="33"/>
  <c r="AD188" i="33"/>
  <c r="AC188" i="33"/>
  <c r="AB188" i="33"/>
  <c r="AA188" i="33"/>
  <c r="Z188" i="33"/>
  <c r="Y188" i="33"/>
  <c r="AA186" i="33"/>
  <c r="Y186" i="33"/>
  <c r="AM184" i="33"/>
  <c r="AL184" i="33"/>
  <c r="AK184" i="33"/>
  <c r="AJ184" i="33"/>
  <c r="AI184" i="33"/>
  <c r="AH184" i="33"/>
  <c r="AG184" i="33"/>
  <c r="AF184" i="33"/>
  <c r="AE184" i="33"/>
  <c r="AD184" i="33"/>
  <c r="AC184" i="33"/>
  <c r="AB184" i="33"/>
  <c r="AA184" i="33"/>
  <c r="Z184" i="33"/>
  <c r="Y184" i="33"/>
  <c r="AM183" i="33"/>
  <c r="AL183" i="33"/>
  <c r="AK183" i="33"/>
  <c r="AJ183" i="33"/>
  <c r="AI183" i="33"/>
  <c r="AH183" i="33"/>
  <c r="AG183" i="33"/>
  <c r="AF183" i="33"/>
  <c r="AE183" i="33"/>
  <c r="AD183" i="33"/>
  <c r="AC183" i="33"/>
  <c r="AB183" i="33"/>
  <c r="AA183" i="33"/>
  <c r="Z183" i="33"/>
  <c r="Y183" i="33"/>
  <c r="AM179" i="33"/>
  <c r="AL179" i="33"/>
  <c r="AK179" i="33"/>
  <c r="AJ179" i="33"/>
  <c r="AI179" i="33"/>
  <c r="AH179" i="33"/>
  <c r="AG179" i="33"/>
  <c r="AF179" i="33"/>
  <c r="AE179" i="33"/>
  <c r="AD179" i="33"/>
  <c r="AC179" i="33"/>
  <c r="AB179" i="33"/>
  <c r="AA179" i="33"/>
  <c r="Z179" i="33"/>
  <c r="Y179" i="33"/>
  <c r="AM177" i="33"/>
  <c r="AL177" i="33"/>
  <c r="AK177" i="33"/>
  <c r="AJ177" i="33"/>
  <c r="AI177" i="33"/>
  <c r="AH177" i="33"/>
  <c r="AG177" i="33"/>
  <c r="AF177" i="33"/>
  <c r="AE177" i="33"/>
  <c r="AD177" i="33"/>
  <c r="AC177" i="33"/>
  <c r="AB177" i="33"/>
  <c r="AA177" i="33"/>
  <c r="Z177" i="33"/>
  <c r="Y177" i="33"/>
  <c r="AA175" i="33"/>
  <c r="Z175" i="33"/>
  <c r="Y175" i="33"/>
  <c r="AA173" i="33"/>
  <c r="Z173" i="33"/>
  <c r="Y173" i="33"/>
  <c r="AA169" i="33"/>
  <c r="Z169" i="33"/>
  <c r="Y169" i="33"/>
  <c r="AA167" i="33"/>
  <c r="Z167" i="33"/>
  <c r="Y167" i="33"/>
  <c r="AA163" i="33"/>
  <c r="Z163" i="33"/>
  <c r="Y163" i="33"/>
  <c r="AA160" i="33"/>
  <c r="Z160" i="33"/>
  <c r="Y160" i="33"/>
  <c r="AA157" i="33"/>
  <c r="Z157" i="33"/>
  <c r="Y157" i="33"/>
  <c r="AA154" i="33"/>
  <c r="Z154" i="33"/>
  <c r="Y154" i="33"/>
  <c r="Y149" i="33"/>
  <c r="AM144" i="33"/>
  <c r="AL144" i="33"/>
  <c r="AK144" i="33"/>
  <c r="AJ144" i="33"/>
  <c r="AI144" i="33"/>
  <c r="AH144" i="33"/>
  <c r="AG144" i="33"/>
  <c r="AF144" i="33"/>
  <c r="AE144" i="33"/>
  <c r="AD144" i="33"/>
  <c r="AC144" i="33"/>
  <c r="AB144" i="33"/>
  <c r="AA144" i="33"/>
  <c r="Z144" i="33"/>
  <c r="Y144" i="33"/>
  <c r="AA141" i="33"/>
  <c r="Z141" i="33"/>
  <c r="Y141" i="33"/>
  <c r="AM138" i="33"/>
  <c r="AL138" i="33"/>
  <c r="AK138" i="33"/>
  <c r="AJ138" i="33"/>
  <c r="AI138" i="33"/>
  <c r="AH138" i="33"/>
  <c r="AG138" i="33"/>
  <c r="AF138" i="33"/>
  <c r="AE138" i="33"/>
  <c r="AD138" i="33"/>
  <c r="AC138" i="33"/>
  <c r="AB138" i="33"/>
  <c r="AA138" i="33"/>
  <c r="Z138" i="33"/>
  <c r="Y138" i="33"/>
  <c r="AM135" i="33"/>
  <c r="AL135" i="33"/>
  <c r="AK135" i="33"/>
  <c r="AJ135" i="33"/>
  <c r="AI135" i="33"/>
  <c r="AH135" i="33"/>
  <c r="AG135" i="33"/>
  <c r="AF135" i="33"/>
  <c r="AE135" i="33"/>
  <c r="AD135" i="33"/>
  <c r="AC135" i="33"/>
  <c r="AB135" i="33"/>
  <c r="AA135" i="33"/>
  <c r="Z135" i="33"/>
  <c r="Y135" i="33"/>
  <c r="AM132" i="33"/>
  <c r="AL132" i="33"/>
  <c r="AK132" i="33"/>
  <c r="AJ132" i="33"/>
  <c r="AI132" i="33"/>
  <c r="AH132" i="33"/>
  <c r="AG132" i="33"/>
  <c r="AF132" i="33"/>
  <c r="AE132" i="33"/>
  <c r="AD132" i="33"/>
  <c r="AC132" i="33"/>
  <c r="AB132" i="33"/>
  <c r="AA132" i="33"/>
  <c r="Z132" i="33"/>
  <c r="Y132" i="33"/>
  <c r="AM123" i="33"/>
  <c r="AL123" i="33"/>
  <c r="AK123" i="33"/>
  <c r="AJ123" i="33"/>
  <c r="AI123" i="33"/>
  <c r="AH123" i="33"/>
  <c r="AG123" i="33"/>
  <c r="AF123" i="33"/>
  <c r="AE123" i="33"/>
  <c r="AD123" i="33"/>
  <c r="AC123" i="33"/>
  <c r="AB123" i="33"/>
  <c r="AA123" i="33"/>
  <c r="Z123" i="33"/>
  <c r="Y123" i="33"/>
  <c r="AM119" i="33"/>
  <c r="AL119" i="33"/>
  <c r="AK119" i="33"/>
  <c r="AJ119" i="33"/>
  <c r="AI119" i="33"/>
  <c r="AH119" i="33"/>
  <c r="AG119" i="33"/>
  <c r="AF119" i="33"/>
  <c r="AE119" i="33"/>
  <c r="AD119" i="33"/>
  <c r="AC119" i="33"/>
  <c r="AB119" i="33"/>
  <c r="AA119" i="33"/>
  <c r="Z119" i="33"/>
  <c r="Y119" i="33"/>
  <c r="AM117" i="33"/>
  <c r="AL117" i="33"/>
  <c r="AK117" i="33"/>
  <c r="AJ117" i="33"/>
  <c r="AI117" i="33"/>
  <c r="AH117" i="33"/>
  <c r="AG117" i="33"/>
  <c r="AF117" i="33"/>
  <c r="AE117" i="33"/>
  <c r="AD117" i="33"/>
  <c r="AC117" i="33"/>
  <c r="AB117" i="33"/>
  <c r="AA117" i="33"/>
  <c r="Z117" i="33"/>
  <c r="Y117" i="33"/>
  <c r="AM116" i="33"/>
  <c r="AL116" i="33"/>
  <c r="AK116" i="33"/>
  <c r="AJ116" i="33"/>
  <c r="AI116" i="33"/>
  <c r="AH116" i="33"/>
  <c r="AG116" i="33"/>
  <c r="AF116" i="33"/>
  <c r="AE116" i="33"/>
  <c r="AD116" i="33"/>
  <c r="AC116" i="33"/>
  <c r="AB116" i="33"/>
  <c r="AA116" i="33"/>
  <c r="Z116" i="33"/>
  <c r="Y116" i="33"/>
  <c r="AM113" i="33"/>
  <c r="AL113" i="33"/>
  <c r="AK113" i="33"/>
  <c r="AJ113" i="33"/>
  <c r="AI113" i="33"/>
  <c r="AH113" i="33"/>
  <c r="AG113" i="33"/>
  <c r="AF113" i="33"/>
  <c r="AE113" i="33"/>
  <c r="AD113" i="33"/>
  <c r="AC113" i="33"/>
  <c r="AB113" i="33"/>
  <c r="AA113" i="33"/>
  <c r="Z113" i="33"/>
  <c r="Y113" i="33"/>
  <c r="AM109" i="33"/>
  <c r="AL109" i="33"/>
  <c r="AK109" i="33"/>
  <c r="AJ109" i="33"/>
  <c r="AI109" i="33"/>
  <c r="AH109" i="33"/>
  <c r="AG109" i="33"/>
  <c r="AF109" i="33"/>
  <c r="AE109" i="33"/>
  <c r="AD109" i="33"/>
  <c r="AC109" i="33"/>
  <c r="AB109" i="33"/>
  <c r="AA109" i="33"/>
  <c r="Z109" i="33"/>
  <c r="Y109" i="33"/>
  <c r="AM107" i="33"/>
  <c r="AL107" i="33"/>
  <c r="AK107" i="33"/>
  <c r="AJ107" i="33"/>
  <c r="AI107" i="33"/>
  <c r="AH107" i="33"/>
  <c r="AG107" i="33"/>
  <c r="AF107" i="33"/>
  <c r="AE107" i="33"/>
  <c r="AD107" i="33"/>
  <c r="AC107" i="33"/>
  <c r="AB107" i="33"/>
  <c r="AA107" i="33"/>
  <c r="Z107" i="33"/>
  <c r="Y107" i="33"/>
  <c r="AM106" i="33"/>
  <c r="AL106" i="33"/>
  <c r="AK106" i="33"/>
  <c r="AJ106" i="33"/>
  <c r="AI106" i="33"/>
  <c r="AH106" i="33"/>
  <c r="AG106" i="33"/>
  <c r="AF106" i="33"/>
  <c r="AE106" i="33"/>
  <c r="AD106" i="33"/>
  <c r="AC106" i="33"/>
  <c r="AB106" i="33"/>
  <c r="AA106" i="33"/>
  <c r="Z106" i="33"/>
  <c r="Y106" i="33"/>
  <c r="AM105" i="33"/>
  <c r="AL105" i="33"/>
  <c r="AK105" i="33"/>
  <c r="AJ105" i="33"/>
  <c r="AI105" i="33"/>
  <c r="AH105" i="33"/>
  <c r="AG105" i="33"/>
  <c r="AF105" i="33"/>
  <c r="AE105" i="33"/>
  <c r="AD105" i="33"/>
  <c r="AC105" i="33"/>
  <c r="AB105" i="33"/>
  <c r="AA105" i="33"/>
  <c r="Z105" i="33"/>
  <c r="Y105" i="33"/>
  <c r="AM102" i="33"/>
  <c r="AL102" i="33"/>
  <c r="AK102" i="33"/>
  <c r="AJ102" i="33"/>
  <c r="AI102" i="33"/>
  <c r="AH102" i="33"/>
  <c r="AG102" i="33"/>
  <c r="AF102" i="33"/>
  <c r="AE102" i="33"/>
  <c r="AD102" i="33"/>
  <c r="AC102" i="33"/>
  <c r="AB102" i="33"/>
  <c r="AA102" i="33"/>
  <c r="Z102" i="33"/>
  <c r="Y102" i="33"/>
  <c r="AM98" i="33"/>
  <c r="AL98" i="33"/>
  <c r="AK98" i="33"/>
  <c r="AJ98" i="33"/>
  <c r="AI98" i="33"/>
  <c r="AH98" i="33"/>
  <c r="AG98" i="33"/>
  <c r="AF98" i="33"/>
  <c r="AE98" i="33"/>
  <c r="AD98" i="33"/>
  <c r="AC98" i="33"/>
  <c r="AB98" i="33"/>
  <c r="AA98" i="33"/>
  <c r="Z98" i="33"/>
  <c r="Y98" i="33"/>
  <c r="AM96" i="33"/>
  <c r="AL96" i="33"/>
  <c r="AK96" i="33"/>
  <c r="AJ96" i="33"/>
  <c r="AI96" i="33"/>
  <c r="AH96" i="33"/>
  <c r="AG96" i="33"/>
  <c r="AF96" i="33"/>
  <c r="AE96" i="33"/>
  <c r="AD96" i="33"/>
  <c r="AC96" i="33"/>
  <c r="AB96" i="33"/>
  <c r="AA96" i="33"/>
  <c r="Z96" i="33"/>
  <c r="Y96" i="33"/>
  <c r="AM93" i="33"/>
  <c r="AL93" i="33"/>
  <c r="AK93" i="33"/>
  <c r="AJ93" i="33"/>
  <c r="AI93" i="33"/>
  <c r="AH93" i="33"/>
  <c r="AG93" i="33"/>
  <c r="AF93" i="33"/>
  <c r="AE93" i="33"/>
  <c r="AD93" i="33"/>
  <c r="AC93" i="33"/>
  <c r="AB93" i="33"/>
  <c r="AA93" i="33"/>
  <c r="Z93" i="33"/>
  <c r="Y93" i="33"/>
  <c r="AM89" i="33"/>
  <c r="AL89" i="33"/>
  <c r="AK89" i="33"/>
  <c r="AJ89" i="33"/>
  <c r="AI89" i="33"/>
  <c r="AH89" i="33"/>
  <c r="AG89" i="33"/>
  <c r="AF89" i="33"/>
  <c r="AE89" i="33"/>
  <c r="AD89" i="33"/>
  <c r="AC89" i="33"/>
  <c r="AB89" i="33"/>
  <c r="AA89" i="33"/>
  <c r="Z89" i="33"/>
  <c r="Y89" i="33"/>
  <c r="AM87" i="33"/>
  <c r="AL87" i="33"/>
  <c r="AK87" i="33"/>
  <c r="AJ87" i="33"/>
  <c r="AI87" i="33"/>
  <c r="AH87" i="33"/>
  <c r="AG87" i="33"/>
  <c r="AF87" i="33"/>
  <c r="AE87" i="33"/>
  <c r="AD87" i="33"/>
  <c r="AC87" i="33"/>
  <c r="AB87" i="33"/>
  <c r="AA87" i="33"/>
  <c r="Z87" i="33"/>
  <c r="Y87" i="33"/>
  <c r="AM86" i="33"/>
  <c r="AL86" i="33"/>
  <c r="AK86" i="33"/>
  <c r="AJ86" i="33"/>
  <c r="AI86" i="33"/>
  <c r="AH86" i="33"/>
  <c r="AG86" i="33"/>
  <c r="AF86" i="33"/>
  <c r="AE86" i="33"/>
  <c r="AD86" i="33"/>
  <c r="AC86" i="33"/>
  <c r="AB86" i="33"/>
  <c r="AA86" i="33"/>
  <c r="Z86" i="33"/>
  <c r="Y86" i="33"/>
  <c r="AM83" i="33"/>
  <c r="AL83" i="33"/>
  <c r="AK83" i="33"/>
  <c r="AJ83" i="33"/>
  <c r="AI83" i="33"/>
  <c r="AH83" i="33"/>
  <c r="AG83" i="33"/>
  <c r="AF83" i="33"/>
  <c r="AE83" i="33"/>
  <c r="AD83" i="33"/>
  <c r="AC83" i="33"/>
  <c r="AB83" i="33"/>
  <c r="AA83" i="33"/>
  <c r="Z83" i="33"/>
  <c r="Y83" i="33"/>
  <c r="AM78" i="33"/>
  <c r="AL78" i="33"/>
  <c r="AK78" i="33"/>
  <c r="AJ78" i="33"/>
  <c r="AI78" i="33"/>
  <c r="AH78" i="33"/>
  <c r="AG78" i="33"/>
  <c r="AF78" i="33"/>
  <c r="AE78" i="33"/>
  <c r="AD78" i="33"/>
  <c r="AC78" i="33"/>
  <c r="AB78" i="33"/>
  <c r="AA78" i="33"/>
  <c r="Z78" i="33"/>
  <c r="Y78" i="33"/>
  <c r="AA75" i="33"/>
  <c r="Z75" i="33"/>
  <c r="Y75" i="33"/>
  <c r="AM72" i="33"/>
  <c r="AL72" i="33"/>
  <c r="AK72" i="33"/>
  <c r="AJ72" i="33"/>
  <c r="AI72" i="33"/>
  <c r="AH72" i="33"/>
  <c r="AG72" i="33"/>
  <c r="AF72" i="33"/>
  <c r="AE72" i="33"/>
  <c r="AD72" i="33"/>
  <c r="AC72" i="33"/>
  <c r="AB72" i="33"/>
  <c r="AA72" i="33"/>
  <c r="Z72" i="33"/>
  <c r="Y72" i="33"/>
  <c r="AM69" i="33"/>
  <c r="AL69" i="33"/>
  <c r="AK69" i="33"/>
  <c r="AJ69" i="33"/>
  <c r="AI69" i="33"/>
  <c r="AH69" i="33"/>
  <c r="AG69" i="33"/>
  <c r="AF69" i="33"/>
  <c r="AE69" i="33"/>
  <c r="AD69" i="33"/>
  <c r="AC69" i="33"/>
  <c r="AB69" i="33"/>
  <c r="AA69" i="33"/>
  <c r="Z69" i="33"/>
  <c r="Y69" i="33"/>
  <c r="AM66" i="33"/>
  <c r="AL66" i="33"/>
  <c r="AK66" i="33"/>
  <c r="AJ66" i="33"/>
  <c r="AI66" i="33"/>
  <c r="AH66" i="33"/>
  <c r="AG66" i="33"/>
  <c r="AF66" i="33"/>
  <c r="AE66" i="33"/>
  <c r="AD66" i="33"/>
  <c r="AC66" i="33"/>
  <c r="AB66" i="33"/>
  <c r="AA66" i="33"/>
  <c r="Z66" i="33"/>
  <c r="Y66" i="33"/>
  <c r="AM63" i="33"/>
  <c r="AL63" i="33"/>
  <c r="AK63" i="33"/>
  <c r="AJ63" i="33"/>
  <c r="AI63" i="33"/>
  <c r="AH63" i="33"/>
  <c r="AG63" i="33"/>
  <c r="AF63" i="33"/>
  <c r="AE63" i="33"/>
  <c r="AD63" i="33"/>
  <c r="AC63" i="33"/>
  <c r="AB63" i="33"/>
  <c r="AA63" i="33"/>
  <c r="Z63" i="33"/>
  <c r="Y63" i="33"/>
  <c r="AM60" i="33"/>
  <c r="AL60" i="33"/>
  <c r="AK60" i="33"/>
  <c r="AJ60" i="33"/>
  <c r="AI60" i="33"/>
  <c r="AH60" i="33"/>
  <c r="AG60" i="33"/>
  <c r="AF60" i="33"/>
  <c r="AE60" i="33"/>
  <c r="AD60" i="33"/>
  <c r="AC60" i="33"/>
  <c r="AB60" i="33"/>
  <c r="AA60" i="33"/>
  <c r="Z60" i="33"/>
  <c r="Y60" i="33"/>
  <c r="Y55" i="33"/>
  <c r="AM52" i="33"/>
  <c r="AL52" i="33"/>
  <c r="AK52" i="33"/>
  <c r="AJ52" i="33"/>
  <c r="AI52" i="33"/>
  <c r="AH52" i="33"/>
  <c r="AG52" i="33"/>
  <c r="AF52" i="33"/>
  <c r="AE52" i="33"/>
  <c r="AD52" i="33"/>
  <c r="AC52" i="33"/>
  <c r="AB52" i="33"/>
  <c r="AA52" i="33"/>
  <c r="Z52" i="33"/>
  <c r="Y52" i="33"/>
  <c r="AA49" i="33"/>
  <c r="Z49" i="33"/>
  <c r="Y49" i="33"/>
  <c r="AA44" i="33"/>
  <c r="Z44" i="33"/>
  <c r="Y44" i="33"/>
  <c r="AM42" i="33"/>
  <c r="AL42" i="33"/>
  <c r="AK42" i="33"/>
  <c r="AJ42" i="33"/>
  <c r="AI42" i="33"/>
  <c r="AH42" i="33"/>
  <c r="AG42" i="33"/>
  <c r="AF42" i="33"/>
  <c r="AE42" i="33"/>
  <c r="AD42" i="33"/>
  <c r="AC42" i="33"/>
  <c r="AB42" i="33"/>
  <c r="AA42" i="33"/>
  <c r="Z42" i="33"/>
  <c r="Y42" i="33"/>
  <c r="AM40" i="33"/>
  <c r="AL40" i="33"/>
  <c r="AK40" i="33"/>
  <c r="AJ40" i="33"/>
  <c r="AI40" i="33"/>
  <c r="AH40" i="33"/>
  <c r="AG40" i="33"/>
  <c r="AF40" i="33"/>
  <c r="AE40" i="33"/>
  <c r="AD40" i="33"/>
  <c r="AC40" i="33"/>
  <c r="AB40" i="33"/>
  <c r="AA40" i="33"/>
  <c r="Z40" i="33"/>
  <c r="Y40" i="33"/>
  <c r="AA37" i="33"/>
  <c r="Z37" i="33"/>
  <c r="Y37" i="33"/>
  <c r="AM33" i="33"/>
  <c r="AL33" i="33"/>
  <c r="AK33" i="33"/>
  <c r="AJ33" i="33"/>
  <c r="AI33" i="33"/>
  <c r="AH33" i="33"/>
  <c r="AG33" i="33"/>
  <c r="AF33" i="33"/>
  <c r="AE33" i="33"/>
  <c r="AD33" i="33"/>
  <c r="AC33" i="33"/>
  <c r="AB33" i="33"/>
  <c r="AA33" i="33"/>
  <c r="Z33" i="33"/>
  <c r="Y33" i="33"/>
  <c r="AM29" i="33"/>
  <c r="AL29" i="33"/>
  <c r="AK29" i="33"/>
  <c r="AJ29" i="33"/>
  <c r="AI29" i="33"/>
  <c r="AH29" i="33"/>
  <c r="AG29" i="33"/>
  <c r="AF29" i="33"/>
  <c r="AE29" i="33"/>
  <c r="AD29" i="33"/>
  <c r="AC29" i="33"/>
  <c r="AB29" i="33"/>
  <c r="AA29" i="33"/>
  <c r="Z29" i="33"/>
  <c r="Y29" i="33"/>
  <c r="AM25" i="33"/>
  <c r="AL25" i="33"/>
  <c r="AK25" i="33"/>
  <c r="AJ25" i="33"/>
  <c r="AI25" i="33"/>
  <c r="AH25" i="33"/>
  <c r="AG25" i="33"/>
  <c r="AF25" i="33"/>
  <c r="AE25" i="33"/>
  <c r="AD25" i="33"/>
  <c r="AC25" i="33"/>
  <c r="AB25" i="33"/>
  <c r="AA25" i="33"/>
  <c r="Z25" i="33"/>
  <c r="Y25" i="33"/>
  <c r="AM21" i="33"/>
  <c r="AL21" i="33"/>
  <c r="AK21" i="33"/>
  <c r="AJ21" i="33"/>
  <c r="AI21" i="33"/>
  <c r="AH21" i="33"/>
  <c r="AG21" i="33"/>
  <c r="AF21" i="33"/>
  <c r="AE21" i="33"/>
  <c r="AD21" i="33"/>
  <c r="AC21" i="33"/>
  <c r="AB21" i="33"/>
  <c r="AA21" i="33"/>
  <c r="Z21" i="33"/>
  <c r="Y21" i="33"/>
  <c r="AM17" i="33"/>
  <c r="AL17" i="33"/>
  <c r="AK17" i="33"/>
  <c r="AJ17" i="33"/>
  <c r="AI17" i="33"/>
  <c r="AH17" i="33"/>
  <c r="AG17" i="33"/>
  <c r="AF17" i="33"/>
  <c r="AE17" i="33"/>
  <c r="AD17" i="33"/>
  <c r="AC17" i="33"/>
  <c r="AB17" i="33"/>
  <c r="AA17" i="33"/>
  <c r="Z17" i="33"/>
  <c r="Y17" i="33"/>
  <c r="AC11" i="33"/>
  <c r="AD11" i="33" s="1"/>
  <c r="AE11" i="33" s="1"/>
  <c r="AF11" i="33" s="1"/>
  <c r="AG11" i="33" s="1"/>
  <c r="AH11" i="33" s="1"/>
  <c r="AI11" i="33" s="1"/>
  <c r="AJ11" i="33" s="1"/>
  <c r="AK11" i="33" s="1"/>
  <c r="AL11" i="33" s="1"/>
  <c r="AM11" i="33" s="1"/>
  <c r="H7" i="33"/>
  <c r="B5" i="33"/>
  <c r="H7" i="32"/>
  <c r="B5" i="32"/>
  <c r="B13" i="32" s="1"/>
  <c r="H8" i="28"/>
  <c r="B5" i="28"/>
  <c r="M157" i="38" l="1"/>
  <c r="M157" i="37"/>
  <c r="L154" i="35"/>
  <c r="L150" i="35"/>
  <c r="N157" i="33"/>
  <c r="N163" i="33" s="1"/>
  <c r="N173" i="33" s="1"/>
  <c r="L157" i="38"/>
  <c r="L163" i="38" s="1"/>
  <c r="L173" i="38" s="1"/>
  <c r="L186" i="38" s="1"/>
  <c r="R157" i="35"/>
  <c r="O157" i="34"/>
  <c r="L157" i="34"/>
  <c r="R163" i="33"/>
  <c r="R173" i="33" s="1"/>
  <c r="R186" i="33" s="1"/>
  <c r="O154" i="39"/>
  <c r="O160" i="39" s="1"/>
  <c r="O157" i="39"/>
  <c r="P154" i="39"/>
  <c r="P160" i="39" s="1"/>
  <c r="L157" i="39"/>
  <c r="M154" i="39"/>
  <c r="M160" i="39" s="1"/>
  <c r="N157" i="39"/>
  <c r="P154" i="38"/>
  <c r="P160" i="38" s="1"/>
  <c r="O157" i="38"/>
  <c r="N154" i="38"/>
  <c r="N160" i="38" s="1"/>
  <c r="N157" i="37"/>
  <c r="L154" i="37"/>
  <c r="L160" i="37" s="1"/>
  <c r="O157" i="37"/>
  <c r="P157" i="36"/>
  <c r="N157" i="36"/>
  <c r="M157" i="36"/>
  <c r="M163" i="36" s="1"/>
  <c r="M173" i="36" s="1"/>
  <c r="M186" i="36" s="1"/>
  <c r="Q157" i="36"/>
  <c r="O157" i="35"/>
  <c r="P157" i="35"/>
  <c r="P163" i="35" s="1"/>
  <c r="P173" i="35" s="1"/>
  <c r="P186" i="35" s="1"/>
  <c r="M157" i="35"/>
  <c r="M163" i="35" s="1"/>
  <c r="M173" i="35" s="1"/>
  <c r="M186" i="35" s="1"/>
  <c r="N157" i="34"/>
  <c r="L154" i="32"/>
  <c r="L160" i="32" s="1"/>
  <c r="M157" i="32"/>
  <c r="M163" i="32" s="1"/>
  <c r="M173" i="32" s="1"/>
  <c r="M186" i="32" s="1"/>
  <c r="O154" i="32"/>
  <c r="O160" i="32" s="1"/>
  <c r="N157" i="32"/>
  <c r="M157" i="33"/>
  <c r="M163" i="33" s="1"/>
  <c r="M173" i="33" s="1"/>
  <c r="M186" i="33" s="1"/>
  <c r="O157" i="33"/>
  <c r="O163" i="33" s="1"/>
  <c r="O173" i="33" s="1"/>
  <c r="O186" i="33" s="1"/>
  <c r="O190" i="33" s="1"/>
  <c r="P157" i="33"/>
  <c r="P163" i="33" s="1"/>
  <c r="P173" i="33" s="1"/>
  <c r="P186" i="33" s="1"/>
  <c r="L157" i="33"/>
  <c r="L163" i="33" s="1"/>
  <c r="L173" i="33" s="1"/>
  <c r="L186" i="33" s="1"/>
  <c r="R160" i="39"/>
  <c r="R157" i="39"/>
  <c r="T155" i="39"/>
  <c r="S154" i="39"/>
  <c r="R157" i="38"/>
  <c r="R160" i="38"/>
  <c r="S154" i="38"/>
  <c r="T155" i="38"/>
  <c r="R157" i="37"/>
  <c r="R160" i="37"/>
  <c r="T155" i="37"/>
  <c r="S154" i="37"/>
  <c r="T154" i="36"/>
  <c r="U155" i="36"/>
  <c r="S160" i="36"/>
  <c r="S157" i="36"/>
  <c r="T154" i="35"/>
  <c r="U155" i="35"/>
  <c r="S157" i="35"/>
  <c r="S160" i="35"/>
  <c r="R157" i="34"/>
  <c r="R160" i="34"/>
  <c r="S154" i="34"/>
  <c r="T155" i="34"/>
  <c r="R157" i="32"/>
  <c r="R160" i="32"/>
  <c r="S154" i="32"/>
  <c r="T155" i="32"/>
  <c r="T154" i="33"/>
  <c r="U155" i="33"/>
  <c r="S160" i="33"/>
  <c r="S157" i="33"/>
  <c r="W150" i="39"/>
  <c r="O150" i="39"/>
  <c r="Q163" i="39"/>
  <c r="Q173" i="39" s="1"/>
  <c r="Q186" i="39" s="1"/>
  <c r="U150" i="39"/>
  <c r="R150" i="39"/>
  <c r="P150" i="39"/>
  <c r="M150" i="39"/>
  <c r="T150" i="39"/>
  <c r="K234" i="38"/>
  <c r="P150" i="38"/>
  <c r="V150" i="38"/>
  <c r="N150" i="38"/>
  <c r="T150" i="37"/>
  <c r="W150" i="37"/>
  <c r="M163" i="37"/>
  <c r="M173" i="37" s="1"/>
  <c r="M186" i="37" s="1"/>
  <c r="J234" i="37"/>
  <c r="L150" i="37"/>
  <c r="O163" i="37"/>
  <c r="O173" i="37" s="1"/>
  <c r="O186" i="37" s="1"/>
  <c r="P163" i="37"/>
  <c r="P173" i="37" s="1"/>
  <c r="P186" i="37" s="1"/>
  <c r="O163" i="36"/>
  <c r="O173" i="36" s="1"/>
  <c r="O186" i="36" s="1"/>
  <c r="N163" i="35"/>
  <c r="N173" i="35" s="1"/>
  <c r="N186" i="35" s="1"/>
  <c r="K234" i="34"/>
  <c r="P163" i="34"/>
  <c r="P173" i="34" s="1"/>
  <c r="P186" i="34" s="1"/>
  <c r="T150" i="32"/>
  <c r="O150" i="32"/>
  <c r="L150" i="32"/>
  <c r="B201" i="35"/>
  <c r="B236" i="35" s="1"/>
  <c r="Q190" i="33"/>
  <c r="Q194" i="33"/>
  <c r="Q197" i="33" s="1"/>
  <c r="B152" i="39"/>
  <c r="B165" i="38"/>
  <c r="B201" i="38" s="1"/>
  <c r="B165" i="37"/>
  <c r="B201" i="37" s="1"/>
  <c r="B165" i="36"/>
  <c r="B201" i="36" s="1"/>
  <c r="B201" i="34"/>
  <c r="B236" i="34" s="1"/>
  <c r="B269" i="34" s="1"/>
  <c r="Z55" i="33"/>
  <c r="AA55" i="33"/>
  <c r="Z186" i="33"/>
  <c r="B13" i="33"/>
  <c r="B152" i="32"/>
  <c r="B165" i="32" s="1"/>
  <c r="B13" i="28"/>
  <c r="O194" i="33" l="1"/>
  <c r="O197" i="33" s="1"/>
  <c r="N186" i="33"/>
  <c r="N190" i="33" s="1"/>
  <c r="N203" i="33" s="1"/>
  <c r="N224" i="33" s="1"/>
  <c r="N234" i="33" s="1"/>
  <c r="L160" i="35"/>
  <c r="L157" i="35"/>
  <c r="M194" i="33"/>
  <c r="R194" i="33"/>
  <c r="R197" i="33" s="1"/>
  <c r="L190" i="33"/>
  <c r="L203" i="33" s="1"/>
  <c r="L224" i="33" s="1"/>
  <c r="L234" i="33" s="1"/>
  <c r="N157" i="38"/>
  <c r="S163" i="33"/>
  <c r="S173" i="33" s="1"/>
  <c r="S186" i="33" s="1"/>
  <c r="M157" i="39"/>
  <c r="P157" i="39"/>
  <c r="P157" i="38"/>
  <c r="L157" i="37"/>
  <c r="O157" i="32"/>
  <c r="O163" i="32" s="1"/>
  <c r="O173" i="32" s="1"/>
  <c r="O186" i="32" s="1"/>
  <c r="L157" i="32"/>
  <c r="L163" i="32" s="1"/>
  <c r="L173" i="32" s="1"/>
  <c r="L186" i="32" s="1"/>
  <c r="L194" i="33"/>
  <c r="L197" i="33" s="1"/>
  <c r="P194" i="33"/>
  <c r="P190" i="33"/>
  <c r="P203" i="33" s="1"/>
  <c r="P224" i="33" s="1"/>
  <c r="P234" i="33" s="1"/>
  <c r="S157" i="39"/>
  <c r="S160" i="39"/>
  <c r="T154" i="39"/>
  <c r="U155" i="39"/>
  <c r="S160" i="38"/>
  <c r="S157" i="38"/>
  <c r="T154" i="38"/>
  <c r="U155" i="38"/>
  <c r="T154" i="37"/>
  <c r="U155" i="37"/>
  <c r="S160" i="37"/>
  <c r="S157" i="37"/>
  <c r="U154" i="36"/>
  <c r="V155" i="36"/>
  <c r="T160" i="36"/>
  <c r="T157" i="36"/>
  <c r="U154" i="35"/>
  <c r="V155" i="35"/>
  <c r="T160" i="35"/>
  <c r="T157" i="35"/>
  <c r="T154" i="34"/>
  <c r="U155" i="34"/>
  <c r="S160" i="34"/>
  <c r="S157" i="34"/>
  <c r="T154" i="32"/>
  <c r="U155" i="32"/>
  <c r="S160" i="32"/>
  <c r="S157" i="32"/>
  <c r="U154" i="33"/>
  <c r="V155" i="33"/>
  <c r="T160" i="33"/>
  <c r="T157" i="33"/>
  <c r="L163" i="39"/>
  <c r="L173" i="39" s="1"/>
  <c r="L186" i="39" s="1"/>
  <c r="N163" i="39"/>
  <c r="N173" i="39" s="1"/>
  <c r="N186" i="39" s="1"/>
  <c r="O163" i="39"/>
  <c r="O173" i="39" s="1"/>
  <c r="O186" i="39" s="1"/>
  <c r="M163" i="38"/>
  <c r="M173" i="38" s="1"/>
  <c r="M186" i="38" s="1"/>
  <c r="O163" i="38"/>
  <c r="O173" i="38" s="1"/>
  <c r="O186" i="38" s="1"/>
  <c r="Q163" i="38"/>
  <c r="Q173" i="38" s="1"/>
  <c r="Q186" i="38" s="1"/>
  <c r="N163" i="37"/>
  <c r="N173" i="37" s="1"/>
  <c r="N186" i="37" s="1"/>
  <c r="N163" i="36"/>
  <c r="N173" i="36" s="1"/>
  <c r="N186" i="36" s="1"/>
  <c r="Q163" i="36"/>
  <c r="Q173" i="36" s="1"/>
  <c r="Q186" i="36" s="1"/>
  <c r="P163" i="36"/>
  <c r="P173" i="36" s="1"/>
  <c r="P186" i="36" s="1"/>
  <c r="O163" i="35"/>
  <c r="O173" i="35" s="1"/>
  <c r="O186" i="35" s="1"/>
  <c r="L163" i="34"/>
  <c r="L173" i="34" s="1"/>
  <c r="L186" i="34" s="1"/>
  <c r="O163" i="34"/>
  <c r="O173" i="34" s="1"/>
  <c r="O186" i="34" s="1"/>
  <c r="Q163" i="34"/>
  <c r="Q173" i="34" s="1"/>
  <c r="Q186" i="34" s="1"/>
  <c r="N163" i="34"/>
  <c r="N173" i="34" s="1"/>
  <c r="N186" i="34" s="1"/>
  <c r="R163" i="32"/>
  <c r="R173" i="32" s="1"/>
  <c r="R186" i="32" s="1"/>
  <c r="Q163" i="32"/>
  <c r="Q173" i="32" s="1"/>
  <c r="Q186" i="32" s="1"/>
  <c r="N163" i="32"/>
  <c r="N173" i="32" s="1"/>
  <c r="N186" i="32" s="1"/>
  <c r="P163" i="32"/>
  <c r="P173" i="32" s="1"/>
  <c r="P186" i="32" s="1"/>
  <c r="B269" i="35"/>
  <c r="O199" i="33"/>
  <c r="O203" i="33"/>
  <c r="O224" i="33" s="1"/>
  <c r="O234" i="33" s="1"/>
  <c r="Q203" i="33"/>
  <c r="Q224" i="33" s="1"/>
  <c r="Q234" i="33" s="1"/>
  <c r="Q199" i="33"/>
  <c r="B165" i="39"/>
  <c r="B236" i="38"/>
  <c r="B269" i="38" s="1"/>
  <c r="B236" i="37"/>
  <c r="B269" i="37" s="1"/>
  <c r="B236" i="36"/>
  <c r="B269" i="36" s="1"/>
  <c r="B152" i="33"/>
  <c r="B201" i="32"/>
  <c r="B236" i="32" s="1"/>
  <c r="B85" i="28"/>
  <c r="B95" i="28" s="1"/>
  <c r="N194" i="33" l="1"/>
  <c r="L163" i="35"/>
  <c r="L173" i="35" s="1"/>
  <c r="L186" i="35" s="1"/>
  <c r="L194" i="35" s="1"/>
  <c r="L197" i="35" s="1"/>
  <c r="R199" i="33"/>
  <c r="M197" i="33"/>
  <c r="M199" i="33"/>
  <c r="S190" i="33"/>
  <c r="S203" i="33" s="1"/>
  <c r="S224" i="33" s="1"/>
  <c r="S234" i="33" s="1"/>
  <c r="L199" i="33"/>
  <c r="R190" i="33"/>
  <c r="R203" i="33" s="1"/>
  <c r="R224" i="33" s="1"/>
  <c r="R234" i="33" s="1"/>
  <c r="M190" i="33"/>
  <c r="M203" i="33" s="1"/>
  <c r="M224" i="33" s="1"/>
  <c r="M234" i="33" s="1"/>
  <c r="S163" i="39"/>
  <c r="S173" i="39" s="1"/>
  <c r="S186" i="39" s="1"/>
  <c r="P197" i="33"/>
  <c r="P199" i="33"/>
  <c r="U154" i="39"/>
  <c r="V155" i="39"/>
  <c r="T160" i="39"/>
  <c r="T157" i="39"/>
  <c r="T157" i="38"/>
  <c r="T160" i="38"/>
  <c r="U154" i="38"/>
  <c r="V155" i="38"/>
  <c r="V155" i="37"/>
  <c r="U154" i="37"/>
  <c r="T160" i="37"/>
  <c r="T157" i="37"/>
  <c r="V154" i="36"/>
  <c r="W155" i="36"/>
  <c r="W154" i="36" s="1"/>
  <c r="U160" i="36"/>
  <c r="U157" i="36"/>
  <c r="U160" i="35"/>
  <c r="U157" i="35"/>
  <c r="V154" i="35"/>
  <c r="W155" i="35"/>
  <c r="W154" i="35" s="1"/>
  <c r="U154" i="34"/>
  <c r="V155" i="34"/>
  <c r="T160" i="34"/>
  <c r="T157" i="34"/>
  <c r="V155" i="32"/>
  <c r="U154" i="32"/>
  <c r="T160" i="32"/>
  <c r="T157" i="32"/>
  <c r="T163" i="33"/>
  <c r="T173" i="33" s="1"/>
  <c r="T186" i="33" s="1"/>
  <c r="V154" i="33"/>
  <c r="W155" i="33"/>
  <c r="W154" i="33" s="1"/>
  <c r="U160" i="33"/>
  <c r="U157" i="33"/>
  <c r="R163" i="39"/>
  <c r="R173" i="39" s="1"/>
  <c r="R186" i="39" s="1"/>
  <c r="M163" i="39"/>
  <c r="M173" i="39" s="1"/>
  <c r="M186" i="39" s="1"/>
  <c r="P163" i="39"/>
  <c r="P173" i="39" s="1"/>
  <c r="P186" i="39" s="1"/>
  <c r="N163" i="38"/>
  <c r="N173" i="38" s="1"/>
  <c r="N186" i="38" s="1"/>
  <c r="P163" i="38"/>
  <c r="P173" i="38" s="1"/>
  <c r="P186" i="38" s="1"/>
  <c r="L163" i="37"/>
  <c r="L173" i="37" s="1"/>
  <c r="L186" i="37" s="1"/>
  <c r="Q163" i="37"/>
  <c r="Q173" i="37" s="1"/>
  <c r="Q186" i="37" s="1"/>
  <c r="M194" i="36"/>
  <c r="M197" i="36" s="1"/>
  <c r="M190" i="36"/>
  <c r="L194" i="36"/>
  <c r="L197" i="36" s="1"/>
  <c r="L190" i="36"/>
  <c r="Q163" i="35"/>
  <c r="Q173" i="35" s="1"/>
  <c r="Q186" i="35" s="1"/>
  <c r="M190" i="34"/>
  <c r="M194" i="34"/>
  <c r="M197" i="34" s="1"/>
  <c r="B201" i="39"/>
  <c r="B236" i="39" s="1"/>
  <c r="B269" i="39" s="1"/>
  <c r="B165" i="33"/>
  <c r="B201" i="33" s="1"/>
  <c r="B269" i="32"/>
  <c r="B105" i="28"/>
  <c r="B116" i="28" s="1"/>
  <c r="N197" i="33" l="1"/>
  <c r="N199" i="33"/>
  <c r="L190" i="35"/>
  <c r="L203" i="35" s="1"/>
  <c r="U163" i="33"/>
  <c r="U173" i="33" s="1"/>
  <c r="U186" i="33" s="1"/>
  <c r="U190" i="33" s="1"/>
  <c r="S194" i="39"/>
  <c r="S197" i="39" s="1"/>
  <c r="S194" i="33"/>
  <c r="T163" i="39"/>
  <c r="T173" i="39" s="1"/>
  <c r="T186" i="39" s="1"/>
  <c r="U160" i="39"/>
  <c r="U157" i="39"/>
  <c r="V154" i="39"/>
  <c r="W155" i="39"/>
  <c r="W154" i="39" s="1"/>
  <c r="V154" i="38"/>
  <c r="W155" i="38"/>
  <c r="W154" i="38" s="1"/>
  <c r="U160" i="38"/>
  <c r="U157" i="38"/>
  <c r="U160" i="37"/>
  <c r="U157" i="37"/>
  <c r="V154" i="37"/>
  <c r="W155" i="37"/>
  <c r="W154" i="37" s="1"/>
  <c r="W160" i="36"/>
  <c r="W157" i="36"/>
  <c r="V160" i="36"/>
  <c r="V157" i="36"/>
  <c r="W160" i="35"/>
  <c r="W157" i="35"/>
  <c r="V160" i="35"/>
  <c r="V157" i="35"/>
  <c r="V154" i="34"/>
  <c r="W155" i="34"/>
  <c r="W154" i="34" s="1"/>
  <c r="U160" i="34"/>
  <c r="U157" i="34"/>
  <c r="U160" i="32"/>
  <c r="U157" i="32"/>
  <c r="V154" i="32"/>
  <c r="W155" i="32"/>
  <c r="W154" i="32" s="1"/>
  <c r="W160" i="33"/>
  <c r="W157" i="33"/>
  <c r="V160" i="33"/>
  <c r="V157" i="33"/>
  <c r="U194" i="33"/>
  <c r="T190" i="33"/>
  <c r="T194" i="33"/>
  <c r="S190" i="39"/>
  <c r="Q190" i="39"/>
  <c r="Q194" i="39"/>
  <c r="Q197" i="39" s="1"/>
  <c r="R163" i="38"/>
  <c r="R173" i="38" s="1"/>
  <c r="R186" i="38" s="1"/>
  <c r="L194" i="38"/>
  <c r="L197" i="38" s="1"/>
  <c r="L190" i="38"/>
  <c r="R163" i="37"/>
  <c r="R173" i="37" s="1"/>
  <c r="R186" i="37" s="1"/>
  <c r="M190" i="37"/>
  <c r="M194" i="37"/>
  <c r="M197" i="37" s="1"/>
  <c r="P190" i="37"/>
  <c r="P194" i="37"/>
  <c r="P197" i="37" s="1"/>
  <c r="O190" i="37"/>
  <c r="O194" i="37"/>
  <c r="O197" i="37" s="1"/>
  <c r="M199" i="36"/>
  <c r="R163" i="36"/>
  <c r="R173" i="36" s="1"/>
  <c r="R186" i="36" s="1"/>
  <c r="L203" i="36"/>
  <c r="L199" i="36"/>
  <c r="O190" i="36"/>
  <c r="O194" i="36"/>
  <c r="O197" i="36" s="1"/>
  <c r="M203" i="36"/>
  <c r="P190" i="35"/>
  <c r="P194" i="35"/>
  <c r="P197" i="35" s="1"/>
  <c r="L199" i="35"/>
  <c r="N194" i="35"/>
  <c r="N197" i="35" s="1"/>
  <c r="N190" i="35"/>
  <c r="M194" i="35"/>
  <c r="M197" i="35" s="1"/>
  <c r="M190" i="35"/>
  <c r="R163" i="35"/>
  <c r="R173" i="35" s="1"/>
  <c r="R186" i="35" s="1"/>
  <c r="M203" i="34"/>
  <c r="M199" i="34"/>
  <c r="P190" i="34"/>
  <c r="P194" i="34"/>
  <c r="P197" i="34" s="1"/>
  <c r="R163" i="34"/>
  <c r="R173" i="34" s="1"/>
  <c r="R186" i="34" s="1"/>
  <c r="S163" i="32"/>
  <c r="S173" i="32" s="1"/>
  <c r="S186" i="32" s="1"/>
  <c r="M194" i="32"/>
  <c r="M197" i="32" s="1"/>
  <c r="M190" i="32"/>
  <c r="B236" i="33"/>
  <c r="B269" i="33" s="1"/>
  <c r="L158" i="18"/>
  <c r="M155" i="18"/>
  <c r="W163" i="33" l="1"/>
  <c r="W173" i="33" s="1"/>
  <c r="S197" i="33"/>
  <c r="S199" i="33"/>
  <c r="V163" i="33"/>
  <c r="V173" i="33" s="1"/>
  <c r="V186" i="33" s="1"/>
  <c r="W160" i="39"/>
  <c r="W157" i="39"/>
  <c r="V160" i="39"/>
  <c r="V157" i="39"/>
  <c r="U163" i="39"/>
  <c r="W160" i="38"/>
  <c r="W157" i="38"/>
  <c r="V160" i="38"/>
  <c r="V157" i="38"/>
  <c r="W160" i="37"/>
  <c r="W157" i="37"/>
  <c r="V160" i="37"/>
  <c r="V157" i="37"/>
  <c r="W160" i="34"/>
  <c r="W157" i="34"/>
  <c r="V160" i="34"/>
  <c r="V157" i="34"/>
  <c r="V160" i="32"/>
  <c r="V157" i="32"/>
  <c r="W160" i="32"/>
  <c r="W157" i="32"/>
  <c r="U203" i="33"/>
  <c r="U224" i="33" s="1"/>
  <c r="U234" i="33" s="1"/>
  <c r="U197" i="33"/>
  <c r="U199" i="33"/>
  <c r="T197" i="33"/>
  <c r="T199" i="33"/>
  <c r="T203" i="33"/>
  <c r="T224" i="33" s="1"/>
  <c r="T234" i="33" s="1"/>
  <c r="O190" i="39"/>
  <c r="O194" i="39"/>
  <c r="O197" i="39" s="1"/>
  <c r="L194" i="39"/>
  <c r="L197" i="39" s="1"/>
  <c r="L190" i="39"/>
  <c r="S199" i="39"/>
  <c r="Q199" i="39"/>
  <c r="Q203" i="39"/>
  <c r="N194" i="39"/>
  <c r="N197" i="39" s="1"/>
  <c r="N190" i="39"/>
  <c r="S203" i="39"/>
  <c r="L203" i="38"/>
  <c r="S163" i="38"/>
  <c r="S173" i="38" s="1"/>
  <c r="S186" i="38" s="1"/>
  <c r="L199" i="38"/>
  <c r="O190" i="38"/>
  <c r="O194" i="38"/>
  <c r="O197" i="38" s="1"/>
  <c r="Q190" i="38"/>
  <c r="Q194" i="38"/>
  <c r="Q197" i="38" s="1"/>
  <c r="M194" i="38"/>
  <c r="M197" i="38" s="1"/>
  <c r="M190" i="38"/>
  <c r="S163" i="37"/>
  <c r="S173" i="37" s="1"/>
  <c r="S186" i="37" s="1"/>
  <c r="O199" i="37"/>
  <c r="O203" i="37"/>
  <c r="M199" i="37"/>
  <c r="M203" i="37"/>
  <c r="P199" i="37"/>
  <c r="N194" i="37"/>
  <c r="N197" i="37" s="1"/>
  <c r="N190" i="37"/>
  <c r="P203" i="37"/>
  <c r="L224" i="36"/>
  <c r="O199" i="36"/>
  <c r="Q190" i="36"/>
  <c r="Q194" i="36"/>
  <c r="Q197" i="36" s="1"/>
  <c r="S163" i="36"/>
  <c r="S173" i="36" s="1"/>
  <c r="S186" i="36" s="1"/>
  <c r="O203" i="36"/>
  <c r="M224" i="36"/>
  <c r="P190" i="36"/>
  <c r="P194" i="36"/>
  <c r="P197" i="36" s="1"/>
  <c r="N194" i="36"/>
  <c r="N197" i="36" s="1"/>
  <c r="N190" i="36"/>
  <c r="L224" i="35"/>
  <c r="M203" i="35"/>
  <c r="S163" i="35"/>
  <c r="S173" i="35" s="1"/>
  <c r="S186" i="35" s="1"/>
  <c r="M199" i="35"/>
  <c r="N203" i="35"/>
  <c r="P199" i="35"/>
  <c r="O190" i="35"/>
  <c r="O194" i="35"/>
  <c r="O197" i="35" s="1"/>
  <c r="N199" i="35"/>
  <c r="P203" i="35"/>
  <c r="N194" i="34"/>
  <c r="N197" i="34" s="1"/>
  <c r="N190" i="34"/>
  <c r="S163" i="34"/>
  <c r="S173" i="34" s="1"/>
  <c r="S186" i="34" s="1"/>
  <c r="Q190" i="34"/>
  <c r="Q194" i="34"/>
  <c r="Q197" i="34" s="1"/>
  <c r="M224" i="34"/>
  <c r="L194" i="34"/>
  <c r="L197" i="34" s="1"/>
  <c r="L190" i="34"/>
  <c r="P199" i="34"/>
  <c r="P203" i="34"/>
  <c r="O190" i="34"/>
  <c r="O194" i="34"/>
  <c r="O197" i="34" s="1"/>
  <c r="N194" i="32"/>
  <c r="N197" i="32" s="1"/>
  <c r="N190" i="32"/>
  <c r="L194" i="32"/>
  <c r="L197" i="32" s="1"/>
  <c r="L190" i="32"/>
  <c r="P190" i="32"/>
  <c r="P194" i="32"/>
  <c r="P197" i="32" s="1"/>
  <c r="R190" i="32"/>
  <c r="R194" i="32"/>
  <c r="R197" i="32" s="1"/>
  <c r="Q190" i="32"/>
  <c r="Q194" i="32"/>
  <c r="Q197" i="32" s="1"/>
  <c r="M203" i="32"/>
  <c r="M199" i="32"/>
  <c r="O190" i="32"/>
  <c r="O194" i="32"/>
  <c r="O197" i="32" s="1"/>
  <c r="T163" i="32"/>
  <c r="T173" i="32" s="1"/>
  <c r="T186" i="32" s="1"/>
  <c r="N155" i="18"/>
  <c r="J317" i="18"/>
  <c r="J34" i="30" s="1"/>
  <c r="K317" i="18"/>
  <c r="K34" i="30" s="1"/>
  <c r="L317" i="18"/>
  <c r="L34" i="30" s="1"/>
  <c r="M317" i="18"/>
  <c r="M34" i="30" s="1"/>
  <c r="N317" i="18"/>
  <c r="N34" i="30" s="1"/>
  <c r="O317" i="18"/>
  <c r="O34" i="30" s="1"/>
  <c r="P317" i="18"/>
  <c r="P34" i="30" s="1"/>
  <c r="Q317" i="18"/>
  <c r="Q34" i="30" s="1"/>
  <c r="R317" i="18"/>
  <c r="R34" i="30" s="1"/>
  <c r="S317" i="18"/>
  <c r="S34" i="30" s="1"/>
  <c r="T317" i="18"/>
  <c r="T34" i="30" s="1"/>
  <c r="U317" i="18"/>
  <c r="U34" i="30" s="1"/>
  <c r="V317" i="18"/>
  <c r="V34" i="30" s="1"/>
  <c r="W317" i="18"/>
  <c r="W34" i="30" s="1"/>
  <c r="I317" i="18"/>
  <c r="I34" i="30" s="1"/>
  <c r="D34" i="30"/>
  <c r="W186" i="33" l="1"/>
  <c r="W194" i="33" s="1"/>
  <c r="W197" i="33" s="1"/>
  <c r="U173" i="39"/>
  <c r="U186" i="39" s="1"/>
  <c r="V194" i="33"/>
  <c r="V197" i="33" s="1"/>
  <c r="W163" i="39"/>
  <c r="W173" i="39" s="1"/>
  <c r="W186" i="39" s="1"/>
  <c r="V163" i="39"/>
  <c r="V173" i="39" s="1"/>
  <c r="V186" i="39" s="1"/>
  <c r="T194" i="39"/>
  <c r="T197" i="39" s="1"/>
  <c r="T190" i="39"/>
  <c r="Q224" i="39"/>
  <c r="L203" i="39"/>
  <c r="N203" i="39"/>
  <c r="P190" i="39"/>
  <c r="P194" i="39"/>
  <c r="P197" i="39" s="1"/>
  <c r="M194" i="39"/>
  <c r="M197" i="39" s="1"/>
  <c r="M190" i="39"/>
  <c r="R190" i="39"/>
  <c r="R194" i="39"/>
  <c r="R197" i="39" s="1"/>
  <c r="L199" i="39"/>
  <c r="N199" i="39"/>
  <c r="O199" i="39"/>
  <c r="S224" i="39"/>
  <c r="O203" i="39"/>
  <c r="L224" i="38"/>
  <c r="P190" i="38"/>
  <c r="P194" i="38"/>
  <c r="P197" i="38" s="1"/>
  <c r="N194" i="38"/>
  <c r="N197" i="38" s="1"/>
  <c r="N190" i="38"/>
  <c r="O203" i="38"/>
  <c r="T163" i="38"/>
  <c r="T173" i="38" s="1"/>
  <c r="T186" i="38" s="1"/>
  <c r="Q199" i="38"/>
  <c r="M203" i="38"/>
  <c r="Q203" i="38"/>
  <c r="M199" i="38"/>
  <c r="O199" i="38"/>
  <c r="M224" i="37"/>
  <c r="O224" i="37"/>
  <c r="N199" i="37"/>
  <c r="Q194" i="37"/>
  <c r="Q197" i="37" s="1"/>
  <c r="Q190" i="37"/>
  <c r="T163" i="37"/>
  <c r="T173" i="37" s="1"/>
  <c r="T186" i="37" s="1"/>
  <c r="L194" i="37"/>
  <c r="L197" i="37" s="1"/>
  <c r="L190" i="37"/>
  <c r="N203" i="37"/>
  <c r="P224" i="37"/>
  <c r="P199" i="36"/>
  <c r="N203" i="36"/>
  <c r="P203" i="36"/>
  <c r="N199" i="36"/>
  <c r="M234" i="36"/>
  <c r="Q203" i="36"/>
  <c r="T163" i="36"/>
  <c r="T173" i="36" s="1"/>
  <c r="T186" i="36" s="1"/>
  <c r="Q199" i="36"/>
  <c r="O224" i="36"/>
  <c r="L234" i="36"/>
  <c r="O203" i="35"/>
  <c r="L234" i="35"/>
  <c r="T163" i="35"/>
  <c r="T173" i="35" s="1"/>
  <c r="T186" i="35" s="1"/>
  <c r="O199" i="35"/>
  <c r="Q190" i="35"/>
  <c r="Q194" i="35"/>
  <c r="Q197" i="35" s="1"/>
  <c r="N224" i="35"/>
  <c r="M224" i="35"/>
  <c r="P224" i="35"/>
  <c r="O199" i="34"/>
  <c r="L203" i="34"/>
  <c r="L199" i="34"/>
  <c r="O203" i="34"/>
  <c r="N203" i="34"/>
  <c r="P224" i="34"/>
  <c r="N199" i="34"/>
  <c r="Q203" i="34"/>
  <c r="Q199" i="34"/>
  <c r="T163" i="34"/>
  <c r="T173" i="34" s="1"/>
  <c r="T186" i="34" s="1"/>
  <c r="M234" i="34"/>
  <c r="O203" i="32"/>
  <c r="U163" i="32"/>
  <c r="U173" i="32" s="1"/>
  <c r="U186" i="32" s="1"/>
  <c r="L203" i="32"/>
  <c r="Q199" i="32"/>
  <c r="Q203" i="32"/>
  <c r="O199" i="32"/>
  <c r="L199" i="32"/>
  <c r="N203" i="32"/>
  <c r="P199" i="32"/>
  <c r="R199" i="32"/>
  <c r="P203" i="32"/>
  <c r="M224" i="32"/>
  <c r="R203" i="32"/>
  <c r="N199" i="32"/>
  <c r="O155" i="18"/>
  <c r="J287" i="18"/>
  <c r="J32" i="30" s="1"/>
  <c r="K287" i="18"/>
  <c r="K32" i="30" s="1"/>
  <c r="L287" i="18"/>
  <c r="L32" i="30" s="1"/>
  <c r="M287" i="18"/>
  <c r="M32" i="30" s="1"/>
  <c r="N287" i="18"/>
  <c r="N32" i="30" s="1"/>
  <c r="O287" i="18"/>
  <c r="O32" i="30" s="1"/>
  <c r="P287" i="18"/>
  <c r="P32" i="30" s="1"/>
  <c r="Q287" i="18"/>
  <c r="Q32" i="30" s="1"/>
  <c r="R287" i="18"/>
  <c r="R32" i="30" s="1"/>
  <c r="S287" i="18"/>
  <c r="S32" i="30" s="1"/>
  <c r="T287" i="18"/>
  <c r="T32" i="30" s="1"/>
  <c r="U287" i="18"/>
  <c r="U32" i="30" s="1"/>
  <c r="V287" i="18"/>
  <c r="W287" i="18"/>
  <c r="W32" i="30" s="1"/>
  <c r="I287" i="18"/>
  <c r="I32" i="30" s="1"/>
  <c r="M28" i="30"/>
  <c r="N28" i="30"/>
  <c r="P28" i="30"/>
  <c r="Q28" i="30"/>
  <c r="R28" i="30"/>
  <c r="S28" i="30"/>
  <c r="T28" i="30"/>
  <c r="U28" i="30"/>
  <c r="V28" i="30"/>
  <c r="W28" i="30"/>
  <c r="L28" i="30"/>
  <c r="N24" i="30"/>
  <c r="O24" i="30"/>
  <c r="P24" i="30"/>
  <c r="Q24" i="30"/>
  <c r="R24" i="30"/>
  <c r="S24" i="30"/>
  <c r="T24" i="30"/>
  <c r="U24" i="30"/>
  <c r="V24" i="30"/>
  <c r="W24" i="30"/>
  <c r="L24" i="30"/>
  <c r="N23" i="30"/>
  <c r="O23" i="30"/>
  <c r="P23" i="30"/>
  <c r="Q23" i="30"/>
  <c r="R23" i="30"/>
  <c r="S23" i="30"/>
  <c r="T23" i="30"/>
  <c r="V23" i="30"/>
  <c r="W23" i="30"/>
  <c r="L23" i="30"/>
  <c r="N22" i="30"/>
  <c r="O22" i="30"/>
  <c r="P22" i="30"/>
  <c r="Q22" i="30"/>
  <c r="R22" i="30"/>
  <c r="S22" i="30"/>
  <c r="T22" i="30"/>
  <c r="U22" i="30"/>
  <c r="V22" i="30"/>
  <c r="W22" i="30"/>
  <c r="L22" i="30"/>
  <c r="N21" i="30"/>
  <c r="O21" i="30"/>
  <c r="P21" i="30"/>
  <c r="Q21" i="30"/>
  <c r="R21" i="30"/>
  <c r="S21" i="30"/>
  <c r="T21" i="30"/>
  <c r="U21" i="30"/>
  <c r="V21" i="30"/>
  <c r="W21" i="30"/>
  <c r="D33" i="30"/>
  <c r="V32" i="30"/>
  <c r="D32" i="30"/>
  <c r="O28" i="30"/>
  <c r="D28" i="30"/>
  <c r="D24" i="30"/>
  <c r="U23" i="30"/>
  <c r="D23" i="30"/>
  <c r="D22" i="30"/>
  <c r="D21" i="30"/>
  <c r="H8" i="30"/>
  <c r="W190" i="33" l="1"/>
  <c r="W203" i="33" s="1"/>
  <c r="W224" i="33" s="1"/>
  <c r="W234" i="33" s="1"/>
  <c r="W199" i="33"/>
  <c r="V190" i="39"/>
  <c r="V190" i="33"/>
  <c r="V203" i="33" s="1"/>
  <c r="V224" i="33" s="1"/>
  <c r="V234" i="33" s="1"/>
  <c r="V199" i="33"/>
  <c r="R199" i="39"/>
  <c r="R203" i="39"/>
  <c r="N224" i="39"/>
  <c r="M203" i="39"/>
  <c r="P199" i="39"/>
  <c r="T199" i="39"/>
  <c r="P203" i="39"/>
  <c r="S234" i="39"/>
  <c r="L224" i="39"/>
  <c r="M199" i="39"/>
  <c r="Q234" i="39"/>
  <c r="O224" i="39"/>
  <c r="T203" i="39"/>
  <c r="M224" i="38"/>
  <c r="O224" i="38"/>
  <c r="P199" i="38"/>
  <c r="U163" i="38"/>
  <c r="U173" i="38" s="1"/>
  <c r="U186" i="38" s="1"/>
  <c r="N203" i="38"/>
  <c r="P203" i="38"/>
  <c r="Q224" i="38"/>
  <c r="N199" i="38"/>
  <c r="L234" i="38"/>
  <c r="R190" i="38"/>
  <c r="R194" i="38"/>
  <c r="R197" i="38" s="1"/>
  <c r="P234" i="37"/>
  <c r="L199" i="37"/>
  <c r="L203" i="37"/>
  <c r="U163" i="37"/>
  <c r="U173" i="37" s="1"/>
  <c r="U186" i="37" s="1"/>
  <c r="Q199" i="37"/>
  <c r="N224" i="37"/>
  <c r="O234" i="37"/>
  <c r="Q203" i="37"/>
  <c r="R190" i="37"/>
  <c r="R194" i="37"/>
  <c r="R197" i="37" s="1"/>
  <c r="M234" i="37"/>
  <c r="O234" i="36"/>
  <c r="U163" i="36"/>
  <c r="U173" i="36" s="1"/>
  <c r="U186" i="36" s="1"/>
  <c r="Q224" i="36"/>
  <c r="N224" i="36"/>
  <c r="R190" i="36"/>
  <c r="R194" i="36"/>
  <c r="R197" i="36" s="1"/>
  <c r="P224" i="36"/>
  <c r="M234" i="35"/>
  <c r="N234" i="35"/>
  <c r="Q199" i="35"/>
  <c r="P234" i="35"/>
  <c r="Q203" i="35"/>
  <c r="R190" i="35"/>
  <c r="R194" i="35"/>
  <c r="R197" i="35" s="1"/>
  <c r="U163" i="35"/>
  <c r="U173" i="35" s="1"/>
  <c r="U186" i="35" s="1"/>
  <c r="O224" i="35"/>
  <c r="R190" i="34"/>
  <c r="R194" i="34"/>
  <c r="R197" i="34" s="1"/>
  <c r="P234" i="34"/>
  <c r="L224" i="34"/>
  <c r="Q224" i="34"/>
  <c r="N224" i="34"/>
  <c r="O224" i="34"/>
  <c r="U163" i="34"/>
  <c r="U173" i="34" s="1"/>
  <c r="U186" i="34" s="1"/>
  <c r="P224" i="32"/>
  <c r="S194" i="32"/>
  <c r="S197" i="32" s="1"/>
  <c r="S190" i="32"/>
  <c r="Q224" i="32"/>
  <c r="L224" i="32"/>
  <c r="N224" i="32"/>
  <c r="V163" i="32"/>
  <c r="V173" i="32" s="1"/>
  <c r="V186" i="32" s="1"/>
  <c r="R224" i="32"/>
  <c r="M234" i="32"/>
  <c r="O224" i="32"/>
  <c r="P155" i="18"/>
  <c r="V194" i="39" l="1"/>
  <c r="V197" i="39" s="1"/>
  <c r="U194" i="39"/>
  <c r="U190" i="39"/>
  <c r="U203" i="39" s="1"/>
  <c r="U224" i="39" s="1"/>
  <c r="U234" i="39" s="1"/>
  <c r="P224" i="39"/>
  <c r="R224" i="39"/>
  <c r="O234" i="39"/>
  <c r="T224" i="39"/>
  <c r="W190" i="39"/>
  <c r="W194" i="39"/>
  <c r="W197" i="39" s="1"/>
  <c r="V203" i="39"/>
  <c r="L234" i="39"/>
  <c r="M224" i="39"/>
  <c r="N234" i="39"/>
  <c r="M234" i="38"/>
  <c r="S194" i="38"/>
  <c r="S197" i="38" s="1"/>
  <c r="S190" i="38"/>
  <c r="V163" i="38"/>
  <c r="V173" i="38" s="1"/>
  <c r="V186" i="38" s="1"/>
  <c r="R199" i="38"/>
  <c r="P224" i="38"/>
  <c r="N224" i="38"/>
  <c r="R203" i="38"/>
  <c r="O234" i="38"/>
  <c r="Q234" i="38"/>
  <c r="N234" i="37"/>
  <c r="R199" i="37"/>
  <c r="R203" i="37"/>
  <c r="L224" i="37"/>
  <c r="S190" i="37"/>
  <c r="S194" i="37"/>
  <c r="S197" i="37" s="1"/>
  <c r="Q224" i="37"/>
  <c r="V163" i="37"/>
  <c r="V173" i="37" s="1"/>
  <c r="V186" i="37" s="1"/>
  <c r="S194" i="36"/>
  <c r="S197" i="36" s="1"/>
  <c r="S190" i="36"/>
  <c r="P234" i="36"/>
  <c r="V163" i="36"/>
  <c r="V173" i="36" s="1"/>
  <c r="V186" i="36" s="1"/>
  <c r="N234" i="36"/>
  <c r="R199" i="36"/>
  <c r="R203" i="36"/>
  <c r="Q234" i="36"/>
  <c r="S194" i="35"/>
  <c r="S197" i="35" s="1"/>
  <c r="S190" i="35"/>
  <c r="O234" i="35"/>
  <c r="R203" i="35"/>
  <c r="R199" i="35"/>
  <c r="V163" i="35"/>
  <c r="V173" i="35" s="1"/>
  <c r="V186" i="35" s="1"/>
  <c r="Q224" i="35"/>
  <c r="R199" i="34"/>
  <c r="R203" i="34"/>
  <c r="V163" i="34"/>
  <c r="V173" i="34" s="1"/>
  <c r="V186" i="34" s="1"/>
  <c r="L234" i="34"/>
  <c r="S194" i="34"/>
  <c r="S197" i="34" s="1"/>
  <c r="S190" i="34"/>
  <c r="N234" i="34"/>
  <c r="O234" i="34"/>
  <c r="Q234" i="34"/>
  <c r="L234" i="32"/>
  <c r="T194" i="32"/>
  <c r="T197" i="32" s="1"/>
  <c r="T190" i="32"/>
  <c r="W163" i="32"/>
  <c r="W173" i="32" s="1"/>
  <c r="W186" i="32" s="1"/>
  <c r="O234" i="32"/>
  <c r="R234" i="32"/>
  <c r="Q234" i="32"/>
  <c r="S203" i="32"/>
  <c r="P234" i="32"/>
  <c r="N234" i="32"/>
  <c r="S199" i="32"/>
  <c r="Q155" i="18"/>
  <c r="M22" i="30"/>
  <c r="M21" i="30"/>
  <c r="L21" i="30"/>
  <c r="M24" i="30"/>
  <c r="M23" i="30"/>
  <c r="M11" i="30"/>
  <c r="N11" i="30" s="1"/>
  <c r="O11" i="30" s="1"/>
  <c r="P11" i="30" s="1"/>
  <c r="Q11" i="30" s="1"/>
  <c r="R11" i="30" s="1"/>
  <c r="S11" i="30" s="1"/>
  <c r="T11" i="30" s="1"/>
  <c r="U11" i="30" s="1"/>
  <c r="V11" i="30" s="1"/>
  <c r="W11" i="30" s="1"/>
  <c r="H7" i="30"/>
  <c r="B5" i="30"/>
  <c r="B17" i="30" s="1"/>
  <c r="V199" i="39" l="1"/>
  <c r="U197" i="39"/>
  <c r="U199" i="39"/>
  <c r="V224" i="39"/>
  <c r="P234" i="39"/>
  <c r="M234" i="39"/>
  <c r="W203" i="39"/>
  <c r="T234" i="39"/>
  <c r="R234" i="39"/>
  <c r="W199" i="39"/>
  <c r="R224" i="38"/>
  <c r="S199" i="38"/>
  <c r="W163" i="38"/>
  <c r="W173" i="38" s="1"/>
  <c r="W186" i="38" s="1"/>
  <c r="N234" i="38"/>
  <c r="T194" i="38"/>
  <c r="T197" i="38" s="1"/>
  <c r="T190" i="38"/>
  <c r="S203" i="38"/>
  <c r="P234" i="38"/>
  <c r="L234" i="37"/>
  <c r="Q234" i="37"/>
  <c r="T194" i="37"/>
  <c r="T197" i="37" s="1"/>
  <c r="T190" i="37"/>
  <c r="R224" i="37"/>
  <c r="S203" i="37"/>
  <c r="S199" i="37"/>
  <c r="W163" i="37"/>
  <c r="W173" i="37" s="1"/>
  <c r="W186" i="37" s="1"/>
  <c r="T194" i="36"/>
  <c r="T197" i="36" s="1"/>
  <c r="T190" i="36"/>
  <c r="S203" i="36"/>
  <c r="S199" i="36"/>
  <c r="W163" i="36"/>
  <c r="W173" i="36" s="1"/>
  <c r="W186" i="36" s="1"/>
  <c r="R224" i="36"/>
  <c r="W163" i="35"/>
  <c r="W173" i="35" s="1"/>
  <c r="W186" i="35" s="1"/>
  <c r="T194" i="35"/>
  <c r="T197" i="35" s="1"/>
  <c r="T190" i="35"/>
  <c r="R224" i="35"/>
  <c r="Q234" i="35"/>
  <c r="S203" i="35"/>
  <c r="S199" i="35"/>
  <c r="R224" i="34"/>
  <c r="T194" i="34"/>
  <c r="T197" i="34" s="1"/>
  <c r="T190" i="34"/>
  <c r="W163" i="34"/>
  <c r="W173" i="34" s="1"/>
  <c r="W186" i="34" s="1"/>
  <c r="S199" i="34"/>
  <c r="S203" i="34"/>
  <c r="S224" i="32"/>
  <c r="U194" i="32"/>
  <c r="U197" i="32" s="1"/>
  <c r="U190" i="32"/>
  <c r="T199" i="32"/>
  <c r="T203" i="32"/>
  <c r="R155" i="18"/>
  <c r="AG141" i="36" l="1"/>
  <c r="AG141" i="35"/>
  <c r="AG141" i="39"/>
  <c r="AG141" i="32"/>
  <c r="AG141" i="34"/>
  <c r="AG141" i="37"/>
  <c r="AG141" i="38"/>
  <c r="AH141" i="36"/>
  <c r="AH141" i="39"/>
  <c r="AH141" i="37"/>
  <c r="AH141" i="32"/>
  <c r="AH141" i="34"/>
  <c r="AH141" i="38"/>
  <c r="AH141" i="35"/>
  <c r="AJ141" i="32"/>
  <c r="AJ141" i="35"/>
  <c r="AJ141" i="38"/>
  <c r="AJ141" i="34"/>
  <c r="AJ141" i="39"/>
  <c r="AJ141" i="36"/>
  <c r="AJ141" i="37"/>
  <c r="AI141" i="38"/>
  <c r="AI141" i="37"/>
  <c r="AI141" i="34"/>
  <c r="AI141" i="39"/>
  <c r="AI141" i="35"/>
  <c r="AI141" i="36"/>
  <c r="AI141" i="32"/>
  <c r="AK141" i="34"/>
  <c r="AK141" i="38"/>
  <c r="AK141" i="37"/>
  <c r="AK141" i="32"/>
  <c r="AK141" i="39"/>
  <c r="AK141" i="36"/>
  <c r="AK141" i="35"/>
  <c r="AL141" i="36"/>
  <c r="AL141" i="39"/>
  <c r="AL141" i="32"/>
  <c r="AL141" i="35"/>
  <c r="AL141" i="38"/>
  <c r="AL141" i="34"/>
  <c r="AL141" i="37"/>
  <c r="AD141" i="39"/>
  <c r="AD141" i="35"/>
  <c r="AD141" i="36"/>
  <c r="AD141" i="32"/>
  <c r="AD141" i="37"/>
  <c r="AD141" i="38"/>
  <c r="AD141" i="34"/>
  <c r="L145" i="18"/>
  <c r="AB141" i="35"/>
  <c r="AB141" i="32"/>
  <c r="AB141" i="38"/>
  <c r="AB141" i="34"/>
  <c r="AB141" i="36"/>
  <c r="AB141" i="37"/>
  <c r="AB141" i="39"/>
  <c r="AM141" i="38"/>
  <c r="AM141" i="37"/>
  <c r="AM141" i="34"/>
  <c r="AM141" i="32"/>
  <c r="AM141" i="35"/>
  <c r="AM141" i="39"/>
  <c r="AM141" i="36"/>
  <c r="AE141" i="37"/>
  <c r="AE141" i="38"/>
  <c r="AE141" i="34"/>
  <c r="AE141" i="32"/>
  <c r="AE141" i="35"/>
  <c r="AE141" i="39"/>
  <c r="AE141" i="36"/>
  <c r="AC141" i="38"/>
  <c r="AC141" i="37"/>
  <c r="AC141" i="34"/>
  <c r="AC141" i="35"/>
  <c r="AC141" i="36"/>
  <c r="AC141" i="39"/>
  <c r="AC141" i="32"/>
  <c r="AF141" i="39"/>
  <c r="AF141" i="37"/>
  <c r="AF141" i="38"/>
  <c r="AF141" i="32"/>
  <c r="AF141" i="34"/>
  <c r="AF141" i="36"/>
  <c r="AF141" i="35"/>
  <c r="V234" i="39"/>
  <c r="W224" i="39"/>
  <c r="T203" i="38"/>
  <c r="S224" i="38"/>
  <c r="T199" i="38"/>
  <c r="R234" i="38"/>
  <c r="U194" i="38"/>
  <c r="U197" i="38" s="1"/>
  <c r="U190" i="38"/>
  <c r="T199" i="37"/>
  <c r="U190" i="37"/>
  <c r="U194" i="37"/>
  <c r="U197" i="37" s="1"/>
  <c r="R234" i="37"/>
  <c r="T203" i="37"/>
  <c r="S224" i="37"/>
  <c r="T199" i="36"/>
  <c r="R234" i="36"/>
  <c r="S224" i="36"/>
  <c r="T203" i="36"/>
  <c r="U194" i="36"/>
  <c r="U197" i="36" s="1"/>
  <c r="U190" i="36"/>
  <c r="T203" i="35"/>
  <c r="U194" i="35"/>
  <c r="U197" i="35" s="1"/>
  <c r="U190" i="35"/>
  <c r="T199" i="35"/>
  <c r="S224" i="35"/>
  <c r="R234" i="35"/>
  <c r="S224" i="34"/>
  <c r="U190" i="34"/>
  <c r="U194" i="34"/>
  <c r="U197" i="34" s="1"/>
  <c r="T203" i="34"/>
  <c r="T199" i="34"/>
  <c r="R234" i="34"/>
  <c r="V194" i="32"/>
  <c r="V197" i="32" s="1"/>
  <c r="V190" i="32"/>
  <c r="S234" i="32"/>
  <c r="U203" i="32"/>
  <c r="T224" i="32"/>
  <c r="U199" i="32"/>
  <c r="W145" i="18"/>
  <c r="AM141" i="33"/>
  <c r="P145" i="18"/>
  <c r="AF141" i="33"/>
  <c r="R145" i="18"/>
  <c r="AH141" i="33"/>
  <c r="T145" i="18"/>
  <c r="AJ141" i="33"/>
  <c r="Q145" i="18"/>
  <c r="AG141" i="33"/>
  <c r="U145" i="18"/>
  <c r="AK141" i="33"/>
  <c r="N145" i="18"/>
  <c r="AD141" i="33"/>
  <c r="O145" i="18"/>
  <c r="AE141" i="33"/>
  <c r="S145" i="18"/>
  <c r="AI141" i="33"/>
  <c r="M145" i="18"/>
  <c r="AC141" i="33"/>
  <c r="V145" i="18"/>
  <c r="AL141" i="33"/>
  <c r="AB141" i="33"/>
  <c r="S155" i="18"/>
  <c r="W234" i="39" l="1"/>
  <c r="U203" i="38"/>
  <c r="S234" i="38"/>
  <c r="V194" i="38"/>
  <c r="V197" i="38" s="1"/>
  <c r="V190" i="38"/>
  <c r="U199" i="38"/>
  <c r="T224" i="38"/>
  <c r="U203" i="37"/>
  <c r="T224" i="37"/>
  <c r="V194" i="37"/>
  <c r="V197" i="37" s="1"/>
  <c r="V190" i="37"/>
  <c r="S234" i="37"/>
  <c r="U199" i="37"/>
  <c r="U199" i="36"/>
  <c r="S234" i="36"/>
  <c r="U203" i="36"/>
  <c r="T224" i="36"/>
  <c r="V194" i="36"/>
  <c r="V197" i="36" s="1"/>
  <c r="V190" i="36"/>
  <c r="U203" i="35"/>
  <c r="V194" i="35"/>
  <c r="V197" i="35" s="1"/>
  <c r="V190" i="35"/>
  <c r="U199" i="35"/>
  <c r="S234" i="35"/>
  <c r="T224" i="35"/>
  <c r="T224" i="34"/>
  <c r="S234" i="34"/>
  <c r="V194" i="34"/>
  <c r="V197" i="34" s="1"/>
  <c r="V190" i="34"/>
  <c r="U199" i="34"/>
  <c r="U203" i="34"/>
  <c r="W190" i="32"/>
  <c r="W194" i="32"/>
  <c r="W197" i="32" s="1"/>
  <c r="T234" i="32"/>
  <c r="V203" i="32"/>
  <c r="U224" i="32"/>
  <c r="V199" i="32"/>
  <c r="T155" i="18"/>
  <c r="B26" i="30"/>
  <c r="V203" i="38" l="1"/>
  <c r="U224" i="38"/>
  <c r="W190" i="38"/>
  <c r="W194" i="38"/>
  <c r="W197" i="38" s="1"/>
  <c r="V199" i="38"/>
  <c r="T234" i="38"/>
  <c r="V199" i="37"/>
  <c r="U224" i="37"/>
  <c r="W194" i="37"/>
  <c r="W197" i="37" s="1"/>
  <c r="W190" i="37"/>
  <c r="T234" i="37"/>
  <c r="V203" i="37"/>
  <c r="W190" i="36"/>
  <c r="W194" i="36"/>
  <c r="W197" i="36" s="1"/>
  <c r="V203" i="36"/>
  <c r="U224" i="36"/>
  <c r="V199" i="36"/>
  <c r="T234" i="36"/>
  <c r="V199" i="35"/>
  <c r="T234" i="35"/>
  <c r="W190" i="35"/>
  <c r="W194" i="35"/>
  <c r="W197" i="35" s="1"/>
  <c r="U224" i="35"/>
  <c r="V203" i="35"/>
  <c r="T234" i="34"/>
  <c r="V199" i="34"/>
  <c r="V203" i="34"/>
  <c r="U224" i="34"/>
  <c r="W190" i="34"/>
  <c r="W194" i="34"/>
  <c r="W197" i="34" s="1"/>
  <c r="V224" i="32"/>
  <c r="W199" i="32"/>
  <c r="U234" i="32"/>
  <c r="W203" i="32"/>
  <c r="U155" i="18"/>
  <c r="B30" i="30"/>
  <c r="U234" i="38" l="1"/>
  <c r="V224" i="38"/>
  <c r="W199" i="38"/>
  <c r="W203" i="38"/>
  <c r="W199" i="37"/>
  <c r="W203" i="37"/>
  <c r="V224" i="37"/>
  <c r="U234" i="37"/>
  <c r="U234" i="36"/>
  <c r="V224" i="36"/>
  <c r="W203" i="36"/>
  <c r="W199" i="36"/>
  <c r="W203" i="35"/>
  <c r="V224" i="35"/>
  <c r="U234" i="35"/>
  <c r="W199" i="35"/>
  <c r="U234" i="34"/>
  <c r="V224" i="34"/>
  <c r="W199" i="34"/>
  <c r="W203" i="34"/>
  <c r="V234" i="32"/>
  <c r="W224" i="32"/>
  <c r="V155" i="18"/>
  <c r="W224" i="38" l="1"/>
  <c r="V234" i="38"/>
  <c r="V234" i="37"/>
  <c r="W224" i="37"/>
  <c r="W224" i="36"/>
  <c r="V234" i="36"/>
  <c r="W224" i="35"/>
  <c r="V234" i="35"/>
  <c r="V234" i="34"/>
  <c r="W224" i="34"/>
  <c r="W234" i="32"/>
  <c r="W155" i="18"/>
  <c r="K178" i="27"/>
  <c r="L178" i="27"/>
  <c r="M178" i="27"/>
  <c r="N178" i="27"/>
  <c r="O178" i="27"/>
  <c r="P178" i="27"/>
  <c r="Q178" i="27"/>
  <c r="R178" i="27"/>
  <c r="S178" i="27"/>
  <c r="T178" i="27"/>
  <c r="U178" i="27"/>
  <c r="V178" i="27"/>
  <c r="W178" i="27"/>
  <c r="J178" i="27"/>
  <c r="W234" i="38" l="1"/>
  <c r="W234" i="37"/>
  <c r="W234" i="36"/>
  <c r="W234" i="35"/>
  <c r="W234" i="34"/>
  <c r="K207" i="18"/>
  <c r="J207" i="18"/>
  <c r="Z207" i="39" l="1"/>
  <c r="Z207" i="37"/>
  <c r="Z207" i="36"/>
  <c r="Z207" i="38"/>
  <c r="Z207" i="35"/>
  <c r="Z207" i="32"/>
  <c r="Z207" i="34"/>
  <c r="AA207" i="35"/>
  <c r="AA207" i="38"/>
  <c r="AA207" i="32"/>
  <c r="AA207" i="36"/>
  <c r="AA207" i="34"/>
  <c r="AA207" i="39"/>
  <c r="AA207" i="37"/>
  <c r="AA207" i="33"/>
  <c r="Z207" i="33"/>
  <c r="W246" i="18"/>
  <c r="V246" i="18"/>
  <c r="U246" i="18"/>
  <c r="T246" i="18"/>
  <c r="S246" i="18"/>
  <c r="R246" i="18"/>
  <c r="Q246" i="18"/>
  <c r="P246" i="18"/>
  <c r="O246" i="18"/>
  <c r="N246" i="18"/>
  <c r="M246" i="18"/>
  <c r="L246" i="18"/>
  <c r="K246" i="18"/>
  <c r="J246" i="18"/>
  <c r="I246" i="18"/>
  <c r="W34" i="18"/>
  <c r="V34" i="18"/>
  <c r="U34" i="18"/>
  <c r="T34" i="18"/>
  <c r="S34" i="18"/>
  <c r="R34" i="18"/>
  <c r="Q34" i="18"/>
  <c r="P34" i="18"/>
  <c r="O34" i="18"/>
  <c r="N34" i="18"/>
  <c r="M34" i="18"/>
  <c r="L34" i="18"/>
  <c r="W30" i="18"/>
  <c r="V30" i="18"/>
  <c r="U30" i="18"/>
  <c r="T30" i="18"/>
  <c r="S30" i="18"/>
  <c r="R30" i="18"/>
  <c r="Q30" i="18"/>
  <c r="P30" i="18"/>
  <c r="O30" i="18"/>
  <c r="N30" i="18"/>
  <c r="M30" i="18"/>
  <c r="L30" i="18"/>
  <c r="W26" i="18"/>
  <c r="V26" i="18"/>
  <c r="U26" i="18"/>
  <c r="T26" i="18"/>
  <c r="S26" i="18"/>
  <c r="R26" i="18"/>
  <c r="Q26" i="18"/>
  <c r="P26" i="18"/>
  <c r="O26" i="18"/>
  <c r="N26" i="18"/>
  <c r="M26" i="18"/>
  <c r="L26" i="18"/>
  <c r="W22" i="18"/>
  <c r="V22" i="18"/>
  <c r="U22" i="18"/>
  <c r="T22" i="18"/>
  <c r="S22" i="18"/>
  <c r="R22" i="18"/>
  <c r="Q22" i="18"/>
  <c r="P22" i="18"/>
  <c r="O22" i="18"/>
  <c r="N22" i="18"/>
  <c r="M22" i="18"/>
  <c r="L22" i="18"/>
  <c r="W18" i="18"/>
  <c r="V18" i="18"/>
  <c r="U18" i="18"/>
  <c r="T18" i="18"/>
  <c r="S18" i="18"/>
  <c r="R18" i="18"/>
  <c r="Q18" i="18"/>
  <c r="P18" i="18"/>
  <c r="O18" i="18"/>
  <c r="N18" i="18"/>
  <c r="M18" i="18"/>
  <c r="L18" i="18"/>
  <c r="H7" i="18"/>
  <c r="M158" i="18" l="1"/>
  <c r="N158" i="18" l="1"/>
  <c r="V312" i="18"/>
  <c r="W312" i="18"/>
  <c r="U312" i="18"/>
  <c r="T312" i="18"/>
  <c r="S312" i="18"/>
  <c r="R312" i="18"/>
  <c r="Q312" i="18"/>
  <c r="P312" i="18"/>
  <c r="O312" i="18"/>
  <c r="N312" i="18"/>
  <c r="M312" i="18"/>
  <c r="L312" i="18"/>
  <c r="K312" i="18"/>
  <c r="J312" i="18"/>
  <c r="I312" i="18"/>
  <c r="W303" i="18"/>
  <c r="V303" i="18"/>
  <c r="U303" i="18"/>
  <c r="T303" i="18"/>
  <c r="S303" i="18"/>
  <c r="R303" i="18"/>
  <c r="Q303" i="18"/>
  <c r="P303" i="18"/>
  <c r="O303" i="18"/>
  <c r="N303" i="18"/>
  <c r="M303" i="18"/>
  <c r="L303" i="18"/>
  <c r="K303" i="18"/>
  <c r="J303" i="18"/>
  <c r="I303" i="18"/>
  <c r="W297" i="18"/>
  <c r="V297" i="18"/>
  <c r="U297" i="18"/>
  <c r="T297" i="18"/>
  <c r="S297" i="18"/>
  <c r="R297" i="18"/>
  <c r="Q297" i="18"/>
  <c r="P297" i="18"/>
  <c r="O297" i="18"/>
  <c r="N297" i="18"/>
  <c r="M297" i="18"/>
  <c r="L297" i="18"/>
  <c r="K297" i="18"/>
  <c r="J297" i="18"/>
  <c r="I297" i="18"/>
  <c r="W285" i="18"/>
  <c r="V285" i="18"/>
  <c r="U285" i="18"/>
  <c r="T285" i="18"/>
  <c r="S285" i="18"/>
  <c r="R285" i="18"/>
  <c r="Q285" i="18"/>
  <c r="P285" i="18"/>
  <c r="O285" i="18"/>
  <c r="N285" i="18"/>
  <c r="M285" i="18"/>
  <c r="L285" i="18"/>
  <c r="K285" i="18"/>
  <c r="J285" i="18"/>
  <c r="I285" i="18"/>
  <c r="J278" i="18"/>
  <c r="K278" i="18"/>
  <c r="L278" i="18"/>
  <c r="M278" i="18"/>
  <c r="N278" i="18"/>
  <c r="O278" i="18"/>
  <c r="P278" i="18"/>
  <c r="Q278" i="18"/>
  <c r="R278" i="18"/>
  <c r="S278" i="18"/>
  <c r="T278" i="18"/>
  <c r="U278" i="18"/>
  <c r="V278" i="18"/>
  <c r="W278" i="18"/>
  <c r="I278" i="18"/>
  <c r="J243" i="18"/>
  <c r="K243" i="18"/>
  <c r="L243" i="18"/>
  <c r="M243" i="18"/>
  <c r="N243" i="18"/>
  <c r="O243" i="18"/>
  <c r="P243" i="18"/>
  <c r="Q243" i="18"/>
  <c r="R243" i="18"/>
  <c r="S243" i="18"/>
  <c r="T243" i="18"/>
  <c r="U243" i="18"/>
  <c r="V243" i="18"/>
  <c r="W243" i="18"/>
  <c r="I243" i="18"/>
  <c r="M75" i="18"/>
  <c r="M175" i="18" s="1"/>
  <c r="N75" i="18"/>
  <c r="N175" i="18" s="1"/>
  <c r="O75" i="18"/>
  <c r="O175" i="18" s="1"/>
  <c r="P75" i="18"/>
  <c r="P175" i="18" s="1"/>
  <c r="Q75" i="18"/>
  <c r="Q175" i="18" s="1"/>
  <c r="R75" i="18"/>
  <c r="R175" i="18" s="1"/>
  <c r="S75" i="18"/>
  <c r="S175" i="18" s="1"/>
  <c r="T75" i="18"/>
  <c r="T175" i="18" s="1"/>
  <c r="U75" i="18"/>
  <c r="U175" i="18" s="1"/>
  <c r="V75" i="18"/>
  <c r="V175" i="18" s="1"/>
  <c r="W75" i="18"/>
  <c r="W175" i="18" s="1"/>
  <c r="L75" i="18"/>
  <c r="L175" i="18" s="1"/>
  <c r="M37" i="18"/>
  <c r="N37" i="18"/>
  <c r="O37" i="18"/>
  <c r="P37" i="18"/>
  <c r="Q37" i="18"/>
  <c r="R37" i="18"/>
  <c r="S37" i="18"/>
  <c r="T37" i="18"/>
  <c r="U37" i="18"/>
  <c r="V37" i="18"/>
  <c r="W37" i="18"/>
  <c r="L37" i="18"/>
  <c r="AB175" i="32" l="1"/>
  <c r="AB175" i="39"/>
  <c r="AB175" i="38"/>
  <c r="AB175" i="37"/>
  <c r="AB175" i="36"/>
  <c r="AB175" i="35"/>
  <c r="AB175" i="34"/>
  <c r="AM175" i="34"/>
  <c r="AM175" i="35"/>
  <c r="AM175" i="38"/>
  <c r="AM175" i="39"/>
  <c r="AM175" i="37"/>
  <c r="AM175" i="36"/>
  <c r="AM175" i="32"/>
  <c r="AL175" i="32"/>
  <c r="AL175" i="35"/>
  <c r="AL175" i="36"/>
  <c r="AL175" i="37"/>
  <c r="AL175" i="38"/>
  <c r="AL175" i="39"/>
  <c r="AL175" i="34"/>
  <c r="AK175" i="34"/>
  <c r="AK175" i="35"/>
  <c r="AK175" i="36"/>
  <c r="AK175" i="39"/>
  <c r="AK175" i="38"/>
  <c r="AK175" i="37"/>
  <c r="AK175" i="32"/>
  <c r="AJ175" i="32"/>
  <c r="AJ175" i="39"/>
  <c r="AJ175" i="38"/>
  <c r="AJ175" i="37"/>
  <c r="AJ175" i="36"/>
  <c r="AJ175" i="35"/>
  <c r="AJ175" i="34"/>
  <c r="AI175" i="35"/>
  <c r="AI175" i="37"/>
  <c r="AI175" i="39"/>
  <c r="AI175" i="38"/>
  <c r="AI175" i="36"/>
  <c r="AI175" i="34"/>
  <c r="AI175" i="32"/>
  <c r="AH175" i="32"/>
  <c r="AH175" i="36"/>
  <c r="AH175" i="39"/>
  <c r="AH175" i="38"/>
  <c r="AH175" i="37"/>
  <c r="AH175" i="35"/>
  <c r="AH175" i="34"/>
  <c r="AG175" i="34"/>
  <c r="AG175" i="36"/>
  <c r="AG175" i="38"/>
  <c r="AG175" i="39"/>
  <c r="AG175" i="37"/>
  <c r="AG175" i="35"/>
  <c r="AG175" i="32"/>
  <c r="AF175" i="36"/>
  <c r="AF175" i="39"/>
  <c r="AF175" i="38"/>
  <c r="AF175" i="37"/>
  <c r="AF175" i="35"/>
  <c r="AF175" i="34"/>
  <c r="AF175" i="32"/>
  <c r="AE175" i="34"/>
  <c r="AE175" i="35"/>
  <c r="AE175" i="38"/>
  <c r="AE175" i="39"/>
  <c r="AE175" i="37"/>
  <c r="AE175" i="36"/>
  <c r="AE175" i="32"/>
  <c r="AD175" i="32"/>
  <c r="AD175" i="35"/>
  <c r="AD175" i="36"/>
  <c r="AD175" i="37"/>
  <c r="AD175" i="38"/>
  <c r="AD175" i="39"/>
  <c r="AD175" i="34"/>
  <c r="AC175" i="34"/>
  <c r="AC175" i="36"/>
  <c r="AC175" i="37"/>
  <c r="AC175" i="39"/>
  <c r="AC175" i="38"/>
  <c r="AC175" i="35"/>
  <c r="AC175" i="32"/>
  <c r="AB75" i="37"/>
  <c r="AB75" i="38"/>
  <c r="AB75" i="35"/>
  <c r="AB75" i="34"/>
  <c r="AB75" i="39"/>
  <c r="AB75" i="36"/>
  <c r="AB75" i="32"/>
  <c r="AE285" i="34"/>
  <c r="AE285" i="37"/>
  <c r="AE285" i="32"/>
  <c r="AE285" i="39"/>
  <c r="AE285" i="36"/>
  <c r="AE285" i="38"/>
  <c r="AE285" i="35"/>
  <c r="AG303" i="37"/>
  <c r="AG303" i="39"/>
  <c r="AG303" i="32"/>
  <c r="AG303" i="34"/>
  <c r="AG303" i="38"/>
  <c r="AG303" i="35"/>
  <c r="AG303" i="36"/>
  <c r="AA243" i="37"/>
  <c r="AA243" i="35"/>
  <c r="AA243" i="38"/>
  <c r="AA243" i="32"/>
  <c r="AA243" i="34"/>
  <c r="AA243" i="36"/>
  <c r="AA243" i="39"/>
  <c r="Z278" i="36"/>
  <c r="Z278" i="39"/>
  <c r="Z278" i="38"/>
  <c r="Z278" i="37"/>
  <c r="Z278" i="35"/>
  <c r="Z278" i="32"/>
  <c r="Z278" i="34"/>
  <c r="AF285" i="39"/>
  <c r="AF285" i="37"/>
  <c r="AF285" i="36"/>
  <c r="AF285" i="35"/>
  <c r="AF285" i="32"/>
  <c r="AF285" i="38"/>
  <c r="AF285" i="34"/>
  <c r="Y297" i="38"/>
  <c r="Y297" i="37"/>
  <c r="Y297" i="36"/>
  <c r="Y297" i="39"/>
  <c r="Y297" i="35"/>
  <c r="Y297" i="32"/>
  <c r="Y297" i="34"/>
  <c r="AG297" i="38"/>
  <c r="AG297" i="37"/>
  <c r="AG297" i="39"/>
  <c r="AG297" i="35"/>
  <c r="AG297" i="32"/>
  <c r="AG297" i="36"/>
  <c r="AG297" i="34"/>
  <c r="Z303" i="32"/>
  <c r="Z303" i="35"/>
  <c r="Z303" i="34"/>
  <c r="Z303" i="39"/>
  <c r="Z303" i="38"/>
  <c r="Z303" i="37"/>
  <c r="Z303" i="36"/>
  <c r="AH303" i="32"/>
  <c r="AH303" i="35"/>
  <c r="AH303" i="34"/>
  <c r="AH303" i="39"/>
  <c r="AH303" i="37"/>
  <c r="AH303" i="36"/>
  <c r="AH303" i="38"/>
  <c r="AA312" i="34"/>
  <c r="AA312" i="32"/>
  <c r="AA312" i="36"/>
  <c r="AA312" i="38"/>
  <c r="AA312" i="35"/>
  <c r="AA312" i="37"/>
  <c r="AA312" i="39"/>
  <c r="AI312" i="32"/>
  <c r="AI312" i="36"/>
  <c r="AI312" i="38"/>
  <c r="AI312" i="34"/>
  <c r="AI312" i="35"/>
  <c r="AI312" i="37"/>
  <c r="AI312" i="39"/>
  <c r="AA303" i="35"/>
  <c r="AA303" i="37"/>
  <c r="AA303" i="34"/>
  <c r="AA303" i="36"/>
  <c r="AA303" i="38"/>
  <c r="AA303" i="32"/>
  <c r="AA303" i="39"/>
  <c r="AJ37" i="37"/>
  <c r="AJ37" i="38"/>
  <c r="AJ37" i="35"/>
  <c r="AJ37" i="34"/>
  <c r="AJ37" i="39"/>
  <c r="AJ37" i="36"/>
  <c r="AJ37" i="32"/>
  <c r="AA278" i="39"/>
  <c r="AA278" i="38"/>
  <c r="AA278" i="36"/>
  <c r="AA278" i="34"/>
  <c r="AA278" i="35"/>
  <c r="AA278" i="37"/>
  <c r="AA278" i="32"/>
  <c r="Z312" i="35"/>
  <c r="Z312" i="37"/>
  <c r="Z312" i="36"/>
  <c r="Z312" i="39"/>
  <c r="Z312" i="32"/>
  <c r="Z312" i="34"/>
  <c r="Z312" i="38"/>
  <c r="AI243" i="37"/>
  <c r="AI243" i="35"/>
  <c r="AI243" i="38"/>
  <c r="AI243" i="36"/>
  <c r="AI243" i="34"/>
  <c r="AI243" i="39"/>
  <c r="AI243" i="32"/>
  <c r="AL75" i="36"/>
  <c r="AL75" i="34"/>
  <c r="AL75" i="35"/>
  <c r="AL75" i="39"/>
  <c r="AL75" i="38"/>
  <c r="AL75" i="32"/>
  <c r="AL75" i="37"/>
  <c r="Y285" i="37"/>
  <c r="Y285" i="36"/>
  <c r="Y285" i="39"/>
  <c r="Y285" i="32"/>
  <c r="Y285" i="35"/>
  <c r="Y285" i="34"/>
  <c r="Y285" i="38"/>
  <c r="AH297" i="38"/>
  <c r="AH297" i="37"/>
  <c r="AH297" i="35"/>
  <c r="AH297" i="34"/>
  <c r="AH297" i="36"/>
  <c r="AH297" i="39"/>
  <c r="AH297" i="32"/>
  <c r="AK75" i="39"/>
  <c r="AK75" i="37"/>
  <c r="AK75" i="32"/>
  <c r="AK75" i="35"/>
  <c r="AK75" i="38"/>
  <c r="AK75" i="36"/>
  <c r="AK75" i="34"/>
  <c r="AG243" i="37"/>
  <c r="AG243" i="32"/>
  <c r="AG243" i="35"/>
  <c r="AG243" i="36"/>
  <c r="AG243" i="34"/>
  <c r="AG243" i="39"/>
  <c r="AG243" i="38"/>
  <c r="Y278" i="39"/>
  <c r="Y278" i="36"/>
  <c r="Y278" i="37"/>
  <c r="Y278" i="35"/>
  <c r="Y278" i="38"/>
  <c r="Y278" i="32"/>
  <c r="Y278" i="34"/>
  <c r="AF278" i="37"/>
  <c r="AF278" i="35"/>
  <c r="AF278" i="38"/>
  <c r="AF278" i="36"/>
  <c r="AF278" i="39"/>
  <c r="AF278" i="34"/>
  <c r="AF278" i="32"/>
  <c r="Z285" i="38"/>
  <c r="Z285" i="34"/>
  <c r="Z285" i="35"/>
  <c r="Z285" i="37"/>
  <c r="Z285" i="36"/>
  <c r="Z285" i="32"/>
  <c r="Z285" i="39"/>
  <c r="AH285" i="38"/>
  <c r="AH285" i="34"/>
  <c r="AH285" i="35"/>
  <c r="AH285" i="32"/>
  <c r="AH285" i="36"/>
  <c r="AH285" i="37"/>
  <c r="AH285" i="39"/>
  <c r="AA297" i="38"/>
  <c r="AA297" i="39"/>
  <c r="AA297" i="34"/>
  <c r="AA297" i="37"/>
  <c r="AA297" i="35"/>
  <c r="AA297" i="36"/>
  <c r="AA297" i="32"/>
  <c r="AI297" i="39"/>
  <c r="AI297" i="38"/>
  <c r="AI297" i="34"/>
  <c r="AI297" i="37"/>
  <c r="AI297" i="32"/>
  <c r="AI297" i="35"/>
  <c r="AI297" i="36"/>
  <c r="AB303" i="35"/>
  <c r="AB303" i="34"/>
  <c r="AB303" i="32"/>
  <c r="AB303" i="36"/>
  <c r="AB303" i="39"/>
  <c r="AB303" i="38"/>
  <c r="AB303" i="37"/>
  <c r="AJ303" i="36"/>
  <c r="AJ303" i="35"/>
  <c r="AJ303" i="37"/>
  <c r="AJ303" i="32"/>
  <c r="AJ303" i="38"/>
  <c r="AJ303" i="39"/>
  <c r="AJ303" i="34"/>
  <c r="AC312" i="34"/>
  <c r="AC312" i="32"/>
  <c r="AC312" i="35"/>
  <c r="AC312" i="36"/>
  <c r="AC312" i="37"/>
  <c r="AC312" i="39"/>
  <c r="AC312" i="38"/>
  <c r="AK312" i="39"/>
  <c r="AK312" i="34"/>
  <c r="AK312" i="32"/>
  <c r="AK312" i="35"/>
  <c r="AK312" i="36"/>
  <c r="AK312" i="38"/>
  <c r="AK312" i="37"/>
  <c r="AJ243" i="38"/>
  <c r="AJ243" i="34"/>
  <c r="AJ243" i="36"/>
  <c r="AJ243" i="39"/>
  <c r="AJ243" i="35"/>
  <c r="AJ243" i="37"/>
  <c r="AJ243" i="32"/>
  <c r="AF297" i="38"/>
  <c r="AF297" i="36"/>
  <c r="AF297" i="39"/>
  <c r="AF297" i="35"/>
  <c r="AF297" i="37"/>
  <c r="AF297" i="32"/>
  <c r="AF297" i="34"/>
  <c r="AI37" i="36"/>
  <c r="AI37" i="39"/>
  <c r="AI37" i="32"/>
  <c r="AI37" i="38"/>
  <c r="AI37" i="37"/>
  <c r="AI37" i="34"/>
  <c r="AI37" i="35"/>
  <c r="AH37" i="37"/>
  <c r="AH37" i="38"/>
  <c r="AH37" i="34"/>
  <c r="AH37" i="32"/>
  <c r="AH37" i="36"/>
  <c r="AH37" i="39"/>
  <c r="AH37" i="35"/>
  <c r="AG278" i="39"/>
  <c r="AG278" i="37"/>
  <c r="AG278" i="38"/>
  <c r="AG278" i="34"/>
  <c r="AG278" i="35"/>
  <c r="AG278" i="32"/>
  <c r="AG278" i="36"/>
  <c r="Z297" i="37"/>
  <c r="Z297" i="35"/>
  <c r="Z297" i="38"/>
  <c r="Z297" i="34"/>
  <c r="Z297" i="39"/>
  <c r="Z297" i="32"/>
  <c r="Z297" i="36"/>
  <c r="AG37" i="39"/>
  <c r="AG37" i="32"/>
  <c r="AG37" i="35"/>
  <c r="AG37" i="34"/>
  <c r="AG37" i="38"/>
  <c r="AG37" i="36"/>
  <c r="AG37" i="37"/>
  <c r="AB37" i="38"/>
  <c r="AB37" i="34"/>
  <c r="AB37" i="37"/>
  <c r="AB37" i="35"/>
  <c r="AB37" i="36"/>
  <c r="AB37" i="32"/>
  <c r="AB37" i="39"/>
  <c r="AF37" i="37"/>
  <c r="AF37" i="38"/>
  <c r="AF37" i="34"/>
  <c r="AF37" i="35"/>
  <c r="AF37" i="39"/>
  <c r="AF37" i="36"/>
  <c r="AF37" i="32"/>
  <c r="AJ75" i="38"/>
  <c r="AJ75" i="37"/>
  <c r="AJ75" i="34"/>
  <c r="AJ75" i="35"/>
  <c r="AJ75" i="39"/>
  <c r="AJ75" i="32"/>
  <c r="AJ75" i="36"/>
  <c r="Y243" i="37"/>
  <c r="Y243" i="32"/>
  <c r="Y243" i="35"/>
  <c r="Y243" i="34"/>
  <c r="Y243" i="39"/>
  <c r="Y243" i="38"/>
  <c r="Y243" i="36"/>
  <c r="AF243" i="38"/>
  <c r="AF243" i="39"/>
  <c r="AF243" i="35"/>
  <c r="AF243" i="32"/>
  <c r="AF243" i="36"/>
  <c r="AF243" i="34"/>
  <c r="AF243" i="37"/>
  <c r="AM278" i="39"/>
  <c r="AM278" i="37"/>
  <c r="AM278" i="35"/>
  <c r="AM278" i="32"/>
  <c r="AM278" i="34"/>
  <c r="AM278" i="38"/>
  <c r="AM278" i="36"/>
  <c r="AE278" i="39"/>
  <c r="AE278" i="38"/>
  <c r="AE278" i="37"/>
  <c r="AE278" i="36"/>
  <c r="AE278" i="35"/>
  <c r="AE278" i="32"/>
  <c r="AE278" i="34"/>
  <c r="AA285" i="39"/>
  <c r="AA285" i="38"/>
  <c r="AA285" i="34"/>
  <c r="AA285" i="37"/>
  <c r="AA285" i="35"/>
  <c r="AA285" i="32"/>
  <c r="AA285" i="36"/>
  <c r="AI285" i="39"/>
  <c r="AI285" i="38"/>
  <c r="AI285" i="34"/>
  <c r="AI285" i="32"/>
  <c r="AI285" i="35"/>
  <c r="AI285" i="37"/>
  <c r="AI285" i="36"/>
  <c r="AB297" i="37"/>
  <c r="AB297" i="39"/>
  <c r="AB297" i="32"/>
  <c r="AB297" i="38"/>
  <c r="AB297" i="34"/>
  <c r="AB297" i="35"/>
  <c r="AB297" i="36"/>
  <c r="AJ297" i="39"/>
  <c r="AJ297" i="37"/>
  <c r="AJ297" i="38"/>
  <c r="AJ297" i="36"/>
  <c r="AJ297" i="32"/>
  <c r="AJ297" i="34"/>
  <c r="AJ297" i="35"/>
  <c r="AC303" i="38"/>
  <c r="AC303" i="37"/>
  <c r="AC303" i="36"/>
  <c r="AC303" i="39"/>
  <c r="AC303" i="35"/>
  <c r="AC303" i="32"/>
  <c r="AC303" i="34"/>
  <c r="AK303" i="38"/>
  <c r="AK303" i="39"/>
  <c r="AK303" i="36"/>
  <c r="AK303" i="35"/>
  <c r="AK303" i="37"/>
  <c r="AK303" i="32"/>
  <c r="AK303" i="34"/>
  <c r="AD312" i="35"/>
  <c r="AD312" i="34"/>
  <c r="AD312" i="37"/>
  <c r="AD312" i="36"/>
  <c r="AD312" i="32"/>
  <c r="AD312" i="38"/>
  <c r="AD312" i="39"/>
  <c r="AM312" i="38"/>
  <c r="AM312" i="39"/>
  <c r="AM312" i="34"/>
  <c r="AM312" i="37"/>
  <c r="AM312" i="35"/>
  <c r="AM312" i="32"/>
  <c r="AM312" i="36"/>
  <c r="AI278" i="39"/>
  <c r="AI278" i="38"/>
  <c r="AI278" i="32"/>
  <c r="AI278" i="34"/>
  <c r="AI278" i="36"/>
  <c r="AI278" i="37"/>
  <c r="AI278" i="35"/>
  <c r="AM285" i="32"/>
  <c r="AM285" i="38"/>
  <c r="AM285" i="39"/>
  <c r="AM285" i="36"/>
  <c r="AM285" i="37"/>
  <c r="AM285" i="34"/>
  <c r="AM285" i="35"/>
  <c r="AE75" i="39"/>
  <c r="AE75" i="37"/>
  <c r="AE75" i="36"/>
  <c r="AE75" i="32"/>
  <c r="AE75" i="38"/>
  <c r="AE75" i="35"/>
  <c r="AE75" i="34"/>
  <c r="AH243" i="35"/>
  <c r="AH243" i="32"/>
  <c r="AH243" i="36"/>
  <c r="AH243" i="37"/>
  <c r="AH243" i="38"/>
  <c r="AH243" i="34"/>
  <c r="AH243" i="39"/>
  <c r="AB312" i="39"/>
  <c r="AB312" i="35"/>
  <c r="AB312" i="36"/>
  <c r="AB312" i="37"/>
  <c r="AB312" i="38"/>
  <c r="AB312" i="32"/>
  <c r="AB312" i="34"/>
  <c r="AE37" i="36"/>
  <c r="AE37" i="37"/>
  <c r="AE37" i="39"/>
  <c r="AE37" i="32"/>
  <c r="AE37" i="35"/>
  <c r="AE37" i="38"/>
  <c r="AE37" i="34"/>
  <c r="AE243" i="34"/>
  <c r="AE243" i="39"/>
  <c r="AE243" i="37"/>
  <c r="AE243" i="36"/>
  <c r="AE243" i="35"/>
  <c r="AE243" i="32"/>
  <c r="AE243" i="38"/>
  <c r="AL278" i="37"/>
  <c r="AL278" i="39"/>
  <c r="AL278" i="32"/>
  <c r="AL278" i="36"/>
  <c r="AL278" i="35"/>
  <c r="AL278" i="38"/>
  <c r="AL278" i="34"/>
  <c r="AD278" i="39"/>
  <c r="AD278" i="37"/>
  <c r="AD278" i="32"/>
  <c r="AD278" i="35"/>
  <c r="AD278" i="34"/>
  <c r="AD278" i="38"/>
  <c r="AD278" i="36"/>
  <c r="AB285" i="39"/>
  <c r="AB285" i="37"/>
  <c r="AB285" i="32"/>
  <c r="AB285" i="35"/>
  <c r="AB285" i="34"/>
  <c r="AB285" i="38"/>
  <c r="AB285" i="36"/>
  <c r="AJ285" i="37"/>
  <c r="AJ285" i="39"/>
  <c r="AJ285" i="32"/>
  <c r="AJ285" i="34"/>
  <c r="AJ285" i="38"/>
  <c r="AJ285" i="35"/>
  <c r="AJ285" i="36"/>
  <c r="AC297" i="36"/>
  <c r="AC297" i="38"/>
  <c r="AC297" i="39"/>
  <c r="AC297" i="37"/>
  <c r="AC297" i="35"/>
  <c r="AC297" i="32"/>
  <c r="AC297" i="34"/>
  <c r="AK297" i="36"/>
  <c r="AK297" i="38"/>
  <c r="AK297" i="39"/>
  <c r="AK297" i="35"/>
  <c r="AK297" i="37"/>
  <c r="AK297" i="32"/>
  <c r="AK297" i="34"/>
  <c r="AD303" i="34"/>
  <c r="AD303" i="38"/>
  <c r="AD303" i="39"/>
  <c r="AD303" i="36"/>
  <c r="AD303" i="32"/>
  <c r="AD303" i="37"/>
  <c r="AD303" i="35"/>
  <c r="AL303" i="39"/>
  <c r="AL303" i="34"/>
  <c r="AL303" i="38"/>
  <c r="AL303" i="36"/>
  <c r="AL303" i="37"/>
  <c r="AL303" i="32"/>
  <c r="AL303" i="35"/>
  <c r="AE312" i="39"/>
  <c r="AE312" i="38"/>
  <c r="AE312" i="34"/>
  <c r="AE312" i="37"/>
  <c r="AE312" i="35"/>
  <c r="AE312" i="32"/>
  <c r="AE312" i="36"/>
  <c r="AL312" i="37"/>
  <c r="AL312" i="35"/>
  <c r="AL312" i="34"/>
  <c r="AL312" i="32"/>
  <c r="AL312" i="36"/>
  <c r="AL312" i="38"/>
  <c r="AL312" i="39"/>
  <c r="AF75" i="37"/>
  <c r="AF75" i="38"/>
  <c r="AF75" i="39"/>
  <c r="AF75" i="34"/>
  <c r="AF75" i="35"/>
  <c r="AF75" i="32"/>
  <c r="AF75" i="36"/>
  <c r="Y303" i="37"/>
  <c r="Y303" i="39"/>
  <c r="Y303" i="34"/>
  <c r="Y303" i="32"/>
  <c r="Y303" i="35"/>
  <c r="Y303" i="36"/>
  <c r="Y303" i="38"/>
  <c r="AM75" i="36"/>
  <c r="AM75" i="39"/>
  <c r="AM75" i="37"/>
  <c r="AM75" i="32"/>
  <c r="AM75" i="35"/>
  <c r="AM75" i="38"/>
  <c r="AM75" i="34"/>
  <c r="Z243" i="34"/>
  <c r="Z243" i="32"/>
  <c r="Z243" i="36"/>
  <c r="Z243" i="37"/>
  <c r="Z243" i="35"/>
  <c r="Z243" i="38"/>
  <c r="Z243" i="39"/>
  <c r="AI303" i="37"/>
  <c r="AI303" i="35"/>
  <c r="AI303" i="32"/>
  <c r="AI303" i="38"/>
  <c r="AI303" i="36"/>
  <c r="AI303" i="34"/>
  <c r="AI303" i="39"/>
  <c r="AC75" i="39"/>
  <c r="AC75" i="37"/>
  <c r="AC75" i="35"/>
  <c r="AC75" i="32"/>
  <c r="AC75" i="38"/>
  <c r="AC75" i="36"/>
  <c r="AC75" i="34"/>
  <c r="AI75" i="36"/>
  <c r="AI75" i="39"/>
  <c r="AI75" i="32"/>
  <c r="AI75" i="34"/>
  <c r="AI75" i="38"/>
  <c r="AI75" i="37"/>
  <c r="AI75" i="35"/>
  <c r="AD37" i="36"/>
  <c r="AD37" i="34"/>
  <c r="AD37" i="37"/>
  <c r="AD37" i="38"/>
  <c r="AD37" i="39"/>
  <c r="AD37" i="35"/>
  <c r="AD37" i="32"/>
  <c r="AL243" i="37"/>
  <c r="AL243" i="32"/>
  <c r="AL243" i="35"/>
  <c r="AL243" i="39"/>
  <c r="AL243" i="38"/>
  <c r="AL243" i="34"/>
  <c r="AL243" i="36"/>
  <c r="AD243" i="37"/>
  <c r="AD243" i="32"/>
  <c r="AD243" i="35"/>
  <c r="AD243" i="36"/>
  <c r="AD243" i="39"/>
  <c r="AD243" i="38"/>
  <c r="AD243" i="34"/>
  <c r="AK278" i="39"/>
  <c r="AK278" i="38"/>
  <c r="AK278" i="34"/>
  <c r="AK278" i="36"/>
  <c r="AK278" i="35"/>
  <c r="AK278" i="32"/>
  <c r="AK278" i="37"/>
  <c r="AC278" i="39"/>
  <c r="AC278" i="34"/>
  <c r="AC278" i="38"/>
  <c r="AC278" i="36"/>
  <c r="AC278" i="32"/>
  <c r="AC278" i="37"/>
  <c r="AC278" i="35"/>
  <c r="AC285" i="36"/>
  <c r="AC285" i="34"/>
  <c r="AC285" i="35"/>
  <c r="AC285" i="37"/>
  <c r="AC285" i="32"/>
  <c r="AC285" i="39"/>
  <c r="AC285" i="38"/>
  <c r="AK285" i="36"/>
  <c r="AK285" i="34"/>
  <c r="AK285" i="35"/>
  <c r="AK285" i="32"/>
  <c r="AK285" i="39"/>
  <c r="AK285" i="37"/>
  <c r="AK285" i="38"/>
  <c r="AD297" i="35"/>
  <c r="AD297" i="37"/>
  <c r="AD297" i="34"/>
  <c r="AD297" i="39"/>
  <c r="AD297" i="36"/>
  <c r="AD297" i="32"/>
  <c r="AD297" i="38"/>
  <c r="AL297" i="37"/>
  <c r="AL297" i="35"/>
  <c r="AL297" i="38"/>
  <c r="AL297" i="39"/>
  <c r="AL297" i="36"/>
  <c r="AL297" i="32"/>
  <c r="AL297" i="34"/>
  <c r="AE303" i="37"/>
  <c r="AE303" i="35"/>
  <c r="AE303" i="34"/>
  <c r="AE303" i="39"/>
  <c r="AE303" i="38"/>
  <c r="AE303" i="36"/>
  <c r="AE303" i="32"/>
  <c r="AM303" i="35"/>
  <c r="AM303" i="37"/>
  <c r="AM303" i="34"/>
  <c r="AM303" i="32"/>
  <c r="AM303" i="39"/>
  <c r="AM303" i="38"/>
  <c r="AM303" i="36"/>
  <c r="AF312" i="37"/>
  <c r="AF312" i="39"/>
  <c r="AF312" i="32"/>
  <c r="AF312" i="38"/>
  <c r="AF312" i="35"/>
  <c r="AF312" i="34"/>
  <c r="AF312" i="36"/>
  <c r="AB243" i="34"/>
  <c r="AB243" i="38"/>
  <c r="AB243" i="39"/>
  <c r="AB243" i="37"/>
  <c r="AB243" i="32"/>
  <c r="AB243" i="36"/>
  <c r="AB243" i="35"/>
  <c r="AH312" i="37"/>
  <c r="AH312" i="35"/>
  <c r="AH312" i="34"/>
  <c r="AH312" i="36"/>
  <c r="AH312" i="39"/>
  <c r="AH312" i="38"/>
  <c r="AH312" i="32"/>
  <c r="AH278" i="36"/>
  <c r="AH278" i="39"/>
  <c r="AH278" i="37"/>
  <c r="AH278" i="38"/>
  <c r="AH278" i="35"/>
  <c r="AH278" i="32"/>
  <c r="AH278" i="34"/>
  <c r="AD75" i="36"/>
  <c r="AD75" i="34"/>
  <c r="AD75" i="39"/>
  <c r="AD75" i="35"/>
  <c r="AD75" i="37"/>
  <c r="AD75" i="38"/>
  <c r="AD75" i="32"/>
  <c r="AG285" i="32"/>
  <c r="AG285" i="34"/>
  <c r="AG285" i="38"/>
  <c r="AG285" i="37"/>
  <c r="AG285" i="35"/>
  <c r="AG285" i="36"/>
  <c r="AG285" i="39"/>
  <c r="AJ312" i="37"/>
  <c r="AJ312" i="36"/>
  <c r="AJ312" i="39"/>
  <c r="AJ312" i="35"/>
  <c r="AJ312" i="38"/>
  <c r="AJ312" i="32"/>
  <c r="AJ312" i="34"/>
  <c r="AM37" i="39"/>
  <c r="AM37" i="37"/>
  <c r="AM37" i="36"/>
  <c r="AM37" i="32"/>
  <c r="AM37" i="35"/>
  <c r="AM37" i="38"/>
  <c r="AM37" i="34"/>
  <c r="AM243" i="38"/>
  <c r="AM243" i="34"/>
  <c r="AM243" i="39"/>
  <c r="AM243" i="35"/>
  <c r="AM243" i="36"/>
  <c r="AM243" i="32"/>
  <c r="AM243" i="37"/>
  <c r="AL37" i="36"/>
  <c r="AL37" i="34"/>
  <c r="AL37" i="39"/>
  <c r="AL37" i="38"/>
  <c r="AL37" i="35"/>
  <c r="AL37" i="37"/>
  <c r="AL37" i="32"/>
  <c r="AH75" i="37"/>
  <c r="AH75" i="34"/>
  <c r="AH75" i="38"/>
  <c r="AH75" i="32"/>
  <c r="AH75" i="36"/>
  <c r="AH75" i="35"/>
  <c r="AH75" i="39"/>
  <c r="AK37" i="39"/>
  <c r="AK37" i="37"/>
  <c r="AK37" i="35"/>
  <c r="AK37" i="32"/>
  <c r="AK37" i="36"/>
  <c r="AK37" i="38"/>
  <c r="AK37" i="34"/>
  <c r="AC37" i="39"/>
  <c r="AC37" i="37"/>
  <c r="AC37" i="32"/>
  <c r="AC37" i="35"/>
  <c r="AC37" i="36"/>
  <c r="AC37" i="34"/>
  <c r="AC37" i="38"/>
  <c r="AG75" i="32"/>
  <c r="AG75" i="35"/>
  <c r="AG75" i="34"/>
  <c r="AG75" i="36"/>
  <c r="AG75" i="39"/>
  <c r="AG75" i="38"/>
  <c r="AG75" i="37"/>
  <c r="AK243" i="37"/>
  <c r="AK243" i="39"/>
  <c r="AK243" i="38"/>
  <c r="AK243" i="36"/>
  <c r="AK243" i="35"/>
  <c r="AK243" i="32"/>
  <c r="AK243" i="34"/>
  <c r="AC243" i="36"/>
  <c r="AC243" i="38"/>
  <c r="AC243" i="37"/>
  <c r="AC243" i="39"/>
  <c r="AC243" i="32"/>
  <c r="AC243" i="35"/>
  <c r="AC243" i="34"/>
  <c r="AJ278" i="35"/>
  <c r="AJ278" i="34"/>
  <c r="AJ278" i="32"/>
  <c r="AJ278" i="39"/>
  <c r="AJ278" i="38"/>
  <c r="AJ278" i="37"/>
  <c r="AJ278" i="36"/>
  <c r="AB278" i="35"/>
  <c r="AB278" i="38"/>
  <c r="AB278" i="34"/>
  <c r="AB278" i="32"/>
  <c r="AB278" i="37"/>
  <c r="AB278" i="36"/>
  <c r="AB278" i="39"/>
  <c r="AD285" i="37"/>
  <c r="AD285" i="35"/>
  <c r="AD285" i="39"/>
  <c r="AD285" i="34"/>
  <c r="AD285" i="38"/>
  <c r="AD285" i="32"/>
  <c r="AD285" i="36"/>
  <c r="AL285" i="37"/>
  <c r="AL285" i="35"/>
  <c r="AL285" i="36"/>
  <c r="AL285" i="34"/>
  <c r="AL285" i="38"/>
  <c r="AL285" i="32"/>
  <c r="AL285" i="39"/>
  <c r="AE297" i="38"/>
  <c r="AE297" i="34"/>
  <c r="AE297" i="39"/>
  <c r="AE297" i="37"/>
  <c r="AE297" i="32"/>
  <c r="AE297" i="35"/>
  <c r="AE297" i="36"/>
  <c r="AM297" i="38"/>
  <c r="AM297" i="34"/>
  <c r="AM297" i="36"/>
  <c r="AM297" i="39"/>
  <c r="AM297" i="37"/>
  <c r="AM297" i="32"/>
  <c r="AM297" i="35"/>
  <c r="AF303" i="38"/>
  <c r="AF303" i="39"/>
  <c r="AF303" i="34"/>
  <c r="AF303" i="32"/>
  <c r="AF303" i="37"/>
  <c r="AF303" i="35"/>
  <c r="AF303" i="36"/>
  <c r="Y312" i="32"/>
  <c r="Y312" i="36"/>
  <c r="Y312" i="39"/>
  <c r="Y312" i="35"/>
  <c r="Y312" i="37"/>
  <c r="Y312" i="34"/>
  <c r="Y312" i="38"/>
  <c r="AG312" i="34"/>
  <c r="AG312" i="32"/>
  <c r="AG312" i="36"/>
  <c r="AG312" i="38"/>
  <c r="AG312" i="39"/>
  <c r="AG312" i="37"/>
  <c r="AG312" i="35"/>
  <c r="AA312" i="33"/>
  <c r="AI312" i="33"/>
  <c r="AJ312" i="33"/>
  <c r="AC312" i="33"/>
  <c r="AK312" i="33"/>
  <c r="AD312" i="33"/>
  <c r="AM312" i="33"/>
  <c r="AH312" i="33"/>
  <c r="AL312" i="33"/>
  <c r="AF312" i="33"/>
  <c r="Z312" i="33"/>
  <c r="AE312" i="33"/>
  <c r="Y312" i="33"/>
  <c r="AG312" i="33"/>
  <c r="Z303" i="33"/>
  <c r="AA303" i="33"/>
  <c r="AI303" i="33"/>
  <c r="AD303" i="33"/>
  <c r="AJ303" i="33"/>
  <c r="AH303" i="33"/>
  <c r="AC303" i="33"/>
  <c r="AK303" i="33"/>
  <c r="AL303" i="33"/>
  <c r="AE303" i="33"/>
  <c r="AM303" i="33"/>
  <c r="AF303" i="33"/>
  <c r="Y303" i="33"/>
  <c r="AG303" i="33"/>
  <c r="Y297" i="33"/>
  <c r="AA297" i="33"/>
  <c r="AI297" i="33"/>
  <c r="AF297" i="33"/>
  <c r="AG297" i="33"/>
  <c r="AH297" i="33"/>
  <c r="AB297" i="33"/>
  <c r="AJ297" i="33"/>
  <c r="Z297" i="33"/>
  <c r="AC297" i="33"/>
  <c r="AK297" i="33"/>
  <c r="AD297" i="33"/>
  <c r="AL297" i="33"/>
  <c r="AE297" i="33"/>
  <c r="AM297" i="33"/>
  <c r="AI285" i="33"/>
  <c r="AA285" i="33"/>
  <c r="AJ285" i="33"/>
  <c r="AH285" i="33"/>
  <c r="AK285" i="33"/>
  <c r="AL285" i="33"/>
  <c r="AG285" i="33"/>
  <c r="AM285" i="33"/>
  <c r="Y285" i="33"/>
  <c r="Z285" i="33"/>
  <c r="AC285" i="33"/>
  <c r="AD285" i="33"/>
  <c r="AE285" i="33"/>
  <c r="AF285" i="33"/>
  <c r="AL278" i="33"/>
  <c r="U289" i="18"/>
  <c r="AK278" i="33"/>
  <c r="AB278" i="33"/>
  <c r="AI278" i="33"/>
  <c r="AH278" i="33"/>
  <c r="Z278" i="33"/>
  <c r="AG278" i="33"/>
  <c r="AD278" i="33"/>
  <c r="M289" i="18"/>
  <c r="AC278" i="33"/>
  <c r="AJ278" i="33"/>
  <c r="AA278" i="33"/>
  <c r="Y278" i="33"/>
  <c r="AF278" i="33"/>
  <c r="AM278" i="33"/>
  <c r="AE278" i="33"/>
  <c r="AF243" i="33"/>
  <c r="AH243" i="33"/>
  <c r="Y243" i="33"/>
  <c r="AM243" i="33"/>
  <c r="AE243" i="33"/>
  <c r="AG243" i="33"/>
  <c r="AL243" i="33"/>
  <c r="AD243" i="33"/>
  <c r="Z243" i="33"/>
  <c r="AK243" i="33"/>
  <c r="AC243" i="33"/>
  <c r="AJ243" i="33"/>
  <c r="AB243" i="33"/>
  <c r="AI243" i="33"/>
  <c r="AA243" i="33"/>
  <c r="V76" i="18"/>
  <c r="N76" i="18"/>
  <c r="U76" i="18"/>
  <c r="M76" i="18"/>
  <c r="T76" i="18"/>
  <c r="S76" i="18"/>
  <c r="R76" i="18"/>
  <c r="Q76" i="18"/>
  <c r="P76" i="18"/>
  <c r="W76" i="18"/>
  <c r="O76" i="18"/>
  <c r="L76" i="18"/>
  <c r="AI75" i="33"/>
  <c r="AM75" i="33"/>
  <c r="AE75" i="33"/>
  <c r="AL75" i="33"/>
  <c r="AD75" i="33"/>
  <c r="AF75" i="33"/>
  <c r="AK75" i="33"/>
  <c r="AC75" i="33"/>
  <c r="AJ75" i="33"/>
  <c r="AH75" i="33"/>
  <c r="AG75" i="33"/>
  <c r="R49" i="18"/>
  <c r="R171" i="18" s="1"/>
  <c r="AH37" i="33"/>
  <c r="O49" i="18"/>
  <c r="O171" i="18" s="1"/>
  <c r="AE37" i="33"/>
  <c r="P49" i="18"/>
  <c r="P171" i="18" s="1"/>
  <c r="AF37" i="33"/>
  <c r="N49" i="18"/>
  <c r="N171" i="18" s="1"/>
  <c r="AD37" i="33"/>
  <c r="U49" i="18"/>
  <c r="U171" i="18" s="1"/>
  <c r="AK37" i="33"/>
  <c r="M49" i="18"/>
  <c r="M171" i="18" s="1"/>
  <c r="AC37" i="33"/>
  <c r="V49" i="18"/>
  <c r="V171" i="18" s="1"/>
  <c r="AL37" i="33"/>
  <c r="T49" i="18"/>
  <c r="T171" i="18" s="1"/>
  <c r="AJ37" i="33"/>
  <c r="Q49" i="18"/>
  <c r="Q171" i="18" s="1"/>
  <c r="AG37" i="33"/>
  <c r="W49" i="18"/>
  <c r="W171" i="18" s="1"/>
  <c r="AM37" i="33"/>
  <c r="S49" i="18"/>
  <c r="S171" i="18" s="1"/>
  <c r="AI37" i="33"/>
  <c r="AB75" i="33"/>
  <c r="AB312" i="33"/>
  <c r="AB303" i="33"/>
  <c r="AB285" i="33"/>
  <c r="L49" i="18"/>
  <c r="L171" i="18" s="1"/>
  <c r="AB37" i="33"/>
  <c r="T44" i="18"/>
  <c r="T127" i="18" s="1"/>
  <c r="T38" i="18"/>
  <c r="T35" i="18"/>
  <c r="T31" i="18"/>
  <c r="T27" i="18"/>
  <c r="T23" i="18"/>
  <c r="T19" i="18"/>
  <c r="R79" i="18"/>
  <c r="S44" i="18"/>
  <c r="S127" i="18" s="1"/>
  <c r="S38" i="18"/>
  <c r="S35" i="18"/>
  <c r="S31" i="18"/>
  <c r="S27" i="18"/>
  <c r="S23" i="18"/>
  <c r="S19" i="18"/>
  <c r="P79" i="18"/>
  <c r="W79" i="18"/>
  <c r="O79" i="18"/>
  <c r="J190" i="18"/>
  <c r="R44" i="18"/>
  <c r="R127" i="18" s="1"/>
  <c r="R35" i="18"/>
  <c r="R19" i="18"/>
  <c r="R38" i="18"/>
  <c r="R23" i="18"/>
  <c r="R31" i="18"/>
  <c r="R27" i="18"/>
  <c r="Q44" i="18"/>
  <c r="Q127" i="18" s="1"/>
  <c r="Q38" i="18"/>
  <c r="Q35" i="18"/>
  <c r="Q31" i="18"/>
  <c r="Q27" i="18"/>
  <c r="Q23" i="18"/>
  <c r="Q19" i="18"/>
  <c r="V79" i="18"/>
  <c r="N79" i="18"/>
  <c r="Q79" i="18"/>
  <c r="P44" i="18"/>
  <c r="P127" i="18" s="1"/>
  <c r="P35" i="18"/>
  <c r="P31" i="18"/>
  <c r="P27" i="18"/>
  <c r="P23" i="18"/>
  <c r="P19" i="18"/>
  <c r="P38" i="18"/>
  <c r="O44" i="18"/>
  <c r="O127" i="18" s="1"/>
  <c r="O35" i="18"/>
  <c r="O31" i="18"/>
  <c r="O27" i="18"/>
  <c r="O23" i="18"/>
  <c r="O19" i="18"/>
  <c r="O38" i="18"/>
  <c r="U79" i="18"/>
  <c r="M79" i="18"/>
  <c r="V44" i="18"/>
  <c r="V127" i="18" s="1"/>
  <c r="V35" i="18"/>
  <c r="V31" i="18"/>
  <c r="V27" i="18"/>
  <c r="V23" i="18"/>
  <c r="V19" i="18"/>
  <c r="V38" i="18"/>
  <c r="T79" i="18"/>
  <c r="K190" i="18"/>
  <c r="L79" i="18"/>
  <c r="L44" i="18"/>
  <c r="L38" i="18"/>
  <c r="L35" i="18"/>
  <c r="L31" i="18"/>
  <c r="L27" i="18"/>
  <c r="L23" i="18"/>
  <c r="L19" i="18"/>
  <c r="W44" i="18"/>
  <c r="W127" i="18" s="1"/>
  <c r="W35" i="18"/>
  <c r="W31" i="18"/>
  <c r="W27" i="18"/>
  <c r="W23" i="18"/>
  <c r="W19" i="18"/>
  <c r="W38" i="18"/>
  <c r="N44" i="18"/>
  <c r="N127" i="18" s="1"/>
  <c r="N35" i="18"/>
  <c r="N31" i="18"/>
  <c r="N27" i="18"/>
  <c r="N23" i="18"/>
  <c r="N19" i="18"/>
  <c r="N38" i="18"/>
  <c r="U44" i="18"/>
  <c r="U127" i="18" s="1"/>
  <c r="U35" i="18"/>
  <c r="U31" i="18"/>
  <c r="U27" i="18"/>
  <c r="U23" i="18"/>
  <c r="U19" i="18"/>
  <c r="U38" i="18"/>
  <c r="M44" i="18"/>
  <c r="M127" i="18" s="1"/>
  <c r="M35" i="18"/>
  <c r="M31" i="18"/>
  <c r="M27" i="18"/>
  <c r="M23" i="18"/>
  <c r="M19" i="18"/>
  <c r="M38" i="18"/>
  <c r="S79" i="18"/>
  <c r="T305" i="18"/>
  <c r="Q289" i="18"/>
  <c r="N305" i="18"/>
  <c r="V305" i="18"/>
  <c r="O158" i="18"/>
  <c r="W289" i="18"/>
  <c r="O289" i="18"/>
  <c r="V289" i="18"/>
  <c r="N289" i="18"/>
  <c r="P289" i="18"/>
  <c r="L289" i="18"/>
  <c r="J289" i="18"/>
  <c r="I289" i="18"/>
  <c r="M305" i="18"/>
  <c r="U305" i="18"/>
  <c r="R305" i="18"/>
  <c r="R289" i="18"/>
  <c r="T289" i="18"/>
  <c r="I305" i="18"/>
  <c r="S289" i="18"/>
  <c r="K289" i="18"/>
  <c r="K194" i="18"/>
  <c r="J194" i="18"/>
  <c r="O305" i="18"/>
  <c r="W305" i="18"/>
  <c r="Q305" i="18"/>
  <c r="J305" i="18"/>
  <c r="K305" i="18"/>
  <c r="S305" i="18"/>
  <c r="P305" i="18"/>
  <c r="L305" i="18"/>
  <c r="L127" i="18" l="1"/>
  <c r="L133" i="18"/>
  <c r="AB171" i="34"/>
  <c r="AB171" i="36"/>
  <c r="AB171" i="38"/>
  <c r="AB171" i="32"/>
  <c r="AB171" i="37"/>
  <c r="AB171" i="39"/>
  <c r="AB171" i="33"/>
  <c r="AB171" i="35"/>
  <c r="AI171" i="36"/>
  <c r="AI171" i="38"/>
  <c r="AI171" i="35"/>
  <c r="AI171" i="34"/>
  <c r="AI171" i="32"/>
  <c r="AI171" i="39"/>
  <c r="AI171" i="37"/>
  <c r="AI171" i="33"/>
  <c r="AM171" i="36"/>
  <c r="AM171" i="32"/>
  <c r="AM171" i="34"/>
  <c r="AM171" i="35"/>
  <c r="AM171" i="37"/>
  <c r="AM171" i="39"/>
  <c r="AM171" i="38"/>
  <c r="AM171" i="33"/>
  <c r="AG171" i="32"/>
  <c r="AG171" i="35"/>
  <c r="AG171" i="37"/>
  <c r="AG171" i="34"/>
  <c r="AG171" i="36"/>
  <c r="AG171" i="38"/>
  <c r="AG171" i="39"/>
  <c r="AG171" i="33"/>
  <c r="AJ171" i="34"/>
  <c r="AJ171" i="36"/>
  <c r="AJ171" i="38"/>
  <c r="AJ171" i="32"/>
  <c r="AJ171" i="37"/>
  <c r="AJ171" i="39"/>
  <c r="AJ171" i="33"/>
  <c r="AJ171" i="35"/>
  <c r="AL171" i="34"/>
  <c r="AL171" i="32"/>
  <c r="AL171" i="37"/>
  <c r="AL171" i="38"/>
  <c r="AL171" i="39"/>
  <c r="AL171" i="36"/>
  <c r="AL171" i="35"/>
  <c r="AL171" i="33"/>
  <c r="AC171" i="33"/>
  <c r="AC171" i="32"/>
  <c r="AC171" i="35"/>
  <c r="AC171" i="36"/>
  <c r="AC171" i="39"/>
  <c r="AC171" i="38"/>
  <c r="AC171" i="34"/>
  <c r="AC171" i="37"/>
  <c r="AK171" i="32"/>
  <c r="AK171" i="35"/>
  <c r="AK171" i="36"/>
  <c r="AK171" i="39"/>
  <c r="AK171" i="33"/>
  <c r="AK171" i="38"/>
  <c r="AK171" i="37"/>
  <c r="AK171" i="34"/>
  <c r="AD171" i="33"/>
  <c r="AD171" i="34"/>
  <c r="AD171" i="32"/>
  <c r="AD171" i="37"/>
  <c r="AD171" i="38"/>
  <c r="AD171" i="39"/>
  <c r="AD171" i="36"/>
  <c r="AD171" i="35"/>
  <c r="AF171" i="34"/>
  <c r="AF171" i="32"/>
  <c r="AF171" i="35"/>
  <c r="AF171" i="38"/>
  <c r="AF171" i="39"/>
  <c r="AF171" i="36"/>
  <c r="AF171" i="33"/>
  <c r="AF171" i="37"/>
  <c r="AE171" i="36"/>
  <c r="AE171" i="32"/>
  <c r="AE171" i="34"/>
  <c r="AE171" i="35"/>
  <c r="AE171" i="37"/>
  <c r="AE171" i="39"/>
  <c r="AE171" i="38"/>
  <c r="AE171" i="33"/>
  <c r="AH171" i="32"/>
  <c r="AH171" i="34"/>
  <c r="AH171" i="35"/>
  <c r="AH171" i="38"/>
  <c r="AH171" i="36"/>
  <c r="AH171" i="39"/>
  <c r="AH171" i="37"/>
  <c r="AH171" i="33"/>
  <c r="AG44" i="39"/>
  <c r="AG44" i="37"/>
  <c r="AG44" i="35"/>
  <c r="AG44" i="32"/>
  <c r="AG44" i="34"/>
  <c r="AG44" i="38"/>
  <c r="AG44" i="36"/>
  <c r="AB305" i="38"/>
  <c r="AB305" i="35"/>
  <c r="AB305" i="34"/>
  <c r="AB305" i="32"/>
  <c r="AB305" i="37"/>
  <c r="AB305" i="39"/>
  <c r="AB305" i="36"/>
  <c r="AE289" i="37"/>
  <c r="AE289" i="35"/>
  <c r="AE289" i="36"/>
  <c r="AE289" i="38"/>
  <c r="AE289" i="39"/>
  <c r="AE289" i="32"/>
  <c r="AE289" i="34"/>
  <c r="Z190" i="38"/>
  <c r="Z190" i="39"/>
  <c r="Z190" i="35"/>
  <c r="Z190" i="34"/>
  <c r="Z190" i="32"/>
  <c r="Z190" i="36"/>
  <c r="Z190" i="37"/>
  <c r="AD49" i="35"/>
  <c r="AD49" i="36"/>
  <c r="AD49" i="34"/>
  <c r="AD49" i="32"/>
  <c r="AD49" i="39"/>
  <c r="AD49" i="38"/>
  <c r="AD49" i="37"/>
  <c r="AE305" i="32"/>
  <c r="AE305" i="36"/>
  <c r="AE305" i="38"/>
  <c r="AE305" i="37"/>
  <c r="AE305" i="35"/>
  <c r="AE305" i="39"/>
  <c r="AE305" i="34"/>
  <c r="Z194" i="38"/>
  <c r="J197" i="18"/>
  <c r="Z194" i="39"/>
  <c r="Z194" i="32"/>
  <c r="Z194" i="37"/>
  <c r="Z194" i="34"/>
  <c r="Z194" i="36"/>
  <c r="Z194" i="35"/>
  <c r="AK305" i="32"/>
  <c r="AK305" i="35"/>
  <c r="AK305" i="38"/>
  <c r="AK305" i="37"/>
  <c r="AK305" i="36"/>
  <c r="AK305" i="34"/>
  <c r="AK305" i="39"/>
  <c r="AJ49" i="35"/>
  <c r="AJ49" i="36"/>
  <c r="AJ49" i="34"/>
  <c r="AJ49" i="38"/>
  <c r="AJ49" i="32"/>
  <c r="AJ49" i="39"/>
  <c r="AJ49" i="37"/>
  <c r="AF305" i="38"/>
  <c r="AF305" i="36"/>
  <c r="AF305" i="34"/>
  <c r="AF305" i="39"/>
  <c r="AF305" i="32"/>
  <c r="AF305" i="35"/>
  <c r="AF305" i="37"/>
  <c r="K197" i="18"/>
  <c r="AA194" i="38"/>
  <c r="AA194" i="37"/>
  <c r="AA194" i="36"/>
  <c r="AA194" i="39"/>
  <c r="AA194" i="32"/>
  <c r="AA194" i="34"/>
  <c r="AA194" i="35"/>
  <c r="AC305" i="36"/>
  <c r="AC305" i="38"/>
  <c r="AC305" i="35"/>
  <c r="AC305" i="32"/>
  <c r="AC305" i="34"/>
  <c r="AC305" i="39"/>
  <c r="AC305" i="37"/>
  <c r="AM289" i="39"/>
  <c r="AM289" i="34"/>
  <c r="AM289" i="32"/>
  <c r="AM289" i="37"/>
  <c r="AM289" i="36"/>
  <c r="AM289" i="38"/>
  <c r="AM289" i="35"/>
  <c r="AL289" i="34"/>
  <c r="AL289" i="36"/>
  <c r="AL289" i="35"/>
  <c r="AL289" i="37"/>
  <c r="AL289" i="32"/>
  <c r="AL289" i="39"/>
  <c r="AL289" i="38"/>
  <c r="Y289" i="34"/>
  <c r="Y289" i="38"/>
  <c r="Y289" i="35"/>
  <c r="Y289" i="39"/>
  <c r="Y289" i="36"/>
  <c r="Y289" i="32"/>
  <c r="Y289" i="37"/>
  <c r="AJ44" i="38"/>
  <c r="AJ44" i="37"/>
  <c r="AJ44" i="36"/>
  <c r="AJ44" i="34"/>
  <c r="AJ44" i="32"/>
  <c r="AJ44" i="35"/>
  <c r="AJ44" i="39"/>
  <c r="AF49" i="37"/>
  <c r="AF49" i="36"/>
  <c r="AF49" i="34"/>
  <c r="AF49" i="38"/>
  <c r="AF49" i="39"/>
  <c r="AF49" i="35"/>
  <c r="AF49" i="32"/>
  <c r="AA305" i="37"/>
  <c r="AA305" i="36"/>
  <c r="AA305" i="38"/>
  <c r="AA305" i="39"/>
  <c r="AA305" i="35"/>
  <c r="AA305" i="34"/>
  <c r="AA305" i="32"/>
  <c r="AI289" i="39"/>
  <c r="AI289" i="35"/>
  <c r="AI289" i="36"/>
  <c r="AI289" i="32"/>
  <c r="AI289" i="37"/>
  <c r="AI289" i="34"/>
  <c r="AI289" i="38"/>
  <c r="Z289" i="34"/>
  <c r="Z289" i="37"/>
  <c r="Z289" i="35"/>
  <c r="Z289" i="39"/>
  <c r="Z289" i="38"/>
  <c r="Z289" i="32"/>
  <c r="Z289" i="36"/>
  <c r="AL305" i="36"/>
  <c r="AL305" i="37"/>
  <c r="AL305" i="39"/>
  <c r="AL305" i="32"/>
  <c r="AL305" i="35"/>
  <c r="AL305" i="34"/>
  <c r="AL305" i="38"/>
  <c r="AM44" i="39"/>
  <c r="AM44" i="36"/>
  <c r="AM44" i="35"/>
  <c r="AM44" i="34"/>
  <c r="AM44" i="37"/>
  <c r="AM44" i="38"/>
  <c r="AM44" i="32"/>
  <c r="AA289" i="36"/>
  <c r="AA289" i="32"/>
  <c r="AA289" i="35"/>
  <c r="AA289" i="37"/>
  <c r="AA289" i="39"/>
  <c r="AA289" i="38"/>
  <c r="AA289" i="34"/>
  <c r="AB44" i="35"/>
  <c r="AB44" i="38"/>
  <c r="AB44" i="37"/>
  <c r="AB44" i="36"/>
  <c r="AB44" i="32"/>
  <c r="AB44" i="34"/>
  <c r="AB44" i="39"/>
  <c r="AL49" i="36"/>
  <c r="AL49" i="35"/>
  <c r="AL49" i="34"/>
  <c r="AL49" i="39"/>
  <c r="AL49" i="37"/>
  <c r="AL49" i="38"/>
  <c r="AL49" i="32"/>
  <c r="Y305" i="37"/>
  <c r="Y305" i="36"/>
  <c r="Y305" i="39"/>
  <c r="Y305" i="32"/>
  <c r="Y305" i="35"/>
  <c r="Y305" i="34"/>
  <c r="Y305" i="38"/>
  <c r="AD305" i="36"/>
  <c r="AD305" i="39"/>
  <c r="AD305" i="37"/>
  <c r="AD305" i="32"/>
  <c r="AD305" i="35"/>
  <c r="AD305" i="38"/>
  <c r="AD305" i="34"/>
  <c r="AB49" i="35"/>
  <c r="AB49" i="38"/>
  <c r="AB49" i="36"/>
  <c r="AB49" i="34"/>
  <c r="AB49" i="32"/>
  <c r="AB49" i="39"/>
  <c r="AB49" i="37"/>
  <c r="AC49" i="38"/>
  <c r="AC49" i="37"/>
  <c r="AC49" i="35"/>
  <c r="AC49" i="34"/>
  <c r="AC49" i="32"/>
  <c r="AC49" i="36"/>
  <c r="AC49" i="39"/>
  <c r="AH305" i="38"/>
  <c r="AH305" i="39"/>
  <c r="AH305" i="34"/>
  <c r="AH305" i="32"/>
  <c r="AH305" i="36"/>
  <c r="AH305" i="35"/>
  <c r="AH305" i="37"/>
  <c r="AI49" i="37"/>
  <c r="AI49" i="39"/>
  <c r="AI49" i="32"/>
  <c r="AI49" i="34"/>
  <c r="AI49" i="36"/>
  <c r="AI49" i="35"/>
  <c r="AI49" i="38"/>
  <c r="Z305" i="39"/>
  <c r="Z305" i="36"/>
  <c r="Z305" i="32"/>
  <c r="Z305" i="38"/>
  <c r="Z305" i="35"/>
  <c r="Z305" i="34"/>
  <c r="Z305" i="37"/>
  <c r="AB289" i="34"/>
  <c r="AB289" i="36"/>
  <c r="AB289" i="32"/>
  <c r="AB289" i="35"/>
  <c r="AB289" i="38"/>
  <c r="AB289" i="39"/>
  <c r="AB289" i="37"/>
  <c r="AD44" i="35"/>
  <c r="AD44" i="38"/>
  <c r="AD44" i="34"/>
  <c r="AD44" i="36"/>
  <c r="AD44" i="37"/>
  <c r="AD44" i="39"/>
  <c r="AD44" i="32"/>
  <c r="AM49" i="38"/>
  <c r="AM49" i="36"/>
  <c r="AM49" i="39"/>
  <c r="AM49" i="37"/>
  <c r="AM49" i="35"/>
  <c r="AM49" i="34"/>
  <c r="AM49" i="32"/>
  <c r="AE49" i="38"/>
  <c r="AE49" i="36"/>
  <c r="AE49" i="37"/>
  <c r="AE49" i="39"/>
  <c r="AE49" i="34"/>
  <c r="AE49" i="35"/>
  <c r="AE49" i="32"/>
  <c r="AG305" i="37"/>
  <c r="AG305" i="36"/>
  <c r="AG305" i="39"/>
  <c r="AG305" i="32"/>
  <c r="AG305" i="35"/>
  <c r="AG305" i="38"/>
  <c r="AG305" i="34"/>
  <c r="AJ289" i="36"/>
  <c r="AJ289" i="34"/>
  <c r="AJ289" i="32"/>
  <c r="AJ289" i="37"/>
  <c r="AJ289" i="39"/>
  <c r="AJ289" i="35"/>
  <c r="AJ289" i="38"/>
  <c r="AF289" i="32"/>
  <c r="AF289" i="36"/>
  <c r="AF289" i="35"/>
  <c r="AF289" i="34"/>
  <c r="AF289" i="38"/>
  <c r="AF289" i="37"/>
  <c r="AF289" i="39"/>
  <c r="AG289" i="34"/>
  <c r="AG289" i="38"/>
  <c r="AG289" i="32"/>
  <c r="AG289" i="35"/>
  <c r="AG289" i="36"/>
  <c r="AG289" i="37"/>
  <c r="AG289" i="39"/>
  <c r="AK44" i="39"/>
  <c r="AK44" i="37"/>
  <c r="AK44" i="35"/>
  <c r="AK44" i="34"/>
  <c r="AK44" i="32"/>
  <c r="AK44" i="36"/>
  <c r="AK44" i="38"/>
  <c r="AA190" i="39"/>
  <c r="AA190" i="37"/>
  <c r="AA190" i="35"/>
  <c r="AA190" i="32"/>
  <c r="AA190" i="36"/>
  <c r="AA190" i="38"/>
  <c r="AA190" i="34"/>
  <c r="AL44" i="36"/>
  <c r="AL44" i="35"/>
  <c r="AL44" i="38"/>
  <c r="AL44" i="34"/>
  <c r="AL44" i="32"/>
  <c r="AL44" i="37"/>
  <c r="AL44" i="39"/>
  <c r="AF44" i="37"/>
  <c r="AF44" i="36"/>
  <c r="AF44" i="34"/>
  <c r="AF44" i="38"/>
  <c r="AF44" i="39"/>
  <c r="AF44" i="35"/>
  <c r="AF44" i="32"/>
  <c r="AC289" i="38"/>
  <c r="AC289" i="39"/>
  <c r="AC289" i="36"/>
  <c r="AC289" i="35"/>
  <c r="AC289" i="37"/>
  <c r="AC289" i="34"/>
  <c r="AC289" i="32"/>
  <c r="AK289" i="34"/>
  <c r="AK289" i="32"/>
  <c r="AK289" i="38"/>
  <c r="AK289" i="36"/>
  <c r="AK289" i="35"/>
  <c r="AK289" i="39"/>
  <c r="AK289" i="37"/>
  <c r="AI305" i="39"/>
  <c r="AI305" i="38"/>
  <c r="AI305" i="37"/>
  <c r="AI305" i="36"/>
  <c r="AI305" i="34"/>
  <c r="AI305" i="32"/>
  <c r="AI305" i="35"/>
  <c r="AI44" i="35"/>
  <c r="AI44" i="39"/>
  <c r="AI44" i="36"/>
  <c r="AI44" i="32"/>
  <c r="AI44" i="37"/>
  <c r="AI44" i="38"/>
  <c r="AI44" i="34"/>
  <c r="AM305" i="39"/>
  <c r="AM305" i="38"/>
  <c r="AM305" i="36"/>
  <c r="AM305" i="34"/>
  <c r="AM305" i="37"/>
  <c r="AM305" i="35"/>
  <c r="AM305" i="32"/>
  <c r="AH289" i="38"/>
  <c r="AH289" i="32"/>
  <c r="AH289" i="39"/>
  <c r="AH289" i="35"/>
  <c r="AH289" i="36"/>
  <c r="AH289" i="37"/>
  <c r="AH289" i="34"/>
  <c r="AD289" i="38"/>
  <c r="AD289" i="34"/>
  <c r="AD289" i="36"/>
  <c r="AD289" i="35"/>
  <c r="AD289" i="32"/>
  <c r="AD289" i="39"/>
  <c r="AD289" i="37"/>
  <c r="AJ305" i="38"/>
  <c r="AJ305" i="35"/>
  <c r="AJ305" i="34"/>
  <c r="AJ305" i="32"/>
  <c r="AJ305" i="39"/>
  <c r="AJ305" i="37"/>
  <c r="AJ305" i="36"/>
  <c r="AC44" i="36"/>
  <c r="AC44" i="35"/>
  <c r="AC44" i="39"/>
  <c r="AC44" i="32"/>
  <c r="AC44" i="37"/>
  <c r="AC44" i="34"/>
  <c r="AC44" i="38"/>
  <c r="AE44" i="39"/>
  <c r="AE44" i="36"/>
  <c r="AE44" i="38"/>
  <c r="AE44" i="37"/>
  <c r="AE44" i="34"/>
  <c r="AE44" i="32"/>
  <c r="AE44" i="35"/>
  <c r="AH44" i="37"/>
  <c r="AH44" i="38"/>
  <c r="AH44" i="34"/>
  <c r="AH44" i="39"/>
  <c r="AH44" i="35"/>
  <c r="AH44" i="36"/>
  <c r="AH44" i="32"/>
  <c r="AG49" i="39"/>
  <c r="AG49" i="35"/>
  <c r="AG49" i="37"/>
  <c r="AG49" i="32"/>
  <c r="AG49" i="34"/>
  <c r="AG49" i="38"/>
  <c r="AG49" i="36"/>
  <c r="AK49" i="34"/>
  <c r="AK49" i="36"/>
  <c r="AK49" i="37"/>
  <c r="AK49" i="38"/>
  <c r="AK49" i="32"/>
  <c r="AK49" i="35"/>
  <c r="AK49" i="39"/>
  <c r="AH49" i="38"/>
  <c r="AH49" i="32"/>
  <c r="AH49" i="37"/>
  <c r="AH49" i="35"/>
  <c r="AH49" i="34"/>
  <c r="AH49" i="39"/>
  <c r="AH49" i="36"/>
  <c r="Q314" i="18"/>
  <c r="AG305" i="33"/>
  <c r="R314" i="18"/>
  <c r="AH305" i="33"/>
  <c r="U314" i="18"/>
  <c r="AK305" i="33"/>
  <c r="O314" i="18"/>
  <c r="AE305" i="33"/>
  <c r="P314" i="18"/>
  <c r="AF305" i="33"/>
  <c r="M314" i="18"/>
  <c r="AC305" i="33"/>
  <c r="K314" i="18"/>
  <c r="AA305" i="33"/>
  <c r="S314" i="18"/>
  <c r="AI305" i="33"/>
  <c r="V314" i="18"/>
  <c r="AL305" i="33"/>
  <c r="J314" i="18"/>
  <c r="Z305" i="33"/>
  <c r="I314" i="18"/>
  <c r="Y305" i="33"/>
  <c r="N314" i="18"/>
  <c r="AD305" i="33"/>
  <c r="W314" i="18"/>
  <c r="AM305" i="33"/>
  <c r="T314" i="18"/>
  <c r="AJ305" i="33"/>
  <c r="U316" i="18"/>
  <c r="U33" i="30" s="1"/>
  <c r="U15" i="30" s="1"/>
  <c r="Z289" i="33"/>
  <c r="AG289" i="33"/>
  <c r="AC289" i="33"/>
  <c r="AH289" i="33"/>
  <c r="AD289" i="33"/>
  <c r="AK289" i="33"/>
  <c r="AL289" i="33"/>
  <c r="AJ289" i="33"/>
  <c r="AE289" i="33"/>
  <c r="AM289" i="33"/>
  <c r="AI289" i="33"/>
  <c r="AA289" i="33"/>
  <c r="Y289" i="33"/>
  <c r="AF289" i="33"/>
  <c r="S94" i="18"/>
  <c r="S114" i="18"/>
  <c r="S84" i="18"/>
  <c r="S133" i="18"/>
  <c r="S139" i="18"/>
  <c r="S142" i="18"/>
  <c r="S130" i="18"/>
  <c r="S103" i="18"/>
  <c r="S136" i="18"/>
  <c r="S124" i="18"/>
  <c r="T124" i="18"/>
  <c r="T133" i="18"/>
  <c r="T114" i="18"/>
  <c r="T94" i="18"/>
  <c r="T136" i="18"/>
  <c r="T139" i="18"/>
  <c r="T84" i="18"/>
  <c r="T142" i="18"/>
  <c r="T130" i="18"/>
  <c r="T103" i="18"/>
  <c r="Q114" i="18"/>
  <c r="Q139" i="18"/>
  <c r="Q84" i="18"/>
  <c r="Q142" i="18"/>
  <c r="Q130" i="18"/>
  <c r="Q103" i="18"/>
  <c r="Q136" i="18"/>
  <c r="Q124" i="18"/>
  <c r="Q94" i="18"/>
  <c r="Q133" i="18"/>
  <c r="W142" i="18"/>
  <c r="W130" i="18"/>
  <c r="W103" i="18"/>
  <c r="W136" i="18"/>
  <c r="W124" i="18"/>
  <c r="W139" i="18"/>
  <c r="W84" i="18"/>
  <c r="W94" i="18"/>
  <c r="W133" i="18"/>
  <c r="W114" i="18"/>
  <c r="N103" i="18"/>
  <c r="N124" i="18"/>
  <c r="N94" i="18"/>
  <c r="N136" i="18"/>
  <c r="N142" i="18"/>
  <c r="N130" i="18"/>
  <c r="N133" i="18"/>
  <c r="N114" i="18"/>
  <c r="N139" i="18"/>
  <c r="N84" i="18"/>
  <c r="U136" i="18"/>
  <c r="U124" i="18"/>
  <c r="U94" i="18"/>
  <c r="U133" i="18"/>
  <c r="U103" i="18"/>
  <c r="U114" i="18"/>
  <c r="U139" i="18"/>
  <c r="U84" i="18"/>
  <c r="U142" i="18"/>
  <c r="U130" i="18"/>
  <c r="V103" i="18"/>
  <c r="V130" i="18"/>
  <c r="V136" i="18"/>
  <c r="V124" i="18"/>
  <c r="V94" i="18"/>
  <c r="V133" i="18"/>
  <c r="V114" i="18"/>
  <c r="V139" i="18"/>
  <c r="V84" i="18"/>
  <c r="V142" i="18"/>
  <c r="P139" i="18"/>
  <c r="P84" i="18"/>
  <c r="P142" i="18"/>
  <c r="P130" i="18"/>
  <c r="P103" i="18"/>
  <c r="P136" i="18"/>
  <c r="P114" i="18"/>
  <c r="P124" i="18"/>
  <c r="P94" i="18"/>
  <c r="P133" i="18"/>
  <c r="M136" i="18"/>
  <c r="M94" i="18"/>
  <c r="M124" i="18"/>
  <c r="M133" i="18"/>
  <c r="M114" i="18"/>
  <c r="M139" i="18"/>
  <c r="M84" i="18"/>
  <c r="M142" i="18"/>
  <c r="M130" i="18"/>
  <c r="M103" i="18"/>
  <c r="O142" i="18"/>
  <c r="O130" i="18"/>
  <c r="O103" i="18"/>
  <c r="O136" i="18"/>
  <c r="O124" i="18"/>
  <c r="O94" i="18"/>
  <c r="O133" i="18"/>
  <c r="O114" i="18"/>
  <c r="O139" i="18"/>
  <c r="O84" i="18"/>
  <c r="R133" i="18"/>
  <c r="R84" i="18"/>
  <c r="R142" i="18"/>
  <c r="R130" i="18"/>
  <c r="R94" i="18"/>
  <c r="R114" i="18"/>
  <c r="R139" i="18"/>
  <c r="R103" i="18"/>
  <c r="R136" i="18"/>
  <c r="R124" i="18"/>
  <c r="L53" i="18"/>
  <c r="L103" i="18"/>
  <c r="L130" i="18"/>
  <c r="L142" i="18"/>
  <c r="L139" i="18"/>
  <c r="L124" i="18"/>
  <c r="L84" i="18"/>
  <c r="L94" i="18"/>
  <c r="L136" i="18"/>
  <c r="L114" i="18"/>
  <c r="Q53" i="18"/>
  <c r="AG44" i="33"/>
  <c r="AC49" i="33"/>
  <c r="S53" i="18"/>
  <c r="AI44" i="33"/>
  <c r="T53" i="18"/>
  <c r="AJ44" i="33"/>
  <c r="AK49" i="33"/>
  <c r="W53" i="18"/>
  <c r="AM44" i="33"/>
  <c r="N53" i="18"/>
  <c r="AD44" i="33"/>
  <c r="P53" i="18"/>
  <c r="AF44" i="33"/>
  <c r="AD49" i="33"/>
  <c r="AL49" i="33"/>
  <c r="AF49" i="33"/>
  <c r="U53" i="18"/>
  <c r="AK44" i="33"/>
  <c r="O53" i="18"/>
  <c r="AE44" i="33"/>
  <c r="AI49" i="33"/>
  <c r="M53" i="18"/>
  <c r="AC44" i="33"/>
  <c r="AM49" i="33"/>
  <c r="AE49" i="33"/>
  <c r="R53" i="18"/>
  <c r="AH44" i="33"/>
  <c r="AG49" i="33"/>
  <c r="AH49" i="33"/>
  <c r="V53" i="18"/>
  <c r="AL44" i="33"/>
  <c r="AJ49" i="33"/>
  <c r="Z149" i="33"/>
  <c r="AA149" i="33"/>
  <c r="L314" i="18"/>
  <c r="AB305" i="33"/>
  <c r="AB289" i="33"/>
  <c r="AA194" i="33"/>
  <c r="K203" i="18"/>
  <c r="AA190" i="33"/>
  <c r="J203" i="18"/>
  <c r="Z190" i="33"/>
  <c r="Z194" i="33"/>
  <c r="AB44" i="33"/>
  <c r="AB49" i="33"/>
  <c r="N55" i="18"/>
  <c r="P167" i="18"/>
  <c r="S55" i="18"/>
  <c r="O55" i="18"/>
  <c r="P55" i="18"/>
  <c r="M55" i="18"/>
  <c r="W55" i="18"/>
  <c r="R55" i="18"/>
  <c r="V55" i="18"/>
  <c r="T55" i="18"/>
  <c r="U55" i="18"/>
  <c r="Q55" i="18"/>
  <c r="K316" i="18"/>
  <c r="K33" i="30" s="1"/>
  <c r="K15" i="30" s="1"/>
  <c r="O316" i="18"/>
  <c r="O33" i="30" s="1"/>
  <c r="O15" i="30" s="1"/>
  <c r="J199" i="18"/>
  <c r="K199" i="18"/>
  <c r="L167" i="18"/>
  <c r="L45" i="18"/>
  <c r="O167" i="18"/>
  <c r="O45" i="18"/>
  <c r="P45" i="18"/>
  <c r="Q167" i="18"/>
  <c r="Q45" i="18"/>
  <c r="R167" i="18"/>
  <c r="R45" i="18"/>
  <c r="M167" i="18"/>
  <c r="M45" i="18"/>
  <c r="U167" i="18"/>
  <c r="U45" i="18"/>
  <c r="N167" i="18"/>
  <c r="N45" i="18"/>
  <c r="W167" i="18"/>
  <c r="W45" i="18"/>
  <c r="V45" i="18"/>
  <c r="V167" i="18"/>
  <c r="S167" i="18"/>
  <c r="S45" i="18"/>
  <c r="T167" i="18"/>
  <c r="T45" i="18"/>
  <c r="P158" i="18"/>
  <c r="M316" i="18" l="1"/>
  <c r="M33" i="30" s="1"/>
  <c r="M15" i="30" s="1"/>
  <c r="AC314" i="36"/>
  <c r="AC314" i="34"/>
  <c r="AC314" i="35"/>
  <c r="AC314" i="39"/>
  <c r="AC314" i="38"/>
  <c r="AC314" i="37"/>
  <c r="AC314" i="32"/>
  <c r="AK167" i="35"/>
  <c r="AK167" i="36"/>
  <c r="AK167" i="32"/>
  <c r="AK167" i="34"/>
  <c r="AK167" i="37"/>
  <c r="AK167" i="39"/>
  <c r="AK167" i="38"/>
  <c r="P56" i="18"/>
  <c r="AF55" i="36"/>
  <c r="AF55" i="37"/>
  <c r="AF55" i="34"/>
  <c r="AF55" i="38"/>
  <c r="AF55" i="35"/>
  <c r="AF55" i="32"/>
  <c r="AF55" i="39"/>
  <c r="AL167" i="38"/>
  <c r="AL167" i="34"/>
  <c r="AL167" i="36"/>
  <c r="AL167" i="35"/>
  <c r="AL167" i="37"/>
  <c r="AL167" i="39"/>
  <c r="AL167" i="32"/>
  <c r="AE167" i="36"/>
  <c r="AE167" i="39"/>
  <c r="AE167" i="34"/>
  <c r="AE167" i="32"/>
  <c r="AE167" i="35"/>
  <c r="AE167" i="38"/>
  <c r="AE167" i="37"/>
  <c r="Q154" i="18"/>
  <c r="Q160" i="18" s="1"/>
  <c r="AG55" i="39"/>
  <c r="AG55" i="32"/>
  <c r="AG55" i="35"/>
  <c r="AG55" i="37"/>
  <c r="AG55" i="34"/>
  <c r="AG55" i="38"/>
  <c r="AG55" i="36"/>
  <c r="O56" i="18"/>
  <c r="AE55" i="38"/>
  <c r="AE55" i="36"/>
  <c r="AE55" i="32"/>
  <c r="AE55" i="34"/>
  <c r="AE55" i="37"/>
  <c r="AE55" i="39"/>
  <c r="AE55" i="35"/>
  <c r="Z203" i="38"/>
  <c r="Z203" i="35"/>
  <c r="Z203" i="36"/>
  <c r="Z203" i="32"/>
  <c r="Z203" i="39"/>
  <c r="Z203" i="34"/>
  <c r="Z203" i="37"/>
  <c r="L316" i="18"/>
  <c r="L33" i="30" s="1"/>
  <c r="L15" i="30" s="1"/>
  <c r="AB314" i="32"/>
  <c r="AB314" i="34"/>
  <c r="AB314" i="38"/>
  <c r="AB314" i="35"/>
  <c r="AB314" i="37"/>
  <c r="AB314" i="36"/>
  <c r="AB314" i="39"/>
  <c r="AM314" i="39"/>
  <c r="AM314" i="34"/>
  <c r="AM314" i="32"/>
  <c r="AM314" i="36"/>
  <c r="AM314" i="35"/>
  <c r="AM314" i="38"/>
  <c r="AM314" i="37"/>
  <c r="V316" i="18"/>
  <c r="V33" i="30" s="1"/>
  <c r="V15" i="30" s="1"/>
  <c r="AL314" i="35"/>
  <c r="AL314" i="32"/>
  <c r="AL314" i="39"/>
  <c r="AL314" i="37"/>
  <c r="AL314" i="36"/>
  <c r="AL314" i="34"/>
  <c r="AL314" i="38"/>
  <c r="P316" i="18"/>
  <c r="P33" i="30" s="1"/>
  <c r="P15" i="30" s="1"/>
  <c r="AF314" i="39"/>
  <c r="AF314" i="32"/>
  <c r="AF314" i="37"/>
  <c r="AF314" i="36"/>
  <c r="AF314" i="38"/>
  <c r="AF314" i="35"/>
  <c r="AF314" i="34"/>
  <c r="Q316" i="18"/>
  <c r="Q33" i="30" s="1"/>
  <c r="Q15" i="30" s="1"/>
  <c r="AG314" i="32"/>
  <c r="AG314" i="37"/>
  <c r="AG314" i="39"/>
  <c r="AG314" i="36"/>
  <c r="AG314" i="35"/>
  <c r="AG314" i="34"/>
  <c r="AG314" i="38"/>
  <c r="R316" i="18"/>
  <c r="R33" i="30" s="1"/>
  <c r="R15" i="30" s="1"/>
  <c r="AH314" i="38"/>
  <c r="AH314" i="39"/>
  <c r="AH314" i="36"/>
  <c r="AH314" i="35"/>
  <c r="AH314" i="32"/>
  <c r="AH314" i="34"/>
  <c r="AH314" i="37"/>
  <c r="AC167" i="35"/>
  <c r="AC167" i="36"/>
  <c r="AC167" i="32"/>
  <c r="AC167" i="39"/>
  <c r="AC167" i="37"/>
  <c r="AC167" i="34"/>
  <c r="AC167" i="38"/>
  <c r="S56" i="18"/>
  <c r="AI55" i="32"/>
  <c r="AI55" i="37"/>
  <c r="AI55" i="39"/>
  <c r="AI55" i="35"/>
  <c r="AI55" i="34"/>
  <c r="AI55" i="36"/>
  <c r="AI55" i="38"/>
  <c r="AJ314" i="38"/>
  <c r="AJ314" i="34"/>
  <c r="AJ314" i="32"/>
  <c r="AJ314" i="35"/>
  <c r="AJ314" i="39"/>
  <c r="AJ314" i="37"/>
  <c r="AJ314" i="36"/>
  <c r="AB167" i="36"/>
  <c r="AB167" i="38"/>
  <c r="AB167" i="34"/>
  <c r="AB167" i="37"/>
  <c r="AB167" i="35"/>
  <c r="AB167" i="32"/>
  <c r="AB167" i="39"/>
  <c r="T56" i="18"/>
  <c r="AJ55" i="35"/>
  <c r="AJ55" i="38"/>
  <c r="AJ55" i="36"/>
  <c r="AJ55" i="34"/>
  <c r="AJ55" i="39"/>
  <c r="AJ55" i="37"/>
  <c r="AJ55" i="32"/>
  <c r="AF167" i="36"/>
  <c r="AF167" i="37"/>
  <c r="AF167" i="38"/>
  <c r="AF167" i="34"/>
  <c r="AF167" i="39"/>
  <c r="AF167" i="32"/>
  <c r="AF167" i="35"/>
  <c r="N316" i="18"/>
  <c r="N33" i="30" s="1"/>
  <c r="N15" i="30" s="1"/>
  <c r="AD314" i="36"/>
  <c r="AD314" i="32"/>
  <c r="AD314" i="35"/>
  <c r="AD314" i="39"/>
  <c r="AD314" i="37"/>
  <c r="AD314" i="38"/>
  <c r="AD314" i="34"/>
  <c r="AI314" i="37"/>
  <c r="AI314" i="35"/>
  <c r="AI314" i="32"/>
  <c r="AI314" i="36"/>
  <c r="AI314" i="38"/>
  <c r="AI314" i="34"/>
  <c r="AI314" i="39"/>
  <c r="AE314" i="37"/>
  <c r="AE314" i="39"/>
  <c r="AE314" i="32"/>
  <c r="AE314" i="38"/>
  <c r="AE314" i="35"/>
  <c r="AE314" i="34"/>
  <c r="AE314" i="36"/>
  <c r="U56" i="18"/>
  <c r="AK55" i="37"/>
  <c r="AK55" i="38"/>
  <c r="AK55" i="36"/>
  <c r="AK55" i="35"/>
  <c r="AK55" i="32"/>
  <c r="AK55" i="34"/>
  <c r="AK55" i="39"/>
  <c r="AM167" i="39"/>
  <c r="AM167" i="36"/>
  <c r="AM167" i="37"/>
  <c r="AM167" i="34"/>
  <c r="AM167" i="38"/>
  <c r="AM167" i="35"/>
  <c r="AM167" i="32"/>
  <c r="AH167" i="37"/>
  <c r="AH167" i="35"/>
  <c r="AH167" i="34"/>
  <c r="AH167" i="38"/>
  <c r="AH167" i="39"/>
  <c r="AH167" i="32"/>
  <c r="AH167" i="36"/>
  <c r="V56" i="18"/>
  <c r="AL55" i="35"/>
  <c r="AL55" i="36"/>
  <c r="AL55" i="34"/>
  <c r="AL55" i="32"/>
  <c r="AL55" i="37"/>
  <c r="AL55" i="38"/>
  <c r="AL55" i="39"/>
  <c r="AI167" i="39"/>
  <c r="AI167" i="32"/>
  <c r="AI167" i="36"/>
  <c r="AI167" i="35"/>
  <c r="AI167" i="34"/>
  <c r="AI167" i="37"/>
  <c r="AI167" i="38"/>
  <c r="M56" i="18"/>
  <c r="AC55" i="37"/>
  <c r="AC55" i="36"/>
  <c r="AC55" i="34"/>
  <c r="AC55" i="32"/>
  <c r="AC55" i="35"/>
  <c r="AC55" i="38"/>
  <c r="AC55" i="39"/>
  <c r="J316" i="18"/>
  <c r="J33" i="30" s="1"/>
  <c r="J15" i="30" s="1"/>
  <c r="Z314" i="38"/>
  <c r="Z314" i="39"/>
  <c r="Z314" i="34"/>
  <c r="Z314" i="36"/>
  <c r="Z314" i="32"/>
  <c r="Z314" i="35"/>
  <c r="Z314" i="37"/>
  <c r="I316" i="18"/>
  <c r="I33" i="30" s="1"/>
  <c r="I15" i="30" s="1"/>
  <c r="Y314" i="37"/>
  <c r="Y314" i="36"/>
  <c r="Y314" i="32"/>
  <c r="Y314" i="39"/>
  <c r="Y314" i="35"/>
  <c r="Y314" i="34"/>
  <c r="Y314" i="38"/>
  <c r="AA314" i="32"/>
  <c r="AA314" i="35"/>
  <c r="AA314" i="36"/>
  <c r="AA314" i="34"/>
  <c r="AA314" i="38"/>
  <c r="AA314" i="39"/>
  <c r="AA314" i="37"/>
  <c r="AK314" i="32"/>
  <c r="AK314" i="34"/>
  <c r="AK314" i="38"/>
  <c r="AK314" i="36"/>
  <c r="AK314" i="35"/>
  <c r="AK314" i="39"/>
  <c r="AK314" i="37"/>
  <c r="AA199" i="34"/>
  <c r="AA199" i="32"/>
  <c r="AA199" i="35"/>
  <c r="AA199" i="39"/>
  <c r="AA199" i="38"/>
  <c r="AA199" i="36"/>
  <c r="AA199" i="37"/>
  <c r="N56" i="18"/>
  <c r="AD55" i="35"/>
  <c r="AD55" i="36"/>
  <c r="AD55" i="34"/>
  <c r="AD55" i="32"/>
  <c r="AD55" i="37"/>
  <c r="AD55" i="39"/>
  <c r="AD55" i="38"/>
  <c r="AA203" i="37"/>
  <c r="AA203" i="39"/>
  <c r="AA203" i="35"/>
  <c r="AA203" i="32"/>
  <c r="AA203" i="36"/>
  <c r="AA203" i="38"/>
  <c r="AA203" i="34"/>
  <c r="AJ167" i="38"/>
  <c r="AJ167" i="36"/>
  <c r="AJ167" i="34"/>
  <c r="AJ167" i="35"/>
  <c r="AJ167" i="37"/>
  <c r="AJ167" i="32"/>
  <c r="AJ167" i="39"/>
  <c r="Z199" i="39"/>
  <c r="Z199" i="38"/>
  <c r="Z199" i="32"/>
  <c r="Z199" i="35"/>
  <c r="Z199" i="36"/>
  <c r="Z199" i="37"/>
  <c r="Z199" i="34"/>
  <c r="R56" i="18"/>
  <c r="AH55" i="38"/>
  <c r="AH55" i="37"/>
  <c r="AH55" i="32"/>
  <c r="AH55" i="34"/>
  <c r="AH55" i="35"/>
  <c r="AH55" i="39"/>
  <c r="AH55" i="36"/>
  <c r="AD167" i="38"/>
  <c r="AD167" i="35"/>
  <c r="AD167" i="34"/>
  <c r="AD167" i="36"/>
  <c r="AD167" i="32"/>
  <c r="AD167" i="39"/>
  <c r="AD167" i="37"/>
  <c r="AG167" i="35"/>
  <c r="AG167" i="37"/>
  <c r="AG167" i="32"/>
  <c r="AG167" i="39"/>
  <c r="AG167" i="36"/>
  <c r="AG167" i="38"/>
  <c r="AG167" i="34"/>
  <c r="W56" i="18"/>
  <c r="AM55" i="38"/>
  <c r="AM55" i="36"/>
  <c r="AM55" i="35"/>
  <c r="AM55" i="32"/>
  <c r="AM55" i="39"/>
  <c r="AM55" i="34"/>
  <c r="AM55" i="37"/>
  <c r="AA314" i="33"/>
  <c r="AF314" i="33"/>
  <c r="AJ314" i="33"/>
  <c r="T316" i="18"/>
  <c r="T33" i="30" s="1"/>
  <c r="T15" i="30" s="1"/>
  <c r="AD314" i="33"/>
  <c r="AE314" i="33"/>
  <c r="AI314" i="33"/>
  <c r="AC314" i="33"/>
  <c r="AM314" i="33"/>
  <c r="W316" i="18"/>
  <c r="W33" i="30" s="1"/>
  <c r="W15" i="30" s="1"/>
  <c r="Y314" i="33"/>
  <c r="AK314" i="33"/>
  <c r="S316" i="18"/>
  <c r="S33" i="30" s="1"/>
  <c r="S15" i="30" s="1"/>
  <c r="Z314" i="33"/>
  <c r="AH314" i="33"/>
  <c r="AL314" i="33"/>
  <c r="AG314" i="33"/>
  <c r="N154" i="18"/>
  <c r="N160" i="18" s="1"/>
  <c r="R154" i="18"/>
  <c r="R160" i="18" s="1"/>
  <c r="T154" i="18"/>
  <c r="T160" i="18" s="1"/>
  <c r="AJ167" i="33"/>
  <c r="AG167" i="33"/>
  <c r="AM167" i="33"/>
  <c r="AI167" i="33"/>
  <c r="AC167" i="33"/>
  <c r="AK167" i="33"/>
  <c r="Q56" i="18"/>
  <c r="AL167" i="33"/>
  <c r="AH167" i="33"/>
  <c r="AE167" i="33"/>
  <c r="AF167" i="33"/>
  <c r="AD167" i="33"/>
  <c r="S154" i="18"/>
  <c r="S160" i="18" s="1"/>
  <c r="M154" i="18"/>
  <c r="M160" i="18" s="1"/>
  <c r="AB314" i="33"/>
  <c r="AA199" i="33"/>
  <c r="K224" i="18"/>
  <c r="AA203" i="33"/>
  <c r="Z199" i="33"/>
  <c r="J224" i="18"/>
  <c r="Z203" i="33"/>
  <c r="AB167" i="33"/>
  <c r="AF55" i="33"/>
  <c r="U154" i="18"/>
  <c r="U160" i="18" s="1"/>
  <c r="AK55" i="33"/>
  <c r="AM55" i="33"/>
  <c r="O154" i="18"/>
  <c r="O160" i="18" s="1"/>
  <c r="AE55" i="33"/>
  <c r="AG55" i="33"/>
  <c r="AJ55" i="33"/>
  <c r="AH55" i="33"/>
  <c r="AC55" i="33"/>
  <c r="AI55" i="33"/>
  <c r="AD55" i="33"/>
  <c r="AL55" i="33"/>
  <c r="W169" i="18"/>
  <c r="S169" i="18"/>
  <c r="L169" i="18"/>
  <c r="U169" i="18"/>
  <c r="V154" i="18"/>
  <c r="V160" i="18" s="1"/>
  <c r="P169" i="18"/>
  <c r="O169" i="18"/>
  <c r="P154" i="18"/>
  <c r="P160" i="18" s="1"/>
  <c r="N169" i="18"/>
  <c r="M169" i="18"/>
  <c r="Q169" i="18"/>
  <c r="R169" i="18"/>
  <c r="T169" i="18"/>
  <c r="V169" i="18"/>
  <c r="W154" i="18"/>
  <c r="W160" i="18" s="1"/>
  <c r="Q158" i="18"/>
  <c r="AG149" i="33" l="1"/>
  <c r="Q150" i="18"/>
  <c r="R150" i="18"/>
  <c r="AJ160" i="39"/>
  <c r="AJ160" i="32"/>
  <c r="AJ160" i="34"/>
  <c r="AJ160" i="38"/>
  <c r="AJ160" i="36"/>
  <c r="AJ160" i="37"/>
  <c r="AJ160" i="35"/>
  <c r="AJ160" i="33"/>
  <c r="AG160" i="33"/>
  <c r="AG160" i="39"/>
  <c r="AG160" i="38"/>
  <c r="AG160" i="35"/>
  <c r="AG160" i="36"/>
  <c r="AG160" i="32"/>
  <c r="AG160" i="34"/>
  <c r="AG160" i="37"/>
  <c r="AH160" i="33"/>
  <c r="AH160" i="39"/>
  <c r="AH160" i="32"/>
  <c r="AH160" i="38"/>
  <c r="AH160" i="35"/>
  <c r="AH160" i="36"/>
  <c r="AH160" i="34"/>
  <c r="AH160" i="37"/>
  <c r="AI160" i="35"/>
  <c r="AI160" i="36"/>
  <c r="AI160" i="37"/>
  <c r="AI160" i="34"/>
  <c r="AI160" i="38"/>
  <c r="AI160" i="33"/>
  <c r="AI160" i="39"/>
  <c r="AI160" i="32"/>
  <c r="AL160" i="34"/>
  <c r="AL160" i="36"/>
  <c r="AL160" i="35"/>
  <c r="AL160" i="37"/>
  <c r="AL160" i="38"/>
  <c r="AL160" i="33"/>
  <c r="AL160" i="39"/>
  <c r="AL160" i="32"/>
  <c r="AM160" i="36"/>
  <c r="AM160" i="34"/>
  <c r="AM160" i="33"/>
  <c r="AM160" i="39"/>
  <c r="AM160" i="32"/>
  <c r="AM160" i="38"/>
  <c r="AM160" i="35"/>
  <c r="AM160" i="37"/>
  <c r="AK160" i="39"/>
  <c r="AK160" i="32"/>
  <c r="AK160" i="36"/>
  <c r="AK160" i="34"/>
  <c r="AK160" i="37"/>
  <c r="AK160" i="35"/>
  <c r="AK160" i="38"/>
  <c r="AK160" i="33"/>
  <c r="AF160" i="32"/>
  <c r="AF160" i="38"/>
  <c r="AF160" i="37"/>
  <c r="AF160" i="35"/>
  <c r="AF160" i="33"/>
  <c r="AF160" i="36"/>
  <c r="AF160" i="34"/>
  <c r="AF160" i="39"/>
  <c r="AC160" i="34"/>
  <c r="AC160" i="36"/>
  <c r="AC160" i="38"/>
  <c r="AC160" i="39"/>
  <c r="AC160" i="32"/>
  <c r="AC160" i="33"/>
  <c r="AC160" i="37"/>
  <c r="AC160" i="35"/>
  <c r="AD160" i="34"/>
  <c r="AD160" i="33"/>
  <c r="AD160" i="39"/>
  <c r="AD160" i="38"/>
  <c r="AD160" i="32"/>
  <c r="AD160" i="36"/>
  <c r="AD160" i="37"/>
  <c r="AD160" i="35"/>
  <c r="AE160" i="36"/>
  <c r="AE160" i="37"/>
  <c r="AE160" i="33"/>
  <c r="AE160" i="32"/>
  <c r="AE160" i="35"/>
  <c r="AE160" i="38"/>
  <c r="AE160" i="39"/>
  <c r="AE160" i="34"/>
  <c r="AG169" i="37"/>
  <c r="AG169" i="35"/>
  <c r="AG169" i="32"/>
  <c r="AG169" i="39"/>
  <c r="AG169" i="38"/>
  <c r="AG169" i="34"/>
  <c r="AG169" i="36"/>
  <c r="AL169" i="38"/>
  <c r="AL169" i="34"/>
  <c r="AL169" i="36"/>
  <c r="AL169" i="35"/>
  <c r="AL169" i="37"/>
  <c r="AL169" i="32"/>
  <c r="AL169" i="39"/>
  <c r="AD169" i="35"/>
  <c r="AD169" i="34"/>
  <c r="AD169" i="38"/>
  <c r="AD169" i="36"/>
  <c r="AD169" i="37"/>
  <c r="AD169" i="39"/>
  <c r="AD169" i="32"/>
  <c r="AM169" i="39"/>
  <c r="AM169" i="36"/>
  <c r="AM169" i="35"/>
  <c r="AM169" i="37"/>
  <c r="AM169" i="32"/>
  <c r="AM169" i="34"/>
  <c r="AM169" i="38"/>
  <c r="AG154" i="39"/>
  <c r="AG154" i="38"/>
  <c r="AG154" i="34"/>
  <c r="AG154" i="32"/>
  <c r="AG154" i="36"/>
  <c r="AG154" i="35"/>
  <c r="AG154" i="37"/>
  <c r="P150" i="18"/>
  <c r="AF149" i="37"/>
  <c r="AF149" i="36"/>
  <c r="AF149" i="34"/>
  <c r="AF149" i="35"/>
  <c r="AF149" i="32"/>
  <c r="AF149" i="38"/>
  <c r="AF149" i="39"/>
  <c r="AG149" i="39"/>
  <c r="AG149" i="37"/>
  <c r="AG149" i="32"/>
  <c r="AG149" i="36"/>
  <c r="AG149" i="34"/>
  <c r="AG149" i="35"/>
  <c r="AG149" i="38"/>
  <c r="AI169" i="36"/>
  <c r="AI169" i="39"/>
  <c r="AI169" i="32"/>
  <c r="AI169" i="35"/>
  <c r="AI169" i="34"/>
  <c r="AI169" i="38"/>
  <c r="AI169" i="37"/>
  <c r="AJ169" i="36"/>
  <c r="AJ169" i="38"/>
  <c r="AJ169" i="35"/>
  <c r="AJ169" i="32"/>
  <c r="AJ169" i="37"/>
  <c r="AJ169" i="34"/>
  <c r="AJ169" i="39"/>
  <c r="AJ149" i="36"/>
  <c r="AJ149" i="38"/>
  <c r="AJ149" i="35"/>
  <c r="AJ149" i="34"/>
  <c r="AJ149" i="37"/>
  <c r="AJ149" i="39"/>
  <c r="AJ149" i="32"/>
  <c r="AH169" i="38"/>
  <c r="AH169" i="35"/>
  <c r="AH169" i="34"/>
  <c r="AH169" i="37"/>
  <c r="AH169" i="39"/>
  <c r="AH169" i="36"/>
  <c r="AH169" i="32"/>
  <c r="AE169" i="36"/>
  <c r="AE169" i="39"/>
  <c r="AE169" i="37"/>
  <c r="AE169" i="34"/>
  <c r="AE169" i="32"/>
  <c r="AE169" i="38"/>
  <c r="AE169" i="35"/>
  <c r="AE149" i="36"/>
  <c r="AE149" i="35"/>
  <c r="AE149" i="37"/>
  <c r="AE149" i="38"/>
  <c r="AE149" i="34"/>
  <c r="AE149" i="32"/>
  <c r="AE149" i="39"/>
  <c r="Z224" i="34"/>
  <c r="Z224" i="38"/>
  <c r="Z224" i="39"/>
  <c r="Z224" i="36"/>
  <c r="Z224" i="32"/>
  <c r="Z224" i="35"/>
  <c r="Z224" i="37"/>
  <c r="AC149" i="36"/>
  <c r="AC149" i="32"/>
  <c r="AC149" i="35"/>
  <c r="AC149" i="37"/>
  <c r="AC149" i="34"/>
  <c r="AC149" i="38"/>
  <c r="AC149" i="39"/>
  <c r="AH149" i="38"/>
  <c r="AH149" i="34"/>
  <c r="AH149" i="37"/>
  <c r="AH149" i="35"/>
  <c r="AH149" i="32"/>
  <c r="AH149" i="36"/>
  <c r="AH149" i="39"/>
  <c r="AA224" i="36"/>
  <c r="AA224" i="32"/>
  <c r="AA224" i="37"/>
  <c r="AA224" i="39"/>
  <c r="AA224" i="35"/>
  <c r="AA224" i="34"/>
  <c r="AA224" i="38"/>
  <c r="AC169" i="35"/>
  <c r="AC169" i="32"/>
  <c r="AC169" i="36"/>
  <c r="AC169" i="39"/>
  <c r="AC169" i="37"/>
  <c r="AC169" i="34"/>
  <c r="AC169" i="38"/>
  <c r="AF169" i="36"/>
  <c r="AF169" i="37"/>
  <c r="AF169" i="34"/>
  <c r="AF169" i="38"/>
  <c r="AF169" i="39"/>
  <c r="AF169" i="35"/>
  <c r="AF169" i="32"/>
  <c r="AI149" i="32"/>
  <c r="AI149" i="39"/>
  <c r="AI149" i="36"/>
  <c r="AI149" i="35"/>
  <c r="AI149" i="37"/>
  <c r="AI149" i="38"/>
  <c r="AI149" i="34"/>
  <c r="AD149" i="35"/>
  <c r="AD149" i="32"/>
  <c r="AD149" i="39"/>
  <c r="AD149" i="37"/>
  <c r="AD149" i="36"/>
  <c r="AD149" i="34"/>
  <c r="AD149" i="38"/>
  <c r="AB169" i="36"/>
  <c r="AB169" i="38"/>
  <c r="AB169" i="37"/>
  <c r="AB169" i="35"/>
  <c r="AB169" i="34"/>
  <c r="AB169" i="32"/>
  <c r="AB169" i="39"/>
  <c r="AL149" i="36"/>
  <c r="AL149" i="35"/>
  <c r="AL149" i="34"/>
  <c r="AL149" i="39"/>
  <c r="AL149" i="32"/>
  <c r="AL149" i="37"/>
  <c r="AL149" i="38"/>
  <c r="AM149" i="36"/>
  <c r="AM149" i="38"/>
  <c r="AM149" i="35"/>
  <c r="AM149" i="34"/>
  <c r="AM149" i="32"/>
  <c r="AM149" i="39"/>
  <c r="AM149" i="37"/>
  <c r="AK169" i="35"/>
  <c r="AK169" i="32"/>
  <c r="AK169" i="36"/>
  <c r="AK169" i="34"/>
  <c r="AK169" i="37"/>
  <c r="AK169" i="39"/>
  <c r="AK169" i="38"/>
  <c r="AK149" i="35"/>
  <c r="AK149" i="36"/>
  <c r="AK149" i="37"/>
  <c r="AK149" i="32"/>
  <c r="AK149" i="34"/>
  <c r="AK149" i="38"/>
  <c r="AK149" i="39"/>
  <c r="H13" i="30"/>
  <c r="G3" i="32" s="1"/>
  <c r="T150" i="18"/>
  <c r="O150" i="18"/>
  <c r="S150" i="18"/>
  <c r="AJ149" i="33"/>
  <c r="AI149" i="33"/>
  <c r="N150" i="18"/>
  <c r="AJ175" i="33"/>
  <c r="AH149" i="33"/>
  <c r="AD149" i="33"/>
  <c r="AJ169" i="33"/>
  <c r="AK169" i="33"/>
  <c r="AH169" i="33"/>
  <c r="AG169" i="33"/>
  <c r="AI169" i="33"/>
  <c r="AE169" i="33"/>
  <c r="AC169" i="33"/>
  <c r="AM169" i="33"/>
  <c r="AF169" i="33"/>
  <c r="AG175" i="33"/>
  <c r="AL169" i="33"/>
  <c r="AD169" i="33"/>
  <c r="AC149" i="33"/>
  <c r="M150" i="18"/>
  <c r="K234" i="18"/>
  <c r="AA224" i="33"/>
  <c r="J234" i="18"/>
  <c r="Z224" i="33"/>
  <c r="AB169" i="33"/>
  <c r="AE154" i="33"/>
  <c r="AH175" i="33"/>
  <c r="W150" i="18"/>
  <c r="AM149" i="33"/>
  <c r="V150" i="18"/>
  <c r="AL149" i="33"/>
  <c r="AD175" i="33"/>
  <c r="AL175" i="33"/>
  <c r="AF149" i="33"/>
  <c r="AF175" i="33"/>
  <c r="AK149" i="33"/>
  <c r="AE149" i="33"/>
  <c r="AK175" i="33"/>
  <c r="AI175" i="33"/>
  <c r="AE175" i="33"/>
  <c r="AM175" i="33"/>
  <c r="AG154" i="33"/>
  <c r="U150" i="18"/>
  <c r="AC175" i="33"/>
  <c r="O157" i="18"/>
  <c r="Q157" i="18"/>
  <c r="R158" i="18"/>
  <c r="AF154" i="34" l="1"/>
  <c r="AF154" i="37"/>
  <c r="AF154" i="32"/>
  <c r="AF154" i="35"/>
  <c r="AF154" i="36"/>
  <c r="AF154" i="38"/>
  <c r="AF154" i="39"/>
  <c r="AJ154" i="39"/>
  <c r="AJ154" i="32"/>
  <c r="AJ154" i="35"/>
  <c r="AJ154" i="36"/>
  <c r="AJ154" i="38"/>
  <c r="AJ154" i="37"/>
  <c r="AJ154" i="34"/>
  <c r="AL154" i="39"/>
  <c r="AL154" i="32"/>
  <c r="AL154" i="38"/>
  <c r="AL154" i="36"/>
  <c r="AL154" i="37"/>
  <c r="AL154" i="35"/>
  <c r="AL154" i="34"/>
  <c r="Z234" i="38"/>
  <c r="Z234" i="32"/>
  <c r="Z234" i="39"/>
  <c r="Z234" i="34"/>
  <c r="Z234" i="35"/>
  <c r="Z234" i="36"/>
  <c r="Z234" i="37"/>
  <c r="AM154" i="39"/>
  <c r="AM154" i="32"/>
  <c r="AM154" i="36"/>
  <c r="AM154" i="37"/>
  <c r="AM154" i="38"/>
  <c r="AM154" i="35"/>
  <c r="AM154" i="34"/>
  <c r="T157" i="18"/>
  <c r="AJ157" i="33" s="1"/>
  <c r="AA234" i="37"/>
  <c r="AA234" i="32"/>
  <c r="AA234" i="36"/>
  <c r="AA234" i="39"/>
  <c r="AA234" i="35"/>
  <c r="AA234" i="34"/>
  <c r="AA234" i="38"/>
  <c r="AD154" i="35"/>
  <c r="AD154" i="37"/>
  <c r="AD154" i="39"/>
  <c r="AD154" i="34"/>
  <c r="AD154" i="36"/>
  <c r="AD154" i="32"/>
  <c r="AD154" i="38"/>
  <c r="AE154" i="36"/>
  <c r="AE154" i="37"/>
  <c r="AE154" i="34"/>
  <c r="AE154" i="38"/>
  <c r="AE154" i="35"/>
  <c r="AE154" i="32"/>
  <c r="AE154" i="39"/>
  <c r="AJ154" i="33"/>
  <c r="AK154" i="39"/>
  <c r="AK154" i="32"/>
  <c r="AK154" i="38"/>
  <c r="AK154" i="34"/>
  <c r="AK154" i="35"/>
  <c r="AK154" i="37"/>
  <c r="AK154" i="36"/>
  <c r="AI154" i="39"/>
  <c r="AI154" i="32"/>
  <c r="AI154" i="34"/>
  <c r="AI154" i="35"/>
  <c r="AI154" i="36"/>
  <c r="AI154" i="37"/>
  <c r="AI154" i="38"/>
  <c r="AG157" i="39"/>
  <c r="AG157" i="38"/>
  <c r="AG157" i="34"/>
  <c r="AG157" i="32"/>
  <c r="AG157" i="36"/>
  <c r="AG157" i="35"/>
  <c r="AG157" i="37"/>
  <c r="AE157" i="36"/>
  <c r="AE157" i="37"/>
  <c r="AE157" i="38"/>
  <c r="AE157" i="32"/>
  <c r="AE157" i="35"/>
  <c r="AE157" i="34"/>
  <c r="AE157" i="39"/>
  <c r="AC154" i="34"/>
  <c r="AC154" i="37"/>
  <c r="AC154" i="35"/>
  <c r="AC154" i="32"/>
  <c r="AC154" i="36"/>
  <c r="AC154" i="38"/>
  <c r="AC154" i="39"/>
  <c r="AH154" i="32"/>
  <c r="AH154" i="39"/>
  <c r="AH154" i="34"/>
  <c r="AH154" i="35"/>
  <c r="AH154" i="38"/>
  <c r="AH154" i="37"/>
  <c r="AH154" i="36"/>
  <c r="G3" i="18"/>
  <c r="G3" i="38"/>
  <c r="G3" i="35"/>
  <c r="G3" i="30"/>
  <c r="G3" i="37"/>
  <c r="G3" i="33"/>
  <c r="G3" i="34"/>
  <c r="G3" i="36"/>
  <c r="G3" i="39"/>
  <c r="G3" i="28"/>
  <c r="AI154" i="33"/>
  <c r="S157" i="18"/>
  <c r="M157" i="18"/>
  <c r="AC154" i="33"/>
  <c r="N157" i="18"/>
  <c r="R157" i="18"/>
  <c r="AD154" i="33"/>
  <c r="AH154" i="33"/>
  <c r="AA234" i="33"/>
  <c r="Z234" i="33"/>
  <c r="AK154" i="33"/>
  <c r="U157" i="18"/>
  <c r="AG157" i="33"/>
  <c r="AE157" i="33"/>
  <c r="AF154" i="33"/>
  <c r="AL154" i="33"/>
  <c r="AM154" i="33"/>
  <c r="V157" i="18"/>
  <c r="O163" i="18"/>
  <c r="P157" i="18"/>
  <c r="Q163" i="18"/>
  <c r="W157" i="18"/>
  <c r="S158" i="18"/>
  <c r="AM157" i="39" l="1"/>
  <c r="AM157" i="32"/>
  <c r="AM157" i="38"/>
  <c r="AM157" i="37"/>
  <c r="AM157" i="35"/>
  <c r="AM157" i="34"/>
  <c r="AM157" i="36"/>
  <c r="AG163" i="39"/>
  <c r="AG163" i="32"/>
  <c r="AG163" i="34"/>
  <c r="AG163" i="38"/>
  <c r="AG163" i="36"/>
  <c r="AG163" i="37"/>
  <c r="AG163" i="35"/>
  <c r="AH157" i="32"/>
  <c r="AH157" i="39"/>
  <c r="AH157" i="36"/>
  <c r="AH157" i="35"/>
  <c r="AH157" i="34"/>
  <c r="AH157" i="37"/>
  <c r="AH157" i="38"/>
  <c r="AJ157" i="39"/>
  <c r="AJ157" i="32"/>
  <c r="AJ157" i="36"/>
  <c r="AJ157" i="34"/>
  <c r="AJ157" i="37"/>
  <c r="AJ157" i="35"/>
  <c r="AJ157" i="38"/>
  <c r="AI157" i="39"/>
  <c r="AI157" i="32"/>
  <c r="AI157" i="37"/>
  <c r="AI157" i="34"/>
  <c r="AI157" i="35"/>
  <c r="AI157" i="38"/>
  <c r="AI157" i="36"/>
  <c r="AD157" i="35"/>
  <c r="AD157" i="32"/>
  <c r="AD157" i="37"/>
  <c r="AD157" i="36"/>
  <c r="AD157" i="39"/>
  <c r="AD157" i="34"/>
  <c r="AD157" i="38"/>
  <c r="AF157" i="35"/>
  <c r="AF157" i="37"/>
  <c r="AF157" i="34"/>
  <c r="AF157" i="36"/>
  <c r="AF157" i="32"/>
  <c r="AF157" i="38"/>
  <c r="AF157" i="39"/>
  <c r="AE163" i="36"/>
  <c r="AE163" i="37"/>
  <c r="AE163" i="34"/>
  <c r="AE163" i="35"/>
  <c r="AE163" i="32"/>
  <c r="AE163" i="38"/>
  <c r="AE163" i="39"/>
  <c r="AK157" i="39"/>
  <c r="AK157" i="32"/>
  <c r="AK157" i="35"/>
  <c r="AK157" i="37"/>
  <c r="AK157" i="34"/>
  <c r="AK157" i="38"/>
  <c r="AK157" i="36"/>
  <c r="AL157" i="39"/>
  <c r="AL157" i="32"/>
  <c r="AL157" i="36"/>
  <c r="AL157" i="37"/>
  <c r="AL157" i="38"/>
  <c r="AL157" i="35"/>
  <c r="AL157" i="34"/>
  <c r="AC157" i="36"/>
  <c r="AC157" i="34"/>
  <c r="AC157" i="32"/>
  <c r="AC157" i="35"/>
  <c r="AC157" i="37"/>
  <c r="AC157" i="38"/>
  <c r="AC157" i="39"/>
  <c r="N163" i="18"/>
  <c r="AI157" i="33"/>
  <c r="M163" i="18"/>
  <c r="AD157" i="33"/>
  <c r="AH157" i="33"/>
  <c r="AC157" i="33"/>
  <c r="AF157" i="33"/>
  <c r="AE163" i="33"/>
  <c r="AG163" i="33"/>
  <c r="AM157" i="33"/>
  <c r="AL157" i="33"/>
  <c r="AK157" i="33"/>
  <c r="O173" i="18"/>
  <c r="O186" i="18" s="1"/>
  <c r="P163" i="18"/>
  <c r="Q173" i="18"/>
  <c r="Q186" i="18" s="1"/>
  <c r="T158" i="18"/>
  <c r="R163" i="18"/>
  <c r="S163" i="18"/>
  <c r="M11" i="18"/>
  <c r="N11" i="18" s="1"/>
  <c r="O11" i="18" s="1"/>
  <c r="P11" i="18" s="1"/>
  <c r="Q11" i="18" s="1"/>
  <c r="R11" i="18" s="1"/>
  <c r="S11" i="18" s="1"/>
  <c r="AG173" i="39" l="1"/>
  <c r="AG173" i="32"/>
  <c r="AG173" i="34"/>
  <c r="AG173" i="36"/>
  <c r="AG173" i="38"/>
  <c r="AG173" i="35"/>
  <c r="AG173" i="37"/>
  <c r="AE173" i="36"/>
  <c r="AE173" i="37"/>
  <c r="AE173" i="32"/>
  <c r="AE173" i="34"/>
  <c r="AE173" i="35"/>
  <c r="AE173" i="38"/>
  <c r="AE173" i="39"/>
  <c r="AD163" i="35"/>
  <c r="AD163" i="34"/>
  <c r="AD163" i="37"/>
  <c r="AD163" i="36"/>
  <c r="AD163" i="32"/>
  <c r="AD163" i="39"/>
  <c r="AD163" i="38"/>
  <c r="AH163" i="32"/>
  <c r="AH163" i="39"/>
  <c r="AH163" i="37"/>
  <c r="AH163" i="34"/>
  <c r="AH163" i="38"/>
  <c r="AH163" i="36"/>
  <c r="AH163" i="35"/>
  <c r="AC163" i="36"/>
  <c r="AC163" i="34"/>
  <c r="AC163" i="37"/>
  <c r="AC163" i="32"/>
  <c r="AC163" i="35"/>
  <c r="AC163" i="38"/>
  <c r="AC163" i="39"/>
  <c r="AI163" i="39"/>
  <c r="AI163" i="32"/>
  <c r="AI163" i="38"/>
  <c r="AI163" i="37"/>
  <c r="AI163" i="35"/>
  <c r="AI163" i="36"/>
  <c r="AI163" i="34"/>
  <c r="AF163" i="34"/>
  <c r="AF163" i="35"/>
  <c r="AF163" i="37"/>
  <c r="AF163" i="36"/>
  <c r="AF163" i="32"/>
  <c r="AF163" i="39"/>
  <c r="AF163" i="38"/>
  <c r="N173" i="18"/>
  <c r="N186" i="18" s="1"/>
  <c r="AD163" i="33"/>
  <c r="AC163" i="33"/>
  <c r="M173" i="18"/>
  <c r="M186" i="18" s="1"/>
  <c r="AH163" i="33"/>
  <c r="AG173" i="33"/>
  <c r="AE173" i="33"/>
  <c r="AI163" i="33"/>
  <c r="AF163" i="33"/>
  <c r="P173" i="18"/>
  <c r="P186" i="18" s="1"/>
  <c r="S173" i="18"/>
  <c r="S186" i="18" s="1"/>
  <c r="R173" i="18"/>
  <c r="R186" i="18" s="1"/>
  <c r="U158" i="18"/>
  <c r="T163" i="18"/>
  <c r="T11" i="18"/>
  <c r="U11" i="18" s="1"/>
  <c r="V11" i="18" s="1"/>
  <c r="W11" i="18" s="1"/>
  <c r="B5" i="18"/>
  <c r="AH173" i="32" l="1"/>
  <c r="AH173" i="39"/>
  <c r="AH173" i="34"/>
  <c r="AH173" i="35"/>
  <c r="AH173" i="36"/>
  <c r="AH173" i="37"/>
  <c r="AH173" i="38"/>
  <c r="AI173" i="39"/>
  <c r="AI173" i="32"/>
  <c r="AI173" i="34"/>
  <c r="AI173" i="35"/>
  <c r="AI173" i="36"/>
  <c r="AI173" i="37"/>
  <c r="AI173" i="38"/>
  <c r="AI186" i="33"/>
  <c r="AF173" i="34"/>
  <c r="AF173" i="37"/>
  <c r="AF173" i="35"/>
  <c r="AF173" i="32"/>
  <c r="AF173" i="36"/>
  <c r="AF173" i="38"/>
  <c r="AF173" i="39"/>
  <c r="AC173" i="34"/>
  <c r="AC173" i="32"/>
  <c r="AC173" i="37"/>
  <c r="AC173" i="35"/>
  <c r="AC173" i="36"/>
  <c r="AC173" i="38"/>
  <c r="AC173" i="39"/>
  <c r="AC186" i="33"/>
  <c r="AD173" i="35"/>
  <c r="AD173" i="32"/>
  <c r="AD173" i="34"/>
  <c r="AD173" i="36"/>
  <c r="AD173" i="37"/>
  <c r="AD173" i="39"/>
  <c r="AD173" i="38"/>
  <c r="AE186" i="37"/>
  <c r="AE186" i="36"/>
  <c r="AE186" i="39"/>
  <c r="AE186" i="38"/>
  <c r="AE186" i="35"/>
  <c r="AE186" i="34"/>
  <c r="AE186" i="32"/>
  <c r="AG186" i="39"/>
  <c r="AG186" i="38"/>
  <c r="AG186" i="36"/>
  <c r="AG186" i="34"/>
  <c r="AG186" i="32"/>
  <c r="AG186" i="37"/>
  <c r="AG186" i="35"/>
  <c r="AJ163" i="39"/>
  <c r="AJ163" i="32"/>
  <c r="AJ163" i="36"/>
  <c r="AJ163" i="35"/>
  <c r="AJ163" i="37"/>
  <c r="AJ163" i="34"/>
  <c r="AJ163" i="38"/>
  <c r="AD173" i="33"/>
  <c r="AC173" i="33"/>
  <c r="AE186" i="33"/>
  <c r="AG186" i="33"/>
  <c r="AI173" i="33"/>
  <c r="AJ163" i="33"/>
  <c r="AH173" i="33"/>
  <c r="AF173" i="33"/>
  <c r="T173" i="18"/>
  <c r="T186" i="18" s="1"/>
  <c r="O194" i="18"/>
  <c r="O190" i="18"/>
  <c r="Q190" i="18"/>
  <c r="Q194" i="18"/>
  <c r="V158" i="18"/>
  <c r="U163" i="18"/>
  <c r="B13" i="18"/>
  <c r="B152" i="18" s="1"/>
  <c r="B165" i="18" s="1"/>
  <c r="S194" i="18" l="1"/>
  <c r="AI194" i="32" s="1"/>
  <c r="S190" i="18"/>
  <c r="AI190" i="39" s="1"/>
  <c r="M190" i="18"/>
  <c r="AC190" i="38" s="1"/>
  <c r="M194" i="18"/>
  <c r="AC194" i="36" s="1"/>
  <c r="AJ173" i="39"/>
  <c r="AJ173" i="32"/>
  <c r="AJ173" i="34"/>
  <c r="AJ173" i="35"/>
  <c r="AJ173" i="36"/>
  <c r="AJ173" i="37"/>
  <c r="AJ173" i="38"/>
  <c r="T190" i="18"/>
  <c r="AD186" i="35"/>
  <c r="AD186" i="39"/>
  <c r="AD186" i="37"/>
  <c r="AD186" i="36"/>
  <c r="AD186" i="34"/>
  <c r="AD186" i="32"/>
  <c r="AD186" i="38"/>
  <c r="AC186" i="34"/>
  <c r="AC186" i="36"/>
  <c r="AC186" i="35"/>
  <c r="AC186" i="37"/>
  <c r="AC186" i="32"/>
  <c r="AC186" i="38"/>
  <c r="AC186" i="39"/>
  <c r="AF186" i="35"/>
  <c r="AF186" i="37"/>
  <c r="AF186" i="34"/>
  <c r="AF186" i="36"/>
  <c r="AF186" i="32"/>
  <c r="AF186" i="39"/>
  <c r="AF186" i="38"/>
  <c r="AI186" i="39"/>
  <c r="AI186" i="32"/>
  <c r="AI186" i="38"/>
  <c r="AI186" i="37"/>
  <c r="AI186" i="36"/>
  <c r="AI186" i="35"/>
  <c r="AI186" i="34"/>
  <c r="AH186" i="32"/>
  <c r="AH186" i="39"/>
  <c r="AH186" i="38"/>
  <c r="AH186" i="37"/>
  <c r="AH186" i="36"/>
  <c r="AH186" i="35"/>
  <c r="AH186" i="34"/>
  <c r="N190" i="18"/>
  <c r="AD190" i="33" s="1"/>
  <c r="Q197" i="18"/>
  <c r="AG194" i="39"/>
  <c r="AG194" i="32"/>
  <c r="AG194" i="34"/>
  <c r="AG194" i="36"/>
  <c r="AG194" i="38"/>
  <c r="AG194" i="37"/>
  <c r="AG194" i="35"/>
  <c r="AG190" i="39"/>
  <c r="AG190" i="36"/>
  <c r="AG190" i="38"/>
  <c r="AG190" i="34"/>
  <c r="AG190" i="32"/>
  <c r="AG190" i="37"/>
  <c r="AG190" i="35"/>
  <c r="N194" i="18"/>
  <c r="AD194" i="33" s="1"/>
  <c r="AE190" i="37"/>
  <c r="AE190" i="36"/>
  <c r="AE190" i="38"/>
  <c r="AE190" i="32"/>
  <c r="AE190" i="35"/>
  <c r="AE190" i="34"/>
  <c r="AE190" i="39"/>
  <c r="AD186" i="33"/>
  <c r="O197" i="18"/>
  <c r="AE194" i="37"/>
  <c r="AE194" i="36"/>
  <c r="AE194" i="34"/>
  <c r="AE194" i="32"/>
  <c r="AE194" i="38"/>
  <c r="AE194" i="39"/>
  <c r="AE194" i="35"/>
  <c r="AK163" i="39"/>
  <c r="AK163" i="32"/>
  <c r="AK163" i="38"/>
  <c r="AK163" i="35"/>
  <c r="AK163" i="34"/>
  <c r="AK163" i="37"/>
  <c r="AK163" i="36"/>
  <c r="AC194" i="38"/>
  <c r="AG194" i="33"/>
  <c r="AJ173" i="33"/>
  <c r="AH186" i="33"/>
  <c r="AG190" i="33"/>
  <c r="AK163" i="33"/>
  <c r="AE190" i="33"/>
  <c r="AF186" i="33"/>
  <c r="AE194" i="33"/>
  <c r="U173" i="18"/>
  <c r="U186" i="18" s="1"/>
  <c r="Q199" i="18"/>
  <c r="Q203" i="18"/>
  <c r="P190" i="18"/>
  <c r="P194" i="18"/>
  <c r="R190" i="18"/>
  <c r="R194" i="18"/>
  <c r="O203" i="18"/>
  <c r="O199" i="18"/>
  <c r="W158" i="18"/>
  <c r="V163" i="18"/>
  <c r="B201" i="18"/>
  <c r="M203" i="18" l="1"/>
  <c r="AC203" i="35" s="1"/>
  <c r="AI190" i="35"/>
  <c r="AI190" i="32"/>
  <c r="S203" i="18"/>
  <c r="AI203" i="32" s="1"/>
  <c r="AI194" i="39"/>
  <c r="T194" i="18"/>
  <c r="AJ194" i="34" s="1"/>
  <c r="AC194" i="34"/>
  <c r="AC190" i="32"/>
  <c r="AC194" i="39"/>
  <c r="M197" i="18"/>
  <c r="AC194" i="33"/>
  <c r="M199" i="18"/>
  <c r="AC199" i="36" s="1"/>
  <c r="AI190" i="37"/>
  <c r="AI190" i="33"/>
  <c r="AI190" i="34"/>
  <c r="AI190" i="36"/>
  <c r="AI190" i="38"/>
  <c r="AC194" i="37"/>
  <c r="AC194" i="35"/>
  <c r="AI194" i="33"/>
  <c r="AI194" i="34"/>
  <c r="S197" i="18"/>
  <c r="AI194" i="36"/>
  <c r="AI194" i="37"/>
  <c r="AI194" i="35"/>
  <c r="AI194" i="38"/>
  <c r="S199" i="18"/>
  <c r="AI199" i="35" s="1"/>
  <c r="AC194" i="32"/>
  <c r="AC190" i="35"/>
  <c r="AC190" i="34"/>
  <c r="AC190" i="36"/>
  <c r="AC190" i="39"/>
  <c r="AC190" i="37"/>
  <c r="AC190" i="33"/>
  <c r="AK173" i="32"/>
  <c r="AK173" i="39"/>
  <c r="AK173" i="34"/>
  <c r="AK173" i="35"/>
  <c r="AK173" i="36"/>
  <c r="AK173" i="37"/>
  <c r="AK173" i="38"/>
  <c r="U194" i="18"/>
  <c r="AJ186" i="39"/>
  <c r="AJ186" i="32"/>
  <c r="AJ186" i="38"/>
  <c r="AJ186" i="37"/>
  <c r="AJ186" i="36"/>
  <c r="AJ186" i="35"/>
  <c r="AJ186" i="34"/>
  <c r="N203" i="18"/>
  <c r="AD203" i="32" s="1"/>
  <c r="N199" i="18"/>
  <c r="AD199" i="34" s="1"/>
  <c r="AH190" i="32"/>
  <c r="AH190" i="39"/>
  <c r="AH190" i="37"/>
  <c r="AH190" i="34"/>
  <c r="AH190" i="35"/>
  <c r="AH190" i="36"/>
  <c r="AH190" i="38"/>
  <c r="N197" i="18"/>
  <c r="AD194" i="35"/>
  <c r="AD194" i="36"/>
  <c r="AD194" i="32"/>
  <c r="AD194" i="39"/>
  <c r="AD194" i="34"/>
  <c r="AD194" i="37"/>
  <c r="AD194" i="38"/>
  <c r="AD190" i="35"/>
  <c r="AD190" i="39"/>
  <c r="AD190" i="34"/>
  <c r="AD190" i="32"/>
  <c r="AD190" i="36"/>
  <c r="AD190" i="37"/>
  <c r="AD190" i="38"/>
  <c r="AI203" i="39"/>
  <c r="AI203" i="35"/>
  <c r="AI203" i="38"/>
  <c r="AE199" i="37"/>
  <c r="AE199" i="36"/>
  <c r="AE199" i="34"/>
  <c r="AE199" i="38"/>
  <c r="AE199" i="35"/>
  <c r="AE199" i="32"/>
  <c r="AE199" i="39"/>
  <c r="AF190" i="35"/>
  <c r="AF190" i="34"/>
  <c r="AF190" i="37"/>
  <c r="AF190" i="36"/>
  <c r="AF190" i="32"/>
  <c r="AF190" i="39"/>
  <c r="AF190" i="38"/>
  <c r="AG199" i="39"/>
  <c r="AG199" i="34"/>
  <c r="AG199" i="36"/>
  <c r="AG199" i="32"/>
  <c r="AG199" i="38"/>
  <c r="AG199" i="35"/>
  <c r="AG199" i="37"/>
  <c r="AL163" i="39"/>
  <c r="AL163" i="32"/>
  <c r="AL163" i="38"/>
  <c r="AL163" i="36"/>
  <c r="AL163" i="35"/>
  <c r="AL163" i="34"/>
  <c r="AL163" i="37"/>
  <c r="AE203" i="37"/>
  <c r="AE203" i="36"/>
  <c r="AE203" i="38"/>
  <c r="AE203" i="39"/>
  <c r="AE203" i="34"/>
  <c r="AE203" i="35"/>
  <c r="AE203" i="32"/>
  <c r="AC199" i="34"/>
  <c r="P197" i="18"/>
  <c r="AF194" i="35"/>
  <c r="AF194" i="37"/>
  <c r="AF194" i="34"/>
  <c r="AF194" i="32"/>
  <c r="AF194" i="36"/>
  <c r="AF194" i="38"/>
  <c r="AF194" i="39"/>
  <c r="AC203" i="36"/>
  <c r="AJ190" i="39"/>
  <c r="AJ190" i="32"/>
  <c r="AJ190" i="37"/>
  <c r="AJ190" i="35"/>
  <c r="AJ190" i="38"/>
  <c r="AJ190" i="36"/>
  <c r="AJ190" i="34"/>
  <c r="R197" i="18"/>
  <c r="AH194" i="32"/>
  <c r="AH194" i="39"/>
  <c r="AH194" i="35"/>
  <c r="AH194" i="38"/>
  <c r="AH194" i="37"/>
  <c r="AH194" i="36"/>
  <c r="AH194" i="34"/>
  <c r="AG203" i="39"/>
  <c r="AG203" i="36"/>
  <c r="AG203" i="34"/>
  <c r="AG203" i="32"/>
  <c r="AG203" i="38"/>
  <c r="AG203" i="35"/>
  <c r="AG203" i="37"/>
  <c r="AE199" i="33"/>
  <c r="AG203" i="33"/>
  <c r="AK173" i="33"/>
  <c r="AF190" i="33"/>
  <c r="AC199" i="33"/>
  <c r="R203" i="18"/>
  <c r="R224" i="18" s="1"/>
  <c r="AH190" i="33"/>
  <c r="AL163" i="33"/>
  <c r="AE203" i="33"/>
  <c r="AF194" i="33"/>
  <c r="AG199" i="33"/>
  <c r="AJ190" i="33"/>
  <c r="AJ186" i="33"/>
  <c r="AH194" i="33"/>
  <c r="O224" i="18"/>
  <c r="T203" i="18"/>
  <c r="Q224" i="18"/>
  <c r="P199" i="18"/>
  <c r="R199" i="18"/>
  <c r="P203" i="18"/>
  <c r="V173" i="18"/>
  <c r="V186" i="18" s="1"/>
  <c r="W163" i="18"/>
  <c r="B236" i="18"/>
  <c r="B269" i="18" s="1"/>
  <c r="AC203" i="33" l="1"/>
  <c r="AJ194" i="35"/>
  <c r="M224" i="18"/>
  <c r="AC203" i="39"/>
  <c r="T199" i="18"/>
  <c r="AJ199" i="36" s="1"/>
  <c r="AC203" i="34"/>
  <c r="AC203" i="38"/>
  <c r="AC203" i="37"/>
  <c r="AC203" i="32"/>
  <c r="AJ194" i="32"/>
  <c r="T197" i="18"/>
  <c r="AJ194" i="33"/>
  <c r="AJ194" i="36"/>
  <c r="AJ194" i="37"/>
  <c r="AI203" i="37"/>
  <c r="AI203" i="33"/>
  <c r="AJ194" i="38"/>
  <c r="AI203" i="36"/>
  <c r="AJ194" i="39"/>
  <c r="AI203" i="34"/>
  <c r="S224" i="18"/>
  <c r="AI224" i="39" s="1"/>
  <c r="AC199" i="39"/>
  <c r="AC199" i="38"/>
  <c r="AC199" i="32"/>
  <c r="AC199" i="35"/>
  <c r="AC199" i="37"/>
  <c r="AI199" i="36"/>
  <c r="AI199" i="38"/>
  <c r="AI199" i="32"/>
  <c r="AI199" i="39"/>
  <c r="AD199" i="35"/>
  <c r="AI199" i="33"/>
  <c r="AI199" i="34"/>
  <c r="AI199" i="37"/>
  <c r="AD203" i="33"/>
  <c r="N224" i="18"/>
  <c r="AD224" i="35" s="1"/>
  <c r="AL173" i="39"/>
  <c r="AL173" i="32"/>
  <c r="AL173" i="34"/>
  <c r="AL173" i="35"/>
  <c r="AL173" i="36"/>
  <c r="AL173" i="37"/>
  <c r="AL173" i="38"/>
  <c r="AK186" i="39"/>
  <c r="AK186" i="32"/>
  <c r="AK186" i="38"/>
  <c r="AK186" i="37"/>
  <c r="AK186" i="36"/>
  <c r="AK186" i="35"/>
  <c r="AK186" i="34"/>
  <c r="AD203" i="38"/>
  <c r="AD203" i="37"/>
  <c r="AD203" i="35"/>
  <c r="AD199" i="32"/>
  <c r="AD199" i="38"/>
  <c r="AD203" i="36"/>
  <c r="AD199" i="36"/>
  <c r="AD203" i="39"/>
  <c r="AD199" i="33"/>
  <c r="AD199" i="39"/>
  <c r="AD199" i="37"/>
  <c r="AD203" i="34"/>
  <c r="AJ203" i="39"/>
  <c r="AJ203" i="32"/>
  <c r="AJ203" i="34"/>
  <c r="AJ203" i="36"/>
  <c r="AJ203" i="37"/>
  <c r="AJ203" i="35"/>
  <c r="AJ203" i="38"/>
  <c r="AH203" i="32"/>
  <c r="AH203" i="39"/>
  <c r="AH203" i="37"/>
  <c r="AH203" i="36"/>
  <c r="AH203" i="38"/>
  <c r="AH203" i="34"/>
  <c r="AH203" i="35"/>
  <c r="AC224" i="36"/>
  <c r="AC224" i="34"/>
  <c r="AC224" i="32"/>
  <c r="AC224" i="37"/>
  <c r="AC224" i="35"/>
  <c r="AC224" i="38"/>
  <c r="AC224" i="39"/>
  <c r="AF203" i="37"/>
  <c r="AF203" i="34"/>
  <c r="AF203" i="35"/>
  <c r="AF203" i="32"/>
  <c r="AF203" i="36"/>
  <c r="AF203" i="38"/>
  <c r="AF203" i="39"/>
  <c r="AJ199" i="32"/>
  <c r="AJ199" i="34"/>
  <c r="AJ199" i="35"/>
  <c r="AE224" i="37"/>
  <c r="AE224" i="36"/>
  <c r="AE224" i="39"/>
  <c r="AE224" i="38"/>
  <c r="AE224" i="34"/>
  <c r="AE224" i="35"/>
  <c r="AE224" i="32"/>
  <c r="AM163" i="39"/>
  <c r="AM163" i="32"/>
  <c r="AM163" i="36"/>
  <c r="AM163" i="38"/>
  <c r="AM163" i="37"/>
  <c r="AM163" i="35"/>
  <c r="AM163" i="34"/>
  <c r="AH199" i="32"/>
  <c r="AH199" i="39"/>
  <c r="AH199" i="36"/>
  <c r="AH199" i="34"/>
  <c r="AH199" i="35"/>
  <c r="AH199" i="37"/>
  <c r="AH199" i="38"/>
  <c r="AH224" i="32"/>
  <c r="AH224" i="39"/>
  <c r="AH224" i="38"/>
  <c r="AH224" i="35"/>
  <c r="AH224" i="34"/>
  <c r="AH224" i="36"/>
  <c r="AH224" i="37"/>
  <c r="U197" i="18"/>
  <c r="AK194" i="39"/>
  <c r="AK194" i="32"/>
  <c r="AK194" i="36"/>
  <c r="AK194" i="34"/>
  <c r="AK194" i="35"/>
  <c r="AK194" i="38"/>
  <c r="AK194" i="37"/>
  <c r="AF199" i="35"/>
  <c r="AF199" i="37"/>
  <c r="AF199" i="34"/>
  <c r="AF199" i="32"/>
  <c r="AF199" i="36"/>
  <c r="AF199" i="39"/>
  <c r="AF199" i="38"/>
  <c r="AG224" i="39"/>
  <c r="AG224" i="32"/>
  <c r="AG224" i="34"/>
  <c r="AG224" i="38"/>
  <c r="AG224" i="36"/>
  <c r="AG224" i="37"/>
  <c r="AG224" i="35"/>
  <c r="U190" i="18"/>
  <c r="AK194" i="33"/>
  <c r="AF203" i="33"/>
  <c r="AG224" i="33"/>
  <c r="AL173" i="33"/>
  <c r="AH224" i="33"/>
  <c r="AF199" i="33"/>
  <c r="AE224" i="33"/>
  <c r="AK186" i="33"/>
  <c r="AH203" i="33"/>
  <c r="AJ203" i="33"/>
  <c r="AH199" i="33"/>
  <c r="AC224" i="33"/>
  <c r="AM163" i="33"/>
  <c r="W173" i="18"/>
  <c r="W186" i="18" s="1"/>
  <c r="M234" i="18"/>
  <c r="U199" i="18"/>
  <c r="O234" i="18"/>
  <c r="T224" i="18"/>
  <c r="Q234" i="18"/>
  <c r="P224" i="18"/>
  <c r="R234" i="18"/>
  <c r="AJ199" i="37" l="1"/>
  <c r="AJ199" i="33"/>
  <c r="AJ199" i="39"/>
  <c r="AJ199" i="38"/>
  <c r="AI224" i="36"/>
  <c r="AI224" i="34"/>
  <c r="S234" i="18"/>
  <c r="AI234" i="38" s="1"/>
  <c r="AI224" i="37"/>
  <c r="AI224" i="38"/>
  <c r="AI224" i="35"/>
  <c r="AI224" i="32"/>
  <c r="AI224" i="33"/>
  <c r="AD224" i="33"/>
  <c r="AD224" i="39"/>
  <c r="AD224" i="38"/>
  <c r="AD224" i="34"/>
  <c r="AD224" i="32"/>
  <c r="N234" i="18"/>
  <c r="AD234" i="34" s="1"/>
  <c r="AD224" i="36"/>
  <c r="AD224" i="37"/>
  <c r="AM173" i="39"/>
  <c r="AM173" i="32"/>
  <c r="AM173" i="34"/>
  <c r="AM173" i="35"/>
  <c r="AM173" i="36"/>
  <c r="AM173" i="37"/>
  <c r="AM173" i="38"/>
  <c r="W194" i="18"/>
  <c r="AL186" i="39"/>
  <c r="AL186" i="32"/>
  <c r="AL186" i="38"/>
  <c r="AL186" i="37"/>
  <c r="AL186" i="36"/>
  <c r="AL186" i="35"/>
  <c r="AL186" i="34"/>
  <c r="AH234" i="32"/>
  <c r="AH234" i="39"/>
  <c r="AH234" i="36"/>
  <c r="AH234" i="38"/>
  <c r="AH234" i="34"/>
  <c r="AH234" i="35"/>
  <c r="AH234" i="37"/>
  <c r="AF224" i="37"/>
  <c r="AF224" i="34"/>
  <c r="AF224" i="35"/>
  <c r="AF224" i="36"/>
  <c r="AF224" i="32"/>
  <c r="AF224" i="39"/>
  <c r="AF224" i="38"/>
  <c r="AC234" i="34"/>
  <c r="AC234" i="36"/>
  <c r="AC234" i="32"/>
  <c r="AC234" i="35"/>
  <c r="AC234" i="37"/>
  <c r="AC234" i="38"/>
  <c r="AC234" i="39"/>
  <c r="AG234" i="39"/>
  <c r="AG234" i="32"/>
  <c r="AG234" i="36"/>
  <c r="AG234" i="34"/>
  <c r="AG234" i="38"/>
  <c r="AG234" i="35"/>
  <c r="AG234" i="37"/>
  <c r="AJ224" i="39"/>
  <c r="AJ224" i="32"/>
  <c r="AJ224" i="35"/>
  <c r="AJ224" i="37"/>
  <c r="AJ224" i="34"/>
  <c r="AJ224" i="38"/>
  <c r="AJ224" i="36"/>
  <c r="AE234" i="37"/>
  <c r="AE234" i="36"/>
  <c r="AE234" i="32"/>
  <c r="AE234" i="39"/>
  <c r="AE234" i="34"/>
  <c r="AE234" i="35"/>
  <c r="AE234" i="38"/>
  <c r="U203" i="18"/>
  <c r="U224" i="18" s="1"/>
  <c r="AK190" i="39"/>
  <c r="AK190" i="32"/>
  <c r="AK190" i="37"/>
  <c r="AK190" i="38"/>
  <c r="AK190" i="35"/>
  <c r="AK190" i="34"/>
  <c r="AK190" i="36"/>
  <c r="AK199" i="39"/>
  <c r="AK199" i="32"/>
  <c r="AK199" i="36"/>
  <c r="AK199" i="34"/>
  <c r="AK199" i="38"/>
  <c r="AK199" i="37"/>
  <c r="AK199" i="35"/>
  <c r="AK190" i="33"/>
  <c r="AE234" i="33"/>
  <c r="AM173" i="33"/>
  <c r="AC234" i="33"/>
  <c r="AK199" i="33"/>
  <c r="AG234" i="33"/>
  <c r="AJ224" i="33"/>
  <c r="V190" i="18"/>
  <c r="AL186" i="33"/>
  <c r="AH234" i="33"/>
  <c r="AF224" i="33"/>
  <c r="P234" i="18"/>
  <c r="L55" i="18"/>
  <c r="T234" i="18"/>
  <c r="V194" i="18"/>
  <c r="AI234" i="34" l="1"/>
  <c r="AI234" i="35"/>
  <c r="AI234" i="37"/>
  <c r="AI234" i="32"/>
  <c r="AI234" i="39"/>
  <c r="AI234" i="33"/>
  <c r="AI234" i="36"/>
  <c r="AD234" i="39"/>
  <c r="AD234" i="38"/>
  <c r="AD234" i="35"/>
  <c r="AD234" i="37"/>
  <c r="AD234" i="36"/>
  <c r="AD234" i="33"/>
  <c r="AD234" i="32"/>
  <c r="W190" i="18"/>
  <c r="AM190" i="39" s="1"/>
  <c r="AM186" i="39"/>
  <c r="AM186" i="32"/>
  <c r="AM186" i="38"/>
  <c r="AM186" i="37"/>
  <c r="AM186" i="36"/>
  <c r="AM186" i="35"/>
  <c r="AM186" i="34"/>
  <c r="AK203" i="33"/>
  <c r="AK224" i="39"/>
  <c r="AK224" i="32"/>
  <c r="AK224" i="35"/>
  <c r="AK224" i="38"/>
  <c r="AK224" i="37"/>
  <c r="AK224" i="36"/>
  <c r="AK224" i="34"/>
  <c r="AJ234" i="39"/>
  <c r="AJ234" i="32"/>
  <c r="AJ234" i="36"/>
  <c r="AJ234" i="37"/>
  <c r="AJ234" i="38"/>
  <c r="AJ234" i="34"/>
  <c r="AJ234" i="35"/>
  <c r="AB55" i="35"/>
  <c r="AB55" i="36"/>
  <c r="AB55" i="38"/>
  <c r="AB55" i="34"/>
  <c r="AB55" i="39"/>
  <c r="AB55" i="37"/>
  <c r="AB55" i="32"/>
  <c r="AF234" i="34"/>
  <c r="AF234" i="37"/>
  <c r="AF234" i="35"/>
  <c r="AF234" i="32"/>
  <c r="AF234" i="36"/>
  <c r="AF234" i="38"/>
  <c r="AF234" i="39"/>
  <c r="AK203" i="39"/>
  <c r="AK203" i="32"/>
  <c r="AK203" i="36"/>
  <c r="AK203" i="37"/>
  <c r="AK203" i="35"/>
  <c r="AK203" i="38"/>
  <c r="AK203" i="34"/>
  <c r="W197" i="18"/>
  <c r="AM194" i="39"/>
  <c r="AM194" i="32"/>
  <c r="AM194" i="34"/>
  <c r="AM194" i="37"/>
  <c r="AM194" i="36"/>
  <c r="AM194" i="35"/>
  <c r="AM194" i="38"/>
  <c r="AL190" i="39"/>
  <c r="AL190" i="32"/>
  <c r="AL190" i="38"/>
  <c r="AL190" i="34"/>
  <c r="AL190" i="37"/>
  <c r="AL190" i="35"/>
  <c r="AL190" i="36"/>
  <c r="V197" i="18"/>
  <c r="AL194" i="39"/>
  <c r="AL194" i="32"/>
  <c r="AL194" i="38"/>
  <c r="AL194" i="34"/>
  <c r="AL194" i="36"/>
  <c r="AL194" i="35"/>
  <c r="AL194" i="37"/>
  <c r="U234" i="18"/>
  <c r="AK224" i="33"/>
  <c r="L56" i="18"/>
  <c r="V203" i="18"/>
  <c r="L154" i="18"/>
  <c r="L160" i="18" s="1"/>
  <c r="AJ234" i="33"/>
  <c r="AF234" i="33"/>
  <c r="AM194" i="33"/>
  <c r="AL194" i="33"/>
  <c r="AL190" i="33"/>
  <c r="AM186" i="33"/>
  <c r="AB55" i="33"/>
  <c r="V199" i="18"/>
  <c r="W199" i="18"/>
  <c r="AM190" i="38" l="1"/>
  <c r="W203" i="18"/>
  <c r="AM203" i="32" s="1"/>
  <c r="AM190" i="36"/>
  <c r="AM190" i="35"/>
  <c r="AM190" i="37"/>
  <c r="AM190" i="34"/>
  <c r="AM190" i="32"/>
  <c r="AM190" i="33"/>
  <c r="AB160" i="37"/>
  <c r="AB160" i="38"/>
  <c r="AB160" i="39"/>
  <c r="AB160" i="32"/>
  <c r="AB160" i="36"/>
  <c r="AB160" i="35"/>
  <c r="AB160" i="34"/>
  <c r="AB160" i="33"/>
  <c r="AB149" i="36"/>
  <c r="AB149" i="35"/>
  <c r="AB149" i="38"/>
  <c r="AB149" i="34"/>
  <c r="AB149" i="39"/>
  <c r="AB149" i="37"/>
  <c r="AB149" i="32"/>
  <c r="AL203" i="39"/>
  <c r="AL203" i="32"/>
  <c r="AL203" i="36"/>
  <c r="AL203" i="37"/>
  <c r="AL203" i="35"/>
  <c r="AL203" i="38"/>
  <c r="AL203" i="34"/>
  <c r="AK234" i="39"/>
  <c r="AK234" i="32"/>
  <c r="AK234" i="38"/>
  <c r="AK234" i="35"/>
  <c r="AK234" i="36"/>
  <c r="AK234" i="34"/>
  <c r="AK234" i="37"/>
  <c r="AM199" i="39"/>
  <c r="AM199" i="32"/>
  <c r="AM199" i="38"/>
  <c r="AM199" i="34"/>
  <c r="AM199" i="35"/>
  <c r="AM199" i="36"/>
  <c r="AM199" i="37"/>
  <c r="AL199" i="39"/>
  <c r="AL199" i="32"/>
  <c r="AL199" i="36"/>
  <c r="AL199" i="38"/>
  <c r="AL199" i="37"/>
  <c r="AL199" i="35"/>
  <c r="AL199" i="34"/>
  <c r="V224" i="18"/>
  <c r="AK234" i="33"/>
  <c r="AL203" i="33"/>
  <c r="AB175" i="33"/>
  <c r="L150" i="18"/>
  <c r="AB149" i="33"/>
  <c r="AL199" i="33"/>
  <c r="AM199" i="33"/>
  <c r="W224" i="18" l="1"/>
  <c r="AM224" i="34" s="1"/>
  <c r="AM203" i="39"/>
  <c r="AM203" i="38"/>
  <c r="AM203" i="33"/>
  <c r="AM203" i="35"/>
  <c r="AM203" i="34"/>
  <c r="AM203" i="36"/>
  <c r="AM203" i="37"/>
  <c r="V234" i="18"/>
  <c r="AL224" i="39"/>
  <c r="AL224" i="32"/>
  <c r="AL224" i="35"/>
  <c r="AL224" i="34"/>
  <c r="AL224" i="38"/>
  <c r="AL224" i="37"/>
  <c r="AL224" i="36"/>
  <c r="AB154" i="35"/>
  <c r="AB154" i="38"/>
  <c r="AB154" i="36"/>
  <c r="AB154" i="39"/>
  <c r="AB154" i="34"/>
  <c r="AB154" i="32"/>
  <c r="AB154" i="37"/>
  <c r="AM224" i="32"/>
  <c r="AM224" i="37"/>
  <c r="AL224" i="33"/>
  <c r="L157" i="18"/>
  <c r="AB154" i="33"/>
  <c r="AM224" i="33"/>
  <c r="AM224" i="39" l="1"/>
  <c r="AM224" i="38"/>
  <c r="AM224" i="36"/>
  <c r="AM224" i="35"/>
  <c r="W234" i="18"/>
  <c r="AM234" i="38" s="1"/>
  <c r="AB157" i="36"/>
  <c r="AB157" i="35"/>
  <c r="AB157" i="38"/>
  <c r="AB157" i="32"/>
  <c r="AB157" i="39"/>
  <c r="AB157" i="34"/>
  <c r="AB157" i="37"/>
  <c r="AM234" i="39"/>
  <c r="AM234" i="32"/>
  <c r="AM234" i="35"/>
  <c r="AM234" i="36"/>
  <c r="AL234" i="39"/>
  <c r="AL234" i="32"/>
  <c r="AL234" i="38"/>
  <c r="AL234" i="35"/>
  <c r="AL234" i="34"/>
  <c r="AL234" i="36"/>
  <c r="AL234" i="37"/>
  <c r="AL234" i="33"/>
  <c r="L163" i="18"/>
  <c r="AB157" i="33"/>
  <c r="AM234" i="33" l="1"/>
  <c r="AM234" i="37"/>
  <c r="AM234" i="34"/>
  <c r="AB163" i="36"/>
  <c r="AB163" i="35"/>
  <c r="AB163" i="38"/>
  <c r="AB163" i="39"/>
  <c r="AB163" i="32"/>
  <c r="AB163" i="34"/>
  <c r="AB163" i="37"/>
  <c r="AB163" i="33"/>
  <c r="L173" i="18"/>
  <c r="L186" i="18" s="1"/>
  <c r="AB173" i="36" l="1"/>
  <c r="AB173" i="38"/>
  <c r="AB173" i="32"/>
  <c r="AB173" i="34"/>
  <c r="AB173" i="39"/>
  <c r="AB173" i="35"/>
  <c r="AB173" i="37"/>
  <c r="L190" i="18"/>
  <c r="AB173" i="33"/>
  <c r="AB186" i="33" l="1"/>
  <c r="L194" i="18"/>
  <c r="AB194" i="37" s="1"/>
  <c r="AB186" i="36"/>
  <c r="AB186" i="38"/>
  <c r="AB186" i="35"/>
  <c r="AB186" i="39"/>
  <c r="AB186" i="34"/>
  <c r="AB186" i="32"/>
  <c r="AB186" i="37"/>
  <c r="AB190" i="36"/>
  <c r="AB190" i="35"/>
  <c r="AB190" i="38"/>
  <c r="AB190" i="32"/>
  <c r="AB190" i="39"/>
  <c r="AB190" i="34"/>
  <c r="AB190" i="37"/>
  <c r="AB190" i="33"/>
  <c r="L203" i="18"/>
  <c r="AB194" i="34" l="1"/>
  <c r="AB194" i="33"/>
  <c r="AB194" i="32"/>
  <c r="AB194" i="35"/>
  <c r="AB194" i="39"/>
  <c r="AB194" i="38"/>
  <c r="L199" i="18"/>
  <c r="AB199" i="39" s="1"/>
  <c r="AB194" i="36"/>
  <c r="L197" i="18"/>
  <c r="AB203" i="35"/>
  <c r="AB203" i="36"/>
  <c r="AB203" i="38"/>
  <c r="AB203" i="32"/>
  <c r="AB203" i="34"/>
  <c r="AB203" i="39"/>
  <c r="AB203" i="37"/>
  <c r="AB203" i="33"/>
  <c r="L224" i="18"/>
  <c r="AB199" i="38" l="1"/>
  <c r="AB199" i="36"/>
  <c r="AB199" i="35"/>
  <c r="AB199" i="33"/>
  <c r="AB199" i="37"/>
  <c r="AB199" i="34"/>
  <c r="AB199" i="32"/>
  <c r="AB224" i="35"/>
  <c r="AB224" i="36"/>
  <c r="AB224" i="38"/>
  <c r="AB224" i="39"/>
  <c r="AB224" i="32"/>
  <c r="AB224" i="34"/>
  <c r="AB224" i="37"/>
  <c r="AB224" i="33"/>
  <c r="L234" i="18"/>
  <c r="AB234" i="35" l="1"/>
  <c r="AB234" i="36"/>
  <c r="AB234" i="38"/>
  <c r="AB234" i="39"/>
  <c r="AB234" i="34"/>
  <c r="AB234" i="32"/>
  <c r="AB234" i="37"/>
  <c r="AB234" i="33"/>
</calcChain>
</file>

<file path=xl/sharedStrings.xml><?xml version="1.0" encoding="utf-8"?>
<sst xmlns="http://schemas.openxmlformats.org/spreadsheetml/2006/main" count="2177" uniqueCount="255">
  <si>
    <t>4NLC Financial Template</t>
  </si>
  <si>
    <t>Instructions</t>
  </si>
  <si>
    <t>Further context for completing this Financial Template can be found within ITA section 23. Definitions and examples of what to include in the key cost items can be found in this document.
Practical instructions for using this Financial Template:
- Do not recreate the template - please use this version of the excel sheet
- Only insert data into the yellow highlighted cells
- Values should be inserted as GBP £000s
- Costs / negatives should be inserted as negatives. Total lines will sum all relevant lines
- All values should be nominal values (please see ITA section 23.3 for inflation assumption)
- "Ongoing / Year -3" represents the opening position of the SPE when the Incoming Licensee begins transition
- "FY21/22 / Year -2" represents the period from the start of the Implementation Period to 31 July 2022
- "FY22/23 / Year -1" represents the period from 1 August 2022 to 31 July 2023
- FY23/24 / Year 1" represents the period from the start of the 4th Licence, being 1 August 2023 to 31 July 2024. All other periods end on 31 July
- Applicants should include a Financial Template for the Transition Period, the full 10 year Licence plus the maximum 2 year extension, however only the 10 year Licence and Transition Period will be evaluated
- Do not add / amend / delete any formulas
- Do not insert / delete any rows or columns
- Do not change any labels or model structure
- Do not introduce any macros 
- Sheets may be added into the unlocked version of this template for the purposes of Supporting Financials as per the Financial Response (23) section of the ITA
Help using the Financial Template:
- For any clarifications or questions about using the Financial Template, please raise a question via the Jaggaer portal.</t>
  </si>
  <si>
    <t>Contents</t>
  </si>
  <si>
    <t>Cost category definitions</t>
  </si>
  <si>
    <t>Checks (for information only)</t>
  </si>
  <si>
    <t>Base case cover sheet (per ITA ref: Section 23.4)</t>
  </si>
  <si>
    <t>Breakeven case cover sheet (per ITA ref: Section 23.5)</t>
  </si>
  <si>
    <t>Upside case cover sheet (per ITA ref: Section 23.6)</t>
  </si>
  <si>
    <t>Financial strength scenario 1: 90% of revenue (per ITA ref: Section 23.7)</t>
  </si>
  <si>
    <t>Financial strength scenario 2: 75% of revenue (per ITA ref: Section 23.7)</t>
  </si>
  <si>
    <t>Financial strength scenario 3: 25% higher variable costs (per ITA ref: Section 23.7)</t>
  </si>
  <si>
    <t>Financial strength scenario 4: 10% higher non-variable cost (per ITA ref: Section 23.7)</t>
  </si>
  <si>
    <t>Financial strength scenario 5: 50% higher investment costs (per ITA ref: Section 23.7)</t>
  </si>
  <si>
    <t>Financial strength scenario 6: Combination of 1&amp;3 (per ITA ref: Section 23.7)</t>
  </si>
  <si>
    <t>Appointed Individual's details</t>
  </si>
  <si>
    <t>Applicant Name:</t>
  </si>
  <si>
    <t>[●]</t>
  </si>
  <si>
    <t>Appointed Individual Name:</t>
  </si>
  <si>
    <t>Appointed Individual job title:</t>
  </si>
  <si>
    <t>Appointed Individual phone number:</t>
  </si>
  <si>
    <t>Appointed Individual e-mail address:</t>
  </si>
  <si>
    <t>Ancillary activities</t>
  </si>
  <si>
    <t>NLPU</t>
  </si>
  <si>
    <t>Transition costs</t>
  </si>
  <si>
    <t>Transformation costs</t>
  </si>
  <si>
    <t>4NLC</t>
  </si>
  <si>
    <t>Financial Template</t>
  </si>
  <si>
    <t>Checks:</t>
  </si>
  <si>
    <t>Info</t>
  </si>
  <si>
    <t>Applicant:</t>
  </si>
  <si>
    <t>Section</t>
  </si>
  <si>
    <t>Definition</t>
  </si>
  <si>
    <t>Surplus calculation</t>
  </si>
  <si>
    <t>Revenue</t>
  </si>
  <si>
    <t>Other allowable revenue</t>
  </si>
  <si>
    <r>
      <t xml:space="preserve">Includes any other revenues, which are not Excluded Revenues as defined in the </t>
    </r>
    <r>
      <rPr>
        <sz val="8"/>
        <rFont val="Arial"/>
        <family val="2"/>
      </rPr>
      <t>Proposed Form of Fourth Licence, and not captured in other categories</t>
    </r>
  </si>
  <si>
    <r>
      <t xml:space="preserve">Ancillary </t>
    </r>
    <r>
      <rPr>
        <sz val="8"/>
        <rFont val="Arial"/>
        <family val="2"/>
      </rPr>
      <t>Activities</t>
    </r>
  </si>
  <si>
    <r>
      <t xml:space="preserve">Has the meaning given to that term in the </t>
    </r>
    <r>
      <rPr>
        <sz val="8"/>
        <rFont val="Arial"/>
        <family val="2"/>
      </rPr>
      <t>Proposed Form of Fourth Licence</t>
    </r>
  </si>
  <si>
    <t>Duty and commission</t>
  </si>
  <si>
    <r>
      <t xml:space="preserve">Lottery </t>
    </r>
    <r>
      <rPr>
        <sz val="8"/>
        <rFont val="Arial"/>
        <family val="2"/>
      </rPr>
      <t>Duty</t>
    </r>
  </si>
  <si>
    <t>Has the meaning given to that term in the Proposed Form of Fourth Licence</t>
  </si>
  <si>
    <t>Retailer and other commission</t>
  </si>
  <si>
    <r>
      <t xml:space="preserve">Includes costs of any sales commission paid to </t>
    </r>
    <r>
      <rPr>
        <sz val="8"/>
        <rFont val="Arial"/>
        <family val="2"/>
      </rPr>
      <t>Retailers across distribution channels, and any other commission, for example in relation to ticket validation</t>
    </r>
  </si>
  <si>
    <t>Prizes</t>
  </si>
  <si>
    <r>
      <t xml:space="preserve">Retailer distributed </t>
    </r>
    <r>
      <rPr>
        <sz val="8"/>
        <rFont val="Arial"/>
        <family val="2"/>
      </rPr>
      <t>Draw-based Games</t>
    </r>
  </si>
  <si>
    <r>
      <t xml:space="preserve">A Retailer is "a person other than the Licensee who operates a Sales Outlet. Therefore, 'Retailer distributed </t>
    </r>
    <r>
      <rPr>
        <sz val="8"/>
        <rFont val="Arial"/>
        <family val="2"/>
      </rPr>
      <t>Draw-based Games' covers draw based games that can be purchased at various types of Sales Outlet, including for example online Sales Outlets or physical Sales Outlets, where these Sales Outlets are not operated by the Licensee</t>
    </r>
  </si>
  <si>
    <r>
      <t>Non-</t>
    </r>
    <r>
      <rPr>
        <sz val="8"/>
        <rFont val="Arial"/>
        <family val="2"/>
      </rPr>
      <t>Retailer distributed Draw-based Games</t>
    </r>
  </si>
  <si>
    <r>
      <t xml:space="preserve">The aggregate amount of the Licensee’s liability to pay Prizes (for this </t>
    </r>
    <r>
      <rPr>
        <sz val="8"/>
        <rFont val="Arial"/>
        <family val="2"/>
      </rPr>
      <t>Game type)</t>
    </r>
  </si>
  <si>
    <t>Scratchcards</t>
  </si>
  <si>
    <r>
      <t xml:space="preserve">A </t>
    </r>
    <r>
      <rPr>
        <sz val="8"/>
        <rFont val="Arial"/>
        <family val="2"/>
      </rPr>
      <t>Game whereby a card with one or more areas contain concealed information which can be revealed by scratching off an opaque covering. Prizes are won when certain symbols are revealed in a particular order, based on the Game design</t>
    </r>
  </si>
  <si>
    <t>Interactive Instant Win Games</t>
  </si>
  <si>
    <t>A National Lottery Game available to Participants online, whereby outcomes of the Game are generated instantly and by chance</t>
  </si>
  <si>
    <r>
      <t xml:space="preserve">Other </t>
    </r>
    <r>
      <rPr>
        <sz val="8"/>
        <rFont val="Arial"/>
        <family val="2"/>
      </rPr>
      <t>Games</t>
    </r>
  </si>
  <si>
    <r>
      <t xml:space="preserve">Other Games' should be used for games which do not fit under the </t>
    </r>
    <r>
      <rPr>
        <sz val="8"/>
        <rFont val="Arial"/>
        <family val="2"/>
      </rPr>
      <t>Game categories set out in the Financial Template e.g. Draw-based Games, Interactive Instant Win Games. Note, we would expect 'new' Games that Applicants are proposing to still be classified using these categories</t>
    </r>
  </si>
  <si>
    <t>Total Prizes</t>
  </si>
  <si>
    <t>Total of all forecast Prizes during Licence Term</t>
  </si>
  <si>
    <r>
      <t xml:space="preserve">Of which </t>
    </r>
    <r>
      <rPr>
        <sz val="8"/>
        <rFont val="Arial"/>
        <family val="2"/>
      </rPr>
      <t>Promotional Prizes</t>
    </r>
  </si>
  <si>
    <t>The aggregate amount of the Licensee’s liability to pay Promotional Prizes, as defined in the Licence</t>
  </si>
  <si>
    <t>Licensee costs</t>
  </si>
  <si>
    <t>Technology</t>
  </si>
  <si>
    <t>Includes costs associated with application software, technology infrastructure and operations, and technology support</t>
  </si>
  <si>
    <t>Of which:</t>
  </si>
  <si>
    <t>- Application Software</t>
  </si>
  <si>
    <t>Includes costs associated with system function proving, gaming system updates, online/mobile content development, and non-retail distribution channel technology</t>
  </si>
  <si>
    <t>- Technology infrastructure and operations</t>
  </si>
  <si>
    <t>Includes costs associated with managing and maintaining a network of communication terminals and data centres. Also covers maintenance and warranty fees paid to third parties, for example, for terminal spares</t>
  </si>
  <si>
    <t>- Technology support</t>
  </si>
  <si>
    <t>Includes third-party costs related to licensing, maintenance and support for existing systems and platforms as well as development of new technology solutions, e.g. for new games, channels and player access</t>
  </si>
  <si>
    <t>Employee costs</t>
  </si>
  <si>
    <t>Includes all payroll and non-payroll staff-related costs</t>
  </si>
  <si>
    <t>- Payroll costs</t>
  </si>
  <si>
    <t>Includes all payroll costs across departments (but not including senior management remuneration which is captured separately)</t>
  </si>
  <si>
    <t>- Non-payroll staff-related costs</t>
  </si>
  <si>
    <t>Includes costs such as those related to training, recruitment, benefits, temporary staff, expenses and redundancies</t>
  </si>
  <si>
    <t>Marketing costs</t>
  </si>
  <si>
    <t>Includes costs associated with advertising and promotion, direct marketing, PR and other costs, market research and new product development</t>
  </si>
  <si>
    <t>- Advertising and promotion</t>
  </si>
  <si>
    <t>Includes costs associated with fees for any third-party marketing agencies and contractors; costs associated with advertising and promotion using media such as TV, press, radio, outdoor media; and any advertising production costs</t>
  </si>
  <si>
    <t>- Direct marketing</t>
  </si>
  <si>
    <t>Includes costs related to providing promotional materials used at point of sale</t>
  </si>
  <si>
    <t>- PR and other costs</t>
  </si>
  <si>
    <t>Includes costs associated with fees for any third-party public relations or strategy agencies, any broadcasting costs or fees related to National Lottery draws, costs related to managing winner publicity, and costs related to any other public events or activities that influence the public profile of the National Lottery</t>
  </si>
  <si>
    <t>- Market research and new product development</t>
  </si>
  <si>
    <t>Includes research costs related to (potential or actual) changes to the game portfolio and costs associated with continuous game development</t>
  </si>
  <si>
    <t>Consumables</t>
  </si>
  <si>
    <t>Includes costs associated with production of consumables, logistics, and other distribution costs</t>
  </si>
  <si>
    <t>- Production</t>
  </si>
  <si>
    <r>
      <t xml:space="preserve">Includes the costs of producing and printing </t>
    </r>
    <r>
      <rPr>
        <sz val="8"/>
        <rFont val="Arial"/>
        <family val="2"/>
      </rPr>
      <t>Scratchcards, tickets, play slips and any other physical materials associated with participating in National Lottery Games</t>
    </r>
  </si>
  <si>
    <t>- Logistics</t>
  </si>
  <si>
    <t>Includes costs related to distribution centres (for scratchcards and any other applicable games), quality assurance for games, deliveries, collections of unsold stock and any associated materials or packaging</t>
  </si>
  <si>
    <t>- Other distribution costs</t>
  </si>
  <si>
    <r>
      <t xml:space="preserve">Includes any other costs related to distribution of National Lottery </t>
    </r>
    <r>
      <rPr>
        <sz val="8"/>
        <rFont val="Arial"/>
        <family val="2"/>
      </rPr>
      <t>Games, for example any fees paid to third-party partners for assistance in operating online/mobile retail distribution channels</t>
    </r>
  </si>
  <si>
    <t>Other administrative costs</t>
  </si>
  <si>
    <t>Includes any additional administrative costs such as costs related to office facilities; legal fees; consultancy or other contractor fees not captured elsewhere; audit, tax and accounting costs; corporate events and sponsorship</t>
  </si>
  <si>
    <t>Depreciation &amp; amortisation</t>
  </si>
  <si>
    <t>Calculated as per definition of Licensee Costs in the Licence</t>
  </si>
  <si>
    <r>
      <t xml:space="preserve">Implementation </t>
    </r>
    <r>
      <rPr>
        <sz val="8"/>
        <rFont val="Arial"/>
        <family val="2"/>
      </rPr>
      <t>Adjustment</t>
    </r>
  </si>
  <si>
    <t>See Licence Schedule 5 Part B</t>
  </si>
  <si>
    <t>Lease costs</t>
  </si>
  <si>
    <t>Includes costs associated with any leases of property, equipment or vehicles</t>
  </si>
  <si>
    <t>Other allowable costs</t>
  </si>
  <si>
    <r>
      <t xml:space="preserve">Includes any other costs, including </t>
    </r>
    <r>
      <rPr>
        <sz val="8"/>
        <rFont val="Arial"/>
        <family val="2"/>
      </rPr>
      <t>Trust Costs, which are not Excluded Costs as defined in the Licence, and not captured in other categories</t>
    </r>
  </si>
  <si>
    <t>Total operating costs</t>
  </si>
  <si>
    <t>% total revenue</t>
  </si>
  <si>
    <r>
      <t xml:space="preserve">Of which </t>
    </r>
    <r>
      <rPr>
        <sz val="8"/>
        <rFont val="Arial"/>
        <family val="2"/>
      </rPr>
      <t>Related Party Costs</t>
    </r>
  </si>
  <si>
    <t>Includes all costs incurred under Related Party Arrangements, as defined in the Licence</t>
  </si>
  <si>
    <t>% total operating costs</t>
  </si>
  <si>
    <t>Good Causes Contribution calculation</t>
  </si>
  <si>
    <r>
      <t>Licensee</t>
    </r>
    <r>
      <rPr>
        <sz val="8"/>
        <rFont val="Arial"/>
        <family val="2"/>
      </rPr>
      <t>'s Proportion of Surplus</t>
    </r>
  </si>
  <si>
    <t>The percentage share of the Surplus that will cover the Licensee's costs, (subject to specified adjustments)</t>
  </si>
  <si>
    <t>Proportion of Surplus to Good Causes</t>
  </si>
  <si>
    <t>Share of the Surplus (being the revenue generated by the Licensee after deduction of the Licensee's costs, subject to specified adjustments)</t>
  </si>
  <si>
    <t>Fixed Contribution</t>
  </si>
  <si>
    <t>A fixed contribution to Good Causes determined in accordance with Appendix 1 to Schedule 5 of the Fourth Licence</t>
  </si>
  <si>
    <t>Total Good Causes Contribution</t>
  </si>
  <si>
    <t>The amount to be paid to Good Causes by the Licensee in respect of each Licence Year, determined in accordance with the provisions of Schedule 5 in the Fourth Licence</t>
  </si>
  <si>
    <t>Operator P&amp;L</t>
  </si>
  <si>
    <t>Director remuneration</t>
  </si>
  <si>
    <t>Remuneration paid to Directors, as defined in the Licence</t>
  </si>
  <si>
    <t>The National Lottery Promotions Unit being a unit maintained jointly by the Licensee, the Department for Culture, Media and Sport and the lottery distributing bodies for the raising of public awareness of, and support for, the benefits of the distribution of funding from the proceeds of the National Lottery, or any successor organisation from time to time</t>
  </si>
  <si>
    <r>
      <t xml:space="preserve">Other </t>
    </r>
    <r>
      <rPr>
        <sz val="8"/>
        <rFont val="Arial"/>
        <family val="2"/>
      </rPr>
      <t>Excluded Costs (excl. financing costs and tax)</t>
    </r>
  </si>
  <si>
    <r>
      <t xml:space="preserve">Excluded </t>
    </r>
    <r>
      <rPr>
        <sz val="8"/>
        <rFont val="Arial"/>
        <family val="2"/>
      </rPr>
      <t>Costs: these costs are borne solely from the Licensee’s profit. Further details regarding these costs can be found in Table 3 of Appendix 1 to Schedule 5 of the Licence</t>
    </r>
  </si>
  <si>
    <t>Financing costs</t>
  </si>
  <si>
    <t>Interest and other costs, net of income, that an entity incurs in connection with the borrowing of funds</t>
  </si>
  <si>
    <t xml:space="preserve">Operator Cash Flow </t>
  </si>
  <si>
    <r>
      <t xml:space="preserve">Transition </t>
    </r>
    <r>
      <rPr>
        <sz val="8"/>
        <rFont val="Arial"/>
        <family val="2"/>
      </rPr>
      <t>Costs</t>
    </r>
  </si>
  <si>
    <t xml:space="preserve">Anticipated costs and expenses specified by the Applicant in its Financial Template to be Transition Costs and which the Applicant demonstrates to the Commission's reasonable satisfaction would be reasonably incurred by the Incoming Licensee pursuant to the Receipt Obligations in the Cooperation Agreement or by way of professional advisory fees necessary for the Incoming Licensee to assess, enter into and implement the Receipt Obligations in the Cooperation Agreement but excludes for the avoidance doubt:
(a)    any and all costs incurred in the ordinary course of the operation of the National Lottery except to the extent of any amount which is:
(i) payable under a contract which is a replacement of a contract which was an Item to Transfer (as defined in the Cooperation Agreement) but does not Transfer to the Licensee; and 
(ii) exceeds the amount which would have been payable under that contract which was an Item to Transfer; and
(b)   any Transformation Costs; 
(c)    any Continuing Obligations (as defined in the Cooperation Agreement); and
(d)    any costs associated, or incurred in connection with, the preparation of the Application.  </t>
  </si>
  <si>
    <r>
      <t xml:space="preserve">Transformation </t>
    </r>
    <r>
      <rPr>
        <sz val="8"/>
        <rFont val="Arial"/>
        <family val="2"/>
      </rPr>
      <t>Costs</t>
    </r>
  </si>
  <si>
    <t>Any costs associated, or incurred in connection with, any change to the manner of the operation of the National Lottery, including, without limitation:
(a)  the costs of disposing of any assets or of making any persons redundant;
(b)  the costs of investing in or acquiring any asset or of recruiting any person except in each case where such asset or person directly replaces any asset or person which is an Item to Transfer (as defined in the Cooperation Agreement) but does not Transfer to the Licensee</t>
  </si>
  <si>
    <t>Capex</t>
  </si>
  <si>
    <t>Capital expenditure</t>
  </si>
  <si>
    <t>- Retail capital</t>
  </si>
  <si>
    <t>Includes costs of purchasing retail equipment, such as terminals and other permanent point of sale equipment</t>
  </si>
  <si>
    <t>- Technology capital</t>
  </si>
  <si>
    <t>Includes costs associated with developing new or upgraded systems, as well as hardware and software purchases</t>
  </si>
  <si>
    <t>- Facilities and Security capital</t>
  </si>
  <si>
    <t>Includes costs related to fitting or refurbishing premises, installing security systems, and any contingency for additional future capital projects</t>
  </si>
  <si>
    <t>Debt schedule</t>
  </si>
  <si>
    <t>Additional covenants</t>
  </si>
  <si>
    <r>
      <t xml:space="preserve">Additional covenants relevant to your application, per your response to </t>
    </r>
    <r>
      <rPr>
        <sz val="8"/>
        <rFont val="Arial"/>
        <family val="2"/>
      </rPr>
      <t xml:space="preserve">Section 22.5 of the ITA (Financial Strength) </t>
    </r>
  </si>
  <si>
    <t>END</t>
  </si>
  <si>
    <t>Opening</t>
  </si>
  <si>
    <t>FY21/22</t>
  </si>
  <si>
    <t>FY22/23</t>
  </si>
  <si>
    <t>FY23/24</t>
  </si>
  <si>
    <t>FY24/25</t>
  </si>
  <si>
    <t>FY25/26</t>
  </si>
  <si>
    <t>FY26/27</t>
  </si>
  <si>
    <t>FY27/28</t>
  </si>
  <si>
    <t>FY28/29</t>
  </si>
  <si>
    <t>FY29/30</t>
  </si>
  <si>
    <t>FY30/31</t>
  </si>
  <si>
    <t>FY31/32</t>
  </si>
  <si>
    <t>FY32/33</t>
  </si>
  <si>
    <t>FY33/34</t>
  </si>
  <si>
    <t>FY34/35</t>
  </si>
  <si>
    <t>MASTER CHECK CELL</t>
  </si>
  <si>
    <t>Yearly checks</t>
  </si>
  <si>
    <t>Operating costs</t>
  </si>
  <si>
    <t xml:space="preserve">Balance sheet </t>
  </si>
  <si>
    <t>Business Plan scenario</t>
  </si>
  <si>
    <t>Base Case Cover Sheet</t>
  </si>
  <si>
    <t>£'000</t>
  </si>
  <si>
    <t>Retailer distributed draw-based games</t>
  </si>
  <si>
    <t>% Growth</t>
  </si>
  <si>
    <t>% Gross ticket sales</t>
  </si>
  <si>
    <t>Non-retailer distributed draw-based games</t>
  </si>
  <si>
    <t>Interactive instant win games</t>
  </si>
  <si>
    <t>Other games</t>
  </si>
  <si>
    <t>Gross ticket sales</t>
  </si>
  <si>
    <t>Total revenue</t>
  </si>
  <si>
    <t>% ticket sales</t>
  </si>
  <si>
    <t>Total duty and commission</t>
  </si>
  <si>
    <r>
      <t xml:space="preserve">Non-Retailer distributed </t>
    </r>
    <r>
      <rPr>
        <sz val="8"/>
        <rFont val="Arial"/>
        <family val="2"/>
      </rPr>
      <t>Draw-based Games</t>
    </r>
  </si>
  <si>
    <r>
      <t>Interactive</t>
    </r>
    <r>
      <rPr>
        <sz val="8"/>
        <rFont val="Arial"/>
        <family val="2"/>
      </rPr>
      <t xml:space="preserve"> Instant Win Games</t>
    </r>
  </si>
  <si>
    <r>
      <t>Other</t>
    </r>
    <r>
      <rPr>
        <sz val="8"/>
        <rFont val="Arial"/>
        <family val="2"/>
      </rPr>
      <t xml:space="preserve"> Games</t>
    </r>
  </si>
  <si>
    <t>% gross ticket sales</t>
  </si>
  <si>
    <t>% total prizes</t>
  </si>
  <si>
    <t>- Other</t>
  </si>
  <si>
    <t>Check: Technology costs - Sum of parts equals total (costs to be entered in negative)</t>
  </si>
  <si>
    <t xml:space="preserve"> </t>
  </si>
  <si>
    <t>Check: Employee costs - Sum of parts equals total (costs to be entered in negative)</t>
  </si>
  <si>
    <t>Check: Marketing costs - Sum of parts equals total (costs to be entered in negative)</t>
  </si>
  <si>
    <t>Check: Consumables - Sum of parts equals total (costs to be entered in negative)</t>
  </si>
  <si>
    <t>Depreciation</t>
  </si>
  <si>
    <t>Amortisation</t>
  </si>
  <si>
    <t>Other allowable costs (including 4NLC Trust related costs)</t>
  </si>
  <si>
    <t>Surplus</t>
  </si>
  <si>
    <t>Total surplus</t>
  </si>
  <si>
    <t>% total surplus</t>
  </si>
  <si>
    <t>Inflation factor</t>
  </si>
  <si>
    <t>Allowable revenue as per surplus</t>
  </si>
  <si>
    <t>Lottery duty</t>
  </si>
  <si>
    <t>Total Good Causes contribution</t>
  </si>
  <si>
    <t>Allowable costs as per surplus</t>
  </si>
  <si>
    <t>Research, Prevention and Treatment of gambling-related harm</t>
  </si>
  <si>
    <t>Of which Related Party costs</t>
  </si>
  <si>
    <t>Operating profit / EBIT</t>
  </si>
  <si>
    <t>Add back D&amp;A</t>
  </si>
  <si>
    <t>Add back recoverable implementation costs</t>
  </si>
  <si>
    <t>EBITDA</t>
  </si>
  <si>
    <t>Profit before tax</t>
  </si>
  <si>
    <t>Tax</t>
  </si>
  <si>
    <t>Implied tax rate</t>
  </si>
  <si>
    <t>Profit after tax / net income</t>
  </si>
  <si>
    <t>Total implementation costs</t>
  </si>
  <si>
    <t>Check: Capex - Sum of parts equals total (costs to be entered in negative)</t>
  </si>
  <si>
    <t>Change in working capital</t>
  </si>
  <si>
    <t>Cash flow pre repayment of debt and dividends</t>
  </si>
  <si>
    <t>Increase in debt</t>
  </si>
  <si>
    <t>Repayment of debt</t>
  </si>
  <si>
    <t>Equity injection</t>
  </si>
  <si>
    <t>Payment of dividend</t>
  </si>
  <si>
    <t>Change in cash</t>
  </si>
  <si>
    <t>Total debt</t>
  </si>
  <si>
    <t>- Of which RCF</t>
  </si>
  <si>
    <t>Total cash</t>
  </si>
  <si>
    <t>Net debt</t>
  </si>
  <si>
    <t>Financing costs / total debt</t>
  </si>
  <si>
    <t>Assets</t>
  </si>
  <si>
    <t>Non-current assets</t>
  </si>
  <si>
    <t>Intangible assets</t>
  </si>
  <si>
    <t>Property, plant and equipment</t>
  </si>
  <si>
    <t>Trade and other receivables</t>
  </si>
  <si>
    <t>Other</t>
  </si>
  <si>
    <t>Total</t>
  </si>
  <si>
    <t>Current assets</t>
  </si>
  <si>
    <t>Inventories</t>
  </si>
  <si>
    <t>Cash and cash equivalents</t>
  </si>
  <si>
    <t>Check: Cash is not negative</t>
  </si>
  <si>
    <t>Total assets</t>
  </si>
  <si>
    <t>Liabilities</t>
  </si>
  <si>
    <t>Non-current liabilities</t>
  </si>
  <si>
    <t>Financial liabilities</t>
  </si>
  <si>
    <t>Trade and other payables</t>
  </si>
  <si>
    <t>Current liabilities</t>
  </si>
  <si>
    <t>Total liabilities</t>
  </si>
  <si>
    <t>Equity</t>
  </si>
  <si>
    <t>Share capital</t>
  </si>
  <si>
    <t>Retained earnings</t>
  </si>
  <si>
    <t>Distributable reserves</t>
  </si>
  <si>
    <t>Total equity</t>
  </si>
  <si>
    <t>Total equity and liabilities</t>
  </si>
  <si>
    <t>Check: Balance sheet balances</t>
  </si>
  <si>
    <t>Check: Retained earnings is not negative</t>
  </si>
  <si>
    <t>Breakeven Cover Sheet</t>
  </si>
  <si>
    <t>Delta vs base case</t>
  </si>
  <si>
    <t>Upside Cover Sheet</t>
  </si>
  <si>
    <t>1. All games produce only 90% of the revenue projected in the Base Case</t>
  </si>
  <si>
    <t>2. All games produce only 75% of the revenue projected in the Base Case</t>
  </si>
  <si>
    <t>3. All variable costs are 25% higher than those forecast in the Base Case</t>
  </si>
  <si>
    <t>4. All non-variable costs are 10% higher than those forecast in the Base Case</t>
  </si>
  <si>
    <t>5. Investment costs (Transition and forecast Capex throughout the Licence Term) are 50% higher than those projected in the Base Case</t>
  </si>
  <si>
    <t>6. A combination of tests 1 and 3 (all games produce only 90% of the revenue projected in the Base Case and all variable costs are 25% higher than those forecast in the Base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</si>
</sst>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2" formatCode="_-&quot;£&quot;* #,##0_-;\-&quot;£&quot;* #,##0_-;_-&quot;£&quot;* &quot;-&quot;_-;_-@_-"/>
    <numFmt numFmtId="44" formatCode="_-&quot;£&quot;* #,##0.00_-;\-&quot;£&quot;* #,##0.00_-;_-&quot;£&quot;* &quot;-&quot;??_-;_-@_-"/>
    <numFmt numFmtId="164" formatCode="#,##0.0_);\(#,##0.0\);\-_);@_)"/>
    <numFmt numFmtId="165" formatCode="0\ &quot;days&quot;_);\(0\ &quot;days&quot;\);\-\-\ &quot;days&quot;_);* @_)"/>
    <numFmt numFmtId="166" formatCode="#,##0_);\(#,##0\);\-\-_)"/>
    <numFmt numFmtId="167" formatCode="#,##0\ &quot;bps&quot;_);\(#,##0\ &quot;bps&quot;\);\-\-\ &quot;bps&quot;_);* @_)"/>
    <numFmt numFmtId="168" formatCode="#,##0.00_);\(#,##0.00\);0.00_);* @_)"/>
    <numFmt numFmtId="169" formatCode="_-* #,##0_-;\-* #,##0_-;_-* 0_-;_-@_-"/>
    <numFmt numFmtId="170" formatCode="0_);\(0\);0_);* @_)"/>
    <numFmt numFmtId="171" formatCode="dd\-mmm\ yy;&quot;nm &quot;;&quot;nm &quot;;* @_)"/>
    <numFmt numFmtId="172" formatCode="#,##0.0,,_);\(#,##0.0,,\);\-\-_);* @_)"/>
    <numFmt numFmtId="173" formatCode="0.0\x;&quot;nm&quot;_x;&quot;nm&quot;_x;* @_x"/>
    <numFmt numFmtId="174" formatCode="0.00\x;&quot;nm&quot;_x;&quot;nm&quot;_x;* @_x"/>
    <numFmt numFmtId="175" formatCode="0.00%_);\(0.00%\);\-\-&quot;%&quot;_);* @_)"/>
    <numFmt numFmtId="176" formatCode="0%_);\(0%\);\-\-&quot;%&quot;_);* @_)"/>
    <numFmt numFmtId="177" formatCode="0.0%_);\(0.0%\);\-\-&quot;%&quot;_);* @_)"/>
    <numFmt numFmtId="178" formatCode="0_);&quot;nm&quot;_);0_);* @_)"/>
    <numFmt numFmtId="179" formatCode="#,##0.0,_);\(#,##0.0,\);\-\-_);* @_)"/>
    <numFmt numFmtId="180" formatCode="0\ &quot;years&quot;_);&quot;nm&quot;_);\-\-\ &quot;years&quot;_);* @_)"/>
    <numFmt numFmtId="181" formatCode="#,##0_);\(#,##0\);\-_)"/>
    <numFmt numFmtId="182" formatCode="&quot;Year &quot;0_);&quot;Year &quot;\-0;"/>
    <numFmt numFmtId="183" formatCode="&quot;Year &quot;0_)"/>
    <numFmt numFmtId="184" formatCode="#,##0.000_);\(#,##0.000\);#,##0.000_)"/>
    <numFmt numFmtId="185" formatCode="#,##0.00%_);\(#,##0.00\)%;#,##0.00%_)"/>
    <numFmt numFmtId="186" formatCode="&quot;TRUE&quot;;&quot;TRUE&quot;;&quot;FALSE&quot;"/>
    <numFmt numFmtId="187" formatCode="&quot;Okay&quot;;&quot;Okay&quot;;&quot;ERROR&quot;"/>
    <numFmt numFmtId="188" formatCode="&quot;Okay&quot;;&quot;Okay&quot;;&quot;ALERT&quot;"/>
    <numFmt numFmtId="189" formatCode="\-;\-;&quot;ALERT&quot;"/>
    <numFmt numFmtId="190" formatCode="#,##0_);\(#,##0\);#,##0_)"/>
    <numFmt numFmtId="191" formatCode="\+0.0%_);\(0.0%\);\-_);@_)"/>
    <numFmt numFmtId="192" formatCode="0.00\x;&quot;nm&quot;_x;0.00\x;* @_x"/>
    <numFmt numFmtId="193" formatCode="\+0.00\x;&quot;nm&quot;_x;0.00\x;* @_x"/>
    <numFmt numFmtId="194" formatCode="#,##0.00_);\(#,##0.00\);#,##0.00_)"/>
  </numFmts>
  <fonts count="51">
    <font>
      <sz val="8"/>
      <name val="Arial"/>
      <family val="2"/>
    </font>
    <font>
      <sz val="11"/>
      <color theme="1"/>
      <name val="Arial"/>
      <family val="2"/>
      <scheme val="minor"/>
    </font>
    <font>
      <sz val="8"/>
      <name val="Arial"/>
      <family val="2"/>
    </font>
    <font>
      <b/>
      <sz val="8"/>
      <name val="Arial"/>
      <family val="2"/>
    </font>
    <font>
      <b/>
      <sz val="8"/>
      <color indexed="9"/>
      <name val="Arial"/>
      <family val="2"/>
    </font>
    <font>
      <b/>
      <sz val="8"/>
      <color rgb="FF000000"/>
      <name val="Arial"/>
      <family val="2"/>
    </font>
    <font>
      <b/>
      <sz val="12"/>
      <color theme="1"/>
      <name val="Arial"/>
      <family val="2"/>
      <scheme val="minor"/>
    </font>
    <font>
      <b/>
      <sz val="10"/>
      <color theme="1"/>
      <name val="Arial"/>
      <family val="2"/>
      <scheme val="minor"/>
    </font>
    <font>
      <b/>
      <sz val="9"/>
      <color theme="1"/>
      <name val="Arial"/>
      <family val="2"/>
      <scheme val="minor"/>
    </font>
    <font>
      <b/>
      <sz val="8"/>
      <color theme="1"/>
      <name val="Arial"/>
      <family val="2"/>
      <scheme val="minor"/>
    </font>
    <font>
      <sz val="8"/>
      <color indexed="12"/>
      <name val="Arial"/>
      <family val="2"/>
    </font>
    <font>
      <sz val="8"/>
      <color rgb="FF008000"/>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b/>
      <sz val="11"/>
      <color rgb="FF3F3F3F"/>
      <name val="Arial"/>
      <family val="2"/>
      <scheme val="minor"/>
    </font>
    <font>
      <b/>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8"/>
      <color theme="0"/>
      <name val="Arial"/>
      <family val="2"/>
    </font>
    <font>
      <sz val="11"/>
      <color theme="0"/>
      <name val="Arial"/>
      <family val="2"/>
      <scheme val="minor"/>
    </font>
    <font>
      <b/>
      <sz val="8"/>
      <color rgb="FF3B265E"/>
      <name val="Arial"/>
      <family val="2"/>
    </font>
    <font>
      <b/>
      <sz val="8"/>
      <color indexed="18"/>
      <name val="Arial"/>
      <family val="2"/>
    </font>
    <font>
      <sz val="8"/>
      <color indexed="9"/>
      <name val="Arial"/>
      <family val="2"/>
    </font>
    <font>
      <i/>
      <sz val="8"/>
      <color indexed="10"/>
      <name val="Arial"/>
      <family val="2"/>
    </font>
    <font>
      <sz val="10"/>
      <name val="Arial"/>
      <family val="2"/>
    </font>
    <font>
      <b/>
      <sz val="10"/>
      <color indexed="18"/>
      <name val="Arial"/>
      <family val="2"/>
    </font>
    <font>
      <b/>
      <sz val="10"/>
      <name val="Arial"/>
      <family val="2"/>
    </font>
    <font>
      <b/>
      <sz val="8"/>
      <color rgb="FFFFFFFF"/>
      <name val="Arial"/>
      <family val="2"/>
    </font>
    <font>
      <i/>
      <sz val="8"/>
      <name val="Arial"/>
      <family val="2"/>
    </font>
    <font>
      <b/>
      <i/>
      <sz val="8"/>
      <name val="Arial"/>
      <family val="2"/>
    </font>
    <font>
      <i/>
      <sz val="8"/>
      <color indexed="12"/>
      <name val="Arial"/>
      <family val="2"/>
    </font>
    <font>
      <sz val="20"/>
      <color theme="6" tint="-0.499984740745262"/>
      <name val="Arial"/>
      <family val="2"/>
      <scheme val="minor"/>
    </font>
    <font>
      <u/>
      <sz val="11"/>
      <color theme="10"/>
      <name val="Arial"/>
      <family val="2"/>
      <scheme val="minor"/>
    </font>
    <font>
      <i/>
      <sz val="8"/>
      <color rgb="FFFF0000"/>
      <name val="Arial"/>
      <family val="2"/>
    </font>
    <font>
      <sz val="10"/>
      <color theme="1"/>
      <name val="Arial"/>
      <family val="2"/>
      <scheme val="minor"/>
    </font>
    <font>
      <b/>
      <sz val="10"/>
      <color theme="0"/>
      <name val="Arial"/>
      <family val="2"/>
      <scheme val="minor"/>
    </font>
    <font>
      <b/>
      <sz val="16"/>
      <color theme="6" tint="-0.499984740745262"/>
      <name val="Arial"/>
      <family val="2"/>
      <scheme val="minor"/>
    </font>
    <font>
      <b/>
      <sz val="16"/>
      <name val="Arial"/>
      <family val="2"/>
      <scheme val="minor"/>
    </font>
    <font>
      <u/>
      <sz val="8"/>
      <color theme="10"/>
      <name val="Arial"/>
      <family val="2"/>
    </font>
    <font>
      <i/>
      <sz val="8"/>
      <color theme="1" tint="0.499984740745262"/>
      <name val="Arial"/>
      <family val="2"/>
    </font>
    <font>
      <i/>
      <sz val="8"/>
      <color rgb="FF0000FF"/>
      <name val="Arial"/>
      <family val="2"/>
    </font>
    <font>
      <b/>
      <sz val="8"/>
      <color theme="0"/>
      <name val="Arial"/>
      <family val="2"/>
    </font>
    <font>
      <sz val="8"/>
      <color rgb="FF0000FF"/>
      <name val="Arial"/>
      <family val="2"/>
    </font>
    <font>
      <i/>
      <sz val="8"/>
      <color rgb="FF000000"/>
      <name val="Arial"/>
      <family val="2"/>
    </font>
    <font>
      <b/>
      <sz val="8"/>
      <color rgb="FF008000"/>
      <name val="Arial"/>
      <family val="2"/>
    </font>
    <font>
      <b/>
      <sz val="20"/>
      <color rgb="FFFFFFFF"/>
      <name val="Arial"/>
      <family val="2"/>
    </font>
    <font>
      <b/>
      <sz val="10"/>
      <color rgb="FFFFFFFF"/>
      <name val="Arial"/>
      <family val="2"/>
      <scheme val="minor"/>
    </font>
    <font>
      <sz val="10"/>
      <name val="Arial"/>
      <family val="2"/>
      <scheme val="minor"/>
    </font>
    <font>
      <sz val="10"/>
      <color rgb="FF000000"/>
      <name val="Arial"/>
      <family val="2"/>
      <scheme val="minor"/>
    </font>
  </fonts>
  <fills count="42">
    <fill>
      <patternFill patternType="none"/>
    </fill>
    <fill>
      <patternFill patternType="gray125"/>
    </fill>
    <fill>
      <patternFill patternType="solid">
        <fgColor rgb="FF392C63"/>
        <bgColor indexed="64"/>
      </patternFill>
    </fill>
    <fill>
      <patternFill patternType="solid">
        <fgColor rgb="FFFFFFCC"/>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B265E"/>
        <bgColor indexed="64"/>
      </patternFill>
    </fill>
    <fill>
      <patternFill patternType="solid">
        <fgColor theme="0" tint="-0.14996795556505021"/>
        <bgColor indexed="64"/>
      </patternFill>
    </fill>
    <fill>
      <patternFill patternType="gray0625">
        <fgColor theme="0" tint="-0.34998626667073579"/>
        <bgColor theme="0" tint="-4.9989318521683403E-2"/>
      </patternFill>
    </fill>
    <fill>
      <patternFill patternType="solid">
        <fgColor rgb="FFCBCBCB"/>
        <bgColor indexed="64"/>
      </patternFill>
    </fill>
    <fill>
      <patternFill patternType="solid">
        <fgColor rgb="FFCED2E4"/>
        <bgColor indexed="64"/>
      </patternFill>
    </fill>
    <fill>
      <patternFill patternType="solid">
        <fgColor rgb="FFCFD7F2"/>
        <bgColor indexed="64"/>
      </patternFill>
    </fill>
    <fill>
      <patternFill patternType="solid">
        <fgColor rgb="FF0070C0"/>
        <bgColor indexed="64"/>
      </patternFill>
    </fill>
  </fills>
  <borders count="23">
    <border>
      <left/>
      <right/>
      <top/>
      <bottom/>
      <diagonal/>
    </border>
    <border>
      <left/>
      <right/>
      <top/>
      <bottom style="thick">
        <color rgb="FFFFDE8B"/>
      </bottom>
      <diagonal/>
    </border>
    <border>
      <left/>
      <right/>
      <top/>
      <bottom style="medium">
        <color rgb="FFFFDE8B"/>
      </bottom>
      <diagonal/>
    </border>
    <border>
      <left/>
      <right/>
      <top/>
      <bottom style="thin">
        <color rgb="FF848FA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B265E"/>
      </left>
      <right style="thin">
        <color rgb="FF3B265E"/>
      </right>
      <top style="thin">
        <color rgb="FF3B265E"/>
      </top>
      <bottom style="thin">
        <color rgb="FF3B265E"/>
      </bottom>
      <diagonal/>
    </border>
    <border>
      <left style="dashed">
        <color auto="1"/>
      </left>
      <right style="dashed">
        <color auto="1"/>
      </right>
      <top style="dashed">
        <color auto="1"/>
      </top>
      <bottom style="dashed">
        <color auto="1"/>
      </bottom>
      <diagonal/>
    </border>
    <border>
      <left/>
      <right/>
      <top/>
      <bottom style="thin">
        <color indexed="56"/>
      </bottom>
      <diagonal/>
    </border>
    <border>
      <left/>
      <right/>
      <top/>
      <bottom style="thin">
        <color indexed="64"/>
      </bottom>
      <diagonal/>
    </border>
    <border>
      <left/>
      <right/>
      <top/>
      <bottom style="thin">
        <color indexed="1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7">
    <xf numFmtId="181" fontId="0" fillId="0" borderId="0"/>
    <xf numFmtId="175" fontId="26" fillId="0" borderId="0" applyFont="0" applyFill="0" applyBorder="0" applyAlignment="0" applyProtection="0"/>
    <xf numFmtId="166" fontId="10" fillId="3" borderId="0" applyNumberFormat="0" applyBorder="0">
      <alignment horizontal="right"/>
      <protection locked="0"/>
    </xf>
    <xf numFmtId="166" fontId="4" fillId="35" borderId="8" applyNumberFormat="0" applyProtection="0">
      <alignment horizontal="left" vertical="center"/>
    </xf>
    <xf numFmtId="166" fontId="2" fillId="36" borderId="0" applyNumberFormat="0" applyFont="0" applyBorder="0" applyAlignment="0" applyProtection="0"/>
    <xf numFmtId="167"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66" fontId="2" fillId="37" borderId="9" applyNumberFormat="0" applyFont="0" applyAlignment="0" applyProtection="0"/>
    <xf numFmtId="166" fontId="22" fillId="0" borderId="10" applyNumberFormat="0" applyFill="0" applyProtection="0">
      <alignment horizontal="left"/>
    </xf>
    <xf numFmtId="166" fontId="3" fillId="0" borderId="11" applyNumberFormat="0" applyFill="0" applyProtection="0">
      <alignment horizontal="left"/>
    </xf>
    <xf numFmtId="166" fontId="23" fillId="0" borderId="12" applyNumberFormat="0" applyFill="0" applyProtection="0">
      <alignment horizontal="centerContinuous"/>
    </xf>
    <xf numFmtId="166" fontId="3" fillId="0" borderId="11">
      <alignment horizontal="centerContinuous"/>
    </xf>
    <xf numFmtId="166" fontId="22" fillId="0" borderId="12" applyNumberFormat="0" applyFill="0" applyProtection="0">
      <alignment horizontal="right"/>
    </xf>
    <xf numFmtId="166" fontId="24" fillId="0" borderId="0" applyNumberFormat="0" applyFill="0" applyBorder="0" applyAlignment="0" applyProtection="0"/>
    <xf numFmtId="166" fontId="10" fillId="4" borderId="0" applyNumberFormat="0" applyBorder="0">
      <alignment horizontal="right"/>
      <protection locked="0"/>
    </xf>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66" fontId="25" fillId="0" borderId="0" applyNumberForma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66" fontId="3" fillId="0" borderId="13" applyNumberFormat="0" applyFill="0" applyAlignment="0" applyProtection="0"/>
    <xf numFmtId="178" fontId="10" fillId="3" borderId="0" applyBorder="0" applyAlignment="0">
      <alignment horizontal="right"/>
      <protection locked="0"/>
    </xf>
    <xf numFmtId="179" fontId="2" fillId="0" borderId="0" applyFont="0" applyFill="0" applyBorder="0" applyAlignment="0" applyProtection="0"/>
    <xf numFmtId="166" fontId="27" fillId="0" borderId="0" applyNumberFormat="0" applyFill="0" applyBorder="0" applyProtection="0"/>
    <xf numFmtId="166" fontId="28" fillId="0" borderId="0" applyNumberFormat="0" applyFill="0" applyBorder="0" applyProtection="0"/>
    <xf numFmtId="180" fontId="2" fillId="0" borderId="0" applyFont="0" applyFill="0" applyBorder="0" applyAlignment="0" applyProtection="0"/>
    <xf numFmtId="0" fontId="6" fillId="0" borderId="3" applyNumberFormat="0" applyFill="0" applyAlignment="0" applyProtection="0"/>
    <xf numFmtId="0" fontId="7" fillId="0" borderId="1" applyNumberFormat="0" applyFill="0" applyAlignment="0" applyProtection="0"/>
    <xf numFmtId="0" fontId="8"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164" fontId="11" fillId="0" borderId="0" applyAlignment="0"/>
    <xf numFmtId="166" fontId="3" fillId="0" borderId="14" applyNumberFormat="0" applyFill="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4" applyNumberFormat="0" applyAlignment="0" applyProtection="0"/>
    <xf numFmtId="0" fontId="16" fillId="8" borderId="5" applyNumberFormat="0" applyAlignment="0" applyProtection="0"/>
    <xf numFmtId="0" fontId="17" fillId="9" borderId="6" applyNumberFormat="0" applyAlignment="0" applyProtection="0"/>
    <xf numFmtId="0" fontId="18" fillId="0" borderId="0" applyNumberFormat="0" applyFill="0" applyBorder="0" applyAlignment="0" applyProtection="0"/>
    <xf numFmtId="0" fontId="2" fillId="10" borderId="7" applyNumberFormat="0" applyFont="0" applyAlignment="0" applyProtection="0"/>
    <xf numFmtId="0" fontId="19" fillId="0" borderId="0" applyNumberFormat="0" applyFill="0" applyBorder="0" applyAlignment="0" applyProtection="0"/>
    <xf numFmtId="166" fontId="3" fillId="0" borderId="11" applyNumberFormat="0" applyFill="0" applyProtection="0">
      <alignment horizontal="right"/>
    </xf>
    <xf numFmtId="168"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34" borderId="0" applyNumberFormat="0" applyBorder="0" applyAlignment="0" applyProtection="0"/>
    <xf numFmtId="0" fontId="1" fillId="0" borderId="0"/>
    <xf numFmtId="0" fontId="34" fillId="0" borderId="0" applyNumberFormat="0" applyFill="0" applyBorder="0" applyAlignment="0" applyProtection="0"/>
    <xf numFmtId="181" fontId="40" fillId="0" borderId="0" applyNumberFormat="0" applyFill="0" applyBorder="0" applyAlignment="0" applyProtection="0"/>
  </cellStyleXfs>
  <cellXfs count="156">
    <xf numFmtId="181" fontId="0" fillId="0" borderId="0" xfId="0"/>
    <xf numFmtId="166" fontId="4" fillId="2" borderId="0" xfId="3" applyFill="1" applyBorder="1">
      <alignment horizontal="left" vertical="center"/>
    </xf>
    <xf numFmtId="181" fontId="20" fillId="2" borderId="0" xfId="0" applyFont="1" applyFill="1"/>
    <xf numFmtId="164" fontId="3" fillId="38" borderId="0" xfId="0" applyNumberFormat="1" applyFont="1" applyFill="1" applyAlignment="1">
      <alignment horizontal="right"/>
    </xf>
    <xf numFmtId="181" fontId="30" fillId="0" borderId="0" xfId="0" applyFont="1"/>
    <xf numFmtId="181" fontId="3" fillId="0" borderId="0" xfId="0" applyFont="1"/>
    <xf numFmtId="0" fontId="1" fillId="0" borderId="0" xfId="74"/>
    <xf numFmtId="0" fontId="1" fillId="0" borderId="0" xfId="74" applyAlignment="1">
      <alignment vertical="center"/>
    </xf>
    <xf numFmtId="0" fontId="36" fillId="0" borderId="0" xfId="74" applyFont="1"/>
    <xf numFmtId="181" fontId="3" fillId="0" borderId="0" xfId="0" applyFont="1" applyAlignment="1">
      <alignment horizontal="centerContinuous"/>
    </xf>
    <xf numFmtId="181" fontId="20" fillId="2" borderId="0" xfId="0" applyFont="1" applyFill="1" applyAlignment="1">
      <alignment vertical="center"/>
    </xf>
    <xf numFmtId="181" fontId="0" fillId="0" borderId="0" xfId="0" applyAlignment="1">
      <alignment vertical="center"/>
    </xf>
    <xf numFmtId="181" fontId="0" fillId="39" borderId="0" xfId="0" applyFill="1" applyAlignment="1">
      <alignment vertical="center"/>
    </xf>
    <xf numFmtId="181" fontId="30" fillId="0" borderId="0" xfId="0" applyFont="1" applyAlignment="1">
      <alignment vertical="center"/>
    </xf>
    <xf numFmtId="181" fontId="3" fillId="0" borderId="0" xfId="0" applyFont="1" applyAlignment="1">
      <alignment vertical="center"/>
    </xf>
    <xf numFmtId="164" fontId="4" fillId="2" borderId="0" xfId="3" applyNumberFormat="1" applyFill="1" applyBorder="1" applyProtection="1">
      <alignment horizontal="left" vertical="center"/>
    </xf>
    <xf numFmtId="166" fontId="4" fillId="2" borderId="0" xfId="3" applyFill="1" applyBorder="1" applyProtection="1">
      <alignment horizontal="left" vertical="center"/>
    </xf>
    <xf numFmtId="187" fontId="24" fillId="2" borderId="0" xfId="3" applyNumberFormat="1" applyFont="1" applyFill="1" applyBorder="1" applyProtection="1">
      <alignment horizontal="left" vertical="center"/>
    </xf>
    <xf numFmtId="181" fontId="20" fillId="0" borderId="0" xfId="0" applyFont="1"/>
    <xf numFmtId="166" fontId="29" fillId="35" borderId="8" xfId="3" applyNumberFormat="1" applyFont="1" applyAlignment="1" applyProtection="1">
      <alignment vertical="center"/>
    </xf>
    <xf numFmtId="166" fontId="29" fillId="35" borderId="0" xfId="3" applyNumberFormat="1" applyFont="1" applyBorder="1" applyProtection="1">
      <alignment horizontal="left" vertical="center"/>
    </xf>
    <xf numFmtId="166" fontId="0" fillId="0" borderId="0" xfId="0" applyNumberFormat="1"/>
    <xf numFmtId="181" fontId="3" fillId="0" borderId="0" xfId="2" applyNumberFormat="1" applyFont="1" applyFill="1" applyAlignment="1" applyProtection="1">
      <alignment horizontal="left"/>
    </xf>
    <xf numFmtId="181" fontId="10" fillId="0" borderId="0" xfId="2" applyNumberFormat="1" applyFill="1" applyProtection="1">
      <alignment horizontal="right"/>
    </xf>
    <xf numFmtId="164" fontId="0" fillId="0" borderId="0" xfId="0" applyNumberFormat="1"/>
    <xf numFmtId="181" fontId="2" fillId="0" borderId="0" xfId="2" applyNumberFormat="1" applyFont="1" applyFill="1" applyAlignment="1" applyProtection="1">
      <alignment horizontal="left"/>
    </xf>
    <xf numFmtId="181" fontId="31" fillId="38" borderId="0" xfId="0" applyFont="1" applyFill="1"/>
    <xf numFmtId="181" fontId="0" fillId="38" borderId="0" xfId="0" applyFill="1"/>
    <xf numFmtId="182" fontId="3" fillId="38" borderId="0" xfId="0" applyNumberFormat="1" applyFont="1" applyFill="1" applyAlignment="1">
      <alignment horizontal="right"/>
    </xf>
    <xf numFmtId="183" fontId="3" fillId="38" borderId="0" xfId="0" applyNumberFormat="1" applyFont="1" applyFill="1" applyAlignment="1">
      <alignment horizontal="right"/>
    </xf>
    <xf numFmtId="0" fontId="5" fillId="0" borderId="0" xfId="0" applyNumberFormat="1" applyFont="1" applyAlignment="1">
      <alignment horizontal="center"/>
    </xf>
    <xf numFmtId="181" fontId="3" fillId="39" borderId="0" xfId="0" applyFont="1" applyFill="1"/>
    <xf numFmtId="181" fontId="0" fillId="39" borderId="0" xfId="0" applyFill="1"/>
    <xf numFmtId="181" fontId="35" fillId="0" borderId="0" xfId="0" applyFont="1"/>
    <xf numFmtId="181" fontId="0" fillId="36" borderId="0" xfId="4" applyNumberFormat="1" applyFont="1" applyProtection="1"/>
    <xf numFmtId="181" fontId="30" fillId="36" borderId="0" xfId="4" applyNumberFormat="1" applyFont="1" applyProtection="1"/>
    <xf numFmtId="10" fontId="30" fillId="0" borderId="0" xfId="22" applyNumberFormat="1" applyFont="1" applyAlignment="1" applyProtection="1">
      <alignment horizontal="right"/>
    </xf>
    <xf numFmtId="181" fontId="35" fillId="0" borderId="13" xfId="0" applyFont="1" applyBorder="1"/>
    <xf numFmtId="181" fontId="30" fillId="36" borderId="13" xfId="4" applyNumberFormat="1" applyFont="1" applyBorder="1" applyProtection="1"/>
    <xf numFmtId="190" fontId="3" fillId="0" borderId="13" xfId="0" applyNumberFormat="1" applyFont="1" applyBorder="1"/>
    <xf numFmtId="49" fontId="30" fillId="0" borderId="0" xfId="0" applyNumberFormat="1" applyFont="1" applyAlignment="1">
      <alignment horizontal="right"/>
    </xf>
    <xf numFmtId="181" fontId="40" fillId="0" borderId="0" xfId="76" applyProtection="1"/>
    <xf numFmtId="181" fontId="30" fillId="0" borderId="0" xfId="4" applyNumberFormat="1" applyFont="1" applyFill="1" applyProtection="1"/>
    <xf numFmtId="181" fontId="30" fillId="36" borderId="0" xfId="4" applyNumberFormat="1" applyFont="1" applyBorder="1" applyProtection="1"/>
    <xf numFmtId="190" fontId="2" fillId="0" borderId="0" xfId="2" applyNumberFormat="1" applyFont="1" applyFill="1" applyProtection="1">
      <alignment horizontal="right"/>
    </xf>
    <xf numFmtId="181" fontId="3" fillId="36" borderId="13" xfId="4" applyNumberFormat="1" applyFont="1" applyBorder="1" applyProtection="1"/>
    <xf numFmtId="181" fontId="40" fillId="0" borderId="13" xfId="76" applyBorder="1" applyProtection="1"/>
    <xf numFmtId="10" fontId="30" fillId="0" borderId="0" xfId="22" applyNumberFormat="1" applyFont="1" applyFill="1" applyBorder="1" applyAlignment="1" applyProtection="1">
      <alignment horizontal="right"/>
    </xf>
    <xf numFmtId="181" fontId="41" fillId="0" borderId="0" xfId="0" applyFont="1"/>
    <xf numFmtId="186" fontId="41" fillId="0" borderId="0" xfId="0" applyNumberFormat="1" applyFont="1"/>
    <xf numFmtId="181" fontId="3" fillId="36" borderId="0" xfId="4" applyNumberFormat="1" applyFont="1" applyBorder="1" applyProtection="1"/>
    <xf numFmtId="184" fontId="3" fillId="36" borderId="13" xfId="4" applyNumberFormat="1" applyFont="1" applyBorder="1" applyProtection="1"/>
    <xf numFmtId="181" fontId="35" fillId="0" borderId="11" xfId="0" applyFont="1" applyBorder="1"/>
    <xf numFmtId="181" fontId="30" fillId="36" borderId="11" xfId="4" applyNumberFormat="1" applyFont="1" applyBorder="1" applyProtection="1"/>
    <xf numFmtId="181" fontId="35" fillId="0" borderId="14" xfId="0" applyFont="1" applyBorder="1"/>
    <xf numFmtId="181" fontId="30" fillId="36" borderId="14" xfId="4" applyNumberFormat="1" applyFont="1" applyBorder="1" applyProtection="1"/>
    <xf numFmtId="190" fontId="3" fillId="0" borderId="14" xfId="0" applyNumberFormat="1" applyFont="1" applyBorder="1"/>
    <xf numFmtId="190" fontId="3" fillId="0" borderId="17" xfId="0" applyNumberFormat="1" applyFont="1" applyBorder="1"/>
    <xf numFmtId="181" fontId="0" fillId="36" borderId="13" xfId="4" applyNumberFormat="1" applyFont="1" applyBorder="1" applyProtection="1"/>
    <xf numFmtId="181" fontId="0" fillId="36" borderId="18" xfId="4" applyNumberFormat="1" applyFont="1" applyBorder="1" applyProtection="1"/>
    <xf numFmtId="181" fontId="0" fillId="36" borderId="11" xfId="4" applyNumberFormat="1" applyFont="1" applyBorder="1" applyProtection="1"/>
    <xf numFmtId="181" fontId="0" fillId="36" borderId="20" xfId="4" applyNumberFormat="1" applyFont="1" applyBorder="1" applyProtection="1"/>
    <xf numFmtId="181" fontId="0" fillId="36" borderId="0" xfId="4" applyNumberFormat="1" applyFont="1" applyBorder="1" applyProtection="1"/>
    <xf numFmtId="181" fontId="10" fillId="3" borderId="0" xfId="2" applyNumberFormat="1" applyProtection="1">
      <alignment horizontal="right"/>
    </xf>
    <xf numFmtId="181" fontId="30" fillId="39" borderId="0" xfId="0" applyFont="1" applyFill="1"/>
    <xf numFmtId="190" fontId="10" fillId="3" borderId="0" xfId="2" applyNumberFormat="1">
      <alignment horizontal="right"/>
      <protection locked="0"/>
    </xf>
    <xf numFmtId="185" fontId="42" fillId="3" borderId="0" xfId="2" applyNumberFormat="1" applyFont="1">
      <alignment horizontal="right"/>
      <protection locked="0"/>
    </xf>
    <xf numFmtId="190" fontId="10" fillId="3" borderId="13" xfId="2" applyNumberFormat="1" applyBorder="1">
      <alignment horizontal="right"/>
      <protection locked="0"/>
    </xf>
    <xf numFmtId="190" fontId="10" fillId="3" borderId="18" xfId="2" applyNumberFormat="1" applyBorder="1">
      <alignment horizontal="right"/>
      <protection locked="0"/>
    </xf>
    <xf numFmtId="190" fontId="10" fillId="3" borderId="11" xfId="2" applyNumberFormat="1" applyBorder="1">
      <alignment horizontal="right"/>
      <protection locked="0"/>
    </xf>
    <xf numFmtId="190" fontId="10" fillId="3" borderId="20" xfId="2" applyNumberFormat="1" applyBorder="1">
      <alignment horizontal="right"/>
      <protection locked="0"/>
    </xf>
    <xf numFmtId="192" fontId="32" fillId="3" borderId="0" xfId="2" applyNumberFormat="1" applyFont="1">
      <alignment horizontal="right"/>
      <protection locked="0"/>
    </xf>
    <xf numFmtId="193" fontId="30" fillId="0" borderId="0" xfId="19" applyNumberFormat="1" applyFont="1" applyAlignment="1" applyProtection="1">
      <alignment horizontal="right"/>
    </xf>
    <xf numFmtId="181" fontId="3" fillId="38" borderId="11" xfId="0" applyFont="1" applyFill="1" applyBorder="1" applyAlignment="1">
      <alignment horizontal="centerContinuous"/>
    </xf>
    <xf numFmtId="191" fontId="30" fillId="0" borderId="0" xfId="4" applyNumberFormat="1" applyFont="1" applyFill="1" applyAlignment="1" applyProtection="1">
      <alignment horizontal="right"/>
    </xf>
    <xf numFmtId="10" fontId="30" fillId="0" borderId="0" xfId="22" applyNumberFormat="1" applyFont="1" applyFill="1" applyAlignment="1" applyProtection="1">
      <alignment horizontal="right"/>
    </xf>
    <xf numFmtId="181" fontId="2" fillId="0" borderId="0" xfId="0" applyFont="1"/>
    <xf numFmtId="191" fontId="31" fillId="0" borderId="13" xfId="4" applyNumberFormat="1" applyFont="1" applyFill="1" applyBorder="1" applyAlignment="1" applyProtection="1">
      <alignment horizontal="right"/>
    </xf>
    <xf numFmtId="181" fontId="30" fillId="0" borderId="0" xfId="4" applyNumberFormat="1" applyFont="1" applyFill="1" applyBorder="1" applyProtection="1"/>
    <xf numFmtId="185" fontId="32" fillId="0" borderId="0" xfId="2" applyNumberFormat="1" applyFont="1" applyFill="1" applyProtection="1">
      <alignment horizontal="right"/>
    </xf>
    <xf numFmtId="191" fontId="30" fillId="0" borderId="16" xfId="4" applyNumberFormat="1" applyFont="1" applyFill="1" applyBorder="1" applyAlignment="1" applyProtection="1">
      <alignment horizontal="right"/>
    </xf>
    <xf numFmtId="191" fontId="30" fillId="0" borderId="13" xfId="4" applyNumberFormat="1" applyFont="1" applyFill="1" applyBorder="1" applyAlignment="1" applyProtection="1">
      <alignment horizontal="right"/>
    </xf>
    <xf numFmtId="191" fontId="30" fillId="0" borderId="18" xfId="4" applyNumberFormat="1" applyFont="1" applyFill="1" applyBorder="1" applyAlignment="1" applyProtection="1">
      <alignment horizontal="right"/>
    </xf>
    <xf numFmtId="191" fontId="30" fillId="0" borderId="19" xfId="4" applyNumberFormat="1" applyFont="1" applyFill="1" applyBorder="1" applyAlignment="1" applyProtection="1">
      <alignment horizontal="right"/>
    </xf>
    <xf numFmtId="191" fontId="30" fillId="0" borderId="11" xfId="4" applyNumberFormat="1" applyFont="1" applyFill="1" applyBorder="1" applyAlignment="1" applyProtection="1">
      <alignment horizontal="right"/>
    </xf>
    <xf numFmtId="191" fontId="30" fillId="0" borderId="20" xfId="4" applyNumberFormat="1" applyFont="1" applyFill="1" applyBorder="1" applyAlignment="1" applyProtection="1">
      <alignment horizontal="right"/>
    </xf>
    <xf numFmtId="191" fontId="31" fillId="0" borderId="15" xfId="4" applyNumberFormat="1" applyFont="1" applyFill="1" applyBorder="1" applyAlignment="1" applyProtection="1">
      <alignment horizontal="right"/>
    </xf>
    <xf numFmtId="191" fontId="31" fillId="0" borderId="14" xfId="4" applyNumberFormat="1" applyFont="1" applyFill="1" applyBorder="1" applyAlignment="1" applyProtection="1">
      <alignment horizontal="right"/>
    </xf>
    <xf numFmtId="191" fontId="31" fillId="0" borderId="17" xfId="4" applyNumberFormat="1" applyFont="1" applyFill="1" applyBorder="1" applyAlignment="1" applyProtection="1">
      <alignment horizontal="right"/>
    </xf>
    <xf numFmtId="191" fontId="30" fillId="0" borderId="21" xfId="4" applyNumberFormat="1" applyFont="1" applyFill="1" applyBorder="1" applyAlignment="1" applyProtection="1">
      <alignment horizontal="right"/>
    </xf>
    <xf numFmtId="191" fontId="30" fillId="0" borderId="0" xfId="4" applyNumberFormat="1" applyFont="1" applyFill="1" applyBorder="1" applyAlignment="1" applyProtection="1">
      <alignment horizontal="right"/>
    </xf>
    <xf numFmtId="191" fontId="30" fillId="0" borderId="22" xfId="4" applyNumberFormat="1" applyFont="1" applyFill="1" applyBorder="1" applyAlignment="1" applyProtection="1">
      <alignment horizontal="right"/>
    </xf>
    <xf numFmtId="188" fontId="24" fillId="2" borderId="0" xfId="3" applyNumberFormat="1" applyFont="1" applyFill="1" applyBorder="1" applyProtection="1">
      <alignment horizontal="left" vertical="center"/>
    </xf>
    <xf numFmtId="181" fontId="0" fillId="0" borderId="15" xfId="0" applyBorder="1"/>
    <xf numFmtId="181" fontId="0" fillId="0" borderId="14" xfId="0" applyBorder="1"/>
    <xf numFmtId="188" fontId="30" fillId="0" borderId="17" xfId="0" applyNumberFormat="1" applyFont="1" applyBorder="1" applyAlignment="1">
      <alignment horizontal="left"/>
    </xf>
    <xf numFmtId="188" fontId="30" fillId="0" borderId="0" xfId="0" applyNumberFormat="1" applyFont="1"/>
    <xf numFmtId="189" fontId="0" fillId="0" borderId="0" xfId="0" applyNumberFormat="1"/>
    <xf numFmtId="166" fontId="29" fillId="35" borderId="8" xfId="3" applyFont="1" applyAlignment="1" applyProtection="1">
      <alignment vertical="center"/>
    </xf>
    <xf numFmtId="166" fontId="29" fillId="35" borderId="0" xfId="3" applyFont="1" applyBorder="1" applyProtection="1">
      <alignment horizontal="left" vertical="center"/>
    </xf>
    <xf numFmtId="181" fontId="3" fillId="38" borderId="0" xfId="0" applyFont="1" applyFill="1"/>
    <xf numFmtId="181" fontId="20" fillId="0" borderId="0" xfId="0" applyFont="1" applyAlignment="1">
      <alignment vertical="center"/>
    </xf>
    <xf numFmtId="166" fontId="43" fillId="35" borderId="8" xfId="3" applyNumberFormat="1" applyFont="1" applyAlignment="1" applyProtection="1">
      <alignment vertical="center"/>
    </xf>
    <xf numFmtId="0" fontId="38" fillId="40" borderId="16" xfId="74" applyFont="1" applyFill="1" applyBorder="1" applyAlignment="1">
      <alignment vertical="center"/>
    </xf>
    <xf numFmtId="0" fontId="33" fillId="40" borderId="13" xfId="74" applyFont="1" applyFill="1" applyBorder="1" applyAlignment="1">
      <alignment vertical="center"/>
    </xf>
    <xf numFmtId="0" fontId="33" fillId="40" borderId="18" xfId="74" applyFont="1" applyFill="1" applyBorder="1" applyAlignment="1">
      <alignment vertical="center"/>
    </xf>
    <xf numFmtId="0" fontId="37" fillId="41" borderId="21" xfId="74" applyFont="1" applyFill="1" applyBorder="1" applyAlignment="1">
      <alignment horizontal="left" vertical="center" wrapText="1"/>
    </xf>
    <xf numFmtId="0" fontId="37" fillId="41" borderId="22" xfId="74" applyFont="1" applyFill="1" applyBorder="1" applyAlignment="1">
      <alignment horizontal="left" vertical="center" wrapText="1"/>
    </xf>
    <xf numFmtId="0" fontId="36" fillId="0" borderId="21" xfId="74" applyFont="1" applyBorder="1" applyAlignment="1">
      <alignment horizontal="left" vertical="center" wrapText="1"/>
    </xf>
    <xf numFmtId="0" fontId="36" fillId="0" borderId="22" xfId="74" applyFont="1" applyBorder="1" applyAlignment="1">
      <alignment horizontal="left" vertical="center" wrapText="1"/>
    </xf>
    <xf numFmtId="0" fontId="36" fillId="0" borderId="21" xfId="74" applyFont="1" applyBorder="1"/>
    <xf numFmtId="0" fontId="36" fillId="0" borderId="22" xfId="74" applyFont="1" applyBorder="1"/>
    <xf numFmtId="0" fontId="28" fillId="0" borderId="10" xfId="10" applyNumberFormat="1" applyFont="1" applyProtection="1">
      <alignment horizontal="left"/>
    </xf>
    <xf numFmtId="0" fontId="36" fillId="0" borderId="19" xfId="74" applyFont="1" applyBorder="1"/>
    <xf numFmtId="0" fontId="36" fillId="0" borderId="11" xfId="74" applyFont="1" applyBorder="1"/>
    <xf numFmtId="0" fontId="36" fillId="0" borderId="20" xfId="74" applyFont="1" applyBorder="1"/>
    <xf numFmtId="0" fontId="10" fillId="3" borderId="0" xfId="2" applyNumberFormat="1" applyBorder="1" applyAlignment="1">
      <protection locked="0"/>
    </xf>
    <xf numFmtId="194" fontId="10" fillId="3" borderId="0" xfId="2" applyNumberFormat="1">
      <alignment horizontal="right"/>
      <protection locked="0"/>
    </xf>
    <xf numFmtId="10" fontId="45" fillId="0" borderId="0" xfId="22" applyNumberFormat="1" applyFont="1" applyAlignment="1" applyProtection="1">
      <alignment horizontal="right"/>
    </xf>
    <xf numFmtId="0" fontId="39" fillId="40" borderId="13" xfId="74" applyFont="1" applyFill="1" applyBorder="1" applyAlignment="1">
      <alignment vertical="center"/>
    </xf>
    <xf numFmtId="164" fontId="47" fillId="2" borderId="0" xfId="3" applyNumberFormat="1" applyFont="1" applyFill="1" applyBorder="1" applyProtection="1">
      <alignment horizontal="left" vertical="center"/>
    </xf>
    <xf numFmtId="0" fontId="37" fillId="41" borderId="0" xfId="74" applyFont="1" applyFill="1" applyAlignment="1">
      <alignment horizontal="left" vertical="center" wrapText="1"/>
    </xf>
    <xf numFmtId="190" fontId="44" fillId="3" borderId="0" xfId="2" applyNumberFormat="1" applyFont="1" applyBorder="1">
      <alignment horizontal="right"/>
      <protection locked="0"/>
    </xf>
    <xf numFmtId="0" fontId="50" fillId="0" borderId="0" xfId="74" applyFont="1"/>
    <xf numFmtId="166" fontId="4" fillId="2" borderId="0" xfId="3" applyFill="1" applyBorder="1" applyAlignment="1" applyProtection="1">
      <alignment horizontal="left" vertical="center" wrapText="1"/>
    </xf>
    <xf numFmtId="181" fontId="0" fillId="0" borderId="0" xfId="0" applyAlignment="1">
      <alignment wrapText="1"/>
    </xf>
    <xf numFmtId="181" fontId="20" fillId="2" borderId="0" xfId="0" applyFont="1" applyFill="1" applyAlignment="1">
      <alignment wrapText="1"/>
    </xf>
    <xf numFmtId="181" fontId="46" fillId="0" borderId="0" xfId="2" applyNumberFormat="1" applyFont="1" applyFill="1" applyAlignment="1" applyProtection="1">
      <alignment horizontal="left" wrapText="1"/>
    </xf>
    <xf numFmtId="181" fontId="3" fillId="38" borderId="0" xfId="0" applyFont="1" applyFill="1" applyAlignment="1">
      <alignment wrapText="1"/>
    </xf>
    <xf numFmtId="181" fontId="3" fillId="39" borderId="0" xfId="0" applyFont="1" applyFill="1" applyAlignment="1">
      <alignment vertical="center"/>
    </xf>
    <xf numFmtId="181" fontId="0" fillId="0" borderId="0" xfId="0" applyAlignment="1">
      <alignment vertical="center" wrapText="1"/>
    </xf>
    <xf numFmtId="181" fontId="3" fillId="0" borderId="13" xfId="0" applyFont="1" applyBorder="1" applyAlignment="1">
      <alignment vertical="center"/>
    </xf>
    <xf numFmtId="181" fontId="30" fillId="0" borderId="0" xfId="0" quotePrefix="1" applyFont="1" applyAlignment="1">
      <alignment vertical="center"/>
    </xf>
    <xf numFmtId="181" fontId="0" fillId="0" borderId="0" xfId="0" quotePrefix="1" applyAlignment="1">
      <alignment vertical="center"/>
    </xf>
    <xf numFmtId="181" fontId="20" fillId="2" borderId="0" xfId="0" applyFont="1" applyFill="1" applyAlignment="1">
      <alignment vertical="center" wrapText="1"/>
    </xf>
    <xf numFmtId="181" fontId="3" fillId="0" borderId="13" xfId="0" applyFont="1" applyBorder="1" applyAlignment="1">
      <alignment vertical="center" wrapText="1"/>
    </xf>
    <xf numFmtId="181" fontId="30" fillId="0" borderId="0" xfId="0" applyFont="1" applyAlignment="1">
      <alignment vertical="center" wrapText="1"/>
    </xf>
    <xf numFmtId="181" fontId="35" fillId="0" borderId="0" xfId="0" applyFont="1" applyAlignment="1">
      <alignment vertical="center" wrapText="1"/>
    </xf>
    <xf numFmtId="181" fontId="0" fillId="39" borderId="0" xfId="0" applyFill="1" applyAlignment="1">
      <alignment vertical="center" wrapText="1"/>
    </xf>
    <xf numFmtId="181" fontId="0" fillId="0" borderId="0" xfId="0" quotePrefix="1" applyAlignment="1">
      <alignment vertical="center" wrapText="1"/>
    </xf>
    <xf numFmtId="181" fontId="30" fillId="0" borderId="13" xfId="0" applyFont="1" applyBorder="1" applyAlignment="1">
      <alignment vertical="center" wrapText="1"/>
    </xf>
    <xf numFmtId="181" fontId="0" fillId="0" borderId="13" xfId="0" applyBorder="1" applyAlignment="1">
      <alignment vertical="center"/>
    </xf>
    <xf numFmtId="181" fontId="3" fillId="0" borderId="13" xfId="0" applyFont="1" applyBorder="1"/>
    <xf numFmtId="181" fontId="30" fillId="0" borderId="0" xfId="0" quotePrefix="1" applyFont="1"/>
    <xf numFmtId="181" fontId="0" fillId="0" borderId="13" xfId="0" applyBorder="1"/>
    <xf numFmtId="181" fontId="0" fillId="0" borderId="16" xfId="0" applyBorder="1"/>
    <xf numFmtId="181" fontId="0" fillId="0" borderId="19" xfId="0" applyBorder="1"/>
    <xf numFmtId="181" fontId="0" fillId="0" borderId="11" xfId="0" applyBorder="1"/>
    <xf numFmtId="181" fontId="3" fillId="0" borderId="15" xfId="0" applyFont="1" applyBorder="1"/>
    <xf numFmtId="181" fontId="3" fillId="0" borderId="14" xfId="0" applyFont="1" applyBorder="1"/>
    <xf numFmtId="181" fontId="10" fillId="3" borderId="0" xfId="2" applyNumberFormat="1" applyAlignment="1">
      <alignment horizontal="left"/>
      <protection locked="0"/>
    </xf>
    <xf numFmtId="181" fontId="31" fillId="0" borderId="13" xfId="0" applyFont="1" applyBorder="1"/>
    <xf numFmtId="181" fontId="30" fillId="0" borderId="13" xfId="0" applyFont="1" applyBorder="1"/>
    <xf numFmtId="0" fontId="49" fillId="0" borderId="0" xfId="74" applyFont="1" applyAlignment="1">
      <alignment horizontal="left" vertical="center" wrapText="1"/>
    </xf>
    <xf numFmtId="0" fontId="48" fillId="41" borderId="0" xfId="74" applyFont="1" applyFill="1" applyAlignment="1">
      <alignment horizontal="left" vertical="center" wrapText="1"/>
    </xf>
    <xf numFmtId="0" fontId="37" fillId="41" borderId="0" xfId="74" applyFont="1" applyFill="1" applyAlignment="1">
      <alignment horizontal="left" vertical="center" wrapText="1"/>
    </xf>
  </cellXfs>
  <cellStyles count="77">
    <cellStyle name="20% - Accent1" xfId="51" builtinId="30" hidden="1"/>
    <cellStyle name="20% - Accent2" xfId="55" builtinId="34" hidden="1"/>
    <cellStyle name="20% - Accent3" xfId="59" builtinId="38" hidden="1"/>
    <cellStyle name="20% - Accent4" xfId="63" builtinId="42" hidden="1"/>
    <cellStyle name="20% - Accent5" xfId="67" builtinId="46" hidden="1"/>
    <cellStyle name="20% - Accent6" xfId="71" builtinId="50" hidden="1"/>
    <cellStyle name="40% - Accent1" xfId="52" builtinId="31" hidden="1"/>
    <cellStyle name="40% - Accent2" xfId="56" builtinId="35" hidden="1"/>
    <cellStyle name="40% - Accent3" xfId="60" builtinId="39" hidden="1"/>
    <cellStyle name="40% - Accent4" xfId="64" builtinId="43" hidden="1"/>
    <cellStyle name="40% - Accent5" xfId="68" builtinId="47" hidden="1"/>
    <cellStyle name="40% - Accent6" xfId="72" builtinId="51" hidden="1"/>
    <cellStyle name="60% - Accent1" xfId="53" builtinId="32" hidden="1"/>
    <cellStyle name="60% - Accent2" xfId="57" builtinId="36" hidden="1"/>
    <cellStyle name="60% - Accent3" xfId="61" builtinId="40" hidden="1"/>
    <cellStyle name="60% - Accent4" xfId="65" builtinId="44" hidden="1"/>
    <cellStyle name="60% - Accent5" xfId="69" builtinId="48" hidden="1"/>
    <cellStyle name="60% - Accent6" xfId="73" builtinId="52" hidden="1"/>
    <cellStyle name="Accent1" xfId="50" builtinId="29" hidden="1"/>
    <cellStyle name="Accent2" xfId="54" builtinId="33" hidden="1"/>
    <cellStyle name="Accent3" xfId="58" builtinId="37" hidden="1"/>
    <cellStyle name="Accent4" xfId="62" builtinId="41" hidden="1"/>
    <cellStyle name="Accent5" xfId="66" builtinId="45" hidden="1"/>
    <cellStyle name="Accent6" xfId="70" builtinId="49" hidden="1"/>
    <cellStyle name="Bad" xfId="37" builtinId="27" hidden="1"/>
    <cellStyle name="banner" xfId="3" xr:uid="{00000000-0005-0000-0000-000019000000}"/>
    <cellStyle name="blank" xfId="4" xr:uid="{00000000-0005-0000-0000-00001A000000}"/>
    <cellStyle name="bps" xfId="5" xr:uid="{00000000-0005-0000-0000-00001B000000}"/>
    <cellStyle name="Calculation" xfId="40" builtinId="22" hidden="1"/>
    <cellStyle name="Check Cell" xfId="41" builtinId="23" hidden="1"/>
    <cellStyle name="Comma" xfId="46" builtinId="3" customBuiltin="1"/>
    <cellStyle name="Comma [0]" xfId="47" builtinId="6" customBuiltin="1"/>
    <cellStyle name="comma missing" xfId="6" xr:uid="{00000000-0005-0000-0000-000020000000}"/>
    <cellStyle name="Currency" xfId="48" builtinId="4" customBuiltin="1"/>
    <cellStyle name="Currency [0]" xfId="49" builtinId="7" customBuiltin="1"/>
    <cellStyle name="date" xfId="7" xr:uid="{00000000-0005-0000-0000-000023000000}"/>
    <cellStyle name="days" xfId="8" xr:uid="{00000000-0005-0000-0000-000024000000}"/>
    <cellStyle name="deviant" xfId="9" xr:uid="{00000000-0005-0000-0000-000025000000}"/>
    <cellStyle name="Explanatory Text" xfId="44" builtinId="53" hidden="1"/>
    <cellStyle name="Good" xfId="36" builtinId="26" hidden="1"/>
    <cellStyle name="Heading 1" xfId="30" builtinId="16" hidden="1" customBuiltin="1"/>
    <cellStyle name="Heading 2" xfId="31" builtinId="17" hidden="1" customBuiltin="1"/>
    <cellStyle name="Heading 3" xfId="32" builtinId="18" hidden="1" customBuiltin="1"/>
    <cellStyle name="Heading 4" xfId="33" builtinId="19" hidden="1" customBuiltin="1"/>
    <cellStyle name="heading1" xfId="10" xr:uid="{00000000-0005-0000-0000-00002C000000}"/>
    <cellStyle name="heading2" xfId="11" xr:uid="{00000000-0005-0000-0000-00002D000000}"/>
    <cellStyle name="headingCentral1" xfId="12" xr:uid="{00000000-0005-0000-0000-00002E000000}"/>
    <cellStyle name="headingCentral2" xfId="13" xr:uid="{00000000-0005-0000-0000-00002F000000}"/>
    <cellStyle name="headingColumn1" xfId="14" xr:uid="{00000000-0005-0000-0000-000030000000}"/>
    <cellStyle name="headingColumn2" xfId="45" xr:uid="{00000000-0005-0000-0000-000031000000}"/>
    <cellStyle name="hidden" xfId="15" xr:uid="{00000000-0005-0000-0000-000032000000}"/>
    <cellStyle name="Hyperlink" xfId="76" builtinId="8"/>
    <cellStyle name="Hyperlink 2" xfId="75" xr:uid="{14DAC797-A705-4D35-86B7-C00C8437ED3F}"/>
    <cellStyle name="Input" xfId="2" builtinId="20" customBuiltin="1"/>
    <cellStyle name="inputOptional" xfId="16" xr:uid="{00000000-0005-0000-0000-000034000000}"/>
    <cellStyle name="Linked Cell" xfId="34" builtinId="24" customBuiltin="1"/>
    <cellStyle name="millions" xfId="17" xr:uid="{00000000-0005-0000-0000-000036000000}"/>
    <cellStyle name="multiple1" xfId="18" xr:uid="{00000000-0005-0000-0000-000037000000}"/>
    <cellStyle name="multiple2" xfId="19" xr:uid="{00000000-0005-0000-0000-000038000000}"/>
    <cellStyle name="name" xfId="20" xr:uid="{00000000-0005-0000-0000-000039000000}"/>
    <cellStyle name="Neutral" xfId="38" builtinId="28" hidden="1"/>
    <cellStyle name="Normal" xfId="0" builtinId="0" customBuiltin="1"/>
    <cellStyle name="Normal 2" xfId="74" xr:uid="{4AEDFD25-7C55-4E2F-8FCF-0AF06C40432B}"/>
    <cellStyle name="Note" xfId="43" builtinId="10" hidden="1"/>
    <cellStyle name="Output" xfId="39" builtinId="21" hidden="1"/>
    <cellStyle name="Per cent" xfId="1" builtinId="5" customBuiltin="1"/>
    <cellStyle name="percent0" xfId="21" xr:uid="{00000000-0005-0000-0000-00003F000000}"/>
    <cellStyle name="percent1" xfId="22" xr:uid="{00000000-0005-0000-0000-000040000000}"/>
    <cellStyle name="subtotal" xfId="23" xr:uid="{00000000-0005-0000-0000-000041000000}"/>
    <cellStyle name="switch" xfId="24" xr:uid="{00000000-0005-0000-0000-000042000000}"/>
    <cellStyle name="thousands" xfId="25" xr:uid="{00000000-0005-0000-0000-000043000000}"/>
    <cellStyle name="Title" xfId="29" builtinId="15" hidden="1" customBuiltin="1"/>
    <cellStyle name="title1" xfId="26" xr:uid="{00000000-0005-0000-0000-000045000000}"/>
    <cellStyle name="title2" xfId="27" xr:uid="{00000000-0005-0000-0000-000046000000}"/>
    <cellStyle name="Total" xfId="35" builtinId="25" customBuiltin="1"/>
    <cellStyle name="Warning Text" xfId="42" builtinId="11" hidden="1"/>
    <cellStyle name="years" xfId="28" xr:uid="{00000000-0005-0000-0000-000049000000}"/>
  </cellStyles>
  <dxfs count="2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font>
      <border>
        <bottom style="thin">
          <color rgb="FF787878"/>
        </bottom>
      </border>
    </dxf>
    <dxf>
      <fill>
        <patternFill>
          <bgColor rgb="FFF0F4D4"/>
        </patternFill>
      </fill>
    </dxf>
    <dxf>
      <font>
        <b/>
        <i val="0"/>
      </font>
    </dxf>
    <dxf>
      <font>
        <b/>
        <i val="0"/>
      </font>
      <border>
        <bottom style="thin">
          <color rgb="FF787878"/>
        </bottom>
      </border>
    </dxf>
    <dxf>
      <fill>
        <patternFill patternType="none">
          <bgColor auto="1"/>
        </patternFill>
      </fill>
    </dxf>
    <dxf>
      <font>
        <b/>
        <i val="0"/>
      </font>
    </dxf>
    <dxf>
      <font>
        <b/>
        <i val="0"/>
      </font>
      <border>
        <bottom style="thin">
          <color rgb="FF787878"/>
        </bottom>
      </border>
    </dxf>
    <dxf>
      <fill>
        <patternFill>
          <bgColor rgb="FFF0F4D4"/>
        </patternFill>
      </fill>
    </dxf>
    <dxf>
      <font>
        <b/>
        <i val="0"/>
      </font>
      <border>
        <bottom style="thin">
          <color rgb="FF787878"/>
        </bottom>
      </border>
    </dxf>
    <dxf>
      <fill>
        <patternFill patternType="none">
          <bgColor auto="1"/>
        </patternFill>
      </fill>
    </dxf>
    <dxf>
      <font>
        <b/>
        <i val="0"/>
      </font>
      <border>
        <bottom style="thin">
          <color rgb="FF787878"/>
        </bottom>
      </border>
    </dxf>
    <dxf>
      <fill>
        <patternFill>
          <bgColor rgb="FFF0F4D4"/>
        </patternFill>
      </fill>
    </dxf>
  </dxfs>
  <tableStyles count="5" defaultTableStyle="TableStyleMedium2" defaultPivotStyle="PivotStyleLight16">
    <tableStyle name="Rothschild Table 1" pivot="0" table="0" count="2" xr9:uid="{00000000-0011-0000-FFFF-FFFF00000000}">
      <tableStyleElement type="wholeTable" dxfId="25"/>
      <tableStyleElement type="headerRow" dxfId="24"/>
    </tableStyle>
    <tableStyle name="Rothschild Table 2" pivot="0" table="0" count="2" xr9:uid="{00000000-0011-0000-FFFF-FFFF01000000}">
      <tableStyleElement type="wholeTable" dxfId="23"/>
      <tableStyleElement type="headerRow" dxfId="22"/>
    </tableStyle>
    <tableStyle name="Rothschild Table 3" pivot="0" table="0" count="3" xr9:uid="{00000000-0011-0000-FFFF-FFFF02000000}">
      <tableStyleElement type="wholeTable" dxfId="21"/>
      <tableStyleElement type="headerRow" dxfId="20"/>
      <tableStyleElement type="firstColumn" dxfId="19"/>
    </tableStyle>
    <tableStyle name="Rothschild Table 4" pivot="0" table="0" count="3" xr9:uid="{00000000-0011-0000-FFFF-FFFF03000000}">
      <tableStyleElement type="wholeTable" dxfId="18"/>
      <tableStyleElement type="headerRow" dxfId="17"/>
      <tableStyleElement type="firstColumn" dxfId="16"/>
    </tableStyle>
    <tableStyle name="Rothschild Table 5" pivot="0" table="0" count="2" xr9:uid="{00000000-0011-0000-FFFF-FFFF04000000}">
      <tableStyleElement type="wholeTable" dxfId="15"/>
      <tableStyleElement type="headerRow" dxfId="14"/>
    </tableStyle>
  </tableStyles>
  <colors>
    <mruColors>
      <color rgb="FF392C63"/>
      <color rgb="FFFFFFCC"/>
      <color rgb="FFB2B2B2"/>
      <color rgb="FFF0F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3039313</xdr:colOff>
      <xdr:row>1</xdr:row>
      <xdr:rowOff>148971</xdr:rowOff>
    </xdr:from>
    <xdr:to>
      <xdr:col>4</xdr:col>
      <xdr:colOff>4088516</xdr:colOff>
      <xdr:row>1</xdr:row>
      <xdr:rowOff>473973</xdr:rowOff>
    </xdr:to>
    <xdr:pic>
      <xdr:nvPicPr>
        <xdr:cNvPr id="3" name="Picture 2">
          <a:extLst>
            <a:ext uri="{FF2B5EF4-FFF2-40B4-BE49-F238E27FC236}">
              <a16:creationId xmlns:a16="http://schemas.microsoft.com/office/drawing/2014/main" id="{DC4B376F-3E29-46B2-8FA6-3321A85C8836}"/>
            </a:ext>
          </a:extLst>
        </xdr:cNvPr>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6872173" y="240411"/>
          <a:ext cx="1049203" cy="325002"/>
        </a:xfrm>
        <a:prstGeom prst="rect">
          <a:avLst/>
        </a:prstGeom>
      </xdr:spPr>
    </xdr:pic>
    <xdr:clientData/>
  </xdr:twoCellAnchor>
  <xdr:twoCellAnchor editAs="oneCell">
    <xdr:from>
      <xdr:col>4</xdr:col>
      <xdr:colOff>4191000</xdr:colOff>
      <xdr:row>1</xdr:row>
      <xdr:rowOff>69521</xdr:rowOff>
    </xdr:from>
    <xdr:to>
      <xdr:col>5</xdr:col>
      <xdr:colOff>7620</xdr:colOff>
      <xdr:row>1</xdr:row>
      <xdr:rowOff>566418</xdr:rowOff>
    </xdr:to>
    <xdr:pic>
      <xdr:nvPicPr>
        <xdr:cNvPr id="4" name="Picture 3">
          <a:extLst>
            <a:ext uri="{FF2B5EF4-FFF2-40B4-BE49-F238E27FC236}">
              <a16:creationId xmlns:a16="http://schemas.microsoft.com/office/drawing/2014/main" id="{E136F4F5-695E-478D-BDF0-2C8CC9BC2BDD}"/>
            </a:ext>
          </a:extLst>
        </xdr:cNvPr>
        <xdr:cNvPicPr>
          <a:picLocks noChangeAspect="1"/>
        </xdr:cNvPicPr>
      </xdr:nvPicPr>
      <xdr:blipFill>
        <a:blip xmlns:r="http://schemas.openxmlformats.org/officeDocument/2006/relationships" r:embed="rId2"/>
        <a:stretch>
          <a:fillRect/>
        </a:stretch>
      </xdr:blipFill>
      <xdr:spPr>
        <a:xfrm>
          <a:off x="8023860" y="160961"/>
          <a:ext cx="640080" cy="496897"/>
        </a:xfrm>
        <a:prstGeom prst="rect">
          <a:avLst/>
        </a:prstGeom>
      </xdr:spPr>
    </xdr:pic>
    <xdr:clientData/>
  </xdr:twoCellAnchor>
</xdr:wsDr>
</file>

<file path=xl/theme/theme1.xml><?xml version="1.0" encoding="utf-8"?>
<a:theme xmlns:a="http://schemas.openxmlformats.org/drawingml/2006/main" name="Rothschild">
  <a:themeElements>
    <a:clrScheme name="Rothschild">
      <a:dk1>
        <a:sysClr val="windowText" lastClr="000000"/>
      </a:dk1>
      <a:lt1>
        <a:sysClr val="window" lastClr="FFFFFF"/>
      </a:lt1>
      <a:dk2>
        <a:srgbClr val="5A6378"/>
      </a:dk2>
      <a:lt2>
        <a:srgbClr val="D4D4D6"/>
      </a:lt2>
      <a:accent1>
        <a:srgbClr val="392C63"/>
      </a:accent1>
      <a:accent2>
        <a:srgbClr val="EEC222"/>
      </a:accent2>
      <a:accent3>
        <a:srgbClr val="CD0032"/>
      </a:accent3>
      <a:accent4>
        <a:srgbClr val="0076B8"/>
      </a:accent4>
      <a:accent5>
        <a:srgbClr val="E67B10"/>
      </a:accent5>
      <a:accent6>
        <a:srgbClr val="7A2276"/>
      </a:accent6>
      <a:hlink>
        <a:srgbClr val="168BBA"/>
      </a:hlink>
      <a:folHlink>
        <a:srgbClr val="680000"/>
      </a:folHlink>
    </a:clrScheme>
    <a:fontScheme name="Rothschild">
      <a:majorFont>
        <a:latin typeface="Georg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othschild">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a:duotone>
              <a:schemeClr val="phClr">
                <a:shade val="75000"/>
                <a:satMod val="105000"/>
              </a:schemeClr>
              <a:schemeClr val="phClr">
                <a:tint val="95000"/>
                <a:satMod val="105000"/>
              </a:schemeClr>
            </a:duotone>
          </a:blip>
          <a:tile tx="0" ty="0" sx="38000" sy="38000" flip="none" algn="tl"/>
        </a:blipFill>
      </a:bgFillStyleLst>
    </a:fmtScheme>
  </a:themeElements>
  <a:objectDefaults/>
  <a:extraClrSchemeLst/>
  <a:custClrLst>
    <a:custClr name="Purple">
      <a:srgbClr val="6B207F"/>
    </a:custClr>
    <a:custClr name="Jade">
      <a:srgbClr val="73B300"/>
    </a:custClr>
    <a:custClr name="Steel Blue">
      <a:srgbClr val="787878"/>
    </a:custClr>
    <a:custClr name="Amber">
      <a:srgbClr val="F2CC52"/>
    </a:custClr>
    <a:custClr name="Rothschild Blue">
      <a:srgbClr val="032043"/>
    </a:custClr>
    <a:custClr name="Taupe">
      <a:srgbClr val="A2968A"/>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AC4FE-ED91-4F84-9727-E5DCE47D7F76}">
  <sheetPr>
    <pageSetUpPr fitToPage="1"/>
  </sheetPr>
  <dimension ref="A1:W198"/>
  <sheetViews>
    <sheetView showGridLines="0" tabSelected="1" zoomScaleNormal="100" workbookViewId="0"/>
  </sheetViews>
  <sheetFormatPr defaultColWidth="0" defaultRowHeight="0" customHeight="1" zeroHeight="1"/>
  <cols>
    <col min="1" max="1" width="2.1640625" style="6" customWidth="1"/>
    <col min="2" max="2" width="3.83203125" style="6" customWidth="1"/>
    <col min="3" max="3" width="42" style="6" customWidth="1"/>
    <col min="4" max="4" width="23.83203125" style="6" customWidth="1"/>
    <col min="5" max="5" width="90.5" style="6" customWidth="1"/>
    <col min="6" max="6" width="3.83203125" style="6" customWidth="1"/>
    <col min="7" max="7" width="2.1640625" style="6" customWidth="1"/>
    <col min="8" max="8" width="86.6640625" style="6" hidden="1" customWidth="1"/>
    <col min="9" max="9" width="10.5" style="6" hidden="1" customWidth="1"/>
    <col min="10" max="12" width="0" style="6" hidden="1" customWidth="1"/>
    <col min="13" max="16384" width="10.5" style="6" hidden="1"/>
  </cols>
  <sheetData>
    <row r="1" spans="2:11" ht="7.5" customHeight="1"/>
    <row r="2" spans="2:11" s="7" customFormat="1" ht="56.25" customHeight="1">
      <c r="B2" s="103"/>
      <c r="C2" s="119" t="s">
        <v>0</v>
      </c>
      <c r="D2" s="104"/>
      <c r="E2" s="104"/>
      <c r="F2" s="105"/>
      <c r="H2" s="6"/>
      <c r="I2" s="6"/>
      <c r="J2" s="6"/>
      <c r="K2" s="6"/>
    </row>
    <row r="3" spans="2:11" s="8" customFormat="1" ht="16.5" customHeight="1">
      <c r="B3" s="106"/>
      <c r="C3" s="121" t="s">
        <v>1</v>
      </c>
      <c r="D3" s="121"/>
      <c r="E3" s="121"/>
      <c r="F3" s="107"/>
    </row>
    <row r="4" spans="2:11" s="8" customFormat="1" ht="339.75" customHeight="1">
      <c r="B4" s="108"/>
      <c r="C4" s="153" t="s">
        <v>2</v>
      </c>
      <c r="D4" s="153"/>
      <c r="E4" s="153"/>
      <c r="F4" s="109"/>
    </row>
    <row r="5" spans="2:11" s="8" customFormat="1" ht="16.5" customHeight="1">
      <c r="B5" s="106"/>
      <c r="C5" s="121" t="s">
        <v>3</v>
      </c>
      <c r="D5" s="121"/>
      <c r="E5" s="121"/>
      <c r="F5" s="107"/>
    </row>
    <row r="6" spans="2:11" s="8" customFormat="1" ht="12.75">
      <c r="B6" s="110"/>
      <c r="F6" s="111"/>
    </row>
    <row r="7" spans="2:11" s="8" customFormat="1" ht="13.15">
      <c r="B7" s="110"/>
      <c r="C7" s="112" t="s">
        <v>3</v>
      </c>
      <c r="D7" s="112"/>
      <c r="E7" s="112"/>
      <c r="F7" s="111"/>
    </row>
    <row r="8" spans="2:11" s="8" customFormat="1" ht="12.75">
      <c r="B8" s="110"/>
      <c r="C8" s="8" t="s">
        <v>4</v>
      </c>
      <c r="F8" s="111"/>
    </row>
    <row r="9" spans="2:11" s="8" customFormat="1" ht="12.75">
      <c r="B9" s="110"/>
      <c r="C9" s="123" t="s">
        <v>5</v>
      </c>
      <c r="F9" s="111"/>
    </row>
    <row r="10" spans="2:11" s="8" customFormat="1" ht="12.75">
      <c r="B10" s="110"/>
      <c r="C10" s="123" t="s">
        <v>6</v>
      </c>
      <c r="F10" s="111"/>
    </row>
    <row r="11" spans="2:11" s="8" customFormat="1" ht="12.75">
      <c r="B11" s="110"/>
      <c r="C11" s="123" t="s">
        <v>7</v>
      </c>
      <c r="F11" s="111"/>
    </row>
    <row r="12" spans="2:11" s="8" customFormat="1" ht="12.75">
      <c r="B12" s="110"/>
      <c r="C12" s="123" t="s">
        <v>8</v>
      </c>
      <c r="F12" s="111"/>
    </row>
    <row r="13" spans="2:11" s="8" customFormat="1" ht="12.75">
      <c r="B13" s="110"/>
      <c r="C13" s="8" t="s">
        <v>9</v>
      </c>
      <c r="F13" s="111"/>
    </row>
    <row r="14" spans="2:11" s="8" customFormat="1" ht="12.75">
      <c r="B14" s="110"/>
      <c r="C14" s="8" t="s">
        <v>10</v>
      </c>
      <c r="F14" s="111"/>
    </row>
    <row r="15" spans="2:11" s="8" customFormat="1" ht="12.75">
      <c r="B15" s="110"/>
      <c r="C15" s="8" t="s">
        <v>11</v>
      </c>
      <c r="F15" s="111"/>
    </row>
    <row r="16" spans="2:11" s="8" customFormat="1" ht="12.75">
      <c r="B16" s="110"/>
      <c r="C16" s="8" t="s">
        <v>12</v>
      </c>
      <c r="F16" s="111"/>
    </row>
    <row r="17" spans="2:6" s="8" customFormat="1" ht="12.75">
      <c r="B17" s="110"/>
      <c r="C17" s="8" t="s">
        <v>13</v>
      </c>
      <c r="F17" s="111"/>
    </row>
    <row r="18" spans="2:6" s="8" customFormat="1" ht="12.75">
      <c r="B18" s="110"/>
      <c r="C18" s="8" t="s">
        <v>14</v>
      </c>
      <c r="F18" s="111"/>
    </row>
    <row r="19" spans="2:6" s="8" customFormat="1" ht="12.75">
      <c r="B19" s="110"/>
      <c r="F19" s="111"/>
    </row>
    <row r="20" spans="2:6" s="8" customFormat="1" ht="16.5" customHeight="1">
      <c r="B20" s="106"/>
      <c r="C20" s="154" t="s">
        <v>15</v>
      </c>
      <c r="D20" s="155"/>
      <c r="E20" s="121"/>
      <c r="F20" s="107"/>
    </row>
    <row r="21" spans="2:6" s="8" customFormat="1" ht="12.75">
      <c r="B21" s="110"/>
      <c r="F21" s="111"/>
    </row>
    <row r="22" spans="2:6" s="8" customFormat="1" ht="12.75">
      <c r="B22" s="110"/>
      <c r="C22" s="123" t="s">
        <v>16</v>
      </c>
      <c r="D22" s="116" t="s">
        <v>17</v>
      </c>
      <c r="F22" s="111"/>
    </row>
    <row r="23" spans="2:6" s="8" customFormat="1" ht="12.75">
      <c r="B23" s="110"/>
      <c r="C23" s="123" t="s">
        <v>18</v>
      </c>
      <c r="D23" s="116" t="s">
        <v>17</v>
      </c>
      <c r="F23" s="111"/>
    </row>
    <row r="24" spans="2:6" s="8" customFormat="1" ht="12.75">
      <c r="B24" s="110"/>
      <c r="C24" s="123" t="s">
        <v>19</v>
      </c>
      <c r="D24" s="116" t="s">
        <v>17</v>
      </c>
      <c r="F24" s="111"/>
    </row>
    <row r="25" spans="2:6" s="8" customFormat="1" ht="12.75">
      <c r="B25" s="110"/>
      <c r="C25" s="123" t="s">
        <v>20</v>
      </c>
      <c r="D25" s="116" t="s">
        <v>17</v>
      </c>
      <c r="F25" s="111"/>
    </row>
    <row r="26" spans="2:6" s="8" customFormat="1" ht="12.75">
      <c r="B26" s="110"/>
      <c r="C26" s="123" t="s">
        <v>21</v>
      </c>
      <c r="D26" s="116" t="s">
        <v>17</v>
      </c>
      <c r="F26" s="111"/>
    </row>
    <row r="27" spans="2:6" s="8" customFormat="1" ht="12.75">
      <c r="B27" s="113"/>
      <c r="C27" s="114"/>
      <c r="D27" s="114"/>
      <c r="E27" s="114"/>
      <c r="F27" s="115"/>
    </row>
    <row r="28" spans="2:6" ht="13.5"/>
    <row r="29" spans="2:6" ht="14.25" hidden="1" customHeight="1"/>
    <row r="30" spans="2:6" ht="14.25" hidden="1" customHeight="1"/>
    <row r="49" spans="4:4" ht="0" hidden="1" customHeight="1">
      <c r="D49" s="6" t="s">
        <v>22</v>
      </c>
    </row>
    <row r="173" spans="4:4" ht="0" hidden="1" customHeight="1">
      <c r="D173" s="6" t="s">
        <v>23</v>
      </c>
    </row>
    <row r="178" spans="10:23" ht="0" hidden="1" customHeight="1">
      <c r="J178" s="6">
        <f>+J163+J165+J167+J169+J175+J171+J173</f>
        <v>0</v>
      </c>
      <c r="K178" s="6">
        <f t="shared" ref="K178:W178" si="0">+K163+K165+K167+K169+K175+K171+K173</f>
        <v>0</v>
      </c>
      <c r="L178" s="6">
        <f t="shared" si="0"/>
        <v>0</v>
      </c>
      <c r="M178" s="6">
        <f t="shared" si="0"/>
        <v>0</v>
      </c>
      <c r="N178" s="6">
        <f t="shared" si="0"/>
        <v>0</v>
      </c>
      <c r="O178" s="6">
        <f t="shared" si="0"/>
        <v>0</v>
      </c>
      <c r="P178" s="6">
        <f t="shared" si="0"/>
        <v>0</v>
      </c>
      <c r="Q178" s="6">
        <f t="shared" si="0"/>
        <v>0</v>
      </c>
      <c r="R178" s="6">
        <f t="shared" si="0"/>
        <v>0</v>
      </c>
      <c r="S178" s="6">
        <f t="shared" si="0"/>
        <v>0</v>
      </c>
      <c r="T178" s="6">
        <f t="shared" si="0"/>
        <v>0</v>
      </c>
      <c r="U178" s="6">
        <f t="shared" si="0"/>
        <v>0</v>
      </c>
      <c r="V178" s="6">
        <f t="shared" si="0"/>
        <v>0</v>
      </c>
      <c r="W178" s="6">
        <f t="shared" si="0"/>
        <v>0</v>
      </c>
    </row>
    <row r="197" spans="5:5" ht="0" hidden="1" customHeight="1">
      <c r="E197" s="6" t="s">
        <v>24</v>
      </c>
    </row>
    <row r="198" spans="5:5" ht="0" hidden="1" customHeight="1">
      <c r="E198" s="6" t="s">
        <v>25</v>
      </c>
    </row>
  </sheetData>
  <mergeCells count="2">
    <mergeCell ref="C4:E4"/>
    <mergeCell ref="C20:D20"/>
  </mergeCells>
  <pageMargins left="0.7" right="0.7" top="0.75" bottom="0.75" header="0.3" footer="0.3"/>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16B68-E887-4DE3-B84D-C8C1AF1E3420}">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249</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conditionalFormatting sqref="G3">
    <cfRule type="cellIs" dxfId="5"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ABCFB53C-4678-4708-9C6D-88334AA943FA}">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2558FC56-DB13-434E-A11A-6983E50BA3A4}">
      <formula1>0</formula1>
    </dataValidation>
    <dataValidation operator="lessThanOrEqual" allowBlank="1" showInputMessage="1" showErrorMessage="1" sqref="L161:W161" xr:uid="{0C1899A2-5BBE-461B-A867-CC903FDD2E8A}"/>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5E7A8-812D-4D0A-8BBD-0ADC125E24B7}">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250</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conditionalFormatting sqref="G3">
    <cfRule type="cellIs" dxfId="4"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9D4DC355-C928-477D-9D88-B7ADDD47B4DB}">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83A7D9FF-BB89-4EEE-9A9F-1024432016C5}">
      <formula1>0</formula1>
    </dataValidation>
    <dataValidation operator="lessThanOrEqual" allowBlank="1" showInputMessage="1" showErrorMessage="1" sqref="L161:W161" xr:uid="{204C99B5-49F2-48D9-A9A8-43AFE7BD1978}"/>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B734-CDA4-4763-8A77-4E9C558E1105}">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251</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conditionalFormatting sqref="G3">
    <cfRule type="cellIs" dxfId="3"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C643B032-C5D0-4C21-94E5-3F584CDC0756}">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D5E4360B-8311-4C09-BDBB-42E988CF5CB5}">
      <formula1>0</formula1>
    </dataValidation>
    <dataValidation operator="lessThanOrEqual" allowBlank="1" showInputMessage="1" showErrorMessage="1" sqref="L161:W161" xr:uid="{A70DAEFC-B41D-447A-ABB6-5643ACF9B5CE}"/>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36BE-194F-43B2-984F-83BC56D83140}">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252</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conditionalFormatting sqref="G3">
    <cfRule type="cellIs" dxfId="2"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481064F3-1961-4E34-9244-475627BCB2A2}">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35D97E13-A23C-459F-92FE-A736E9B46692}">
      <formula1>0</formula1>
    </dataValidation>
    <dataValidation operator="lessThanOrEqual" allowBlank="1" showInputMessage="1" showErrorMessage="1" sqref="L161:W161" xr:uid="{E3E085EE-1EEB-4A34-AA18-2B010345A290}"/>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30A7-E963-4457-A97C-5A43792685AD}">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253</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conditionalFormatting sqref="G3">
    <cfRule type="cellIs" dxfId="1"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9E3540AF-8C4B-4ECC-AB4B-855C62A8EC5F}">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4A7C7303-F731-42C1-8077-EFF027E57593}">
      <formula1>0</formula1>
    </dataValidation>
    <dataValidation operator="lessThanOrEqual" allowBlank="1" showInputMessage="1" showErrorMessage="1" sqref="L161:W161" xr:uid="{7FDDA37D-7688-46B4-AAA7-D7257420F5DE}"/>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B0A60-23B3-4F54-B4F6-912CCC8BFABB}">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9" width="10.83203125" customWidth="1"/>
    <col min="10"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254</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ht="11.25" customHeight="1">
      <c r="D245" t="s">
        <v>123</v>
      </c>
      <c r="H245" s="33"/>
      <c r="I245" s="122">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ht="11.25" customHeight="1">
      <c r="D283"/>
      <c r="E283" t="s">
        <v>229</v>
      </c>
      <c r="H283" s="33"/>
      <c r="I283" s="122">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conditionalFormatting sqref="G3">
    <cfRule type="cellIs" dxfId="0"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0C4DA773-466C-489D-BD16-598977AC30B3}">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D23DEA7C-9AF4-443F-B205-2A39B50F827D}">
      <formula1>0</formula1>
    </dataValidation>
    <dataValidation operator="lessThanOrEqual" allowBlank="1" showInputMessage="1" showErrorMessage="1" sqref="L161:W161" xr:uid="{DD1E625F-CBB7-4892-B737-CA6B030F7B2E}"/>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7E465-61D2-4B1A-8D8D-E325077D8362}">
  <dimension ref="A1:AM8"/>
  <sheetViews>
    <sheetView workbookViewId="0">
      <selection activeCell="Y8" sqref="Y8:AM8"/>
    </sheetView>
  </sheetViews>
  <sheetFormatPr defaultRowHeight="10.15"/>
  <cols>
    <col min="25" max="39" width="10.83203125" customWidth="1"/>
  </cols>
  <sheetData>
    <row r="1" spans="1:39">
      <c r="A1">
        <v>8</v>
      </c>
      <c r="B1">
        <v>39</v>
      </c>
    </row>
    <row r="8" spans="1:39">
      <c r="Y8" s="9"/>
      <c r="Z8" s="9"/>
      <c r="AA8" s="9"/>
      <c r="AB8" s="9"/>
      <c r="AC8" s="9"/>
      <c r="AD8" s="9"/>
      <c r="AE8" s="9"/>
      <c r="AF8" s="9"/>
      <c r="AG8" s="9"/>
      <c r="AH8" s="9"/>
      <c r="AI8" s="9"/>
      <c r="AJ8" s="9"/>
      <c r="AK8" s="9"/>
      <c r="AL8" s="9"/>
      <c r="AM8" s="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179EA-00CF-4293-852D-4BFB9CCD7BD0}">
  <sheetPr>
    <pageSetUpPr autoPageBreaks="0" fitToPage="1"/>
  </sheetPr>
  <dimension ref="A1:AM120"/>
  <sheetViews>
    <sheetView showGridLines="0" view="pageBreakPreview" zoomScaleNormal="100" zoomScaleSheetLayoutView="100" workbookViewId="0">
      <pane xSplit="8" ySplit="11" topLeftCell="I12" activePane="bottomRight" state="frozen"/>
      <selection pane="bottomRight" activeCell="I12" sqref="I12"/>
      <selection pane="bottomLeft" activeCell="C3" sqref="C3:E3"/>
      <selection pane="topRight" activeCell="C3" sqref="C3:E3"/>
    </sheetView>
  </sheetViews>
  <sheetFormatPr defaultRowHeight="10.15"/>
  <cols>
    <col min="1" max="1" width="1" customWidth="1"/>
    <col min="2" max="2" width="3.33203125" customWidth="1"/>
    <col min="3" max="3" width="1" customWidth="1"/>
    <col min="4" max="6" width="1.83203125" customWidth="1"/>
    <col min="7" max="7" width="42.83203125" customWidth="1"/>
    <col min="8" max="8" width="150.83203125" style="125" customWidth="1"/>
    <col min="9" max="52" width="10.83203125" customWidth="1"/>
  </cols>
  <sheetData>
    <row r="1" spans="1:39" s="1" customFormat="1" ht="11.25" customHeight="1">
      <c r="A1" s="15" t="s">
        <v>26</v>
      </c>
      <c r="B1" s="16"/>
      <c r="C1" s="16"/>
      <c r="D1" s="16"/>
      <c r="E1" s="16"/>
      <c r="F1" s="16"/>
      <c r="G1" s="16"/>
      <c r="H1" s="124"/>
    </row>
    <row r="2" spans="1:39" s="1" customFormat="1" ht="25.15">
      <c r="A2" s="120" t="s">
        <v>27</v>
      </c>
      <c r="B2" s="16"/>
      <c r="C2" s="16"/>
      <c r="D2" s="16"/>
      <c r="E2" s="16"/>
      <c r="F2" s="16"/>
      <c r="G2" s="16"/>
      <c r="H2" s="124"/>
    </row>
    <row r="3" spans="1:39" s="1" customFormat="1" ht="11.25" customHeight="1">
      <c r="A3" s="15" t="s">
        <v>28</v>
      </c>
      <c r="B3" s="16"/>
      <c r="C3" s="16"/>
      <c r="D3" s="16"/>
      <c r="E3" s="16"/>
      <c r="F3" s="16"/>
      <c r="G3" s="17">
        <f>Checks!$H$13</f>
        <v>1</v>
      </c>
      <c r="H3" s="124"/>
    </row>
    <row r="5" spans="1:39" s="2" customFormat="1" ht="11.25" customHeight="1">
      <c r="A5" s="18"/>
      <c r="B5" s="98">
        <f>MAX($B$4:B4)+1</f>
        <v>1</v>
      </c>
      <c r="C5" s="18"/>
      <c r="D5" s="99" t="s">
        <v>29</v>
      </c>
      <c r="H5" s="126"/>
    </row>
    <row r="7" spans="1:39">
      <c r="D7" s="21" t="s">
        <v>30</v>
      </c>
      <c r="H7" s="127" t="str">
        <f>Instructions!D22</f>
        <v>[●]</v>
      </c>
    </row>
    <row r="8" spans="1:39" ht="11.25" customHeight="1">
      <c r="D8" s="24" t="s">
        <v>31</v>
      </c>
      <c r="E8" s="21"/>
      <c r="H8" s="125" t="e">
        <f ca="1">MID(CELL("filename",F1),FIND("]",CELL("filename",F1))+1,256)</f>
        <v>#VALUE!</v>
      </c>
    </row>
    <row r="11" spans="1:39">
      <c r="D11" s="100" t="s">
        <v>31</v>
      </c>
      <c r="E11" s="27"/>
      <c r="F11" s="27"/>
      <c r="G11" s="27"/>
      <c r="H11" s="128" t="s">
        <v>32</v>
      </c>
      <c r="I11" s="3"/>
      <c r="J11" s="3"/>
      <c r="K11" s="3"/>
      <c r="L11" s="3"/>
      <c r="M11" s="3"/>
      <c r="N11" s="3"/>
      <c r="O11" s="3"/>
      <c r="P11" s="3"/>
      <c r="Q11" s="3"/>
      <c r="R11" s="3"/>
      <c r="S11" s="3"/>
      <c r="T11" s="3"/>
      <c r="U11" s="3"/>
      <c r="V11" s="3"/>
      <c r="W11" s="3"/>
    </row>
    <row r="12" spans="1:39">
      <c r="B12" s="30"/>
    </row>
    <row r="13" spans="1:39" s="10" customFormat="1" ht="11.25" customHeight="1">
      <c r="A13" s="101"/>
      <c r="B13" s="98">
        <f>MAX($B$4:B12)+1</f>
        <v>2</v>
      </c>
      <c r="C13" s="101"/>
      <c r="D13" s="99" t="s">
        <v>33</v>
      </c>
      <c r="H13" s="134"/>
    </row>
    <row r="14" spans="1:39" s="11" customFormat="1">
      <c r="H14" s="130"/>
    </row>
    <row r="15" spans="1:39" s="11" customFormat="1">
      <c r="D15" s="129" t="s">
        <v>34</v>
      </c>
      <c r="E15" s="12"/>
      <c r="F15" s="12"/>
      <c r="G15" s="12"/>
      <c r="H15" s="138"/>
      <c r="I15" s="12"/>
      <c r="J15" s="12"/>
      <c r="K15" s="12"/>
      <c r="L15" s="12"/>
      <c r="M15" s="12"/>
      <c r="N15" s="12"/>
      <c r="O15" s="12"/>
      <c r="P15" s="12"/>
      <c r="Q15" s="12"/>
      <c r="R15" s="12"/>
      <c r="S15" s="12"/>
      <c r="T15" s="12"/>
      <c r="U15" s="12"/>
      <c r="V15" s="12"/>
      <c r="W15" s="12"/>
      <c r="Y15" s="12"/>
      <c r="Z15" s="12"/>
      <c r="AA15" s="12"/>
      <c r="AB15" s="12"/>
      <c r="AC15" s="12"/>
      <c r="AD15" s="12"/>
      <c r="AE15" s="12"/>
      <c r="AF15" s="12"/>
      <c r="AG15" s="12"/>
      <c r="AH15" s="12"/>
      <c r="AI15" s="12"/>
      <c r="AJ15" s="12"/>
      <c r="AK15" s="12"/>
      <c r="AL15" s="12"/>
      <c r="AM15" s="12"/>
    </row>
    <row r="16" spans="1:39" s="11" customFormat="1">
      <c r="H16" s="130"/>
    </row>
    <row r="17" spans="4:8" s="11" customFormat="1">
      <c r="D17" t="s">
        <v>35</v>
      </c>
      <c r="H17" s="130" t="s">
        <v>36</v>
      </c>
    </row>
    <row r="18" spans="4:8" s="11" customFormat="1">
      <c r="H18" s="130"/>
    </row>
    <row r="19" spans="4:8" s="11" customFormat="1">
      <c r="D19" s="11" t="s">
        <v>37</v>
      </c>
      <c r="H19" s="130" t="s">
        <v>38</v>
      </c>
    </row>
    <row r="20" spans="4:8" s="11" customFormat="1">
      <c r="H20" s="130"/>
    </row>
    <row r="21" spans="4:8" s="11" customFormat="1">
      <c r="D21" s="129" t="s">
        <v>39</v>
      </c>
      <c r="E21" s="12"/>
      <c r="F21" s="12"/>
      <c r="G21" s="12"/>
      <c r="H21" s="138"/>
    </row>
    <row r="22" spans="4:8" s="11" customFormat="1">
      <c r="H22" s="130"/>
    </row>
    <row r="23" spans="4:8" s="11" customFormat="1">
      <c r="D23" s="11" t="s">
        <v>40</v>
      </c>
      <c r="H23" s="130" t="s">
        <v>41</v>
      </c>
    </row>
    <row r="24" spans="4:8" s="11" customFormat="1">
      <c r="H24" s="130"/>
    </row>
    <row r="25" spans="4:8" s="11" customFormat="1">
      <c r="D25" s="11" t="s">
        <v>42</v>
      </c>
      <c r="H25" s="130" t="s">
        <v>43</v>
      </c>
    </row>
    <row r="26" spans="4:8" s="11" customFormat="1">
      <c r="H26" s="130"/>
    </row>
    <row r="27" spans="4:8" s="11" customFormat="1">
      <c r="D27" s="129" t="s">
        <v>44</v>
      </c>
      <c r="E27" s="12"/>
      <c r="F27" s="12"/>
      <c r="G27" s="12"/>
      <c r="H27" s="138"/>
    </row>
    <row r="28" spans="4:8" s="11" customFormat="1">
      <c r="H28" s="130"/>
    </row>
    <row r="29" spans="4:8" s="11" customFormat="1" ht="20.25">
      <c r="D29" s="11" t="s">
        <v>45</v>
      </c>
      <c r="H29" s="130" t="s">
        <v>46</v>
      </c>
    </row>
    <row r="30" spans="4:8" s="11" customFormat="1">
      <c r="H30" s="130"/>
    </row>
    <row r="31" spans="4:8" s="11" customFormat="1">
      <c r="D31" s="11" t="s">
        <v>47</v>
      </c>
      <c r="H31" s="130" t="s">
        <v>48</v>
      </c>
    </row>
    <row r="32" spans="4:8" s="11" customFormat="1">
      <c r="H32" s="130"/>
    </row>
    <row r="33" spans="4:8" s="11" customFormat="1" ht="20.25">
      <c r="D33" s="11" t="s">
        <v>49</v>
      </c>
      <c r="H33" s="130" t="s">
        <v>50</v>
      </c>
    </row>
    <row r="34" spans="4:8" s="11" customFormat="1">
      <c r="H34" s="130"/>
    </row>
    <row r="35" spans="4:8" s="11" customFormat="1">
      <c r="D35" s="11" t="s">
        <v>51</v>
      </c>
      <c r="H35" s="130" t="s">
        <v>52</v>
      </c>
    </row>
    <row r="36" spans="4:8" s="11" customFormat="1">
      <c r="H36" s="130"/>
    </row>
    <row r="37" spans="4:8" s="11" customFormat="1" ht="20.25">
      <c r="D37" s="11" t="s">
        <v>53</v>
      </c>
      <c r="H37" s="139" t="s">
        <v>54</v>
      </c>
    </row>
    <row r="38" spans="4:8" s="11" customFormat="1">
      <c r="H38" s="130"/>
    </row>
    <row r="39" spans="4:8" s="14" customFormat="1">
      <c r="D39" s="131" t="s">
        <v>55</v>
      </c>
      <c r="E39" s="131"/>
      <c r="F39" s="131"/>
      <c r="G39" s="131"/>
      <c r="H39" s="135" t="s">
        <v>56</v>
      </c>
    </row>
    <row r="40" spans="4:8" s="13" customFormat="1">
      <c r="H40" s="136"/>
    </row>
    <row r="41" spans="4:8" s="13" customFormat="1">
      <c r="D41" s="11" t="s">
        <v>57</v>
      </c>
      <c r="H41" s="130" t="s">
        <v>58</v>
      </c>
    </row>
    <row r="42" spans="4:8" s="13" customFormat="1">
      <c r="D42" s="11"/>
      <c r="H42" s="130"/>
    </row>
    <row r="43" spans="4:8" s="11" customFormat="1">
      <c r="D43" s="129" t="s">
        <v>59</v>
      </c>
      <c r="E43" s="12"/>
      <c r="F43" s="12"/>
      <c r="G43" s="12"/>
      <c r="H43" s="138"/>
    </row>
    <row r="44" spans="4:8" s="11" customFormat="1">
      <c r="H44" s="130"/>
    </row>
    <row r="45" spans="4:8" s="11" customFormat="1">
      <c r="D45" s="11" t="s">
        <v>60</v>
      </c>
      <c r="H45" s="130" t="s">
        <v>61</v>
      </c>
    </row>
    <row r="46" spans="4:8" s="13" customFormat="1">
      <c r="D46" s="13" t="s">
        <v>62</v>
      </c>
      <c r="H46" s="136"/>
    </row>
    <row r="47" spans="4:8" s="13" customFormat="1">
      <c r="D47" s="132" t="s">
        <v>63</v>
      </c>
      <c r="H47" s="130" t="s">
        <v>64</v>
      </c>
    </row>
    <row r="48" spans="4:8" s="13" customFormat="1" ht="20.25">
      <c r="D48" s="132" t="s">
        <v>65</v>
      </c>
      <c r="H48" s="130" t="s">
        <v>66</v>
      </c>
    </row>
    <row r="49" spans="4:8" s="13" customFormat="1" ht="20.25">
      <c r="D49" s="132" t="s">
        <v>67</v>
      </c>
      <c r="H49" s="130" t="s">
        <v>68</v>
      </c>
    </row>
    <row r="50" spans="4:8" s="11" customFormat="1">
      <c r="H50" s="130"/>
    </row>
    <row r="51" spans="4:8" s="11" customFormat="1">
      <c r="D51" s="11" t="s">
        <v>69</v>
      </c>
      <c r="H51" s="130" t="s">
        <v>70</v>
      </c>
    </row>
    <row r="52" spans="4:8" s="13" customFormat="1">
      <c r="D52" s="13" t="s">
        <v>62</v>
      </c>
      <c r="H52" s="130"/>
    </row>
    <row r="53" spans="4:8" s="13" customFormat="1">
      <c r="D53" s="132" t="s">
        <v>71</v>
      </c>
      <c r="H53" s="130" t="s">
        <v>72</v>
      </c>
    </row>
    <row r="54" spans="4:8" s="13" customFormat="1">
      <c r="D54" s="132" t="s">
        <v>73</v>
      </c>
      <c r="H54" s="130" t="s">
        <v>74</v>
      </c>
    </row>
    <row r="55" spans="4:8" s="11" customFormat="1">
      <c r="H55" s="130"/>
    </row>
    <row r="56" spans="4:8" s="11" customFormat="1">
      <c r="D56" s="11" t="s">
        <v>75</v>
      </c>
      <c r="H56" s="130" t="s">
        <v>76</v>
      </c>
    </row>
    <row r="57" spans="4:8" s="13" customFormat="1">
      <c r="D57" s="13" t="s">
        <v>62</v>
      </c>
      <c r="H57" s="136"/>
    </row>
    <row r="58" spans="4:8" s="13" customFormat="1" ht="20.25">
      <c r="D58" s="132" t="s">
        <v>77</v>
      </c>
      <c r="H58" s="130" t="s">
        <v>78</v>
      </c>
    </row>
    <row r="59" spans="4:8" s="13" customFormat="1">
      <c r="D59" s="132" t="s">
        <v>79</v>
      </c>
      <c r="H59" s="130" t="s">
        <v>80</v>
      </c>
    </row>
    <row r="60" spans="4:8" s="13" customFormat="1" ht="20.25">
      <c r="D60" s="132" t="s">
        <v>81</v>
      </c>
      <c r="H60" s="130" t="s">
        <v>82</v>
      </c>
    </row>
    <row r="61" spans="4:8" s="13" customFormat="1">
      <c r="D61" s="132" t="s">
        <v>83</v>
      </c>
      <c r="H61" s="130" t="s">
        <v>84</v>
      </c>
    </row>
    <row r="62" spans="4:8" s="13" customFormat="1">
      <c r="D62" s="132"/>
      <c r="H62" s="130"/>
    </row>
    <row r="63" spans="4:8" s="13" customFormat="1">
      <c r="D63" s="11" t="s">
        <v>85</v>
      </c>
      <c r="E63" s="11"/>
      <c r="F63" s="11"/>
      <c r="G63" s="11"/>
      <c r="H63" s="130" t="s">
        <v>86</v>
      </c>
    </row>
    <row r="64" spans="4:8" s="13" customFormat="1">
      <c r="D64" s="132" t="s">
        <v>62</v>
      </c>
      <c r="H64" s="130"/>
    </row>
    <row r="65" spans="4:8" s="13" customFormat="1">
      <c r="D65" s="132" t="s">
        <v>87</v>
      </c>
      <c r="H65" s="130" t="s">
        <v>88</v>
      </c>
    </row>
    <row r="66" spans="4:8" s="13" customFormat="1" ht="20.25">
      <c r="D66" s="132" t="s">
        <v>89</v>
      </c>
      <c r="H66" s="130" t="s">
        <v>90</v>
      </c>
    </row>
    <row r="67" spans="4:8" s="11" customFormat="1" ht="20.25">
      <c r="D67" s="132" t="s">
        <v>91</v>
      </c>
      <c r="H67" s="130" t="s">
        <v>92</v>
      </c>
    </row>
    <row r="68" spans="4:8" s="11" customFormat="1">
      <c r="D68" s="132"/>
      <c r="H68" s="130"/>
    </row>
    <row r="69" spans="4:8" s="11" customFormat="1" ht="20.25">
      <c r="D69" s="11" t="s">
        <v>93</v>
      </c>
      <c r="H69" s="130" t="s">
        <v>94</v>
      </c>
    </row>
    <row r="70" spans="4:8" s="11" customFormat="1">
      <c r="H70" s="130"/>
    </row>
    <row r="71" spans="4:8" s="11" customFormat="1">
      <c r="D71" s="11" t="s">
        <v>95</v>
      </c>
      <c r="H71" s="130" t="s">
        <v>96</v>
      </c>
    </row>
    <row r="72" spans="4:8" s="11" customFormat="1">
      <c r="H72" s="130"/>
    </row>
    <row r="73" spans="4:8" s="11" customFormat="1">
      <c r="D73" s="11" t="s">
        <v>97</v>
      </c>
      <c r="H73" s="130" t="s">
        <v>98</v>
      </c>
    </row>
    <row r="74" spans="4:8" s="11" customFormat="1">
      <c r="H74" s="130"/>
    </row>
    <row r="75" spans="4:8" s="11" customFormat="1">
      <c r="D75" s="11" t="s">
        <v>99</v>
      </c>
      <c r="H75" s="130" t="s">
        <v>100</v>
      </c>
    </row>
    <row r="76" spans="4:8" s="11" customFormat="1">
      <c r="H76" s="130"/>
    </row>
    <row r="77" spans="4:8" s="11" customFormat="1">
      <c r="D77" s="11" t="s">
        <v>101</v>
      </c>
      <c r="H77" s="130" t="s">
        <v>102</v>
      </c>
    </row>
    <row r="78" spans="4:8" s="11" customFormat="1">
      <c r="H78" s="130"/>
    </row>
    <row r="79" spans="4:8" s="14" customFormat="1">
      <c r="D79" s="131" t="s">
        <v>103</v>
      </c>
      <c r="E79" s="131"/>
      <c r="F79" s="131"/>
      <c r="G79" s="131"/>
      <c r="H79" s="140"/>
    </row>
    <row r="80" spans="4:8" s="13" customFormat="1">
      <c r="E80" s="13" t="s">
        <v>104</v>
      </c>
      <c r="H80" s="136"/>
    </row>
    <row r="81" spans="1:8" s="11" customFormat="1">
      <c r="H81" s="130"/>
    </row>
    <row r="82" spans="1:8" s="11" customFormat="1">
      <c r="D82" s="11" t="s">
        <v>105</v>
      </c>
      <c r="H82" s="130" t="s">
        <v>106</v>
      </c>
    </row>
    <row r="83" spans="1:8" s="13" customFormat="1">
      <c r="E83" s="13" t="s">
        <v>107</v>
      </c>
      <c r="H83" s="136"/>
    </row>
    <row r="84" spans="1:8" s="11" customFormat="1">
      <c r="H84" s="130"/>
    </row>
    <row r="85" spans="1:8" s="10" customFormat="1" ht="11.25" customHeight="1">
      <c r="A85" s="101"/>
      <c r="B85" s="98">
        <f>MAX($B$4:B84)+1</f>
        <v>3</v>
      </c>
      <c r="C85" s="101"/>
      <c r="D85" s="99" t="s">
        <v>108</v>
      </c>
      <c r="H85" s="134"/>
    </row>
    <row r="86" spans="1:8" s="11" customFormat="1">
      <c r="H86" s="130"/>
    </row>
    <row r="87" spans="1:8" s="11" customFormat="1">
      <c r="D87" s="11" t="s">
        <v>109</v>
      </c>
      <c r="H87" s="130" t="s">
        <v>110</v>
      </c>
    </row>
    <row r="88" spans="1:8" s="11" customFormat="1">
      <c r="H88" s="130"/>
    </row>
    <row r="89" spans="1:8" s="11" customFormat="1">
      <c r="D89" s="11" t="s">
        <v>111</v>
      </c>
      <c r="H89" s="130" t="s">
        <v>112</v>
      </c>
    </row>
    <row r="90" spans="1:8" s="11" customFormat="1">
      <c r="H90" s="130"/>
    </row>
    <row r="91" spans="1:8" s="11" customFormat="1">
      <c r="D91" s="11" t="s">
        <v>113</v>
      </c>
      <c r="H91" s="130" t="s">
        <v>114</v>
      </c>
    </row>
    <row r="92" spans="1:8" s="11" customFormat="1">
      <c r="H92" s="130"/>
    </row>
    <row r="93" spans="1:8" s="11" customFormat="1">
      <c r="D93" s="131" t="s">
        <v>115</v>
      </c>
      <c r="E93" s="141"/>
      <c r="F93" s="141"/>
      <c r="G93" s="141"/>
      <c r="H93" s="135" t="s">
        <v>116</v>
      </c>
    </row>
    <row r="94" spans="1:8" s="11" customFormat="1">
      <c r="D94" s="14"/>
      <c r="H94" s="130"/>
    </row>
    <row r="95" spans="1:8" s="10" customFormat="1" ht="11.25" customHeight="1">
      <c r="A95" s="101"/>
      <c r="B95" s="102">
        <f>MAX($B$4:B94)+1</f>
        <v>4</v>
      </c>
      <c r="C95" s="101"/>
      <c r="D95" s="99" t="s">
        <v>117</v>
      </c>
      <c r="H95" s="134"/>
    </row>
    <row r="96" spans="1:8" s="11" customFormat="1">
      <c r="H96" s="137"/>
    </row>
    <row r="97" spans="1:8" s="11" customFormat="1">
      <c r="D97" s="11" t="s">
        <v>118</v>
      </c>
      <c r="H97" s="130" t="s">
        <v>119</v>
      </c>
    </row>
    <row r="98" spans="1:8" s="11" customFormat="1">
      <c r="H98" s="136"/>
    </row>
    <row r="99" spans="1:8" s="11" customFormat="1" ht="20.25">
      <c r="D99" s="11" t="s">
        <v>23</v>
      </c>
      <c r="H99" s="130" t="s">
        <v>120</v>
      </c>
    </row>
    <row r="100" spans="1:8" s="11" customFormat="1">
      <c r="H100" s="130"/>
    </row>
    <row r="101" spans="1:8" s="11" customFormat="1">
      <c r="D101" s="11" t="s">
        <v>121</v>
      </c>
      <c r="H101" s="130" t="s">
        <v>122</v>
      </c>
    </row>
    <row r="102" spans="1:8" s="11" customFormat="1">
      <c r="H102" s="130"/>
    </row>
    <row r="103" spans="1:8" s="11" customFormat="1">
      <c r="D103" s="11" t="s">
        <v>123</v>
      </c>
      <c r="H103" s="130" t="s">
        <v>124</v>
      </c>
    </row>
    <row r="104" spans="1:8" s="11" customFormat="1">
      <c r="H104" s="130"/>
    </row>
    <row r="105" spans="1:8" s="10" customFormat="1" ht="11.25" customHeight="1">
      <c r="A105" s="101"/>
      <c r="B105" s="98">
        <f>MAX($B$4:B104)+1</f>
        <v>5</v>
      </c>
      <c r="C105" s="101"/>
      <c r="D105" s="99" t="s">
        <v>125</v>
      </c>
      <c r="H105" s="134"/>
    </row>
    <row r="106" spans="1:8" s="11" customFormat="1" ht="91.15">
      <c r="D106" s="11" t="s">
        <v>126</v>
      </c>
      <c r="H106" s="130" t="s">
        <v>127</v>
      </c>
    </row>
    <row r="107" spans="1:8" s="11" customFormat="1">
      <c r="H107" s="130"/>
    </row>
    <row r="108" spans="1:8" s="11" customFormat="1" ht="40.5">
      <c r="D108" s="11" t="s">
        <v>128</v>
      </c>
      <c r="H108" s="130" t="s">
        <v>129</v>
      </c>
    </row>
    <row r="109" spans="1:8" s="11" customFormat="1">
      <c r="H109" s="130"/>
    </row>
    <row r="110" spans="1:8" s="11" customFormat="1">
      <c r="D110" s="11" t="s">
        <v>130</v>
      </c>
      <c r="H110" s="130" t="s">
        <v>131</v>
      </c>
    </row>
    <row r="111" spans="1:8" s="11" customFormat="1">
      <c r="D111" s="13" t="s">
        <v>62</v>
      </c>
      <c r="E111" s="13"/>
      <c r="F111" s="13"/>
      <c r="G111" s="13"/>
      <c r="H111" s="130"/>
    </row>
    <row r="112" spans="1:8" s="11" customFormat="1">
      <c r="D112" s="132" t="s">
        <v>132</v>
      </c>
      <c r="E112" s="13"/>
      <c r="F112" s="13"/>
      <c r="G112" s="13"/>
      <c r="H112" s="130" t="s">
        <v>133</v>
      </c>
    </row>
    <row r="113" spans="1:8" s="11" customFormat="1">
      <c r="D113" s="132" t="s">
        <v>134</v>
      </c>
      <c r="E113" s="13"/>
      <c r="F113" s="13"/>
      <c r="G113" s="13"/>
      <c r="H113" s="130" t="s">
        <v>135</v>
      </c>
    </row>
    <row r="114" spans="1:8" s="11" customFormat="1">
      <c r="D114" s="132" t="s">
        <v>136</v>
      </c>
      <c r="H114" s="130" t="s">
        <v>137</v>
      </c>
    </row>
    <row r="115" spans="1:8" s="11" customFormat="1">
      <c r="D115" s="132"/>
      <c r="H115" s="130"/>
    </row>
    <row r="116" spans="1:8" s="10" customFormat="1" ht="11.25" customHeight="1">
      <c r="A116" s="101"/>
      <c r="B116" s="98">
        <f>MAX($B$4:B115)+1</f>
        <v>6</v>
      </c>
      <c r="C116" s="101"/>
      <c r="D116" s="20" t="s">
        <v>138</v>
      </c>
      <c r="H116" s="134"/>
    </row>
    <row r="117" spans="1:8" s="11" customFormat="1">
      <c r="D117" s="132"/>
      <c r="H117" s="130"/>
    </row>
    <row r="118" spans="1:8" s="11" customFormat="1">
      <c r="D118" s="133" t="s">
        <v>139</v>
      </c>
      <c r="H118" s="130" t="s">
        <v>140</v>
      </c>
    </row>
    <row r="119" spans="1:8" s="11" customFormat="1">
      <c r="H119" s="130"/>
    </row>
    <row r="120" spans="1:8" s="10" customFormat="1" ht="11.25" customHeight="1">
      <c r="A120" s="101"/>
      <c r="B120" s="98"/>
      <c r="C120" s="101"/>
      <c r="D120" s="99" t="s">
        <v>141</v>
      </c>
      <c r="H120" s="134"/>
    </row>
  </sheetData>
  <conditionalFormatting sqref="G3">
    <cfRule type="cellIs" dxfId="13" priority="1" operator="equal">
      <formula>0</formula>
    </cfRule>
  </conditionalFormatting>
  <pageMargins left="0.70866141732283472" right="0.70866141732283472" top="0.74803149606299213" bottom="0.74803149606299213" header="0.31496062992125984" footer="0.31496062992125984"/>
  <pageSetup scale="56" fitToHeight="0" orientation="portrait" r:id="rId1"/>
  <rowBreaks count="2" manualBreakCount="2">
    <brk id="43" max="16383" man="1"/>
    <brk id="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3EA1F-7A46-4778-89FE-2D95F0056586}">
  <sheetPr>
    <pageSetUpPr autoPageBreaks="0" fitToPage="1"/>
  </sheetPr>
  <dimension ref="A1:X36"/>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cols>
    <col min="1" max="1" width="1" customWidth="1"/>
    <col min="2" max="2" width="3.33203125" customWidth="1"/>
    <col min="3" max="3" width="1" customWidth="1"/>
    <col min="4" max="6" width="1.83203125" customWidth="1"/>
    <col min="7" max="7" width="42.83203125" customWidth="1"/>
    <col min="8" max="8" width="23" customWidth="1"/>
    <col min="9" max="23" width="8.33203125" customWidth="1"/>
    <col min="24" max="24" width="6.6640625" customWidth="1"/>
    <col min="25" max="53" width="10.83203125" customWidth="1"/>
  </cols>
  <sheetData>
    <row r="1" spans="1:24"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row>
    <row r="2" spans="1:24" s="1" customFormat="1" ht="25.15">
      <c r="A2" s="120" t="s">
        <v>27</v>
      </c>
      <c r="B2" s="16"/>
      <c r="C2" s="16"/>
      <c r="D2" s="16"/>
      <c r="E2" s="16"/>
      <c r="F2" s="16"/>
      <c r="G2" s="16"/>
      <c r="H2" s="16"/>
      <c r="I2" s="16"/>
      <c r="J2" s="16"/>
      <c r="K2" s="16"/>
      <c r="L2" s="16"/>
      <c r="M2" s="16"/>
      <c r="N2" s="16"/>
      <c r="O2" s="16"/>
      <c r="P2" s="16"/>
      <c r="Q2" s="16"/>
      <c r="R2" s="16"/>
      <c r="S2" s="16"/>
      <c r="T2" s="16"/>
      <c r="U2" s="16"/>
      <c r="V2" s="16"/>
      <c r="W2" s="16"/>
      <c r="X2" s="16"/>
    </row>
    <row r="3" spans="1:24" s="1" customFormat="1" ht="11.25" customHeight="1">
      <c r="A3" s="15" t="s">
        <v>28</v>
      </c>
      <c r="B3" s="16"/>
      <c r="C3" s="16"/>
      <c r="D3" s="16"/>
      <c r="E3" s="16"/>
      <c r="F3" s="16"/>
      <c r="G3" s="92">
        <f>Checks!$H$13</f>
        <v>1</v>
      </c>
      <c r="H3" s="16"/>
      <c r="I3" s="16"/>
      <c r="J3" s="16"/>
      <c r="K3" s="16"/>
      <c r="L3" s="16"/>
      <c r="M3" s="16"/>
      <c r="N3" s="16"/>
      <c r="O3" s="16"/>
      <c r="P3" s="16"/>
      <c r="Q3" s="16"/>
      <c r="R3" s="16"/>
      <c r="S3" s="16"/>
      <c r="T3" s="16"/>
      <c r="U3" s="16"/>
      <c r="V3" s="16"/>
      <c r="W3" s="16"/>
      <c r="X3" s="16"/>
    </row>
    <row r="5" spans="1:24" s="2" customFormat="1" ht="11.25" customHeight="1">
      <c r="A5" s="18"/>
      <c r="B5" s="19">
        <f>MAX($B$4:B4)+1</f>
        <v>1</v>
      </c>
      <c r="C5" s="18"/>
      <c r="D5" s="20" t="s">
        <v>29</v>
      </c>
    </row>
    <row r="7" spans="1:24">
      <c r="D7" s="21" t="s">
        <v>30</v>
      </c>
      <c r="H7" s="22" t="str">
        <f>+Instructions!$D$22</f>
        <v>[●]</v>
      </c>
      <c r="I7" s="23"/>
    </row>
    <row r="8" spans="1:24" ht="11.25" customHeight="1">
      <c r="D8" s="24" t="s">
        <v>31</v>
      </c>
      <c r="E8" s="21"/>
      <c r="H8" t="e">
        <f ca="1">MID(CELL("filename",F1),FIND("]",CELL("filename",F1))+1,256)</f>
        <v>#VALUE!</v>
      </c>
      <c r="I8" s="23"/>
    </row>
    <row r="10" spans="1:24">
      <c r="D10" s="26"/>
      <c r="E10" s="27"/>
      <c r="F10" s="27"/>
      <c r="G10" s="27"/>
      <c r="H10" s="27"/>
      <c r="I10" s="3" t="s">
        <v>142</v>
      </c>
      <c r="J10" s="3" t="s">
        <v>143</v>
      </c>
      <c r="K10" s="3" t="s">
        <v>144</v>
      </c>
      <c r="L10" s="3" t="s">
        <v>145</v>
      </c>
      <c r="M10" s="3" t="s">
        <v>146</v>
      </c>
      <c r="N10" s="3" t="s">
        <v>147</v>
      </c>
      <c r="O10" s="3" t="s">
        <v>148</v>
      </c>
      <c r="P10" s="3" t="s">
        <v>149</v>
      </c>
      <c r="Q10" s="3" t="s">
        <v>150</v>
      </c>
      <c r="R10" s="3" t="s">
        <v>151</v>
      </c>
      <c r="S10" s="3" t="s">
        <v>152</v>
      </c>
      <c r="T10" s="3" t="s">
        <v>153</v>
      </c>
      <c r="U10" s="3" t="s">
        <v>154</v>
      </c>
      <c r="V10" s="3" t="s">
        <v>155</v>
      </c>
      <c r="W10" s="3" t="s">
        <v>156</v>
      </c>
    </row>
    <row r="11" spans="1:24">
      <c r="D11" s="27"/>
      <c r="E11" s="27"/>
      <c r="F11" s="27"/>
      <c r="G11" s="27"/>
      <c r="H11" s="27"/>
      <c r="I11" s="28">
        <v>-3</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row>
    <row r="12" spans="1:24">
      <c r="B12" s="30"/>
    </row>
    <row r="13" spans="1:24">
      <c r="B13" s="30"/>
      <c r="D13" s="93" t="s">
        <v>157</v>
      </c>
      <c r="E13" s="94"/>
      <c r="F13" s="94"/>
      <c r="G13" s="94"/>
      <c r="H13" s="95">
        <f>PRODUCT(I15:W15)</f>
        <v>1</v>
      </c>
    </row>
    <row r="14" spans="1:24">
      <c r="B14" s="30"/>
    </row>
    <row r="15" spans="1:24">
      <c r="B15" s="30"/>
      <c r="D15" t="s">
        <v>158</v>
      </c>
      <c r="I15" s="96">
        <f t="shared" ref="I15:W15" si="1">PRODUCT(I16:I36)</f>
        <v>1</v>
      </c>
      <c r="J15" s="96">
        <f t="shared" si="1"/>
        <v>1</v>
      </c>
      <c r="K15" s="96">
        <f t="shared" si="1"/>
        <v>1</v>
      </c>
      <c r="L15" s="96">
        <f t="shared" si="1"/>
        <v>1</v>
      </c>
      <c r="M15" s="96">
        <f t="shared" si="1"/>
        <v>1</v>
      </c>
      <c r="N15" s="96">
        <f t="shared" si="1"/>
        <v>1</v>
      </c>
      <c r="O15" s="96">
        <f t="shared" si="1"/>
        <v>1</v>
      </c>
      <c r="P15" s="96">
        <f t="shared" si="1"/>
        <v>1</v>
      </c>
      <c r="Q15" s="96">
        <f t="shared" si="1"/>
        <v>1</v>
      </c>
      <c r="R15" s="96">
        <f t="shared" si="1"/>
        <v>1</v>
      </c>
      <c r="S15" s="96">
        <f t="shared" si="1"/>
        <v>1</v>
      </c>
      <c r="T15" s="96">
        <f t="shared" si="1"/>
        <v>1</v>
      </c>
      <c r="U15" s="96">
        <f t="shared" si="1"/>
        <v>1</v>
      </c>
      <c r="V15" s="96">
        <f t="shared" si="1"/>
        <v>1</v>
      </c>
      <c r="W15" s="96">
        <f t="shared" si="1"/>
        <v>1</v>
      </c>
    </row>
    <row r="16" spans="1:24">
      <c r="B16" s="30"/>
    </row>
    <row r="17" spans="1:23" s="2" customFormat="1" ht="11.25" customHeight="1">
      <c r="A17" s="18"/>
      <c r="B17" s="19">
        <f>MAX($B$4:B12)+1</f>
        <v>2</v>
      </c>
      <c r="C17" s="18"/>
      <c r="D17" s="20" t="s">
        <v>33</v>
      </c>
    </row>
    <row r="19" spans="1:23">
      <c r="D19" s="31" t="s">
        <v>159</v>
      </c>
      <c r="E19" s="32"/>
      <c r="F19" s="32"/>
      <c r="G19" s="32"/>
      <c r="H19" s="32"/>
      <c r="I19" s="32"/>
      <c r="J19" s="32"/>
      <c r="K19" s="32"/>
      <c r="L19" s="32"/>
      <c r="M19" s="32"/>
      <c r="N19" s="32"/>
      <c r="O19" s="32"/>
      <c r="P19" s="32"/>
      <c r="Q19" s="32"/>
      <c r="R19" s="32"/>
      <c r="S19" s="32"/>
      <c r="T19" s="32"/>
      <c r="U19" s="32"/>
      <c r="V19" s="32"/>
      <c r="W19" s="32"/>
    </row>
    <row r="21" spans="1:23">
      <c r="D21" t="str">
        <f>'Base Case Cover Sheet'!D91</f>
        <v>Check: Technology costs - Sum of parts equals total (costs to be entered in negative)</v>
      </c>
      <c r="I21" s="35"/>
      <c r="J21" s="35"/>
      <c r="K21" s="35"/>
      <c r="L21" s="97">
        <f>'Base Case Cover Sheet'!L91</f>
        <v>1</v>
      </c>
      <c r="M21" s="97">
        <f>'Base Case Cover Sheet'!M91</f>
        <v>1</v>
      </c>
      <c r="N21" s="97">
        <f>'Base Case Cover Sheet'!N91</f>
        <v>1</v>
      </c>
      <c r="O21" s="97">
        <f>'Base Case Cover Sheet'!O91</f>
        <v>1</v>
      </c>
      <c r="P21" s="97">
        <f>'Base Case Cover Sheet'!P91</f>
        <v>1</v>
      </c>
      <c r="Q21" s="97">
        <f>'Base Case Cover Sheet'!Q91</f>
        <v>1</v>
      </c>
      <c r="R21" s="97">
        <f>'Base Case Cover Sheet'!R91</f>
        <v>1</v>
      </c>
      <c r="S21" s="97">
        <f>'Base Case Cover Sheet'!S91</f>
        <v>1</v>
      </c>
      <c r="T21" s="97">
        <f>'Base Case Cover Sheet'!T91</f>
        <v>1</v>
      </c>
      <c r="U21" s="97">
        <f>'Base Case Cover Sheet'!U91</f>
        <v>1</v>
      </c>
      <c r="V21" s="97">
        <f>'Base Case Cover Sheet'!V91</f>
        <v>1</v>
      </c>
      <c r="W21" s="97">
        <f>'Base Case Cover Sheet'!W91</f>
        <v>1</v>
      </c>
    </row>
    <row r="22" spans="1:23">
      <c r="D22" t="str">
        <f>'Base Case Cover Sheet'!D100</f>
        <v>Check: Employee costs - Sum of parts equals total (costs to be entered in negative)</v>
      </c>
      <c r="I22" s="35"/>
      <c r="J22" s="35"/>
      <c r="K22" s="35"/>
      <c r="L22" s="97">
        <f>'Base Case Cover Sheet'!L100</f>
        <v>1</v>
      </c>
      <c r="M22" s="97">
        <f>'Base Case Cover Sheet'!M100</f>
        <v>1</v>
      </c>
      <c r="N22" s="97">
        <f>'Base Case Cover Sheet'!N100</f>
        <v>1</v>
      </c>
      <c r="O22" s="97">
        <f>'Base Case Cover Sheet'!O100</f>
        <v>1</v>
      </c>
      <c r="P22" s="97">
        <f>'Base Case Cover Sheet'!P100</f>
        <v>1</v>
      </c>
      <c r="Q22" s="97">
        <f>'Base Case Cover Sheet'!Q100</f>
        <v>1</v>
      </c>
      <c r="R22" s="97">
        <f>'Base Case Cover Sheet'!R100</f>
        <v>1</v>
      </c>
      <c r="S22" s="97">
        <f>'Base Case Cover Sheet'!S100</f>
        <v>1</v>
      </c>
      <c r="T22" s="97">
        <f>'Base Case Cover Sheet'!T100</f>
        <v>1</v>
      </c>
      <c r="U22" s="97">
        <f>'Base Case Cover Sheet'!U100</f>
        <v>1</v>
      </c>
      <c r="V22" s="97">
        <f>'Base Case Cover Sheet'!V100</f>
        <v>1</v>
      </c>
      <c r="W22" s="97">
        <f>'Base Case Cover Sheet'!W100</f>
        <v>1</v>
      </c>
    </row>
    <row r="23" spans="1:23">
      <c r="D23" t="str">
        <f>'Base Case Cover Sheet'!D111</f>
        <v>Check: Marketing costs - Sum of parts equals total (costs to be entered in negative)</v>
      </c>
      <c r="I23" s="35"/>
      <c r="J23" s="35"/>
      <c r="K23" s="35"/>
      <c r="L23" s="97">
        <f>'Base Case Cover Sheet'!L111</f>
        <v>1</v>
      </c>
      <c r="M23" s="97">
        <f>'Base Case Cover Sheet'!M111</f>
        <v>1</v>
      </c>
      <c r="N23" s="97">
        <f>'Base Case Cover Sheet'!N111</f>
        <v>1</v>
      </c>
      <c r="O23" s="97">
        <f>'Base Case Cover Sheet'!O111</f>
        <v>1</v>
      </c>
      <c r="P23" s="97">
        <f>'Base Case Cover Sheet'!P111</f>
        <v>1</v>
      </c>
      <c r="Q23" s="97">
        <f>'Base Case Cover Sheet'!Q111</f>
        <v>1</v>
      </c>
      <c r="R23" s="97">
        <f>'Base Case Cover Sheet'!R111</f>
        <v>1</v>
      </c>
      <c r="S23" s="97">
        <f>'Base Case Cover Sheet'!S111</f>
        <v>1</v>
      </c>
      <c r="T23" s="97">
        <f>'Base Case Cover Sheet'!T111</f>
        <v>1</v>
      </c>
      <c r="U23" s="97">
        <f>'Base Case Cover Sheet'!U111</f>
        <v>1</v>
      </c>
      <c r="V23" s="97">
        <f>'Base Case Cover Sheet'!V111</f>
        <v>1</v>
      </c>
      <c r="W23" s="97">
        <f>'Base Case Cover Sheet'!W111</f>
        <v>1</v>
      </c>
    </row>
    <row r="24" spans="1:23">
      <c r="D24" t="str">
        <f>'Base Case Cover Sheet'!D121</f>
        <v>Check: Consumables - Sum of parts equals total (costs to be entered in negative)</v>
      </c>
      <c r="I24" s="35"/>
      <c r="J24" s="35"/>
      <c r="K24" s="35"/>
      <c r="L24" s="97">
        <f>'Base Case Cover Sheet'!L121</f>
        <v>1</v>
      </c>
      <c r="M24" s="97">
        <f>'Base Case Cover Sheet'!M121</f>
        <v>1</v>
      </c>
      <c r="N24" s="97">
        <f>'Base Case Cover Sheet'!N121</f>
        <v>1</v>
      </c>
      <c r="O24" s="97">
        <f>'Base Case Cover Sheet'!O121</f>
        <v>1</v>
      </c>
      <c r="P24" s="97">
        <f>'Base Case Cover Sheet'!P121</f>
        <v>1</v>
      </c>
      <c r="Q24" s="97">
        <f>'Base Case Cover Sheet'!Q121</f>
        <v>1</v>
      </c>
      <c r="R24" s="97">
        <f>'Base Case Cover Sheet'!R121</f>
        <v>1</v>
      </c>
      <c r="S24" s="97">
        <f>'Base Case Cover Sheet'!S121</f>
        <v>1</v>
      </c>
      <c r="T24" s="97">
        <f>'Base Case Cover Sheet'!T121</f>
        <v>1</v>
      </c>
      <c r="U24" s="97">
        <f>'Base Case Cover Sheet'!U121</f>
        <v>1</v>
      </c>
      <c r="V24" s="97">
        <f>'Base Case Cover Sheet'!V121</f>
        <v>1</v>
      </c>
      <c r="W24" s="97">
        <f>'Base Case Cover Sheet'!W121</f>
        <v>1</v>
      </c>
    </row>
    <row r="26" spans="1:23" s="2" customFormat="1" ht="11.25" customHeight="1">
      <c r="A26" s="18"/>
      <c r="B26" s="19">
        <f>MAX($B$4:B25)+1</f>
        <v>3</v>
      </c>
      <c r="C26" s="18"/>
      <c r="D26" s="20" t="s">
        <v>125</v>
      </c>
    </row>
    <row r="28" spans="1:23">
      <c r="D28" t="str">
        <f>'Base Case Cover Sheet'!D220</f>
        <v>Check: Capex - Sum of parts equals total (costs to be entered in negative)</v>
      </c>
      <c r="L28" s="97">
        <f>'Base Case Cover Sheet'!L220</f>
        <v>1</v>
      </c>
      <c r="M28" s="97">
        <f>'Base Case Cover Sheet'!M220</f>
        <v>1</v>
      </c>
      <c r="N28" s="97">
        <f>'Base Case Cover Sheet'!N220</f>
        <v>1</v>
      </c>
      <c r="O28" s="97">
        <f>'Base Case Cover Sheet'!O220</f>
        <v>1</v>
      </c>
      <c r="P28" s="97">
        <f>'Base Case Cover Sheet'!P220</f>
        <v>1</v>
      </c>
      <c r="Q28" s="97">
        <f>'Base Case Cover Sheet'!Q220</f>
        <v>1</v>
      </c>
      <c r="R28" s="97">
        <f>'Base Case Cover Sheet'!R220</f>
        <v>1</v>
      </c>
      <c r="S28" s="97">
        <f>'Base Case Cover Sheet'!S220</f>
        <v>1</v>
      </c>
      <c r="T28" s="97">
        <f>'Base Case Cover Sheet'!T220</f>
        <v>1</v>
      </c>
      <c r="U28" s="97">
        <f>'Base Case Cover Sheet'!U220</f>
        <v>1</v>
      </c>
      <c r="V28" s="97">
        <f>'Base Case Cover Sheet'!V220</f>
        <v>1</v>
      </c>
      <c r="W28" s="97">
        <f>'Base Case Cover Sheet'!W220</f>
        <v>1</v>
      </c>
    </row>
    <row r="30" spans="1:23" s="2" customFormat="1" ht="11.25" customHeight="1">
      <c r="A30" s="18"/>
      <c r="B30" s="19">
        <f>MAX($B$4:B28)+1</f>
        <v>4</v>
      </c>
      <c r="C30" s="18"/>
      <c r="D30" s="20" t="s">
        <v>160</v>
      </c>
    </row>
    <row r="31" spans="1:23" s="4" customFormat="1"/>
    <row r="32" spans="1:23" s="4" customFormat="1">
      <c r="D32" t="str">
        <f>'Base Case Cover Sheet'!D287</f>
        <v>Check: Cash is not negative</v>
      </c>
      <c r="E32"/>
      <c r="I32" s="97">
        <f>'Base Case Cover Sheet'!I287</f>
        <v>1</v>
      </c>
      <c r="J32" s="97">
        <f>'Base Case Cover Sheet'!J287</f>
        <v>1</v>
      </c>
      <c r="K32" s="97">
        <f>'Base Case Cover Sheet'!K287</f>
        <v>1</v>
      </c>
      <c r="L32" s="97">
        <f>'Base Case Cover Sheet'!L287</f>
        <v>1</v>
      </c>
      <c r="M32" s="97">
        <f>'Base Case Cover Sheet'!M287</f>
        <v>1</v>
      </c>
      <c r="N32" s="97">
        <f>'Base Case Cover Sheet'!N287</f>
        <v>1</v>
      </c>
      <c r="O32" s="97">
        <f>'Base Case Cover Sheet'!O287</f>
        <v>1</v>
      </c>
      <c r="P32" s="97">
        <f>'Base Case Cover Sheet'!P287</f>
        <v>1</v>
      </c>
      <c r="Q32" s="97">
        <f>'Base Case Cover Sheet'!Q287</f>
        <v>1</v>
      </c>
      <c r="R32" s="97">
        <f>'Base Case Cover Sheet'!R287</f>
        <v>1</v>
      </c>
      <c r="S32" s="97">
        <f>'Base Case Cover Sheet'!S287</f>
        <v>1</v>
      </c>
      <c r="T32" s="97">
        <f>'Base Case Cover Sheet'!T287</f>
        <v>1</v>
      </c>
      <c r="U32" s="97">
        <f>'Base Case Cover Sheet'!U287</f>
        <v>1</v>
      </c>
      <c r="V32" s="97">
        <f>'Base Case Cover Sheet'!V287</f>
        <v>1</v>
      </c>
      <c r="W32" s="97">
        <f>'Base Case Cover Sheet'!W287</f>
        <v>1</v>
      </c>
    </row>
    <row r="33" spans="1:23" s="4" customFormat="1">
      <c r="D33" t="str">
        <f>'Base Case Cover Sheet'!D316</f>
        <v>Check: Balance sheet balances</v>
      </c>
      <c r="E33"/>
      <c r="I33" s="97">
        <f>'Base Case Cover Sheet'!I316</f>
        <v>1</v>
      </c>
      <c r="J33" s="97">
        <f>'Base Case Cover Sheet'!J316</f>
        <v>1</v>
      </c>
      <c r="K33" s="97">
        <f>'Base Case Cover Sheet'!K316</f>
        <v>1</v>
      </c>
      <c r="L33" s="97">
        <f>'Base Case Cover Sheet'!L316</f>
        <v>1</v>
      </c>
      <c r="M33" s="97">
        <f>'Base Case Cover Sheet'!M316</f>
        <v>1</v>
      </c>
      <c r="N33" s="97">
        <f>'Base Case Cover Sheet'!N316</f>
        <v>1</v>
      </c>
      <c r="O33" s="97">
        <f>'Base Case Cover Sheet'!O316</f>
        <v>1</v>
      </c>
      <c r="P33" s="97">
        <f>'Base Case Cover Sheet'!P316</f>
        <v>1</v>
      </c>
      <c r="Q33" s="97">
        <f>'Base Case Cover Sheet'!Q316</f>
        <v>1</v>
      </c>
      <c r="R33" s="97">
        <f>'Base Case Cover Sheet'!R316</f>
        <v>1</v>
      </c>
      <c r="S33" s="97">
        <f>'Base Case Cover Sheet'!S316</f>
        <v>1</v>
      </c>
      <c r="T33" s="97">
        <f>'Base Case Cover Sheet'!T316</f>
        <v>1</v>
      </c>
      <c r="U33" s="97">
        <f>'Base Case Cover Sheet'!U316</f>
        <v>1</v>
      </c>
      <c r="V33" s="97">
        <f>'Base Case Cover Sheet'!V316</f>
        <v>1</v>
      </c>
      <c r="W33" s="97">
        <f>'Base Case Cover Sheet'!W316</f>
        <v>1</v>
      </c>
    </row>
    <row r="34" spans="1:23" s="4" customFormat="1">
      <c r="D34" t="str">
        <f>'Base Case Cover Sheet'!D317</f>
        <v>Check: Retained earnings is not negative</v>
      </c>
      <c r="E34"/>
      <c r="I34" s="97">
        <f>'Base Case Cover Sheet'!I317</f>
        <v>1</v>
      </c>
      <c r="J34" s="97">
        <f>'Base Case Cover Sheet'!J317</f>
        <v>1</v>
      </c>
      <c r="K34" s="97">
        <f>'Base Case Cover Sheet'!K317</f>
        <v>1</v>
      </c>
      <c r="L34" s="97">
        <f>'Base Case Cover Sheet'!L317</f>
        <v>1</v>
      </c>
      <c r="M34" s="97">
        <f>'Base Case Cover Sheet'!M317</f>
        <v>1</v>
      </c>
      <c r="N34" s="97">
        <f>'Base Case Cover Sheet'!N317</f>
        <v>1</v>
      </c>
      <c r="O34" s="97">
        <f>'Base Case Cover Sheet'!O317</f>
        <v>1</v>
      </c>
      <c r="P34" s="97">
        <f>'Base Case Cover Sheet'!P317</f>
        <v>1</v>
      </c>
      <c r="Q34" s="97">
        <f>'Base Case Cover Sheet'!Q317</f>
        <v>1</v>
      </c>
      <c r="R34" s="97">
        <f>'Base Case Cover Sheet'!R317</f>
        <v>1</v>
      </c>
      <c r="S34" s="97">
        <f>'Base Case Cover Sheet'!S317</f>
        <v>1</v>
      </c>
      <c r="T34" s="97">
        <f>'Base Case Cover Sheet'!T317</f>
        <v>1</v>
      </c>
      <c r="U34" s="97">
        <f>'Base Case Cover Sheet'!U317</f>
        <v>1</v>
      </c>
      <c r="V34" s="97">
        <f>'Base Case Cover Sheet'!V317</f>
        <v>1</v>
      </c>
      <c r="W34" s="97">
        <f>'Base Case Cover Sheet'!W317</f>
        <v>1</v>
      </c>
    </row>
    <row r="35" spans="1:23" s="4" customFormat="1">
      <c r="D35"/>
      <c r="E35"/>
    </row>
    <row r="36" spans="1:23" s="2" customFormat="1" ht="11.25" customHeight="1">
      <c r="A36" s="18"/>
      <c r="B36" s="19"/>
      <c r="C36" s="18"/>
      <c r="D36" s="20" t="s">
        <v>141</v>
      </c>
    </row>
  </sheetData>
  <conditionalFormatting sqref="G3">
    <cfRule type="cellIs" dxfId="12" priority="2" operator="equal">
      <formula>0</formula>
    </cfRule>
  </conditionalFormatting>
  <conditionalFormatting sqref="H13">
    <cfRule type="cellIs" dxfId="11" priority="3" operator="equal">
      <formula>0</formula>
    </cfRule>
  </conditionalFormatting>
  <conditionalFormatting sqref="I15:W15">
    <cfRule type="cellIs" dxfId="10" priority="5" operator="equal">
      <formula>0</formula>
    </cfRule>
  </conditionalFormatting>
  <conditionalFormatting sqref="L21:W24 L28:W28 I32:W34">
    <cfRule type="cellIs" dxfId="9" priority="1" operator="equal">
      <formula>0</formula>
    </cfRule>
  </conditionalFormatting>
  <pageMargins left="0.70866141732283472" right="0.70866141732283472" top="0.74803149606299213" bottom="0.74803149606299213" header="0.31496062992125984" footer="0.31496062992125984"/>
  <pageSetup scale="55" fitToHeight="0" orientation="portrait" r:id="rId1"/>
  <rowBreaks count="1" manualBreakCount="1">
    <brk id="29"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049AC-E1C3-4927-B8E8-BA064F9CF96D}">
  <sheetPr>
    <tabColor theme="4"/>
  </sheetPr>
  <dimension ref="A1"/>
  <sheetViews>
    <sheetView showGridLines="0" zoomScaleNormal="100" workbookViewId="0"/>
  </sheetViews>
  <sheetFormatPr defaultRowHeight="10.1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pageSetUpPr autoPageBreaks="0" fitToPage="1"/>
  </sheetPr>
  <dimension ref="A1:X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9" width="10.83203125" bestFit="1" customWidth="1"/>
    <col min="10" max="10" width="10.83203125" customWidth="1"/>
    <col min="11" max="11" width="10.83203125" bestFit="1" customWidth="1"/>
    <col min="12" max="12" width="10.83203125" customWidth="1"/>
    <col min="13" max="23" width="10.83203125" bestFit="1" customWidth="1"/>
    <col min="24" max="24" width="6.6640625" customWidth="1"/>
    <col min="25" max="51" width="10.83203125" customWidth="1"/>
  </cols>
  <sheetData>
    <row r="1" spans="1:24"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row>
    <row r="2" spans="1:24" s="1" customFormat="1" ht="25.15">
      <c r="A2" s="120" t="s">
        <v>27</v>
      </c>
      <c r="B2" s="16"/>
      <c r="C2" s="16"/>
      <c r="D2" s="16"/>
      <c r="E2" s="16"/>
      <c r="F2" s="16"/>
      <c r="G2" s="16"/>
      <c r="H2" s="16"/>
      <c r="I2" s="16"/>
      <c r="J2" s="16"/>
      <c r="K2" s="16"/>
      <c r="L2" s="16"/>
      <c r="M2" s="16"/>
      <c r="N2" s="16"/>
      <c r="O2" s="16"/>
      <c r="P2" s="16"/>
      <c r="Q2" s="16"/>
      <c r="R2" s="16"/>
      <c r="S2" s="16"/>
      <c r="T2" s="16"/>
      <c r="U2" s="16"/>
      <c r="V2" s="16"/>
      <c r="W2" s="16"/>
      <c r="X2" s="16"/>
    </row>
    <row r="3" spans="1:24"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row>
    <row r="5" spans="1:24" s="2" customFormat="1" ht="11.25" customHeight="1">
      <c r="A5" s="18"/>
      <c r="B5" s="19">
        <f>MAX($B$4:B4)+1</f>
        <v>1</v>
      </c>
      <c r="C5" s="18"/>
      <c r="D5" s="20" t="s">
        <v>29</v>
      </c>
    </row>
    <row r="7" spans="1:24">
      <c r="D7" s="21" t="s">
        <v>30</v>
      </c>
      <c r="H7" s="22" t="str">
        <f>+Instructions!$D$22</f>
        <v>[●]</v>
      </c>
      <c r="I7" s="23"/>
    </row>
    <row r="8" spans="1:24" ht="11.25" customHeight="1">
      <c r="D8" s="24" t="s">
        <v>161</v>
      </c>
      <c r="E8" s="21"/>
      <c r="H8" s="25" t="s">
        <v>162</v>
      </c>
      <c r="I8" s="23"/>
    </row>
    <row r="10" spans="1:24">
      <c r="D10" s="26" t="s">
        <v>163</v>
      </c>
      <c r="E10" s="27"/>
      <c r="F10" s="27"/>
      <c r="G10" s="27"/>
      <c r="H10" s="27"/>
      <c r="I10" s="3"/>
      <c r="J10" s="3"/>
      <c r="K10" s="3"/>
      <c r="L10" s="3"/>
      <c r="M10" s="3"/>
      <c r="N10" s="3"/>
      <c r="O10" s="3"/>
      <c r="P10" s="3"/>
      <c r="Q10" s="3"/>
      <c r="R10" s="3"/>
      <c r="S10" s="3"/>
      <c r="T10" s="3"/>
      <c r="U10" s="3"/>
      <c r="V10" s="3"/>
      <c r="W10" s="3"/>
    </row>
    <row r="11" spans="1:24">
      <c r="D11" s="27"/>
      <c r="E11" s="27"/>
      <c r="F11" s="27"/>
      <c r="G11" s="27"/>
      <c r="H11" s="27"/>
      <c r="I11" s="3" t="s">
        <v>142</v>
      </c>
      <c r="J11" s="28">
        <v>-2</v>
      </c>
      <c r="K11" s="28">
        <v>-1</v>
      </c>
      <c r="L11" s="29">
        <v>1</v>
      </c>
      <c r="M11" s="29">
        <f>L11+1</f>
        <v>2</v>
      </c>
      <c r="N11" s="29">
        <f t="shared" ref="N11:U11" si="0">M11+1</f>
        <v>3</v>
      </c>
      <c r="O11" s="29">
        <f t="shared" si="0"/>
        <v>4</v>
      </c>
      <c r="P11" s="29">
        <f t="shared" si="0"/>
        <v>5</v>
      </c>
      <c r="Q11" s="29">
        <f t="shared" si="0"/>
        <v>6</v>
      </c>
      <c r="R11" s="29">
        <f t="shared" si="0"/>
        <v>7</v>
      </c>
      <c r="S11" s="29">
        <f t="shared" si="0"/>
        <v>8</v>
      </c>
      <c r="T11" s="29">
        <f t="shared" si="0"/>
        <v>9</v>
      </c>
      <c r="U11" s="29">
        <f t="shared" si="0"/>
        <v>10</v>
      </c>
      <c r="V11" s="29">
        <f t="shared" ref="V11" si="1">U11+1</f>
        <v>11</v>
      </c>
      <c r="W11" s="29">
        <f t="shared" ref="W11" si="2">V11+1</f>
        <v>12</v>
      </c>
    </row>
    <row r="12" spans="1:24">
      <c r="B12" s="30"/>
    </row>
    <row r="13" spans="1:24" s="2" customFormat="1" ht="11.25" customHeight="1">
      <c r="A13" s="18"/>
      <c r="B13" s="19">
        <f>MAX($B$4:B12)+1</f>
        <v>2</v>
      </c>
      <c r="C13" s="18"/>
      <c r="D13" s="20" t="s">
        <v>33</v>
      </c>
    </row>
    <row r="15" spans="1:24">
      <c r="D15" s="31" t="s">
        <v>34</v>
      </c>
      <c r="E15" s="32"/>
      <c r="F15" s="32"/>
      <c r="G15" s="32"/>
      <c r="H15" s="32"/>
      <c r="I15" s="32"/>
      <c r="J15" s="32"/>
      <c r="K15" s="32"/>
      <c r="L15" s="32"/>
      <c r="M15" s="32"/>
      <c r="N15" s="32"/>
      <c r="O15" s="32"/>
      <c r="P15" s="32"/>
      <c r="Q15" s="32"/>
      <c r="R15" s="32"/>
      <c r="S15" s="32"/>
      <c r="T15" s="32"/>
      <c r="U15" s="32"/>
      <c r="V15" s="32"/>
      <c r="W15" s="32"/>
    </row>
    <row r="17" spans="4:23">
      <c r="D17" t="s">
        <v>164</v>
      </c>
      <c r="H17" s="33"/>
      <c r="I17" s="34"/>
      <c r="J17" s="34"/>
      <c r="K17" s="34"/>
      <c r="L17" s="65">
        <v>0</v>
      </c>
      <c r="M17" s="65">
        <v>0</v>
      </c>
      <c r="N17" s="65">
        <v>0</v>
      </c>
      <c r="O17" s="65">
        <v>0</v>
      </c>
      <c r="P17" s="65">
        <v>0</v>
      </c>
      <c r="Q17" s="65">
        <v>0</v>
      </c>
      <c r="R17" s="65">
        <v>0</v>
      </c>
      <c r="S17" s="65">
        <v>0</v>
      </c>
      <c r="T17" s="65">
        <v>0</v>
      </c>
      <c r="U17" s="65">
        <v>0</v>
      </c>
      <c r="V17" s="65">
        <v>0</v>
      </c>
      <c r="W17" s="65">
        <v>0</v>
      </c>
    </row>
    <row r="18" spans="4:23" s="4" customFormat="1">
      <c r="E18" s="4" t="s">
        <v>165</v>
      </c>
      <c r="I18" s="35"/>
      <c r="J18" s="35"/>
      <c r="K18" s="35"/>
      <c r="L18" s="36">
        <f t="shared" ref="L18:W18" si="3">+IFERROR(L17/K17-1,0)</f>
        <v>0</v>
      </c>
      <c r="M18" s="36">
        <f t="shared" si="3"/>
        <v>0</v>
      </c>
      <c r="N18" s="36">
        <f t="shared" si="3"/>
        <v>0</v>
      </c>
      <c r="O18" s="36">
        <f t="shared" si="3"/>
        <v>0</v>
      </c>
      <c r="P18" s="36">
        <f t="shared" si="3"/>
        <v>0</v>
      </c>
      <c r="Q18" s="36">
        <f t="shared" si="3"/>
        <v>0</v>
      </c>
      <c r="R18" s="36">
        <f t="shared" si="3"/>
        <v>0</v>
      </c>
      <c r="S18" s="36">
        <f t="shared" si="3"/>
        <v>0</v>
      </c>
      <c r="T18" s="36">
        <f t="shared" si="3"/>
        <v>0</v>
      </c>
      <c r="U18" s="36">
        <f t="shared" si="3"/>
        <v>0</v>
      </c>
      <c r="V18" s="36">
        <f t="shared" si="3"/>
        <v>0</v>
      </c>
      <c r="W18" s="36">
        <f t="shared" si="3"/>
        <v>0</v>
      </c>
    </row>
    <row r="19" spans="4:23" s="4" customFormat="1">
      <c r="E19" s="4" t="s">
        <v>166</v>
      </c>
      <c r="I19" s="35"/>
      <c r="J19" s="35"/>
      <c r="K19" s="35"/>
      <c r="L19" s="36">
        <f t="shared" ref="L19:W19" si="4">+IFERROR(L17/L$37,0)</f>
        <v>0</v>
      </c>
      <c r="M19" s="36">
        <f t="shared" si="4"/>
        <v>0</v>
      </c>
      <c r="N19" s="36">
        <f t="shared" si="4"/>
        <v>0</v>
      </c>
      <c r="O19" s="36">
        <f t="shared" si="4"/>
        <v>0</v>
      </c>
      <c r="P19" s="36">
        <f t="shared" si="4"/>
        <v>0</v>
      </c>
      <c r="Q19" s="36">
        <f t="shared" si="4"/>
        <v>0</v>
      </c>
      <c r="R19" s="36">
        <f t="shared" si="4"/>
        <v>0</v>
      </c>
      <c r="S19" s="36">
        <f t="shared" si="4"/>
        <v>0</v>
      </c>
      <c r="T19" s="36">
        <f t="shared" si="4"/>
        <v>0</v>
      </c>
      <c r="U19" s="36">
        <f t="shared" si="4"/>
        <v>0</v>
      </c>
      <c r="V19" s="36">
        <f t="shared" si="4"/>
        <v>0</v>
      </c>
      <c r="W19" s="36">
        <f t="shared" si="4"/>
        <v>0</v>
      </c>
    </row>
    <row r="21" spans="4:23">
      <c r="D21" t="s">
        <v>167</v>
      </c>
      <c r="H21" s="33"/>
      <c r="I21" s="35"/>
      <c r="J21" s="35"/>
      <c r="K21" s="35"/>
      <c r="L21" s="65">
        <v>0</v>
      </c>
      <c r="M21" s="65">
        <v>0</v>
      </c>
      <c r="N21" s="65">
        <v>0</v>
      </c>
      <c r="O21" s="65">
        <v>0</v>
      </c>
      <c r="P21" s="65">
        <v>0</v>
      </c>
      <c r="Q21" s="65">
        <v>0</v>
      </c>
      <c r="R21" s="65">
        <v>0</v>
      </c>
      <c r="S21" s="65">
        <v>0</v>
      </c>
      <c r="T21" s="65">
        <v>0</v>
      </c>
      <c r="U21" s="65">
        <v>0</v>
      </c>
      <c r="V21" s="65">
        <v>0</v>
      </c>
      <c r="W21" s="65">
        <v>0</v>
      </c>
    </row>
    <row r="22" spans="4:23" s="4" customFormat="1">
      <c r="E22" s="4" t="s">
        <v>165</v>
      </c>
      <c r="I22" s="35"/>
      <c r="J22" s="35"/>
      <c r="K22" s="35"/>
      <c r="L22" s="36">
        <f t="shared" ref="L22:W22" si="5">+IFERROR(L21/K21-1,0)</f>
        <v>0</v>
      </c>
      <c r="M22" s="36">
        <f t="shared" si="5"/>
        <v>0</v>
      </c>
      <c r="N22" s="36">
        <f t="shared" si="5"/>
        <v>0</v>
      </c>
      <c r="O22" s="36">
        <f t="shared" si="5"/>
        <v>0</v>
      </c>
      <c r="P22" s="36">
        <f t="shared" si="5"/>
        <v>0</v>
      </c>
      <c r="Q22" s="36">
        <f t="shared" si="5"/>
        <v>0</v>
      </c>
      <c r="R22" s="36">
        <f t="shared" si="5"/>
        <v>0</v>
      </c>
      <c r="S22" s="36">
        <f t="shared" si="5"/>
        <v>0</v>
      </c>
      <c r="T22" s="36">
        <f t="shared" si="5"/>
        <v>0</v>
      </c>
      <c r="U22" s="36">
        <f t="shared" si="5"/>
        <v>0</v>
      </c>
      <c r="V22" s="36">
        <f t="shared" si="5"/>
        <v>0</v>
      </c>
      <c r="W22" s="36">
        <f t="shared" si="5"/>
        <v>0</v>
      </c>
    </row>
    <row r="23" spans="4:23" s="4" customFormat="1">
      <c r="E23" s="4" t="s">
        <v>166</v>
      </c>
      <c r="I23" s="35"/>
      <c r="J23" s="35"/>
      <c r="K23" s="35"/>
      <c r="L23" s="36">
        <f t="shared" ref="L23:W23" si="6">+IFERROR(L21/L$37,0)</f>
        <v>0</v>
      </c>
      <c r="M23" s="36">
        <f t="shared" si="6"/>
        <v>0</v>
      </c>
      <c r="N23" s="36">
        <f t="shared" si="6"/>
        <v>0</v>
      </c>
      <c r="O23" s="36">
        <f t="shared" si="6"/>
        <v>0</v>
      </c>
      <c r="P23" s="36">
        <f t="shared" si="6"/>
        <v>0</v>
      </c>
      <c r="Q23" s="36">
        <f t="shared" si="6"/>
        <v>0</v>
      </c>
      <c r="R23" s="36">
        <f t="shared" si="6"/>
        <v>0</v>
      </c>
      <c r="S23" s="36">
        <f t="shared" si="6"/>
        <v>0</v>
      </c>
      <c r="T23" s="36">
        <f t="shared" si="6"/>
        <v>0</v>
      </c>
      <c r="U23" s="36">
        <f t="shared" si="6"/>
        <v>0</v>
      </c>
      <c r="V23" s="36">
        <f t="shared" si="6"/>
        <v>0</v>
      </c>
      <c r="W23" s="36">
        <f t="shared" si="6"/>
        <v>0</v>
      </c>
    </row>
    <row r="25" spans="4:23">
      <c r="D25" t="s">
        <v>49</v>
      </c>
      <c r="H25" s="33"/>
      <c r="I25" s="34"/>
      <c r="J25" s="34"/>
      <c r="K25" s="34"/>
      <c r="L25" s="65">
        <v>0</v>
      </c>
      <c r="M25" s="65">
        <v>0</v>
      </c>
      <c r="N25" s="65">
        <v>0</v>
      </c>
      <c r="O25" s="65">
        <v>0</v>
      </c>
      <c r="P25" s="65">
        <v>0</v>
      </c>
      <c r="Q25" s="65">
        <v>0</v>
      </c>
      <c r="R25" s="65">
        <v>0</v>
      </c>
      <c r="S25" s="65">
        <v>0</v>
      </c>
      <c r="T25" s="65">
        <v>0</v>
      </c>
      <c r="U25" s="65">
        <v>0</v>
      </c>
      <c r="V25" s="65">
        <v>0</v>
      </c>
      <c r="W25" s="65">
        <v>0</v>
      </c>
    </row>
    <row r="26" spans="4:23" s="4" customFormat="1">
      <c r="E26" s="4" t="s">
        <v>165</v>
      </c>
      <c r="I26" s="35"/>
      <c r="J26" s="35"/>
      <c r="K26" s="35"/>
      <c r="L26" s="36">
        <f t="shared" ref="L26:W26" si="7">+IFERROR(L25/K25-1,0)</f>
        <v>0</v>
      </c>
      <c r="M26" s="36">
        <f t="shared" si="7"/>
        <v>0</v>
      </c>
      <c r="N26" s="36">
        <f t="shared" si="7"/>
        <v>0</v>
      </c>
      <c r="O26" s="36">
        <f t="shared" si="7"/>
        <v>0</v>
      </c>
      <c r="P26" s="36">
        <f t="shared" si="7"/>
        <v>0</v>
      </c>
      <c r="Q26" s="36">
        <f t="shared" si="7"/>
        <v>0</v>
      </c>
      <c r="R26" s="36">
        <f t="shared" si="7"/>
        <v>0</v>
      </c>
      <c r="S26" s="36">
        <f t="shared" si="7"/>
        <v>0</v>
      </c>
      <c r="T26" s="36">
        <f t="shared" si="7"/>
        <v>0</v>
      </c>
      <c r="U26" s="36">
        <f t="shared" si="7"/>
        <v>0</v>
      </c>
      <c r="V26" s="36">
        <f t="shared" si="7"/>
        <v>0</v>
      </c>
      <c r="W26" s="36">
        <f t="shared" si="7"/>
        <v>0</v>
      </c>
    </row>
    <row r="27" spans="4:23" s="4" customFormat="1">
      <c r="E27" s="4" t="s">
        <v>166</v>
      </c>
      <c r="I27" s="35"/>
      <c r="J27" s="35"/>
      <c r="K27" s="35"/>
      <c r="L27" s="36">
        <f t="shared" ref="L27:W27" si="8">+IFERROR(L25/L$37,0)</f>
        <v>0</v>
      </c>
      <c r="M27" s="36">
        <f t="shared" si="8"/>
        <v>0</v>
      </c>
      <c r="N27" s="36">
        <f t="shared" si="8"/>
        <v>0</v>
      </c>
      <c r="O27" s="36">
        <f t="shared" si="8"/>
        <v>0</v>
      </c>
      <c r="P27" s="36">
        <f t="shared" si="8"/>
        <v>0</v>
      </c>
      <c r="Q27" s="36">
        <f t="shared" si="8"/>
        <v>0</v>
      </c>
      <c r="R27" s="36">
        <f t="shared" si="8"/>
        <v>0</v>
      </c>
      <c r="S27" s="36">
        <f t="shared" si="8"/>
        <v>0</v>
      </c>
      <c r="T27" s="36">
        <f t="shared" si="8"/>
        <v>0</v>
      </c>
      <c r="U27" s="36">
        <f t="shared" si="8"/>
        <v>0</v>
      </c>
      <c r="V27" s="36">
        <f t="shared" si="8"/>
        <v>0</v>
      </c>
      <c r="W27" s="36">
        <f t="shared" si="8"/>
        <v>0</v>
      </c>
    </row>
    <row r="29" spans="4:23">
      <c r="D29" t="s">
        <v>168</v>
      </c>
      <c r="H29" s="33"/>
      <c r="I29" s="35"/>
      <c r="J29" s="35"/>
      <c r="K29" s="35"/>
      <c r="L29" s="65">
        <v>0</v>
      </c>
      <c r="M29" s="65">
        <v>0</v>
      </c>
      <c r="N29" s="65">
        <v>0</v>
      </c>
      <c r="O29" s="65">
        <v>0</v>
      </c>
      <c r="P29" s="65">
        <v>0</v>
      </c>
      <c r="Q29" s="65">
        <v>0</v>
      </c>
      <c r="R29" s="65">
        <v>0</v>
      </c>
      <c r="S29" s="65">
        <v>0</v>
      </c>
      <c r="T29" s="65">
        <v>0</v>
      </c>
      <c r="U29" s="65">
        <v>0</v>
      </c>
      <c r="V29" s="65">
        <v>0</v>
      </c>
      <c r="W29" s="65">
        <v>0</v>
      </c>
    </row>
    <row r="30" spans="4:23" s="4" customFormat="1">
      <c r="E30" s="4" t="s">
        <v>165</v>
      </c>
      <c r="I30" s="35"/>
      <c r="J30" s="35"/>
      <c r="K30" s="35"/>
      <c r="L30" s="36">
        <f t="shared" ref="L30:W30" si="9">+IFERROR(L29/K29-1,0)</f>
        <v>0</v>
      </c>
      <c r="M30" s="36">
        <f t="shared" si="9"/>
        <v>0</v>
      </c>
      <c r="N30" s="36">
        <f t="shared" si="9"/>
        <v>0</v>
      </c>
      <c r="O30" s="36">
        <f t="shared" si="9"/>
        <v>0</v>
      </c>
      <c r="P30" s="36">
        <f t="shared" si="9"/>
        <v>0</v>
      </c>
      <c r="Q30" s="36">
        <f t="shared" si="9"/>
        <v>0</v>
      </c>
      <c r="R30" s="36">
        <f t="shared" si="9"/>
        <v>0</v>
      </c>
      <c r="S30" s="36">
        <f t="shared" si="9"/>
        <v>0</v>
      </c>
      <c r="T30" s="36">
        <f t="shared" si="9"/>
        <v>0</v>
      </c>
      <c r="U30" s="36">
        <f t="shared" si="9"/>
        <v>0</v>
      </c>
      <c r="V30" s="36">
        <f t="shared" si="9"/>
        <v>0</v>
      </c>
      <c r="W30" s="36">
        <f t="shared" si="9"/>
        <v>0</v>
      </c>
    </row>
    <row r="31" spans="4:23" s="4" customFormat="1">
      <c r="E31" s="4" t="s">
        <v>166</v>
      </c>
      <c r="I31" s="35"/>
      <c r="J31" s="35"/>
      <c r="K31" s="35"/>
      <c r="L31" s="36">
        <f t="shared" ref="L31:W31" si="10">+IFERROR(L29/L$37,0)</f>
        <v>0</v>
      </c>
      <c r="M31" s="36">
        <f t="shared" si="10"/>
        <v>0</v>
      </c>
      <c r="N31" s="36">
        <f t="shared" si="10"/>
        <v>0</v>
      </c>
      <c r="O31" s="36">
        <f t="shared" si="10"/>
        <v>0</v>
      </c>
      <c r="P31" s="36">
        <f t="shared" si="10"/>
        <v>0</v>
      </c>
      <c r="Q31" s="36">
        <f t="shared" si="10"/>
        <v>0</v>
      </c>
      <c r="R31" s="36">
        <f t="shared" si="10"/>
        <v>0</v>
      </c>
      <c r="S31" s="36">
        <f t="shared" si="10"/>
        <v>0</v>
      </c>
      <c r="T31" s="36">
        <f t="shared" si="10"/>
        <v>0</v>
      </c>
      <c r="U31" s="36">
        <f t="shared" si="10"/>
        <v>0</v>
      </c>
      <c r="V31" s="36">
        <f t="shared" si="10"/>
        <v>0</v>
      </c>
      <c r="W31" s="36">
        <f t="shared" si="10"/>
        <v>0</v>
      </c>
    </row>
    <row r="33" spans="4:24">
      <c r="D33" t="s">
        <v>169</v>
      </c>
      <c r="H33" s="33"/>
      <c r="I33" s="35"/>
      <c r="J33" s="35"/>
      <c r="K33" s="35"/>
      <c r="L33" s="65">
        <v>0</v>
      </c>
      <c r="M33" s="65">
        <v>0</v>
      </c>
      <c r="N33" s="65">
        <v>0</v>
      </c>
      <c r="O33" s="65">
        <v>0</v>
      </c>
      <c r="P33" s="65">
        <v>0</v>
      </c>
      <c r="Q33" s="65">
        <v>0</v>
      </c>
      <c r="R33" s="65">
        <v>0</v>
      </c>
      <c r="S33" s="65">
        <v>0</v>
      </c>
      <c r="T33" s="65">
        <v>0</v>
      </c>
      <c r="U33" s="65">
        <v>0</v>
      </c>
      <c r="V33" s="65">
        <v>0</v>
      </c>
      <c r="W33" s="65">
        <v>0</v>
      </c>
    </row>
    <row r="34" spans="4:24" s="4" customFormat="1">
      <c r="E34" s="4" t="s">
        <v>165</v>
      </c>
      <c r="I34" s="35"/>
      <c r="J34" s="35"/>
      <c r="K34" s="35"/>
      <c r="L34" s="36">
        <f t="shared" ref="L34:W34" si="11">+IFERROR(L33/K33-1,0)</f>
        <v>0</v>
      </c>
      <c r="M34" s="36">
        <f t="shared" si="11"/>
        <v>0</v>
      </c>
      <c r="N34" s="36">
        <f t="shared" si="11"/>
        <v>0</v>
      </c>
      <c r="O34" s="36">
        <f t="shared" si="11"/>
        <v>0</v>
      </c>
      <c r="P34" s="36">
        <f t="shared" si="11"/>
        <v>0</v>
      </c>
      <c r="Q34" s="36">
        <f t="shared" si="11"/>
        <v>0</v>
      </c>
      <c r="R34" s="36">
        <f t="shared" si="11"/>
        <v>0</v>
      </c>
      <c r="S34" s="36">
        <f t="shared" si="11"/>
        <v>0</v>
      </c>
      <c r="T34" s="36">
        <f t="shared" si="11"/>
        <v>0</v>
      </c>
      <c r="U34" s="36">
        <f t="shared" si="11"/>
        <v>0</v>
      </c>
      <c r="V34" s="36">
        <f t="shared" si="11"/>
        <v>0</v>
      </c>
      <c r="W34" s="36">
        <f t="shared" si="11"/>
        <v>0</v>
      </c>
    </row>
    <row r="35" spans="4:24" s="4" customFormat="1">
      <c r="E35" s="4" t="s">
        <v>166</v>
      </c>
      <c r="I35" s="35"/>
      <c r="J35" s="35"/>
      <c r="K35" s="35"/>
      <c r="L35" s="36">
        <f t="shared" ref="L35:W35" si="12">+IFERROR(L33/L$37,0)</f>
        <v>0</v>
      </c>
      <c r="M35" s="36">
        <f t="shared" si="12"/>
        <v>0</v>
      </c>
      <c r="N35" s="36">
        <f t="shared" si="12"/>
        <v>0</v>
      </c>
      <c r="O35" s="36">
        <f t="shared" si="12"/>
        <v>0</v>
      </c>
      <c r="P35" s="36">
        <f t="shared" si="12"/>
        <v>0</v>
      </c>
      <c r="Q35" s="36">
        <f t="shared" si="12"/>
        <v>0</v>
      </c>
      <c r="R35" s="36">
        <f t="shared" si="12"/>
        <v>0</v>
      </c>
      <c r="S35" s="36">
        <f t="shared" si="12"/>
        <v>0</v>
      </c>
      <c r="T35" s="36">
        <f t="shared" si="12"/>
        <v>0</v>
      </c>
      <c r="U35" s="36">
        <f t="shared" si="12"/>
        <v>0</v>
      </c>
      <c r="V35" s="36">
        <f t="shared" si="12"/>
        <v>0</v>
      </c>
      <c r="W35" s="36">
        <f t="shared" si="12"/>
        <v>0</v>
      </c>
    </row>
    <row r="37" spans="4:24" s="5" customFormat="1">
      <c r="D37" s="142" t="s">
        <v>170</v>
      </c>
      <c r="E37" s="142"/>
      <c r="F37" s="142"/>
      <c r="G37" s="142"/>
      <c r="H37" s="37"/>
      <c r="I37" s="38"/>
      <c r="J37" s="38"/>
      <c r="K37" s="38"/>
      <c r="L37" s="39">
        <f>+L17+L21+L25+L29+L33</f>
        <v>0</v>
      </c>
      <c r="M37" s="39">
        <f t="shared" ref="M37:W37" si="13">+M17+M21+M25+M29+M33</f>
        <v>0</v>
      </c>
      <c r="N37" s="39">
        <f t="shared" si="13"/>
        <v>0</v>
      </c>
      <c r="O37" s="39">
        <f t="shared" si="13"/>
        <v>0</v>
      </c>
      <c r="P37" s="39">
        <f t="shared" si="13"/>
        <v>0</v>
      </c>
      <c r="Q37" s="39">
        <f t="shared" si="13"/>
        <v>0</v>
      </c>
      <c r="R37" s="39">
        <f t="shared" si="13"/>
        <v>0</v>
      </c>
      <c r="S37" s="39">
        <f t="shared" si="13"/>
        <v>0</v>
      </c>
      <c r="T37" s="39">
        <f t="shared" si="13"/>
        <v>0</v>
      </c>
      <c r="U37" s="39">
        <f t="shared" si="13"/>
        <v>0</v>
      </c>
      <c r="V37" s="39">
        <f t="shared" si="13"/>
        <v>0</v>
      </c>
      <c r="W37" s="39">
        <f t="shared" si="13"/>
        <v>0</v>
      </c>
    </row>
    <row r="38" spans="4:24" s="4" customFormat="1">
      <c r="E38" s="4" t="s">
        <v>165</v>
      </c>
      <c r="I38" s="35"/>
      <c r="J38" s="35"/>
      <c r="K38" s="35"/>
      <c r="L38" s="36">
        <f t="shared" ref="L38:W38" si="14">+IFERROR(L37/K37-1,0)</f>
        <v>0</v>
      </c>
      <c r="M38" s="36">
        <f t="shared" si="14"/>
        <v>0</v>
      </c>
      <c r="N38" s="36">
        <f t="shared" si="14"/>
        <v>0</v>
      </c>
      <c r="O38" s="36">
        <f t="shared" si="14"/>
        <v>0</v>
      </c>
      <c r="P38" s="36">
        <f t="shared" si="14"/>
        <v>0</v>
      </c>
      <c r="Q38" s="36">
        <f t="shared" si="14"/>
        <v>0</v>
      </c>
      <c r="R38" s="36">
        <f t="shared" si="14"/>
        <v>0</v>
      </c>
      <c r="S38" s="36">
        <f t="shared" si="14"/>
        <v>0</v>
      </c>
      <c r="T38" s="36">
        <f t="shared" si="14"/>
        <v>0</v>
      </c>
      <c r="U38" s="36">
        <f t="shared" si="14"/>
        <v>0</v>
      </c>
      <c r="V38" s="36">
        <f t="shared" si="14"/>
        <v>0</v>
      </c>
      <c r="W38" s="36">
        <f t="shared" si="14"/>
        <v>0</v>
      </c>
      <c r="X38" s="40"/>
    </row>
    <row r="40" spans="4:24">
      <c r="D40" t="s">
        <v>35</v>
      </c>
      <c r="H40" s="33"/>
      <c r="I40" s="35"/>
      <c r="J40" s="35"/>
      <c r="K40" s="35"/>
      <c r="L40" s="65">
        <v>0</v>
      </c>
      <c r="M40" s="65">
        <v>0</v>
      </c>
      <c r="N40" s="65">
        <v>0</v>
      </c>
      <c r="O40" s="65">
        <v>0</v>
      </c>
      <c r="P40" s="65">
        <v>0</v>
      </c>
      <c r="Q40" s="65">
        <v>0</v>
      </c>
      <c r="R40" s="65">
        <v>0</v>
      </c>
      <c r="S40" s="65">
        <v>0</v>
      </c>
      <c r="T40" s="65">
        <v>0</v>
      </c>
      <c r="U40" s="65">
        <v>0</v>
      </c>
      <c r="V40" s="65">
        <v>0</v>
      </c>
      <c r="W40" s="65">
        <v>0</v>
      </c>
    </row>
    <row r="41" spans="4:24" s="4" customFormat="1"/>
    <row r="42" spans="4:24"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row>
    <row r="44" spans="4:24" s="5" customFormat="1">
      <c r="D44" s="142" t="s">
        <v>171</v>
      </c>
      <c r="E44" s="142"/>
      <c r="F44" s="142"/>
      <c r="G44" s="142"/>
      <c r="H44" s="37"/>
      <c r="I44" s="38"/>
      <c r="J44" s="38"/>
      <c r="K44" s="38"/>
      <c r="L44" s="39">
        <f t="shared" ref="L44:W44" si="15">+L37+L40+L42</f>
        <v>0</v>
      </c>
      <c r="M44" s="39">
        <f t="shared" si="15"/>
        <v>0</v>
      </c>
      <c r="N44" s="39">
        <f t="shared" si="15"/>
        <v>0</v>
      </c>
      <c r="O44" s="39">
        <f t="shared" si="15"/>
        <v>0</v>
      </c>
      <c r="P44" s="39">
        <f t="shared" si="15"/>
        <v>0</v>
      </c>
      <c r="Q44" s="39">
        <f t="shared" si="15"/>
        <v>0</v>
      </c>
      <c r="R44" s="39">
        <f t="shared" si="15"/>
        <v>0</v>
      </c>
      <c r="S44" s="39">
        <f t="shared" si="15"/>
        <v>0</v>
      </c>
      <c r="T44" s="39">
        <f t="shared" si="15"/>
        <v>0</v>
      </c>
      <c r="U44" s="39">
        <f t="shared" si="15"/>
        <v>0</v>
      </c>
      <c r="V44" s="39">
        <f t="shared" si="15"/>
        <v>0</v>
      </c>
      <c r="W44" s="39">
        <f t="shared" si="15"/>
        <v>0</v>
      </c>
    </row>
    <row r="45" spans="4:24" s="4" customFormat="1">
      <c r="E45" s="4" t="s">
        <v>165</v>
      </c>
      <c r="I45" s="43"/>
      <c r="J45" s="43"/>
      <c r="K45" s="43"/>
      <c r="L45" s="36">
        <f t="shared" ref="L45:W45" si="16">+IFERROR(L44/K44-1,0)</f>
        <v>0</v>
      </c>
      <c r="M45" s="36">
        <f t="shared" si="16"/>
        <v>0</v>
      </c>
      <c r="N45" s="36">
        <f t="shared" si="16"/>
        <v>0</v>
      </c>
      <c r="O45" s="36">
        <f t="shared" si="16"/>
        <v>0</v>
      </c>
      <c r="P45" s="36">
        <f t="shared" si="16"/>
        <v>0</v>
      </c>
      <c r="Q45" s="36">
        <f t="shared" si="16"/>
        <v>0</v>
      </c>
      <c r="R45" s="36">
        <f t="shared" si="16"/>
        <v>0</v>
      </c>
      <c r="S45" s="36">
        <f t="shared" si="16"/>
        <v>0</v>
      </c>
      <c r="T45" s="36">
        <f t="shared" si="16"/>
        <v>0</v>
      </c>
      <c r="U45" s="36">
        <f t="shared" si="16"/>
        <v>0</v>
      </c>
      <c r="V45" s="36">
        <f t="shared" si="16"/>
        <v>0</v>
      </c>
      <c r="W45" s="36">
        <f t="shared" si="16"/>
        <v>0</v>
      </c>
    </row>
    <row r="47" spans="4:24">
      <c r="D47" s="31" t="s">
        <v>39</v>
      </c>
      <c r="E47" s="32"/>
      <c r="F47" s="32"/>
      <c r="G47" s="32"/>
      <c r="H47" s="32"/>
      <c r="I47" s="32"/>
      <c r="J47" s="32"/>
      <c r="K47" s="32"/>
      <c r="L47" s="32"/>
      <c r="M47" s="32"/>
      <c r="N47" s="32"/>
      <c r="O47" s="32"/>
      <c r="P47" s="32"/>
      <c r="Q47" s="32"/>
      <c r="R47" s="32"/>
      <c r="S47" s="32"/>
      <c r="T47" s="32"/>
      <c r="U47" s="32"/>
      <c r="V47" s="32"/>
      <c r="W47" s="32"/>
    </row>
    <row r="49" spans="4:23">
      <c r="D49" t="s">
        <v>40</v>
      </c>
      <c r="H49" s="41"/>
      <c r="I49" s="35"/>
      <c r="J49" s="35"/>
      <c r="K49" s="35"/>
      <c r="L49" s="44">
        <f>-+L37*L50</f>
        <v>0</v>
      </c>
      <c r="M49" s="44">
        <f t="shared" ref="M49:W49" si="17">-+M37*M50</f>
        <v>0</v>
      </c>
      <c r="N49" s="44">
        <f t="shared" si="17"/>
        <v>0</v>
      </c>
      <c r="O49" s="44">
        <f t="shared" si="17"/>
        <v>0</v>
      </c>
      <c r="P49" s="44">
        <f t="shared" si="17"/>
        <v>0</v>
      </c>
      <c r="Q49" s="44">
        <f t="shared" si="17"/>
        <v>0</v>
      </c>
      <c r="R49" s="44">
        <f t="shared" si="17"/>
        <v>0</v>
      </c>
      <c r="S49" s="44">
        <f t="shared" si="17"/>
        <v>0</v>
      </c>
      <c r="T49" s="44">
        <f t="shared" si="17"/>
        <v>0</v>
      </c>
      <c r="U49" s="44">
        <f t="shared" si="17"/>
        <v>0</v>
      </c>
      <c r="V49" s="44">
        <f t="shared" si="17"/>
        <v>0</v>
      </c>
      <c r="W49" s="44">
        <f t="shared" si="17"/>
        <v>0</v>
      </c>
    </row>
    <row r="50" spans="4:23"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row>
    <row r="52" spans="4:23">
      <c r="D52" t="s">
        <v>42</v>
      </c>
      <c r="H52" s="41"/>
      <c r="I52" s="35"/>
      <c r="J52" s="35"/>
      <c r="K52" s="35"/>
      <c r="L52" s="65">
        <v>0</v>
      </c>
      <c r="M52" s="65">
        <v>0</v>
      </c>
      <c r="N52" s="65">
        <v>0</v>
      </c>
      <c r="O52" s="65">
        <v>0</v>
      </c>
      <c r="P52" s="65">
        <v>0</v>
      </c>
      <c r="Q52" s="65">
        <v>0</v>
      </c>
      <c r="R52" s="65">
        <v>0</v>
      </c>
      <c r="S52" s="65">
        <v>0</v>
      </c>
      <c r="T52" s="65">
        <v>0</v>
      </c>
      <c r="U52" s="65">
        <v>0</v>
      </c>
      <c r="V52" s="65">
        <v>0</v>
      </c>
      <c r="W52" s="65">
        <v>0</v>
      </c>
    </row>
    <row r="53" spans="4:23" s="4" customFormat="1">
      <c r="E53" s="4" t="s">
        <v>104</v>
      </c>
      <c r="I53" s="35"/>
      <c r="J53" s="35"/>
      <c r="K53" s="35"/>
      <c r="L53" s="36">
        <f>-IFERROR(L52/L$44,0)</f>
        <v>0</v>
      </c>
      <c r="M53" s="36">
        <f t="shared" ref="M53:W53" si="18">-IFERROR(M52/M$44,0)</f>
        <v>0</v>
      </c>
      <c r="N53" s="36">
        <f t="shared" si="18"/>
        <v>0</v>
      </c>
      <c r="O53" s="36">
        <f t="shared" si="18"/>
        <v>0</v>
      </c>
      <c r="P53" s="36">
        <f t="shared" si="18"/>
        <v>0</v>
      </c>
      <c r="Q53" s="36">
        <f t="shared" si="18"/>
        <v>0</v>
      </c>
      <c r="R53" s="36">
        <f t="shared" si="18"/>
        <v>0</v>
      </c>
      <c r="S53" s="36">
        <f t="shared" si="18"/>
        <v>0</v>
      </c>
      <c r="T53" s="36">
        <f t="shared" si="18"/>
        <v>0</v>
      </c>
      <c r="U53" s="36">
        <f t="shared" si="18"/>
        <v>0</v>
      </c>
      <c r="V53" s="36">
        <f t="shared" si="18"/>
        <v>0</v>
      </c>
      <c r="W53" s="36">
        <f t="shared" si="18"/>
        <v>0</v>
      </c>
    </row>
    <row r="55" spans="4:23" s="5" customFormat="1">
      <c r="D55" s="142" t="s">
        <v>173</v>
      </c>
      <c r="E55" s="142"/>
      <c r="F55" s="142"/>
      <c r="G55" s="142"/>
      <c r="H55" s="37"/>
      <c r="I55" s="45"/>
      <c r="J55" s="45"/>
      <c r="K55" s="45"/>
      <c r="L55" s="39">
        <f t="shared" ref="L55:W55" si="19">+L49+L52</f>
        <v>0</v>
      </c>
      <c r="M55" s="39">
        <f t="shared" si="19"/>
        <v>0</v>
      </c>
      <c r="N55" s="39">
        <f t="shared" si="19"/>
        <v>0</v>
      </c>
      <c r="O55" s="39">
        <f t="shared" si="19"/>
        <v>0</v>
      </c>
      <c r="P55" s="39">
        <f t="shared" si="19"/>
        <v>0</v>
      </c>
      <c r="Q55" s="39">
        <f t="shared" si="19"/>
        <v>0</v>
      </c>
      <c r="R55" s="39">
        <f t="shared" si="19"/>
        <v>0</v>
      </c>
      <c r="S55" s="39">
        <f t="shared" si="19"/>
        <v>0</v>
      </c>
      <c r="T55" s="39">
        <f t="shared" si="19"/>
        <v>0</v>
      </c>
      <c r="U55" s="39">
        <f t="shared" si="19"/>
        <v>0</v>
      </c>
      <c r="V55" s="39">
        <f t="shared" si="19"/>
        <v>0</v>
      </c>
      <c r="W55" s="39">
        <f t="shared" si="19"/>
        <v>0</v>
      </c>
    </row>
    <row r="56" spans="4:23" s="4" customFormat="1">
      <c r="E56" s="4" t="s">
        <v>104</v>
      </c>
      <c r="I56" s="35"/>
      <c r="J56" s="35"/>
      <c r="K56" s="35"/>
      <c r="L56" s="36">
        <f>-IFERROR(L55/L$44,0)</f>
        <v>0</v>
      </c>
      <c r="M56" s="36">
        <f t="shared" ref="M56:W56" si="20">-IFERROR(M55/M$44,0)</f>
        <v>0</v>
      </c>
      <c r="N56" s="36">
        <f t="shared" si="20"/>
        <v>0</v>
      </c>
      <c r="O56" s="36">
        <f t="shared" si="20"/>
        <v>0</v>
      </c>
      <c r="P56" s="36">
        <f t="shared" si="20"/>
        <v>0</v>
      </c>
      <c r="Q56" s="36">
        <f t="shared" si="20"/>
        <v>0</v>
      </c>
      <c r="R56" s="36">
        <f t="shared" si="20"/>
        <v>0</v>
      </c>
      <c r="S56" s="36">
        <f t="shared" si="20"/>
        <v>0</v>
      </c>
      <c r="T56" s="36">
        <f t="shared" si="20"/>
        <v>0</v>
      </c>
      <c r="U56" s="36">
        <f t="shared" si="20"/>
        <v>0</v>
      </c>
      <c r="V56" s="36">
        <f t="shared" si="20"/>
        <v>0</v>
      </c>
      <c r="W56" s="36">
        <f t="shared" si="20"/>
        <v>0</v>
      </c>
    </row>
    <row r="58" spans="4:23">
      <c r="D58" s="31" t="s">
        <v>44</v>
      </c>
      <c r="E58" s="32"/>
      <c r="F58" s="32"/>
      <c r="G58" s="32"/>
      <c r="H58" s="32"/>
      <c r="I58" s="32"/>
      <c r="J58" s="32"/>
      <c r="K58" s="32"/>
      <c r="L58" s="32"/>
      <c r="M58" s="32"/>
      <c r="N58" s="32"/>
      <c r="O58" s="32"/>
      <c r="P58" s="32"/>
      <c r="Q58" s="32"/>
      <c r="R58" s="32"/>
      <c r="S58" s="32"/>
      <c r="T58" s="32"/>
      <c r="U58" s="32"/>
      <c r="V58" s="32"/>
      <c r="W58" s="32"/>
    </row>
    <row r="60" spans="4:23">
      <c r="D60" t="s">
        <v>45</v>
      </c>
      <c r="H60" s="41"/>
      <c r="I60" s="35"/>
      <c r="J60" s="35"/>
      <c r="K60" s="35"/>
      <c r="L60" s="65">
        <v>0</v>
      </c>
      <c r="M60" s="65">
        <v>0</v>
      </c>
      <c r="N60" s="65">
        <v>0</v>
      </c>
      <c r="O60" s="65">
        <v>0</v>
      </c>
      <c r="P60" s="65">
        <v>0</v>
      </c>
      <c r="Q60" s="65">
        <v>0</v>
      </c>
      <c r="R60" s="65">
        <v>0</v>
      </c>
      <c r="S60" s="65">
        <v>0</v>
      </c>
      <c r="T60" s="65">
        <v>0</v>
      </c>
      <c r="U60" s="65">
        <v>0</v>
      </c>
      <c r="V60" s="65">
        <v>0</v>
      </c>
      <c r="W60" s="65">
        <v>0</v>
      </c>
    </row>
    <row r="61" spans="4:23" s="4" customFormat="1">
      <c r="E61" s="4" t="s">
        <v>172</v>
      </c>
      <c r="I61" s="35"/>
      <c r="J61" s="35"/>
      <c r="K61" s="35"/>
      <c r="L61" s="36">
        <f>-IFERROR(L60/L17,0)</f>
        <v>0</v>
      </c>
      <c r="M61" s="36">
        <f t="shared" ref="M61:W61" si="21">-IFERROR(M60/M17,0)</f>
        <v>0</v>
      </c>
      <c r="N61" s="36">
        <f t="shared" si="21"/>
        <v>0</v>
      </c>
      <c r="O61" s="36">
        <f t="shared" si="21"/>
        <v>0</v>
      </c>
      <c r="P61" s="36">
        <f t="shared" si="21"/>
        <v>0</v>
      </c>
      <c r="Q61" s="36">
        <f t="shared" si="21"/>
        <v>0</v>
      </c>
      <c r="R61" s="36">
        <f t="shared" si="21"/>
        <v>0</v>
      </c>
      <c r="S61" s="36">
        <f t="shared" si="21"/>
        <v>0</v>
      </c>
      <c r="T61" s="36">
        <f t="shared" si="21"/>
        <v>0</v>
      </c>
      <c r="U61" s="36">
        <f t="shared" si="21"/>
        <v>0</v>
      </c>
      <c r="V61" s="36">
        <f t="shared" si="21"/>
        <v>0</v>
      </c>
      <c r="W61" s="36">
        <f t="shared" si="21"/>
        <v>0</v>
      </c>
    </row>
    <row r="63" spans="4:23" ht="11.25" customHeight="1">
      <c r="D63" t="s">
        <v>174</v>
      </c>
      <c r="H63" s="41"/>
      <c r="I63" s="35"/>
      <c r="J63" s="35"/>
      <c r="K63" s="35"/>
      <c r="L63" s="65">
        <v>0</v>
      </c>
      <c r="M63" s="65">
        <v>0</v>
      </c>
      <c r="N63" s="65">
        <v>0</v>
      </c>
      <c r="O63" s="65">
        <v>0</v>
      </c>
      <c r="P63" s="65">
        <v>0</v>
      </c>
      <c r="Q63" s="65">
        <v>0</v>
      </c>
      <c r="R63" s="65">
        <v>0</v>
      </c>
      <c r="S63" s="65">
        <v>0</v>
      </c>
      <c r="T63" s="65">
        <v>0</v>
      </c>
      <c r="U63" s="65">
        <v>0</v>
      </c>
      <c r="V63" s="65">
        <v>0</v>
      </c>
      <c r="W63" s="65">
        <v>0</v>
      </c>
    </row>
    <row r="64" spans="4:23" s="4" customFormat="1">
      <c r="E64" s="4" t="s">
        <v>172</v>
      </c>
      <c r="I64" s="35"/>
      <c r="J64" s="35"/>
      <c r="K64" s="35"/>
      <c r="L64" s="118">
        <f>-+IFERROR(L63/L21,0)</f>
        <v>0</v>
      </c>
      <c r="M64" s="118">
        <f t="shared" ref="M64:W64" si="22">-+IFERROR(M63/M21,0)</f>
        <v>0</v>
      </c>
      <c r="N64" s="118">
        <f t="shared" si="22"/>
        <v>0</v>
      </c>
      <c r="O64" s="118">
        <f t="shared" si="22"/>
        <v>0</v>
      </c>
      <c r="P64" s="118">
        <f t="shared" si="22"/>
        <v>0</v>
      </c>
      <c r="Q64" s="118">
        <f t="shared" si="22"/>
        <v>0</v>
      </c>
      <c r="R64" s="118">
        <f t="shared" si="22"/>
        <v>0</v>
      </c>
      <c r="S64" s="118">
        <f t="shared" si="22"/>
        <v>0</v>
      </c>
      <c r="T64" s="118">
        <f t="shared" si="22"/>
        <v>0</v>
      </c>
      <c r="U64" s="118">
        <f t="shared" si="22"/>
        <v>0</v>
      </c>
      <c r="V64" s="118">
        <f t="shared" si="22"/>
        <v>0</v>
      </c>
      <c r="W64" s="118">
        <f t="shared" si="22"/>
        <v>0</v>
      </c>
    </row>
    <row r="66" spans="4:23">
      <c r="D66" t="s">
        <v>49</v>
      </c>
      <c r="H66" s="41"/>
      <c r="I66" s="35"/>
      <c r="J66" s="35"/>
      <c r="K66" s="35"/>
      <c r="L66" s="65">
        <v>0</v>
      </c>
      <c r="M66" s="65">
        <v>0</v>
      </c>
      <c r="N66" s="65">
        <v>0</v>
      </c>
      <c r="O66" s="65">
        <v>0</v>
      </c>
      <c r="P66" s="65">
        <v>0</v>
      </c>
      <c r="Q66" s="65">
        <v>0</v>
      </c>
      <c r="R66" s="65">
        <v>0</v>
      </c>
      <c r="S66" s="65">
        <v>0</v>
      </c>
      <c r="T66" s="65">
        <v>0</v>
      </c>
      <c r="U66" s="65">
        <v>0</v>
      </c>
      <c r="V66" s="65">
        <v>0</v>
      </c>
      <c r="W66" s="65">
        <v>0</v>
      </c>
    </row>
    <row r="67" spans="4:23" s="4" customFormat="1">
      <c r="E67" s="4" t="s">
        <v>172</v>
      </c>
      <c r="I67" s="35"/>
      <c r="J67" s="35"/>
      <c r="K67" s="35"/>
      <c r="L67" s="118">
        <f>-+IFERROR(L66/L25,0)</f>
        <v>0</v>
      </c>
      <c r="M67" s="118">
        <f t="shared" ref="M67:W67" si="23">-+IFERROR(M66/M25,0)</f>
        <v>0</v>
      </c>
      <c r="N67" s="118">
        <f t="shared" si="23"/>
        <v>0</v>
      </c>
      <c r="O67" s="118">
        <f t="shared" si="23"/>
        <v>0</v>
      </c>
      <c r="P67" s="118">
        <f t="shared" si="23"/>
        <v>0</v>
      </c>
      <c r="Q67" s="118">
        <f t="shared" si="23"/>
        <v>0</v>
      </c>
      <c r="R67" s="118">
        <f t="shared" si="23"/>
        <v>0</v>
      </c>
      <c r="S67" s="118">
        <f t="shared" si="23"/>
        <v>0</v>
      </c>
      <c r="T67" s="118">
        <f t="shared" si="23"/>
        <v>0</v>
      </c>
      <c r="U67" s="118">
        <f t="shared" si="23"/>
        <v>0</v>
      </c>
      <c r="V67" s="118">
        <f t="shared" si="23"/>
        <v>0</v>
      </c>
      <c r="W67" s="118">
        <f t="shared" si="23"/>
        <v>0</v>
      </c>
    </row>
    <row r="69" spans="4:23">
      <c r="D69" t="s">
        <v>175</v>
      </c>
      <c r="H69" s="41"/>
      <c r="I69" s="35"/>
      <c r="J69" s="35"/>
      <c r="K69" s="35"/>
      <c r="L69" s="65">
        <v>0</v>
      </c>
      <c r="M69" s="65">
        <v>0</v>
      </c>
      <c r="N69" s="65">
        <v>0</v>
      </c>
      <c r="O69" s="65">
        <v>0</v>
      </c>
      <c r="P69" s="65">
        <v>0</v>
      </c>
      <c r="Q69" s="65">
        <v>0</v>
      </c>
      <c r="R69" s="65">
        <v>0</v>
      </c>
      <c r="S69" s="65">
        <v>0</v>
      </c>
      <c r="T69" s="65">
        <v>0</v>
      </c>
      <c r="U69" s="65">
        <v>0</v>
      </c>
      <c r="V69" s="65">
        <v>0</v>
      </c>
      <c r="W69" s="65">
        <v>0</v>
      </c>
    </row>
    <row r="70" spans="4:23" s="4" customFormat="1">
      <c r="E70" s="4" t="s">
        <v>172</v>
      </c>
      <c r="I70" s="35"/>
      <c r="J70" s="35"/>
      <c r="K70" s="35"/>
      <c r="L70" s="118">
        <f>-+IFERROR(L69/L29,0)</f>
        <v>0</v>
      </c>
      <c r="M70" s="118">
        <f t="shared" ref="M70:W70" si="24">-+IFERROR(M69/M29,0)</f>
        <v>0</v>
      </c>
      <c r="N70" s="118">
        <f t="shared" si="24"/>
        <v>0</v>
      </c>
      <c r="O70" s="118">
        <f t="shared" si="24"/>
        <v>0</v>
      </c>
      <c r="P70" s="118">
        <f t="shared" si="24"/>
        <v>0</v>
      </c>
      <c r="Q70" s="118">
        <f t="shared" si="24"/>
        <v>0</v>
      </c>
      <c r="R70" s="118">
        <f t="shared" si="24"/>
        <v>0</v>
      </c>
      <c r="S70" s="118">
        <f t="shared" si="24"/>
        <v>0</v>
      </c>
      <c r="T70" s="118">
        <f t="shared" si="24"/>
        <v>0</v>
      </c>
      <c r="U70" s="118">
        <f t="shared" si="24"/>
        <v>0</v>
      </c>
      <c r="V70" s="118">
        <f t="shared" si="24"/>
        <v>0</v>
      </c>
      <c r="W70" s="118">
        <f t="shared" si="24"/>
        <v>0</v>
      </c>
    </row>
    <row r="72" spans="4:23">
      <c r="D72" t="s">
        <v>176</v>
      </c>
      <c r="H72" s="41"/>
      <c r="I72" s="35"/>
      <c r="J72" s="35"/>
      <c r="K72" s="35"/>
      <c r="L72" s="65">
        <v>0</v>
      </c>
      <c r="M72" s="65">
        <v>0</v>
      </c>
      <c r="N72" s="65">
        <v>0</v>
      </c>
      <c r="O72" s="65">
        <v>0</v>
      </c>
      <c r="P72" s="65">
        <v>0</v>
      </c>
      <c r="Q72" s="65">
        <v>0</v>
      </c>
      <c r="R72" s="65">
        <v>0</v>
      </c>
      <c r="S72" s="65">
        <v>0</v>
      </c>
      <c r="T72" s="65">
        <v>0</v>
      </c>
      <c r="U72" s="65">
        <v>0</v>
      </c>
      <c r="V72" s="65">
        <v>0</v>
      </c>
      <c r="W72" s="65">
        <v>0</v>
      </c>
    </row>
    <row r="73" spans="4:23" s="4" customFormat="1">
      <c r="E73" s="4" t="s">
        <v>172</v>
      </c>
      <c r="I73" s="35"/>
      <c r="J73" s="35"/>
      <c r="K73" s="35"/>
      <c r="L73" s="118">
        <f>-IFERROR(L72/L33,0)</f>
        <v>0</v>
      </c>
      <c r="M73" s="118">
        <f t="shared" ref="M73:W73" si="25">-IFERROR(M72/M33,0)</f>
        <v>0</v>
      </c>
      <c r="N73" s="118">
        <f t="shared" si="25"/>
        <v>0</v>
      </c>
      <c r="O73" s="118">
        <f t="shared" si="25"/>
        <v>0</v>
      </c>
      <c r="P73" s="118">
        <f t="shared" si="25"/>
        <v>0</v>
      </c>
      <c r="Q73" s="118">
        <f t="shared" si="25"/>
        <v>0</v>
      </c>
      <c r="R73" s="118">
        <f t="shared" si="25"/>
        <v>0</v>
      </c>
      <c r="S73" s="118">
        <f t="shared" si="25"/>
        <v>0</v>
      </c>
      <c r="T73" s="118">
        <f t="shared" si="25"/>
        <v>0</v>
      </c>
      <c r="U73" s="118">
        <f t="shared" si="25"/>
        <v>0</v>
      </c>
      <c r="V73" s="118">
        <f t="shared" si="25"/>
        <v>0</v>
      </c>
      <c r="W73" s="118">
        <f t="shared" si="25"/>
        <v>0</v>
      </c>
    </row>
    <row r="75" spans="4:23" s="5" customFormat="1">
      <c r="D75" s="142" t="s">
        <v>55</v>
      </c>
      <c r="E75" s="142"/>
      <c r="F75" s="142"/>
      <c r="G75" s="142"/>
      <c r="H75" s="46"/>
      <c r="I75" s="45"/>
      <c r="J75" s="45"/>
      <c r="K75" s="45"/>
      <c r="L75" s="39">
        <f>+L60+L63+L66+L69+L72</f>
        <v>0</v>
      </c>
      <c r="M75" s="39">
        <f t="shared" ref="M75:W75" si="26">+M60+M63+M66+M69+M72</f>
        <v>0</v>
      </c>
      <c r="N75" s="39">
        <f t="shared" si="26"/>
        <v>0</v>
      </c>
      <c r="O75" s="39">
        <f t="shared" si="26"/>
        <v>0</v>
      </c>
      <c r="P75" s="39">
        <f t="shared" si="26"/>
        <v>0</v>
      </c>
      <c r="Q75" s="39">
        <f t="shared" si="26"/>
        <v>0</v>
      </c>
      <c r="R75" s="39">
        <f t="shared" si="26"/>
        <v>0</v>
      </c>
      <c r="S75" s="39">
        <f t="shared" si="26"/>
        <v>0</v>
      </c>
      <c r="T75" s="39">
        <f t="shared" si="26"/>
        <v>0</v>
      </c>
      <c r="U75" s="39">
        <f t="shared" si="26"/>
        <v>0</v>
      </c>
      <c r="V75" s="39">
        <f t="shared" si="26"/>
        <v>0</v>
      </c>
      <c r="W75" s="39">
        <f t="shared" si="26"/>
        <v>0</v>
      </c>
    </row>
    <row r="76" spans="4:23" s="4" customFormat="1">
      <c r="E76" s="4" t="s">
        <v>177</v>
      </c>
      <c r="I76" s="35"/>
      <c r="J76" s="35"/>
      <c r="K76" s="35"/>
      <c r="L76" s="36">
        <f>-IFERROR(L75/L37,0)</f>
        <v>0</v>
      </c>
      <c r="M76" s="36">
        <f t="shared" ref="M76:W76" si="27">-IFERROR(M75/M37,0)</f>
        <v>0</v>
      </c>
      <c r="N76" s="36">
        <f t="shared" si="27"/>
        <v>0</v>
      </c>
      <c r="O76" s="36">
        <f t="shared" si="27"/>
        <v>0</v>
      </c>
      <c r="P76" s="36">
        <f t="shared" si="27"/>
        <v>0</v>
      </c>
      <c r="Q76" s="36">
        <f t="shared" si="27"/>
        <v>0</v>
      </c>
      <c r="R76" s="36">
        <f t="shared" si="27"/>
        <v>0</v>
      </c>
      <c r="S76" s="36">
        <f t="shared" si="27"/>
        <v>0</v>
      </c>
      <c r="T76" s="36">
        <f t="shared" si="27"/>
        <v>0</v>
      </c>
      <c r="U76" s="36">
        <f t="shared" si="27"/>
        <v>0</v>
      </c>
      <c r="V76" s="36">
        <f t="shared" si="27"/>
        <v>0</v>
      </c>
      <c r="W76" s="36">
        <f t="shared" si="27"/>
        <v>0</v>
      </c>
    </row>
    <row r="77" spans="4:23" s="4" customFormat="1"/>
    <row r="78" spans="4:23"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row>
    <row r="79" spans="4:23" s="4" customFormat="1">
      <c r="E79" s="4" t="s">
        <v>178</v>
      </c>
      <c r="I79" s="35"/>
      <c r="J79" s="35"/>
      <c r="K79" s="35"/>
      <c r="L79" s="36">
        <f t="shared" ref="L79:W79" si="28">+IFERROR(L78/L75,0)</f>
        <v>0</v>
      </c>
      <c r="M79" s="36">
        <f t="shared" si="28"/>
        <v>0</v>
      </c>
      <c r="N79" s="36">
        <f t="shared" si="28"/>
        <v>0</v>
      </c>
      <c r="O79" s="36">
        <f t="shared" si="28"/>
        <v>0</v>
      </c>
      <c r="P79" s="36">
        <f t="shared" si="28"/>
        <v>0</v>
      </c>
      <c r="Q79" s="36">
        <f t="shared" si="28"/>
        <v>0</v>
      </c>
      <c r="R79" s="36">
        <f t="shared" si="28"/>
        <v>0</v>
      </c>
      <c r="S79" s="36">
        <f t="shared" si="28"/>
        <v>0</v>
      </c>
      <c r="T79" s="36">
        <f t="shared" si="28"/>
        <v>0</v>
      </c>
      <c r="U79" s="36">
        <f t="shared" si="28"/>
        <v>0</v>
      </c>
      <c r="V79" s="36">
        <f t="shared" si="28"/>
        <v>0</v>
      </c>
      <c r="W79" s="36">
        <f t="shared" si="28"/>
        <v>0</v>
      </c>
    </row>
    <row r="81" spans="4:23">
      <c r="D81" s="31" t="s">
        <v>59</v>
      </c>
      <c r="E81" s="32"/>
      <c r="F81" s="32"/>
      <c r="G81" s="32"/>
      <c r="H81" s="32"/>
      <c r="I81" s="32"/>
      <c r="J81" s="32"/>
      <c r="K81" s="32"/>
      <c r="L81" s="32"/>
      <c r="M81" s="32"/>
      <c r="N81" s="32"/>
      <c r="O81" s="32"/>
      <c r="P81" s="32"/>
      <c r="Q81" s="32"/>
      <c r="R81" s="32"/>
      <c r="S81" s="32"/>
      <c r="T81" s="32"/>
      <c r="U81" s="32"/>
      <c r="V81" s="32"/>
      <c r="W81" s="32"/>
    </row>
    <row r="83" spans="4:23">
      <c r="D83" t="s">
        <v>60</v>
      </c>
      <c r="H83" s="41"/>
      <c r="I83" s="35"/>
      <c r="J83" s="35"/>
      <c r="K83" s="35"/>
      <c r="L83" s="65">
        <v>0</v>
      </c>
      <c r="M83" s="65">
        <v>0</v>
      </c>
      <c r="N83" s="65">
        <v>0</v>
      </c>
      <c r="O83" s="65">
        <v>0</v>
      </c>
      <c r="P83" s="65">
        <v>0</v>
      </c>
      <c r="Q83" s="65">
        <v>0</v>
      </c>
      <c r="R83" s="65">
        <v>0</v>
      </c>
      <c r="S83" s="65">
        <v>0</v>
      </c>
      <c r="T83" s="65">
        <v>0</v>
      </c>
      <c r="U83" s="65">
        <v>0</v>
      </c>
      <c r="V83" s="65">
        <v>0</v>
      </c>
      <c r="W83" s="65">
        <v>0</v>
      </c>
    </row>
    <row r="84" spans="4:23" s="4" customFormat="1" ht="11.25" customHeight="1">
      <c r="E84" s="4" t="s">
        <v>104</v>
      </c>
      <c r="I84" s="35"/>
      <c r="J84" s="35"/>
      <c r="K84" s="35"/>
      <c r="L84" s="47">
        <f>-IFERROR(L83/L$44,0)</f>
        <v>0</v>
      </c>
      <c r="M84" s="47">
        <f t="shared" ref="M84:W84" si="29">-IFERROR(M83/M$44,0)</f>
        <v>0</v>
      </c>
      <c r="N84" s="47">
        <f t="shared" si="29"/>
        <v>0</v>
      </c>
      <c r="O84" s="47">
        <f t="shared" si="29"/>
        <v>0</v>
      </c>
      <c r="P84" s="47">
        <f t="shared" si="29"/>
        <v>0</v>
      </c>
      <c r="Q84" s="47">
        <f t="shared" si="29"/>
        <v>0</v>
      </c>
      <c r="R84" s="47">
        <f t="shared" si="29"/>
        <v>0</v>
      </c>
      <c r="S84" s="47">
        <f t="shared" si="29"/>
        <v>0</v>
      </c>
      <c r="T84" s="47">
        <f t="shared" si="29"/>
        <v>0</v>
      </c>
      <c r="U84" s="47">
        <f t="shared" si="29"/>
        <v>0</v>
      </c>
      <c r="V84" s="47">
        <f t="shared" si="29"/>
        <v>0</v>
      </c>
      <c r="W84" s="47">
        <f t="shared" si="29"/>
        <v>0</v>
      </c>
    </row>
    <row r="85" spans="4:23" s="4" customFormat="1">
      <c r="D85" s="4" t="s">
        <v>62</v>
      </c>
      <c r="H85" s="41"/>
    </row>
    <row r="86" spans="4:23"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row>
    <row r="87" spans="4:23"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row>
    <row r="88" spans="4:23"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row>
    <row r="89" spans="4:23"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row>
    <row r="90" spans="4:23" s="4" customFormat="1" outlineLevel="1">
      <c r="D90"/>
      <c r="E90"/>
    </row>
    <row r="91" spans="4:23" s="4" customFormat="1" outlineLevel="1">
      <c r="D91" s="48" t="s">
        <v>180</v>
      </c>
      <c r="E91" s="48"/>
      <c r="F91" s="48"/>
      <c r="G91" s="48"/>
      <c r="H91" s="48"/>
      <c r="I91" s="35"/>
      <c r="J91" s="35"/>
      <c r="K91" s="35"/>
      <c r="L91" s="49">
        <f>IF(ROUND(SUM(L86:L89),4)=ROUND(L83,4),1,0)</f>
        <v>1</v>
      </c>
      <c r="M91" s="49">
        <f t="shared" ref="M91:W91" si="30">IF(ROUND(SUM(M86:M89),4)=ROUND(M83,4),1,0)</f>
        <v>1</v>
      </c>
      <c r="N91" s="49">
        <f t="shared" si="30"/>
        <v>1</v>
      </c>
      <c r="O91" s="49">
        <f t="shared" si="30"/>
        <v>1</v>
      </c>
      <c r="P91" s="49">
        <f t="shared" si="30"/>
        <v>1</v>
      </c>
      <c r="Q91" s="49">
        <f t="shared" si="30"/>
        <v>1</v>
      </c>
      <c r="R91" s="49">
        <f t="shared" si="30"/>
        <v>1</v>
      </c>
      <c r="S91" s="49">
        <f t="shared" si="30"/>
        <v>1</v>
      </c>
      <c r="T91" s="49">
        <f t="shared" si="30"/>
        <v>1</v>
      </c>
      <c r="U91" s="49">
        <f t="shared" si="30"/>
        <v>1</v>
      </c>
      <c r="V91" s="49">
        <f t="shared" si="30"/>
        <v>1</v>
      </c>
      <c r="W91" s="49">
        <f t="shared" si="30"/>
        <v>1</v>
      </c>
    </row>
    <row r="93" spans="4:23">
      <c r="D93" t="s">
        <v>69</v>
      </c>
      <c r="H93" s="41"/>
      <c r="I93" s="35"/>
      <c r="J93" s="35"/>
      <c r="K93" s="35"/>
      <c r="L93" s="65">
        <v>0</v>
      </c>
      <c r="M93" s="65">
        <v>0</v>
      </c>
      <c r="N93" s="65">
        <v>0</v>
      </c>
      <c r="O93" s="65">
        <v>0</v>
      </c>
      <c r="P93" s="65">
        <v>0</v>
      </c>
      <c r="Q93" s="65">
        <v>0</v>
      </c>
      <c r="R93" s="65">
        <v>0</v>
      </c>
      <c r="S93" s="65">
        <v>0</v>
      </c>
      <c r="T93" s="65">
        <v>0</v>
      </c>
      <c r="U93" s="65">
        <v>0</v>
      </c>
      <c r="V93" s="65">
        <v>0</v>
      </c>
      <c r="W93" s="65">
        <v>0</v>
      </c>
    </row>
    <row r="94" spans="4:23" s="4" customFormat="1">
      <c r="E94" s="4" t="s">
        <v>104</v>
      </c>
      <c r="I94" s="35"/>
      <c r="J94" s="35"/>
      <c r="K94" s="35"/>
      <c r="L94" s="36">
        <f>-IFERROR(L93/L$44,0)</f>
        <v>0</v>
      </c>
      <c r="M94" s="36">
        <f t="shared" ref="M94:W94" si="31">-IFERROR(M93/M$44,0)</f>
        <v>0</v>
      </c>
      <c r="N94" s="36">
        <f t="shared" si="31"/>
        <v>0</v>
      </c>
      <c r="O94" s="36">
        <f t="shared" si="31"/>
        <v>0</v>
      </c>
      <c r="P94" s="36">
        <f t="shared" si="31"/>
        <v>0</v>
      </c>
      <c r="Q94" s="36">
        <f t="shared" si="31"/>
        <v>0</v>
      </c>
      <c r="R94" s="36">
        <f t="shared" si="31"/>
        <v>0</v>
      </c>
      <c r="S94" s="36">
        <f t="shared" si="31"/>
        <v>0</v>
      </c>
      <c r="T94" s="36">
        <f t="shared" si="31"/>
        <v>0</v>
      </c>
      <c r="U94" s="36">
        <f t="shared" si="31"/>
        <v>0</v>
      </c>
      <c r="V94" s="36">
        <f t="shared" si="31"/>
        <v>0</v>
      </c>
      <c r="W94" s="36">
        <f t="shared" si="31"/>
        <v>0</v>
      </c>
    </row>
    <row r="95" spans="4:23" s="4" customFormat="1">
      <c r="D95" s="4" t="s">
        <v>62</v>
      </c>
      <c r="H95" s="41"/>
    </row>
    <row r="96" spans="4:23"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row>
    <row r="97" spans="4:23"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row>
    <row r="98" spans="4:23"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row>
    <row r="99" spans="4:23" s="4" customFormat="1" outlineLevel="1">
      <c r="D99"/>
      <c r="E99"/>
    </row>
    <row r="100" spans="4:23" s="4" customFormat="1" outlineLevel="1">
      <c r="D100" s="48" t="s">
        <v>182</v>
      </c>
      <c r="E100" s="48"/>
      <c r="F100" s="48"/>
      <c r="G100" s="48"/>
      <c r="H100" s="48"/>
      <c r="I100" s="35"/>
      <c r="J100" s="35"/>
      <c r="K100" s="35"/>
      <c r="L100" s="49">
        <f>IF(ROUND(SUM(L96:L98),4)=ROUND(L93,4),1,0)</f>
        <v>1</v>
      </c>
      <c r="M100" s="49">
        <f t="shared" ref="M100:W100" si="32">IF(ROUND(SUM(M96:M98),4)=ROUND(M93,4),1,0)</f>
        <v>1</v>
      </c>
      <c r="N100" s="49">
        <f t="shared" si="32"/>
        <v>1</v>
      </c>
      <c r="O100" s="49">
        <f t="shared" si="32"/>
        <v>1</v>
      </c>
      <c r="P100" s="49">
        <f t="shared" si="32"/>
        <v>1</v>
      </c>
      <c r="Q100" s="49">
        <f t="shared" si="32"/>
        <v>1</v>
      </c>
      <c r="R100" s="49">
        <f t="shared" si="32"/>
        <v>1</v>
      </c>
      <c r="S100" s="49">
        <f t="shared" si="32"/>
        <v>1</v>
      </c>
      <c r="T100" s="49">
        <f t="shared" si="32"/>
        <v>1</v>
      </c>
      <c r="U100" s="49">
        <f t="shared" si="32"/>
        <v>1</v>
      </c>
      <c r="V100" s="49">
        <f t="shared" si="32"/>
        <v>1</v>
      </c>
      <c r="W100" s="49">
        <f t="shared" si="32"/>
        <v>1</v>
      </c>
    </row>
    <row r="102" spans="4:23">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row>
    <row r="103" spans="4:23" s="4" customFormat="1">
      <c r="E103" s="4" t="s">
        <v>104</v>
      </c>
      <c r="I103" s="35"/>
      <c r="J103" s="35"/>
      <c r="K103" s="35"/>
      <c r="L103" s="36">
        <f>-IFERROR(L102/L$44,0)</f>
        <v>0</v>
      </c>
      <c r="M103" s="36">
        <f t="shared" ref="M103:W103" si="33">-IFERROR(M102/M$44,0)</f>
        <v>0</v>
      </c>
      <c r="N103" s="36">
        <f t="shared" si="33"/>
        <v>0</v>
      </c>
      <c r="O103" s="36">
        <f t="shared" si="33"/>
        <v>0</v>
      </c>
      <c r="P103" s="36">
        <f t="shared" si="33"/>
        <v>0</v>
      </c>
      <c r="Q103" s="36">
        <f t="shared" si="33"/>
        <v>0</v>
      </c>
      <c r="R103" s="36">
        <f t="shared" si="33"/>
        <v>0</v>
      </c>
      <c r="S103" s="36">
        <f t="shared" si="33"/>
        <v>0</v>
      </c>
      <c r="T103" s="36">
        <f t="shared" si="33"/>
        <v>0</v>
      </c>
      <c r="U103" s="36">
        <f t="shared" si="33"/>
        <v>0</v>
      </c>
      <c r="V103" s="36">
        <f t="shared" si="33"/>
        <v>0</v>
      </c>
      <c r="W103" s="36">
        <f t="shared" si="33"/>
        <v>0</v>
      </c>
    </row>
    <row r="104" spans="4:23" s="4" customFormat="1">
      <c r="D104" s="4" t="s">
        <v>62</v>
      </c>
    </row>
    <row r="105" spans="4:23"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row>
    <row r="106" spans="4:23"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row>
    <row r="107" spans="4:23"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row>
    <row r="108" spans="4:23"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row>
    <row r="109" spans="4:23"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row>
    <row r="110" spans="4:23" s="4" customFormat="1" outlineLevel="1">
      <c r="D110" s="143"/>
    </row>
    <row r="111" spans="4:23" s="4" customFormat="1" outlineLevel="1">
      <c r="D111" s="48" t="s">
        <v>183</v>
      </c>
      <c r="E111" s="48"/>
      <c r="F111" s="48"/>
      <c r="G111" s="48"/>
      <c r="H111" s="48"/>
      <c r="I111" s="35"/>
      <c r="J111" s="35"/>
      <c r="K111" s="35"/>
      <c r="L111" s="49">
        <f>IF(ROUND(SUM(L105:L109),4)=ROUND(L102,4),1,0)</f>
        <v>1</v>
      </c>
      <c r="M111" s="49">
        <f t="shared" ref="M111:W111" si="34">IF(ROUND(SUM(M105:M109),4)=ROUND(M102,4),1,0)</f>
        <v>1</v>
      </c>
      <c r="N111" s="49">
        <f t="shared" si="34"/>
        <v>1</v>
      </c>
      <c r="O111" s="49">
        <f t="shared" si="34"/>
        <v>1</v>
      </c>
      <c r="P111" s="49">
        <f t="shared" si="34"/>
        <v>1</v>
      </c>
      <c r="Q111" s="49">
        <f t="shared" si="34"/>
        <v>1</v>
      </c>
      <c r="R111" s="49">
        <f t="shared" si="34"/>
        <v>1</v>
      </c>
      <c r="S111" s="49">
        <f t="shared" si="34"/>
        <v>1</v>
      </c>
      <c r="T111" s="49">
        <f t="shared" si="34"/>
        <v>1</v>
      </c>
      <c r="U111" s="49">
        <f t="shared" si="34"/>
        <v>1</v>
      </c>
      <c r="V111" s="49">
        <f t="shared" si="34"/>
        <v>1</v>
      </c>
      <c r="W111" s="49">
        <f t="shared" si="34"/>
        <v>1</v>
      </c>
    </row>
    <row r="113" spans="4:23"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row>
    <row r="114" spans="4:23" s="4" customFormat="1">
      <c r="E114" s="4" t="s">
        <v>104</v>
      </c>
      <c r="I114" s="35"/>
      <c r="J114" s="35"/>
      <c r="K114" s="35"/>
      <c r="L114" s="36">
        <f>-IFERROR(L113/L$44,0)</f>
        <v>0</v>
      </c>
      <c r="M114" s="36">
        <f t="shared" ref="M114:W114" si="35">-IFERROR(M113/M$44,0)</f>
        <v>0</v>
      </c>
      <c r="N114" s="36">
        <f t="shared" si="35"/>
        <v>0</v>
      </c>
      <c r="O114" s="36">
        <f t="shared" si="35"/>
        <v>0</v>
      </c>
      <c r="P114" s="36">
        <f t="shared" si="35"/>
        <v>0</v>
      </c>
      <c r="Q114" s="36">
        <f t="shared" si="35"/>
        <v>0</v>
      </c>
      <c r="R114" s="36">
        <f t="shared" si="35"/>
        <v>0</v>
      </c>
      <c r="S114" s="36">
        <f t="shared" si="35"/>
        <v>0</v>
      </c>
      <c r="T114" s="36">
        <f t="shared" si="35"/>
        <v>0</v>
      </c>
      <c r="U114" s="36">
        <f t="shared" si="35"/>
        <v>0</v>
      </c>
      <c r="V114" s="36">
        <f t="shared" si="35"/>
        <v>0</v>
      </c>
      <c r="W114" s="36">
        <f t="shared" si="35"/>
        <v>0</v>
      </c>
    </row>
    <row r="115" spans="4:23" s="4" customFormat="1">
      <c r="D115" s="143" t="s">
        <v>62</v>
      </c>
    </row>
    <row r="116" spans="4:23"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row>
    <row r="117" spans="4:23"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row>
    <row r="118" spans="4:23">
      <c r="D118" s="143" t="s">
        <v>91</v>
      </c>
      <c r="H118" s="41"/>
      <c r="I118" s="35"/>
      <c r="J118" s="35"/>
      <c r="K118" s="35"/>
      <c r="L118" s="65">
        <v>0</v>
      </c>
      <c r="M118" s="65">
        <v>0</v>
      </c>
      <c r="N118" s="65">
        <v>0</v>
      </c>
      <c r="O118" s="65">
        <v>0</v>
      </c>
      <c r="P118" s="65">
        <v>0</v>
      </c>
      <c r="Q118" s="65">
        <v>0</v>
      </c>
      <c r="R118" s="65">
        <v>0</v>
      </c>
      <c r="S118" s="65">
        <v>0</v>
      </c>
      <c r="T118" s="65">
        <v>0</v>
      </c>
      <c r="U118" s="65">
        <v>0</v>
      </c>
      <c r="V118" s="65">
        <v>0</v>
      </c>
      <c r="W118" s="65">
        <v>0</v>
      </c>
    </row>
    <row r="119" spans="4:23">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row>
    <row r="120" spans="4:23" s="4" customFormat="1" outlineLevel="1">
      <c r="D120"/>
      <c r="E120"/>
    </row>
    <row r="121" spans="4:23" s="4" customFormat="1" outlineLevel="1">
      <c r="D121" s="48" t="s">
        <v>184</v>
      </c>
      <c r="E121" s="48"/>
      <c r="F121" s="48"/>
      <c r="G121" s="48"/>
      <c r="H121" s="48"/>
      <c r="I121" s="35"/>
      <c r="J121" s="35"/>
      <c r="K121" s="35"/>
      <c r="L121" s="49">
        <f>IF(ROUND(SUM(L116:L119),4)=ROUND(L113,4),1,0)</f>
        <v>1</v>
      </c>
      <c r="M121" s="49">
        <f t="shared" ref="M121:W121" si="36">IF(ROUND(SUM(M116:M119),4)=ROUND(M113,4),1,0)</f>
        <v>1</v>
      </c>
      <c r="N121" s="49">
        <f t="shared" si="36"/>
        <v>1</v>
      </c>
      <c r="O121" s="49">
        <f t="shared" si="36"/>
        <v>1</v>
      </c>
      <c r="P121" s="49">
        <f t="shared" si="36"/>
        <v>1</v>
      </c>
      <c r="Q121" s="49">
        <f t="shared" si="36"/>
        <v>1</v>
      </c>
      <c r="R121" s="49">
        <f t="shared" si="36"/>
        <v>1</v>
      </c>
      <c r="S121" s="49">
        <f t="shared" si="36"/>
        <v>1</v>
      </c>
      <c r="T121" s="49">
        <f t="shared" si="36"/>
        <v>1</v>
      </c>
      <c r="U121" s="49">
        <f t="shared" si="36"/>
        <v>1</v>
      </c>
      <c r="V121" s="49">
        <f t="shared" si="36"/>
        <v>1</v>
      </c>
      <c r="W121" s="49">
        <f t="shared" si="36"/>
        <v>1</v>
      </c>
    </row>
    <row r="122" spans="4:23">
      <c r="D122" s="143"/>
    </row>
    <row r="123" spans="4:23">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row>
    <row r="124" spans="4:23" s="4" customFormat="1">
      <c r="E124" s="4" t="s">
        <v>104</v>
      </c>
      <c r="I124" s="35"/>
      <c r="J124" s="35"/>
      <c r="K124" s="35"/>
      <c r="L124" s="36">
        <f>-IFERROR(L123/L$44,0)</f>
        <v>0</v>
      </c>
      <c r="M124" s="36">
        <f t="shared" ref="M124:W124" si="37">-IFERROR(M123/M$44,0)</f>
        <v>0</v>
      </c>
      <c r="N124" s="36">
        <f t="shared" si="37"/>
        <v>0</v>
      </c>
      <c r="O124" s="36">
        <f t="shared" si="37"/>
        <v>0</v>
      </c>
      <c r="P124" s="36">
        <f t="shared" si="37"/>
        <v>0</v>
      </c>
      <c r="Q124" s="36">
        <f t="shared" si="37"/>
        <v>0</v>
      </c>
      <c r="R124" s="36">
        <f t="shared" si="37"/>
        <v>0</v>
      </c>
      <c r="S124" s="36">
        <f t="shared" si="37"/>
        <v>0</v>
      </c>
      <c r="T124" s="36">
        <f t="shared" si="37"/>
        <v>0</v>
      </c>
      <c r="U124" s="36">
        <f t="shared" si="37"/>
        <v>0</v>
      </c>
      <c r="V124" s="36">
        <f t="shared" si="37"/>
        <v>0</v>
      </c>
      <c r="W124" s="36">
        <f t="shared" si="37"/>
        <v>0</v>
      </c>
    </row>
    <row r="126" spans="4:23">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row>
    <row r="127" spans="4:23" s="4" customFormat="1">
      <c r="E127" s="4" t="s">
        <v>104</v>
      </c>
      <c r="I127" s="35"/>
      <c r="J127" s="35"/>
      <c r="K127" s="35"/>
      <c r="L127" s="36">
        <f>-IFERROR(L126/L$44,0)</f>
        <v>0</v>
      </c>
      <c r="M127" s="36">
        <f t="shared" ref="M127:W127" si="38">-IFERROR(M126/M$44,0)</f>
        <v>0</v>
      </c>
      <c r="N127" s="36">
        <f t="shared" si="38"/>
        <v>0</v>
      </c>
      <c r="O127" s="36">
        <f t="shared" si="38"/>
        <v>0</v>
      </c>
      <c r="P127" s="36">
        <f t="shared" si="38"/>
        <v>0</v>
      </c>
      <c r="Q127" s="36">
        <f t="shared" si="38"/>
        <v>0</v>
      </c>
      <c r="R127" s="36">
        <f t="shared" si="38"/>
        <v>0</v>
      </c>
      <c r="S127" s="36">
        <f t="shared" si="38"/>
        <v>0</v>
      </c>
      <c r="T127" s="36">
        <f t="shared" si="38"/>
        <v>0</v>
      </c>
      <c r="U127" s="36">
        <f t="shared" si="38"/>
        <v>0</v>
      </c>
      <c r="V127" s="36">
        <f t="shared" si="38"/>
        <v>0</v>
      </c>
      <c r="W127" s="36">
        <f t="shared" si="38"/>
        <v>0</v>
      </c>
    </row>
    <row r="129" spans="4:23">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row>
    <row r="130" spans="4:23" s="4" customFormat="1">
      <c r="E130" s="4" t="s">
        <v>104</v>
      </c>
      <c r="I130" s="35"/>
      <c r="J130" s="35"/>
      <c r="K130" s="35"/>
      <c r="L130" s="36">
        <f>-IFERROR(L129/L$44,0)</f>
        <v>0</v>
      </c>
      <c r="M130" s="36">
        <f t="shared" ref="M130:W130" si="39">-IFERROR(M129/M$44,0)</f>
        <v>0</v>
      </c>
      <c r="N130" s="36">
        <f t="shared" si="39"/>
        <v>0</v>
      </c>
      <c r="O130" s="36">
        <f t="shared" si="39"/>
        <v>0</v>
      </c>
      <c r="P130" s="36">
        <f t="shared" si="39"/>
        <v>0</v>
      </c>
      <c r="Q130" s="36">
        <f t="shared" si="39"/>
        <v>0</v>
      </c>
      <c r="R130" s="36">
        <f t="shared" si="39"/>
        <v>0</v>
      </c>
      <c r="S130" s="36">
        <f t="shared" si="39"/>
        <v>0</v>
      </c>
      <c r="T130" s="36">
        <f t="shared" si="39"/>
        <v>0</v>
      </c>
      <c r="U130" s="36">
        <f t="shared" si="39"/>
        <v>0</v>
      </c>
      <c r="V130" s="36">
        <f t="shared" si="39"/>
        <v>0</v>
      </c>
      <c r="W130" s="36">
        <f t="shared" si="39"/>
        <v>0</v>
      </c>
    </row>
    <row r="132" spans="4:23">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row>
    <row r="133" spans="4:23" s="4" customFormat="1">
      <c r="E133" s="4" t="s">
        <v>104</v>
      </c>
      <c r="I133" s="35"/>
      <c r="J133" s="35"/>
      <c r="K133" s="35"/>
      <c r="L133" s="36">
        <f>-IFERROR(L132/L$44,0)</f>
        <v>0</v>
      </c>
      <c r="M133" s="36">
        <f t="shared" ref="M133:W133" si="40">-IFERROR(M132/M$44,0)</f>
        <v>0</v>
      </c>
      <c r="N133" s="36">
        <f t="shared" si="40"/>
        <v>0</v>
      </c>
      <c r="O133" s="36">
        <f t="shared" si="40"/>
        <v>0</v>
      </c>
      <c r="P133" s="36">
        <f t="shared" si="40"/>
        <v>0</v>
      </c>
      <c r="Q133" s="36">
        <f t="shared" si="40"/>
        <v>0</v>
      </c>
      <c r="R133" s="36">
        <f t="shared" si="40"/>
        <v>0</v>
      </c>
      <c r="S133" s="36">
        <f t="shared" si="40"/>
        <v>0</v>
      </c>
      <c r="T133" s="36">
        <f t="shared" si="40"/>
        <v>0</v>
      </c>
      <c r="U133" s="36">
        <f t="shared" si="40"/>
        <v>0</v>
      </c>
      <c r="V133" s="36">
        <f t="shared" si="40"/>
        <v>0</v>
      </c>
      <c r="W133" s="36">
        <f t="shared" si="40"/>
        <v>0</v>
      </c>
    </row>
    <row r="135" spans="4:23">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row>
    <row r="136" spans="4:23">
      <c r="E136" s="4" t="s">
        <v>104</v>
      </c>
      <c r="I136" s="35"/>
      <c r="J136" s="35"/>
      <c r="K136" s="35"/>
      <c r="L136" s="36">
        <f>-IFERROR(L135/L$44,0)</f>
        <v>0</v>
      </c>
      <c r="M136" s="36">
        <f t="shared" ref="M136:W136" si="41">-IFERROR(M135/M$44,0)</f>
        <v>0</v>
      </c>
      <c r="N136" s="36">
        <f t="shared" si="41"/>
        <v>0</v>
      </c>
      <c r="O136" s="36">
        <f t="shared" si="41"/>
        <v>0</v>
      </c>
      <c r="P136" s="36">
        <f t="shared" si="41"/>
        <v>0</v>
      </c>
      <c r="Q136" s="36">
        <f t="shared" si="41"/>
        <v>0</v>
      </c>
      <c r="R136" s="36">
        <f t="shared" si="41"/>
        <v>0</v>
      </c>
      <c r="S136" s="36">
        <f t="shared" si="41"/>
        <v>0</v>
      </c>
      <c r="T136" s="36">
        <f t="shared" si="41"/>
        <v>0</v>
      </c>
      <c r="U136" s="36">
        <f t="shared" si="41"/>
        <v>0</v>
      </c>
      <c r="V136" s="36">
        <f t="shared" si="41"/>
        <v>0</v>
      </c>
      <c r="W136" s="36">
        <f t="shared" si="41"/>
        <v>0</v>
      </c>
    </row>
    <row r="138" spans="4:23">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row>
    <row r="139" spans="4:23" s="4" customFormat="1">
      <c r="E139" s="4" t="s">
        <v>104</v>
      </c>
      <c r="I139" s="35"/>
      <c r="J139" s="35"/>
      <c r="K139" s="35"/>
      <c r="L139" s="36">
        <f>-IFERROR(L138/L$44,0)</f>
        <v>0</v>
      </c>
      <c r="M139" s="36">
        <f t="shared" ref="M139:W139" si="42">-IFERROR(M138/M$44,0)</f>
        <v>0</v>
      </c>
      <c r="N139" s="36">
        <f t="shared" si="42"/>
        <v>0</v>
      </c>
      <c r="O139" s="36">
        <f t="shared" si="42"/>
        <v>0</v>
      </c>
      <c r="P139" s="36">
        <f t="shared" si="42"/>
        <v>0</v>
      </c>
      <c r="Q139" s="36">
        <f t="shared" si="42"/>
        <v>0</v>
      </c>
      <c r="R139" s="36">
        <f t="shared" si="42"/>
        <v>0</v>
      </c>
      <c r="S139" s="36">
        <f t="shared" si="42"/>
        <v>0</v>
      </c>
      <c r="T139" s="36">
        <f t="shared" si="42"/>
        <v>0</v>
      </c>
      <c r="U139" s="36">
        <f t="shared" si="42"/>
        <v>0</v>
      </c>
      <c r="V139" s="36">
        <f t="shared" si="42"/>
        <v>0</v>
      </c>
      <c r="W139" s="36">
        <f t="shared" si="42"/>
        <v>0</v>
      </c>
    </row>
    <row r="141" spans="4:23" s="5" customFormat="1">
      <c r="D141" s="142" t="s">
        <v>103</v>
      </c>
      <c r="E141" s="142"/>
      <c r="F141" s="142"/>
      <c r="G141" s="142"/>
      <c r="H141" s="37"/>
      <c r="I141" s="45"/>
      <c r="J141" s="45"/>
      <c r="K141" s="45"/>
      <c r="L141" s="39">
        <f>+L83+L93+L102+L113+L123+L126+L129+L132+L135+L138</f>
        <v>0</v>
      </c>
      <c r="M141" s="39">
        <f t="shared" ref="M141:W141" si="43">+M83+M93+M102+M113+M123+M126+M129+M132+M135+M138</f>
        <v>0</v>
      </c>
      <c r="N141" s="39">
        <f t="shared" si="43"/>
        <v>0</v>
      </c>
      <c r="O141" s="39">
        <f t="shared" si="43"/>
        <v>0</v>
      </c>
      <c r="P141" s="39">
        <f t="shared" si="43"/>
        <v>0</v>
      </c>
      <c r="Q141" s="39">
        <f t="shared" si="43"/>
        <v>0</v>
      </c>
      <c r="R141" s="39">
        <f t="shared" si="43"/>
        <v>0</v>
      </c>
      <c r="S141" s="39">
        <f t="shared" si="43"/>
        <v>0</v>
      </c>
      <c r="T141" s="39">
        <f t="shared" si="43"/>
        <v>0</v>
      </c>
      <c r="U141" s="39">
        <f t="shared" si="43"/>
        <v>0</v>
      </c>
      <c r="V141" s="39">
        <f t="shared" si="43"/>
        <v>0</v>
      </c>
      <c r="W141" s="39">
        <f t="shared" si="43"/>
        <v>0</v>
      </c>
    </row>
    <row r="142" spans="4:23" s="4" customFormat="1">
      <c r="E142" s="4" t="s">
        <v>104</v>
      </c>
      <c r="I142" s="35"/>
      <c r="J142" s="35"/>
      <c r="K142" s="35"/>
      <c r="L142" s="36">
        <f>-IFERROR(L141/L$44,0)</f>
        <v>0</v>
      </c>
      <c r="M142" s="36">
        <f t="shared" ref="M142:W142" si="44">-IFERROR(M141/M$44,0)</f>
        <v>0</v>
      </c>
      <c r="N142" s="36">
        <f t="shared" si="44"/>
        <v>0</v>
      </c>
      <c r="O142" s="36">
        <f t="shared" si="44"/>
        <v>0</v>
      </c>
      <c r="P142" s="36">
        <f t="shared" si="44"/>
        <v>0</v>
      </c>
      <c r="Q142" s="36">
        <f t="shared" si="44"/>
        <v>0</v>
      </c>
      <c r="R142" s="36">
        <f t="shared" si="44"/>
        <v>0</v>
      </c>
      <c r="S142" s="36">
        <f t="shared" si="44"/>
        <v>0</v>
      </c>
      <c r="T142" s="36">
        <f t="shared" si="44"/>
        <v>0</v>
      </c>
      <c r="U142" s="36">
        <f t="shared" si="44"/>
        <v>0</v>
      </c>
      <c r="V142" s="36">
        <f t="shared" si="44"/>
        <v>0</v>
      </c>
      <c r="W142" s="36">
        <f t="shared" si="44"/>
        <v>0</v>
      </c>
    </row>
    <row r="144" spans="4:23">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row>
    <row r="145" spans="1:23" s="4" customFormat="1">
      <c r="E145" s="4" t="s">
        <v>107</v>
      </c>
      <c r="I145" s="35"/>
      <c r="J145" s="35"/>
      <c r="K145" s="35"/>
      <c r="L145" s="36">
        <f>-IFERROR(L144/L141,0)</f>
        <v>0</v>
      </c>
      <c r="M145" s="36">
        <f t="shared" ref="M145:W145" si="45">-IFERROR(M144/M141,0)</f>
        <v>0</v>
      </c>
      <c r="N145" s="36">
        <f t="shared" si="45"/>
        <v>0</v>
      </c>
      <c r="O145" s="36">
        <f t="shared" si="45"/>
        <v>0</v>
      </c>
      <c r="P145" s="36">
        <f t="shared" si="45"/>
        <v>0</v>
      </c>
      <c r="Q145" s="36">
        <f t="shared" si="45"/>
        <v>0</v>
      </c>
      <c r="R145" s="36">
        <f t="shared" si="45"/>
        <v>0</v>
      </c>
      <c r="S145" s="36">
        <f t="shared" si="45"/>
        <v>0</v>
      </c>
      <c r="T145" s="36">
        <f t="shared" si="45"/>
        <v>0</v>
      </c>
      <c r="U145" s="36">
        <f t="shared" si="45"/>
        <v>0</v>
      </c>
      <c r="V145" s="36">
        <f t="shared" si="45"/>
        <v>0</v>
      </c>
      <c r="W145" s="36">
        <f t="shared" si="45"/>
        <v>0</v>
      </c>
    </row>
    <row r="147" spans="1:23">
      <c r="D147" s="31" t="s">
        <v>188</v>
      </c>
      <c r="E147" s="32"/>
      <c r="F147" s="32"/>
      <c r="G147" s="32"/>
      <c r="H147" s="32"/>
      <c r="I147" s="32"/>
      <c r="J147" s="32"/>
      <c r="K147" s="32"/>
      <c r="L147" s="32"/>
      <c r="M147" s="32"/>
      <c r="N147" s="32"/>
      <c r="O147" s="32"/>
      <c r="P147" s="32"/>
      <c r="Q147" s="32"/>
      <c r="R147" s="32"/>
      <c r="S147" s="32"/>
      <c r="T147" s="32"/>
      <c r="U147" s="32"/>
      <c r="V147" s="32"/>
      <c r="W147" s="32"/>
    </row>
    <row r="149" spans="1:23" s="5" customFormat="1" ht="11.25" customHeight="1">
      <c r="D149" s="142" t="s">
        <v>189</v>
      </c>
      <c r="E149" s="142"/>
      <c r="F149" s="142"/>
      <c r="G149" s="142"/>
      <c r="H149" s="37"/>
      <c r="I149" s="45"/>
      <c r="J149" s="45"/>
      <c r="K149" s="45"/>
      <c r="L149" s="39">
        <f>+L44+L55+L75+L141</f>
        <v>0</v>
      </c>
      <c r="M149" s="39">
        <f t="shared" ref="M149:W149" si="46">+M44+M55+M75+M141</f>
        <v>0</v>
      </c>
      <c r="N149" s="39">
        <f t="shared" si="46"/>
        <v>0</v>
      </c>
      <c r="O149" s="39">
        <f t="shared" si="46"/>
        <v>0</v>
      </c>
      <c r="P149" s="39">
        <f t="shared" si="46"/>
        <v>0</v>
      </c>
      <c r="Q149" s="39">
        <f t="shared" si="46"/>
        <v>0</v>
      </c>
      <c r="R149" s="39">
        <f t="shared" si="46"/>
        <v>0</v>
      </c>
      <c r="S149" s="39">
        <f t="shared" si="46"/>
        <v>0</v>
      </c>
      <c r="T149" s="39">
        <f t="shared" si="46"/>
        <v>0</v>
      </c>
      <c r="U149" s="39">
        <f t="shared" si="46"/>
        <v>0</v>
      </c>
      <c r="V149" s="39">
        <f t="shared" si="46"/>
        <v>0</v>
      </c>
      <c r="W149" s="39">
        <f t="shared" si="46"/>
        <v>0</v>
      </c>
    </row>
    <row r="150" spans="1:23" s="4" customFormat="1">
      <c r="E150" s="4" t="s">
        <v>104</v>
      </c>
      <c r="I150" s="35"/>
      <c r="J150" s="35"/>
      <c r="K150" s="35"/>
      <c r="L150" s="36">
        <f t="shared" ref="L150:W150" si="47">+IFERROR(L149/L$44,0)</f>
        <v>0</v>
      </c>
      <c r="M150" s="36">
        <f t="shared" si="47"/>
        <v>0</v>
      </c>
      <c r="N150" s="36">
        <f t="shared" si="47"/>
        <v>0</v>
      </c>
      <c r="O150" s="36">
        <f t="shared" si="47"/>
        <v>0</v>
      </c>
      <c r="P150" s="36">
        <f t="shared" si="47"/>
        <v>0</v>
      </c>
      <c r="Q150" s="36">
        <f t="shared" si="47"/>
        <v>0</v>
      </c>
      <c r="R150" s="36">
        <f t="shared" si="47"/>
        <v>0</v>
      </c>
      <c r="S150" s="36">
        <f t="shared" si="47"/>
        <v>0</v>
      </c>
      <c r="T150" s="36">
        <f t="shared" si="47"/>
        <v>0</v>
      </c>
      <c r="U150" s="36">
        <f t="shared" si="47"/>
        <v>0</v>
      </c>
      <c r="V150" s="36">
        <f t="shared" si="47"/>
        <v>0</v>
      </c>
      <c r="W150" s="36">
        <f t="shared" si="47"/>
        <v>0</v>
      </c>
    </row>
    <row r="152" spans="1:23" s="2" customFormat="1" ht="11.25" customHeight="1">
      <c r="A152" s="18"/>
      <c r="B152" s="19">
        <f>MAX($B$4:B151)+1</f>
        <v>3</v>
      </c>
      <c r="C152" s="18"/>
      <c r="D152" s="20" t="s">
        <v>108</v>
      </c>
    </row>
    <row r="154" spans="1:23">
      <c r="D154" t="s">
        <v>109</v>
      </c>
      <c r="H154" s="41"/>
      <c r="I154" s="35"/>
      <c r="J154" s="35"/>
      <c r="K154" s="35"/>
      <c r="L154" s="44">
        <f>MAX(L149*L155,0)</f>
        <v>0</v>
      </c>
      <c r="M154" s="44">
        <f t="shared" ref="M154:W154" si="48">MAX(M149*M155,0)</f>
        <v>0</v>
      </c>
      <c r="N154" s="44">
        <f t="shared" si="48"/>
        <v>0</v>
      </c>
      <c r="O154" s="44">
        <f t="shared" si="48"/>
        <v>0</v>
      </c>
      <c r="P154" s="44">
        <f t="shared" si="48"/>
        <v>0</v>
      </c>
      <c r="Q154" s="44">
        <f t="shared" si="48"/>
        <v>0</v>
      </c>
      <c r="R154" s="44">
        <f t="shared" si="48"/>
        <v>0</v>
      </c>
      <c r="S154" s="44">
        <f t="shared" si="48"/>
        <v>0</v>
      </c>
      <c r="T154" s="44">
        <f t="shared" si="48"/>
        <v>0</v>
      </c>
      <c r="U154" s="44">
        <f t="shared" si="48"/>
        <v>0</v>
      </c>
      <c r="V154" s="44">
        <f t="shared" si="48"/>
        <v>0</v>
      </c>
      <c r="W154" s="44">
        <f t="shared" si="48"/>
        <v>0</v>
      </c>
    </row>
    <row r="155" spans="1:23" s="4" customFormat="1">
      <c r="E155" s="4" t="s">
        <v>190</v>
      </c>
      <c r="H155" s="33"/>
      <c r="I155" s="36"/>
      <c r="J155" s="36"/>
      <c r="K155" s="36"/>
      <c r="L155" s="66">
        <v>0</v>
      </c>
      <c r="M155" s="36">
        <f>L155</f>
        <v>0</v>
      </c>
      <c r="N155" s="36">
        <f t="shared" ref="N155" si="49">M155</f>
        <v>0</v>
      </c>
      <c r="O155" s="36">
        <f t="shared" ref="O155" si="50">N155</f>
        <v>0</v>
      </c>
      <c r="P155" s="36">
        <f t="shared" ref="P155" si="51">O155</f>
        <v>0</v>
      </c>
      <c r="Q155" s="36">
        <f t="shared" ref="Q155" si="52">P155</f>
        <v>0</v>
      </c>
      <c r="R155" s="36">
        <f t="shared" ref="R155" si="53">Q155</f>
        <v>0</v>
      </c>
      <c r="S155" s="36">
        <f t="shared" ref="S155" si="54">R155</f>
        <v>0</v>
      </c>
      <c r="T155" s="36">
        <f t="shared" ref="T155" si="55">S155</f>
        <v>0</v>
      </c>
      <c r="U155" s="36">
        <f t="shared" ref="U155" si="56">T155</f>
        <v>0</v>
      </c>
      <c r="V155" s="36">
        <f t="shared" ref="V155" si="57">U155</f>
        <v>0</v>
      </c>
      <c r="W155" s="36">
        <f t="shared" ref="W155" si="58">V155</f>
        <v>0</v>
      </c>
    </row>
    <row r="157" spans="1:23">
      <c r="D157" t="s">
        <v>111</v>
      </c>
      <c r="H157" s="41"/>
      <c r="I157" s="35"/>
      <c r="J157" s="35"/>
      <c r="K157" s="35"/>
      <c r="L157" s="44">
        <f t="shared" ref="L157:W157" si="59">L149-L154</f>
        <v>0</v>
      </c>
      <c r="M157" s="44">
        <f t="shared" si="59"/>
        <v>0</v>
      </c>
      <c r="N157" s="44">
        <f t="shared" si="59"/>
        <v>0</v>
      </c>
      <c r="O157" s="44">
        <f t="shared" si="59"/>
        <v>0</v>
      </c>
      <c r="P157" s="44">
        <f t="shared" si="59"/>
        <v>0</v>
      </c>
      <c r="Q157" s="44">
        <f t="shared" si="59"/>
        <v>0</v>
      </c>
      <c r="R157" s="44">
        <f t="shared" si="59"/>
        <v>0</v>
      </c>
      <c r="S157" s="44">
        <f t="shared" si="59"/>
        <v>0</v>
      </c>
      <c r="T157" s="44">
        <f t="shared" si="59"/>
        <v>0</v>
      </c>
      <c r="U157" s="44">
        <f t="shared" si="59"/>
        <v>0</v>
      </c>
      <c r="V157" s="44">
        <f t="shared" si="59"/>
        <v>0</v>
      </c>
      <c r="W157" s="44">
        <f t="shared" si="59"/>
        <v>0</v>
      </c>
    </row>
    <row r="158" spans="1:23" s="4" customFormat="1">
      <c r="E158" s="4" t="s">
        <v>190</v>
      </c>
      <c r="H158" s="33"/>
      <c r="I158" s="36"/>
      <c r="J158" s="36"/>
      <c r="K158" s="36"/>
      <c r="L158" s="36">
        <f>1-L155</f>
        <v>1</v>
      </c>
      <c r="M158" s="36">
        <f>L158</f>
        <v>1</v>
      </c>
      <c r="N158" s="36">
        <f t="shared" ref="N158:W158" si="60">M158</f>
        <v>1</v>
      </c>
      <c r="O158" s="36">
        <f t="shared" si="60"/>
        <v>1</v>
      </c>
      <c r="P158" s="36">
        <f t="shared" si="60"/>
        <v>1</v>
      </c>
      <c r="Q158" s="36">
        <f t="shared" si="60"/>
        <v>1</v>
      </c>
      <c r="R158" s="36">
        <f t="shared" si="60"/>
        <v>1</v>
      </c>
      <c r="S158" s="36">
        <f t="shared" si="60"/>
        <v>1</v>
      </c>
      <c r="T158" s="36">
        <f t="shared" si="60"/>
        <v>1</v>
      </c>
      <c r="U158" s="36">
        <f t="shared" si="60"/>
        <v>1</v>
      </c>
      <c r="V158" s="36">
        <f t="shared" si="60"/>
        <v>1</v>
      </c>
      <c r="W158" s="36">
        <f t="shared" si="60"/>
        <v>1</v>
      </c>
    </row>
    <row r="160" spans="1:23">
      <c r="D160" t="s">
        <v>113</v>
      </c>
      <c r="H160" s="41"/>
      <c r="I160" s="35"/>
      <c r="J160" s="35"/>
      <c r="K160" s="35"/>
      <c r="L160" s="44">
        <f t="shared" ref="L160:W160" si="61">MIN(75000*L161,L154)</f>
        <v>0</v>
      </c>
      <c r="M160" s="44">
        <f t="shared" si="61"/>
        <v>0</v>
      </c>
      <c r="N160" s="44">
        <f t="shared" si="61"/>
        <v>0</v>
      </c>
      <c r="O160" s="44">
        <f t="shared" si="61"/>
        <v>0</v>
      </c>
      <c r="P160" s="44">
        <f t="shared" si="61"/>
        <v>0</v>
      </c>
      <c r="Q160" s="44">
        <f t="shared" si="61"/>
        <v>0</v>
      </c>
      <c r="R160" s="44">
        <f t="shared" si="61"/>
        <v>0</v>
      </c>
      <c r="S160" s="44">
        <f t="shared" si="61"/>
        <v>0</v>
      </c>
      <c r="T160" s="44">
        <f t="shared" si="61"/>
        <v>0</v>
      </c>
      <c r="U160" s="44">
        <f t="shared" si="61"/>
        <v>0</v>
      </c>
      <c r="V160" s="44">
        <f t="shared" si="61"/>
        <v>0</v>
      </c>
      <c r="W160" s="44">
        <f t="shared" si="61"/>
        <v>0</v>
      </c>
    </row>
    <row r="161" spans="1:23">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row>
    <row r="163" spans="1:23">
      <c r="D163" s="142" t="s">
        <v>115</v>
      </c>
      <c r="E163" s="142"/>
      <c r="F163" s="142"/>
      <c r="G163" s="142"/>
      <c r="H163" s="46"/>
      <c r="I163" s="51"/>
      <c r="J163" s="51"/>
      <c r="K163" s="51"/>
      <c r="L163" s="39">
        <f t="shared" ref="L163:W163" si="62">+L157+L160</f>
        <v>0</v>
      </c>
      <c r="M163" s="39">
        <f t="shared" si="62"/>
        <v>0</v>
      </c>
      <c r="N163" s="39">
        <f t="shared" si="62"/>
        <v>0</v>
      </c>
      <c r="O163" s="39">
        <f t="shared" si="62"/>
        <v>0</v>
      </c>
      <c r="P163" s="39">
        <f t="shared" si="62"/>
        <v>0</v>
      </c>
      <c r="Q163" s="39">
        <f t="shared" si="62"/>
        <v>0</v>
      </c>
      <c r="R163" s="39">
        <f t="shared" si="62"/>
        <v>0</v>
      </c>
      <c r="S163" s="39">
        <f t="shared" si="62"/>
        <v>0</v>
      </c>
      <c r="T163" s="39">
        <f t="shared" si="62"/>
        <v>0</v>
      </c>
      <c r="U163" s="39">
        <f t="shared" si="62"/>
        <v>0</v>
      </c>
      <c r="V163" s="39">
        <f t="shared" si="62"/>
        <v>0</v>
      </c>
      <c r="W163" s="39">
        <f t="shared" si="62"/>
        <v>0</v>
      </c>
    </row>
    <row r="165" spans="1:23" s="2" customFormat="1" ht="11.25" customHeight="1">
      <c r="A165" s="18"/>
      <c r="B165" s="19">
        <f>MAX($B$4:B164)+1</f>
        <v>4</v>
      </c>
      <c r="C165" s="18"/>
      <c r="D165" s="20" t="s">
        <v>117</v>
      </c>
    </row>
    <row r="167" spans="1:23">
      <c r="D167" t="s">
        <v>192</v>
      </c>
      <c r="H167" s="33"/>
      <c r="I167" s="35"/>
      <c r="J167" s="35"/>
      <c r="K167" s="35"/>
      <c r="L167" s="44">
        <f t="shared" ref="L167:W167" si="63">L44</f>
        <v>0</v>
      </c>
      <c r="M167" s="44">
        <f t="shared" si="63"/>
        <v>0</v>
      </c>
      <c r="N167" s="44">
        <f t="shared" si="63"/>
        <v>0</v>
      </c>
      <c r="O167" s="44">
        <f t="shared" si="63"/>
        <v>0</v>
      </c>
      <c r="P167" s="44">
        <f t="shared" si="63"/>
        <v>0</v>
      </c>
      <c r="Q167" s="44">
        <f t="shared" si="63"/>
        <v>0</v>
      </c>
      <c r="R167" s="44">
        <f t="shared" si="63"/>
        <v>0</v>
      </c>
      <c r="S167" s="44">
        <f t="shared" si="63"/>
        <v>0</v>
      </c>
      <c r="T167" s="44">
        <f t="shared" si="63"/>
        <v>0</v>
      </c>
      <c r="U167" s="44">
        <f t="shared" si="63"/>
        <v>0</v>
      </c>
      <c r="V167" s="44">
        <f t="shared" si="63"/>
        <v>0</v>
      </c>
      <c r="W167" s="44">
        <f t="shared" si="63"/>
        <v>0</v>
      </c>
    </row>
    <row r="169" spans="1:23">
      <c r="D169" s="142" t="s">
        <v>171</v>
      </c>
      <c r="E169" s="144"/>
      <c r="F169" s="144"/>
      <c r="G169" s="144"/>
      <c r="H169" s="37"/>
      <c r="I169" s="38"/>
      <c r="J169" s="38"/>
      <c r="K169" s="38"/>
      <c r="L169" s="39">
        <f>L167</f>
        <v>0</v>
      </c>
      <c r="M169" s="39">
        <f t="shared" ref="M169:W169" si="64">M167</f>
        <v>0</v>
      </c>
      <c r="N169" s="39">
        <f t="shared" si="64"/>
        <v>0</v>
      </c>
      <c r="O169" s="39">
        <f t="shared" si="64"/>
        <v>0</v>
      </c>
      <c r="P169" s="39">
        <f t="shared" si="64"/>
        <v>0</v>
      </c>
      <c r="Q169" s="39">
        <f t="shared" si="64"/>
        <v>0</v>
      </c>
      <c r="R169" s="39">
        <f t="shared" si="64"/>
        <v>0</v>
      </c>
      <c r="S169" s="39">
        <f t="shared" si="64"/>
        <v>0</v>
      </c>
      <c r="T169" s="39">
        <f t="shared" si="64"/>
        <v>0</v>
      </c>
      <c r="U169" s="39">
        <f t="shared" si="64"/>
        <v>0</v>
      </c>
      <c r="V169" s="39">
        <f t="shared" si="64"/>
        <v>0</v>
      </c>
      <c r="W169" s="39">
        <f t="shared" si="64"/>
        <v>0</v>
      </c>
    </row>
    <row r="171" spans="1:23">
      <c r="D171" t="s">
        <v>193</v>
      </c>
      <c r="I171" s="35"/>
      <c r="J171" s="35"/>
      <c r="K171" s="35"/>
      <c r="L171" s="44">
        <f>L49</f>
        <v>0</v>
      </c>
      <c r="M171" s="44">
        <f t="shared" ref="M171:W171" si="65">M49</f>
        <v>0</v>
      </c>
      <c r="N171" s="44">
        <f t="shared" si="65"/>
        <v>0</v>
      </c>
      <c r="O171" s="44">
        <f t="shared" si="65"/>
        <v>0</v>
      </c>
      <c r="P171" s="44">
        <f t="shared" si="65"/>
        <v>0</v>
      </c>
      <c r="Q171" s="44">
        <f t="shared" si="65"/>
        <v>0</v>
      </c>
      <c r="R171" s="44">
        <f t="shared" si="65"/>
        <v>0</v>
      </c>
      <c r="S171" s="44">
        <f t="shared" si="65"/>
        <v>0</v>
      </c>
      <c r="T171" s="44">
        <f t="shared" si="65"/>
        <v>0</v>
      </c>
      <c r="U171" s="44">
        <f t="shared" si="65"/>
        <v>0</v>
      </c>
      <c r="V171" s="44">
        <f t="shared" si="65"/>
        <v>0</v>
      </c>
      <c r="W171" s="44">
        <f t="shared" si="65"/>
        <v>0</v>
      </c>
    </row>
    <row r="173" spans="1:23">
      <c r="D173" t="s">
        <v>194</v>
      </c>
      <c r="H173" s="33"/>
      <c r="I173" s="35"/>
      <c r="J173" s="35"/>
      <c r="K173" s="35"/>
      <c r="L173" s="44">
        <f t="shared" ref="L173:W173" si="66">-L163</f>
        <v>0</v>
      </c>
      <c r="M173" s="44">
        <f t="shared" si="66"/>
        <v>0</v>
      </c>
      <c r="N173" s="44">
        <f t="shared" si="66"/>
        <v>0</v>
      </c>
      <c r="O173" s="44">
        <f t="shared" si="66"/>
        <v>0</v>
      </c>
      <c r="P173" s="44">
        <f t="shared" si="66"/>
        <v>0</v>
      </c>
      <c r="Q173" s="44">
        <f t="shared" si="66"/>
        <v>0</v>
      </c>
      <c r="R173" s="44">
        <f t="shared" si="66"/>
        <v>0</v>
      </c>
      <c r="S173" s="44">
        <f t="shared" si="66"/>
        <v>0</v>
      </c>
      <c r="T173" s="44">
        <f t="shared" si="66"/>
        <v>0</v>
      </c>
      <c r="U173" s="44">
        <f t="shared" si="66"/>
        <v>0</v>
      </c>
      <c r="V173" s="44">
        <f t="shared" si="66"/>
        <v>0</v>
      </c>
      <c r="W173" s="44">
        <f t="shared" si="66"/>
        <v>0</v>
      </c>
    </row>
    <row r="175" spans="1:23">
      <c r="D175" t="s">
        <v>195</v>
      </c>
      <c r="H175" s="33"/>
      <c r="I175" s="35"/>
      <c r="J175" s="35"/>
      <c r="K175" s="35"/>
      <c r="L175" s="44">
        <f>L141+L75+L52</f>
        <v>0</v>
      </c>
      <c r="M175" s="44">
        <f t="shared" ref="M175:W175" si="67">M141+M75+M52</f>
        <v>0</v>
      </c>
      <c r="N175" s="44">
        <f t="shared" si="67"/>
        <v>0</v>
      </c>
      <c r="O175" s="44">
        <f t="shared" si="67"/>
        <v>0</v>
      </c>
      <c r="P175" s="44">
        <f t="shared" si="67"/>
        <v>0</v>
      </c>
      <c r="Q175" s="44">
        <f t="shared" si="67"/>
        <v>0</v>
      </c>
      <c r="R175" s="44">
        <f t="shared" si="67"/>
        <v>0</v>
      </c>
      <c r="S175" s="44">
        <f t="shared" si="67"/>
        <v>0</v>
      </c>
      <c r="T175" s="44">
        <f t="shared" si="67"/>
        <v>0</v>
      </c>
      <c r="U175" s="44">
        <f t="shared" si="67"/>
        <v>0</v>
      </c>
      <c r="V175" s="44">
        <f t="shared" si="67"/>
        <v>0</v>
      </c>
      <c r="W175" s="44">
        <f t="shared" si="67"/>
        <v>0</v>
      </c>
    </row>
    <row r="177" spans="4:23">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row>
    <row r="179" spans="4:23">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row>
    <row r="181" spans="4:23">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row>
    <row r="183" spans="4:23">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row>
    <row r="184" spans="4:23"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row>
    <row r="186" spans="4:23">
      <c r="D186" s="142" t="s">
        <v>198</v>
      </c>
      <c r="E186" s="144"/>
      <c r="F186" s="144"/>
      <c r="G186" s="144"/>
      <c r="H186" s="37"/>
      <c r="I186" s="38"/>
      <c r="J186" s="39">
        <f t="shared" ref="J186:W186" si="68">+J169+J173+J175+J177+J183+J179+J171+J181</f>
        <v>0</v>
      </c>
      <c r="K186" s="39">
        <f t="shared" si="68"/>
        <v>0</v>
      </c>
      <c r="L186" s="39">
        <f t="shared" si="68"/>
        <v>0</v>
      </c>
      <c r="M186" s="39">
        <f t="shared" si="68"/>
        <v>0</v>
      </c>
      <c r="N186" s="39">
        <f t="shared" si="68"/>
        <v>0</v>
      </c>
      <c r="O186" s="39">
        <f t="shared" si="68"/>
        <v>0</v>
      </c>
      <c r="P186" s="39">
        <f t="shared" si="68"/>
        <v>0</v>
      </c>
      <c r="Q186" s="39">
        <f t="shared" si="68"/>
        <v>0</v>
      </c>
      <c r="R186" s="39">
        <f t="shared" si="68"/>
        <v>0</v>
      </c>
      <c r="S186" s="39">
        <f t="shared" si="68"/>
        <v>0</v>
      </c>
      <c r="T186" s="39">
        <f t="shared" si="68"/>
        <v>0</v>
      </c>
      <c r="U186" s="39">
        <f t="shared" si="68"/>
        <v>0</v>
      </c>
      <c r="V186" s="39">
        <f t="shared" si="68"/>
        <v>0</v>
      </c>
      <c r="W186" s="39">
        <f t="shared" si="68"/>
        <v>0</v>
      </c>
    </row>
    <row r="188" spans="4:23">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row>
    <row r="189" spans="4:23">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row>
    <row r="190" spans="4:23">
      <c r="E190" s="148" t="s">
        <v>201</v>
      </c>
      <c r="F190" s="149"/>
      <c r="G190" s="149"/>
      <c r="H190" s="54"/>
      <c r="I190" s="55"/>
      <c r="J190" s="56">
        <f t="shared" ref="J190:W190" si="69">+J186+J188+J189</f>
        <v>0</v>
      </c>
      <c r="K190" s="56">
        <f t="shared" si="69"/>
        <v>0</v>
      </c>
      <c r="L190" s="56">
        <f t="shared" si="69"/>
        <v>0</v>
      </c>
      <c r="M190" s="56">
        <f t="shared" si="69"/>
        <v>0</v>
      </c>
      <c r="N190" s="56">
        <f t="shared" si="69"/>
        <v>0</v>
      </c>
      <c r="O190" s="56">
        <f t="shared" si="69"/>
        <v>0</v>
      </c>
      <c r="P190" s="56">
        <f t="shared" si="69"/>
        <v>0</v>
      </c>
      <c r="Q190" s="56">
        <f t="shared" si="69"/>
        <v>0</v>
      </c>
      <c r="R190" s="56">
        <f t="shared" si="69"/>
        <v>0</v>
      </c>
      <c r="S190" s="56">
        <f t="shared" si="69"/>
        <v>0</v>
      </c>
      <c r="T190" s="56">
        <f t="shared" si="69"/>
        <v>0</v>
      </c>
      <c r="U190" s="56">
        <f t="shared" si="69"/>
        <v>0</v>
      </c>
      <c r="V190" s="56">
        <f t="shared" si="69"/>
        <v>0</v>
      </c>
      <c r="W190" s="57">
        <f t="shared" si="69"/>
        <v>0</v>
      </c>
    </row>
    <row r="192" spans="4:23">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row>
    <row r="194" spans="1:23">
      <c r="D194" s="142" t="s">
        <v>202</v>
      </c>
      <c r="E194" s="142"/>
      <c r="F194" s="142"/>
      <c r="G194" s="142"/>
      <c r="H194" s="37"/>
      <c r="I194" s="38"/>
      <c r="J194" s="39">
        <f t="shared" ref="J194:W194" si="70">+J186+J192</f>
        <v>0</v>
      </c>
      <c r="K194" s="39">
        <f t="shared" si="70"/>
        <v>0</v>
      </c>
      <c r="L194" s="39">
        <f t="shared" si="70"/>
        <v>0</v>
      </c>
      <c r="M194" s="39">
        <f t="shared" si="70"/>
        <v>0</v>
      </c>
      <c r="N194" s="39">
        <f t="shared" si="70"/>
        <v>0</v>
      </c>
      <c r="O194" s="39">
        <f t="shared" si="70"/>
        <v>0</v>
      </c>
      <c r="P194" s="39">
        <f t="shared" si="70"/>
        <v>0</v>
      </c>
      <c r="Q194" s="39">
        <f t="shared" si="70"/>
        <v>0</v>
      </c>
      <c r="R194" s="39">
        <f t="shared" si="70"/>
        <v>0</v>
      </c>
      <c r="S194" s="39">
        <f t="shared" si="70"/>
        <v>0</v>
      </c>
      <c r="T194" s="39">
        <f t="shared" si="70"/>
        <v>0</v>
      </c>
      <c r="U194" s="39">
        <f t="shared" si="70"/>
        <v>0</v>
      </c>
      <c r="V194" s="39">
        <f t="shared" si="70"/>
        <v>0</v>
      </c>
      <c r="W194" s="39">
        <f t="shared" si="70"/>
        <v>0</v>
      </c>
    </row>
    <row r="196" spans="1:23" ht="11.25" customHeight="1">
      <c r="D196" t="s">
        <v>203</v>
      </c>
      <c r="H196" s="33"/>
      <c r="I196" s="43"/>
      <c r="J196" s="122">
        <v>0</v>
      </c>
      <c r="K196" s="65">
        <v>0</v>
      </c>
      <c r="L196" s="65">
        <v>0</v>
      </c>
      <c r="M196" s="65">
        <v>0</v>
      </c>
      <c r="N196" s="65">
        <v>0</v>
      </c>
      <c r="O196" s="65">
        <v>0</v>
      </c>
      <c r="P196" s="65">
        <v>0</v>
      </c>
      <c r="Q196" s="65">
        <v>0</v>
      </c>
      <c r="R196" s="65">
        <v>0</v>
      </c>
      <c r="S196" s="65">
        <v>0</v>
      </c>
      <c r="T196" s="65">
        <v>0</v>
      </c>
      <c r="U196" s="65">
        <v>0</v>
      </c>
      <c r="V196" s="65">
        <v>0</v>
      </c>
      <c r="W196" s="65">
        <v>0</v>
      </c>
    </row>
    <row r="197" spans="1:23" s="4" customFormat="1">
      <c r="E197" s="4" t="s">
        <v>204</v>
      </c>
      <c r="I197" s="43"/>
      <c r="J197" s="36">
        <f>-IFERROR(J196/J194,0)</f>
        <v>0</v>
      </c>
      <c r="K197" s="36">
        <f t="shared" ref="K197:W197" si="71">-IFERROR(K196/K194,0)</f>
        <v>0</v>
      </c>
      <c r="L197" s="36">
        <f t="shared" si="71"/>
        <v>0</v>
      </c>
      <c r="M197" s="36">
        <f t="shared" si="71"/>
        <v>0</v>
      </c>
      <c r="N197" s="36">
        <f t="shared" si="71"/>
        <v>0</v>
      </c>
      <c r="O197" s="36">
        <f t="shared" si="71"/>
        <v>0</v>
      </c>
      <c r="P197" s="36">
        <f t="shared" si="71"/>
        <v>0</v>
      </c>
      <c r="Q197" s="36">
        <f t="shared" si="71"/>
        <v>0</v>
      </c>
      <c r="R197" s="36">
        <f t="shared" si="71"/>
        <v>0</v>
      </c>
      <c r="S197" s="36">
        <f t="shared" si="71"/>
        <v>0</v>
      </c>
      <c r="T197" s="36">
        <f t="shared" si="71"/>
        <v>0</v>
      </c>
      <c r="U197" s="36">
        <f t="shared" si="71"/>
        <v>0</v>
      </c>
      <c r="V197" s="36">
        <f t="shared" si="71"/>
        <v>0</v>
      </c>
      <c r="W197" s="36">
        <f t="shared" si="71"/>
        <v>0</v>
      </c>
    </row>
    <row r="199" spans="1:23">
      <c r="D199" s="142" t="s">
        <v>205</v>
      </c>
      <c r="E199" s="142"/>
      <c r="F199" s="142"/>
      <c r="G199" s="142"/>
      <c r="H199" s="37"/>
      <c r="I199" s="38"/>
      <c r="J199" s="39">
        <f t="shared" ref="J199:W199" si="72">+J194+J196</f>
        <v>0</v>
      </c>
      <c r="K199" s="39">
        <f t="shared" si="72"/>
        <v>0</v>
      </c>
      <c r="L199" s="39">
        <f t="shared" si="72"/>
        <v>0</v>
      </c>
      <c r="M199" s="39">
        <f t="shared" si="72"/>
        <v>0</v>
      </c>
      <c r="N199" s="39">
        <f t="shared" si="72"/>
        <v>0</v>
      </c>
      <c r="O199" s="39">
        <f t="shared" si="72"/>
        <v>0</v>
      </c>
      <c r="P199" s="39">
        <f t="shared" si="72"/>
        <v>0</v>
      </c>
      <c r="Q199" s="39">
        <f t="shared" si="72"/>
        <v>0</v>
      </c>
      <c r="R199" s="39">
        <f t="shared" si="72"/>
        <v>0</v>
      </c>
      <c r="S199" s="39">
        <f t="shared" si="72"/>
        <v>0</v>
      </c>
      <c r="T199" s="39">
        <f t="shared" si="72"/>
        <v>0</v>
      </c>
      <c r="U199" s="39">
        <f t="shared" si="72"/>
        <v>0</v>
      </c>
      <c r="V199" s="39">
        <f t="shared" si="72"/>
        <v>0</v>
      </c>
      <c r="W199" s="39">
        <f t="shared" si="72"/>
        <v>0</v>
      </c>
    </row>
    <row r="201" spans="1:23" s="2" customFormat="1" ht="11.25" customHeight="1">
      <c r="A201" s="18"/>
      <c r="B201" s="19">
        <f>MAX($B$4:B200)+1</f>
        <v>5</v>
      </c>
      <c r="C201" s="18"/>
      <c r="D201" s="20" t="s">
        <v>125</v>
      </c>
    </row>
    <row r="203" spans="1:23">
      <c r="D203" t="s">
        <v>201</v>
      </c>
      <c r="H203" s="33"/>
      <c r="I203" s="43"/>
      <c r="J203" s="44">
        <f t="shared" ref="J203:W203" si="73">+J190</f>
        <v>0</v>
      </c>
      <c r="K203" s="44">
        <f t="shared" si="73"/>
        <v>0</v>
      </c>
      <c r="L203" s="44">
        <f t="shared" si="73"/>
        <v>0</v>
      </c>
      <c r="M203" s="44">
        <f t="shared" si="73"/>
        <v>0</v>
      </c>
      <c r="N203" s="44">
        <f t="shared" si="73"/>
        <v>0</v>
      </c>
      <c r="O203" s="44">
        <f t="shared" si="73"/>
        <v>0</v>
      </c>
      <c r="P203" s="44">
        <f t="shared" si="73"/>
        <v>0</v>
      </c>
      <c r="Q203" s="44">
        <f t="shared" si="73"/>
        <v>0</v>
      </c>
      <c r="R203" s="44">
        <f t="shared" si="73"/>
        <v>0</v>
      </c>
      <c r="S203" s="44">
        <f t="shared" si="73"/>
        <v>0</v>
      </c>
      <c r="T203" s="44">
        <f t="shared" si="73"/>
        <v>0</v>
      </c>
      <c r="U203" s="44">
        <f t="shared" si="73"/>
        <v>0</v>
      </c>
      <c r="V203" s="44">
        <f t="shared" si="73"/>
        <v>0</v>
      </c>
      <c r="W203" s="44">
        <f t="shared" si="73"/>
        <v>0</v>
      </c>
    </row>
    <row r="205" spans="1:23">
      <c r="E205" s="145" t="s">
        <v>126</v>
      </c>
      <c r="F205" s="144"/>
      <c r="G205" s="144"/>
      <c r="H205" s="46"/>
      <c r="I205" s="38"/>
      <c r="J205" s="67">
        <v>0</v>
      </c>
      <c r="K205" s="67">
        <v>0</v>
      </c>
      <c r="L205" s="58"/>
      <c r="M205" s="58"/>
      <c r="N205" s="58"/>
      <c r="O205" s="58"/>
      <c r="P205" s="58"/>
      <c r="Q205" s="58"/>
      <c r="R205" s="58"/>
      <c r="S205" s="58"/>
      <c r="T205" s="58"/>
      <c r="U205" s="58"/>
      <c r="V205" s="58"/>
      <c r="W205" s="59"/>
    </row>
    <row r="206" spans="1:23">
      <c r="E206" s="146" t="s">
        <v>128</v>
      </c>
      <c r="F206" s="147"/>
      <c r="G206" s="147"/>
      <c r="H206" s="41"/>
      <c r="I206" s="43"/>
      <c r="J206" s="65">
        <v>0</v>
      </c>
      <c r="K206" s="65">
        <v>0</v>
      </c>
      <c r="L206" s="60"/>
      <c r="M206" s="60"/>
      <c r="N206" s="60"/>
      <c r="O206" s="60"/>
      <c r="P206" s="60"/>
      <c r="Q206" s="60"/>
      <c r="R206" s="60"/>
      <c r="S206" s="60"/>
      <c r="T206" s="60"/>
      <c r="U206" s="60"/>
      <c r="V206" s="60"/>
      <c r="W206" s="61"/>
    </row>
    <row r="207" spans="1:23">
      <c r="D207" t="s">
        <v>206</v>
      </c>
      <c r="H207" s="37"/>
      <c r="I207" s="38"/>
      <c r="J207" s="39">
        <f>SUM(J205:J206)</f>
        <v>0</v>
      </c>
      <c r="K207" s="39">
        <f>SUM(K205:K206)</f>
        <v>0</v>
      </c>
      <c r="L207" s="34"/>
      <c r="M207" s="34"/>
      <c r="N207" s="34"/>
      <c r="O207" s="34"/>
      <c r="P207" s="34"/>
      <c r="Q207" s="34"/>
      <c r="R207" s="34"/>
      <c r="S207" s="34"/>
      <c r="T207" s="34"/>
      <c r="U207" s="34"/>
      <c r="V207" s="34"/>
      <c r="W207" s="34"/>
    </row>
    <row r="209" spans="4:23">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row>
    <row r="211" spans="4:23">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row>
    <row r="213" spans="4:23">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row>
    <row r="214" spans="4:23">
      <c r="D214" s="4" t="s">
        <v>62</v>
      </c>
      <c r="E214" s="4"/>
      <c r="F214" s="4"/>
      <c r="G214" s="4"/>
    </row>
    <row r="215" spans="4:23">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row>
    <row r="216" spans="4:23">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row>
    <row r="217" spans="4:23">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row>
    <row r="218" spans="4:23">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row>
    <row r="219" spans="4:23" s="4" customFormat="1" outlineLevel="1">
      <c r="D219"/>
      <c r="E219"/>
    </row>
    <row r="220" spans="4:23" s="4" customFormat="1" outlineLevel="1">
      <c r="D220" s="48" t="s">
        <v>207</v>
      </c>
      <c r="E220" s="48"/>
      <c r="F220" s="48"/>
      <c r="G220" s="48"/>
      <c r="H220" s="48"/>
      <c r="I220" s="35"/>
      <c r="J220" s="35"/>
      <c r="K220" s="35"/>
      <c r="L220" s="49">
        <f>IF(ROUND(SUM(L215:L218),4)=ROUND(L213,4),1,0)</f>
        <v>1</v>
      </c>
      <c r="M220" s="49">
        <f t="shared" ref="M220:W220" si="74">IF(ROUND(SUM(M215:M218),4)=ROUND(M213,4),1,0)</f>
        <v>1</v>
      </c>
      <c r="N220" s="49">
        <f t="shared" si="74"/>
        <v>1</v>
      </c>
      <c r="O220" s="49">
        <f t="shared" si="74"/>
        <v>1</v>
      </c>
      <c r="P220" s="49">
        <f t="shared" si="74"/>
        <v>1</v>
      </c>
      <c r="Q220" s="49">
        <f t="shared" si="74"/>
        <v>1</v>
      </c>
      <c r="R220" s="49">
        <f t="shared" si="74"/>
        <v>1</v>
      </c>
      <c r="S220" s="49">
        <f t="shared" si="74"/>
        <v>1</v>
      </c>
      <c r="T220" s="49">
        <f t="shared" si="74"/>
        <v>1</v>
      </c>
      <c r="U220" s="49">
        <f t="shared" si="74"/>
        <v>1</v>
      </c>
      <c r="V220" s="49">
        <f t="shared" si="74"/>
        <v>1</v>
      </c>
      <c r="W220" s="49">
        <f t="shared" si="74"/>
        <v>1</v>
      </c>
    </row>
    <row r="222" spans="4:23">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row>
    <row r="224" spans="4:23">
      <c r="D224" s="142" t="s">
        <v>209</v>
      </c>
      <c r="E224" s="142"/>
      <c r="F224" s="142"/>
      <c r="G224" s="142"/>
      <c r="H224" s="37"/>
      <c r="I224" s="58"/>
      <c r="J224" s="39">
        <f t="shared" ref="J224:W224" si="75">+J203+J207+J209+J211+J213+J222</f>
        <v>0</v>
      </c>
      <c r="K224" s="39">
        <f t="shared" si="75"/>
        <v>0</v>
      </c>
      <c r="L224" s="39">
        <f t="shared" si="75"/>
        <v>0</v>
      </c>
      <c r="M224" s="39">
        <f t="shared" si="75"/>
        <v>0</v>
      </c>
      <c r="N224" s="39">
        <f t="shared" si="75"/>
        <v>0</v>
      </c>
      <c r="O224" s="39">
        <f t="shared" si="75"/>
        <v>0</v>
      </c>
      <c r="P224" s="39">
        <f t="shared" si="75"/>
        <v>0</v>
      </c>
      <c r="Q224" s="39">
        <f t="shared" si="75"/>
        <v>0</v>
      </c>
      <c r="R224" s="39">
        <f t="shared" si="75"/>
        <v>0</v>
      </c>
      <c r="S224" s="39">
        <f t="shared" si="75"/>
        <v>0</v>
      </c>
      <c r="T224" s="39">
        <f t="shared" si="75"/>
        <v>0</v>
      </c>
      <c r="U224" s="39">
        <f t="shared" si="75"/>
        <v>0</v>
      </c>
      <c r="V224" s="39">
        <f t="shared" si="75"/>
        <v>0</v>
      </c>
      <c r="W224" s="39">
        <f t="shared" si="75"/>
        <v>0</v>
      </c>
    </row>
    <row r="226" spans="1:23">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row>
    <row r="228" spans="1:23">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row>
    <row r="230" spans="1:23">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row>
    <row r="232" spans="1:23">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row>
    <row r="234" spans="1:23">
      <c r="D234" s="142" t="s">
        <v>214</v>
      </c>
      <c r="E234" s="142"/>
      <c r="F234" s="142"/>
      <c r="G234" s="142"/>
      <c r="H234" s="37"/>
      <c r="I234" s="58"/>
      <c r="J234" s="39">
        <f t="shared" ref="J234:W234" si="76">+J224+J226+J228+J230+J232</f>
        <v>0</v>
      </c>
      <c r="K234" s="39">
        <f t="shared" si="76"/>
        <v>0</v>
      </c>
      <c r="L234" s="39">
        <f t="shared" si="76"/>
        <v>0</v>
      </c>
      <c r="M234" s="39">
        <f t="shared" si="76"/>
        <v>0</v>
      </c>
      <c r="N234" s="39">
        <f t="shared" si="76"/>
        <v>0</v>
      </c>
      <c r="O234" s="39">
        <f t="shared" si="76"/>
        <v>0</v>
      </c>
      <c r="P234" s="39">
        <f t="shared" si="76"/>
        <v>0</v>
      </c>
      <c r="Q234" s="39">
        <f t="shared" si="76"/>
        <v>0</v>
      </c>
      <c r="R234" s="39">
        <f t="shared" si="76"/>
        <v>0</v>
      </c>
      <c r="S234" s="39">
        <f t="shared" si="76"/>
        <v>0</v>
      </c>
      <c r="T234" s="39">
        <f t="shared" si="76"/>
        <v>0</v>
      </c>
      <c r="U234" s="39">
        <f t="shared" si="76"/>
        <v>0</v>
      </c>
      <c r="V234" s="39">
        <f t="shared" si="76"/>
        <v>0</v>
      </c>
      <c r="W234" s="39">
        <f t="shared" si="76"/>
        <v>0</v>
      </c>
    </row>
    <row r="236" spans="1:23" s="2" customFormat="1" ht="11.25" customHeight="1">
      <c r="A236" s="18"/>
      <c r="B236" s="19">
        <f>MAX($B$4:B235)+1</f>
        <v>6</v>
      </c>
      <c r="C236" s="18"/>
      <c r="D236" s="20" t="s">
        <v>138</v>
      </c>
    </row>
    <row r="238" spans="1:23">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row>
    <row r="239" spans="1:23"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row>
    <row r="241" spans="4:23">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row>
    <row r="243" spans="4:23" s="5" customFormat="1">
      <c r="D243" s="142" t="s">
        <v>218</v>
      </c>
      <c r="E243" s="142"/>
      <c r="F243" s="142"/>
      <c r="G243" s="142"/>
      <c r="H243" s="37"/>
      <c r="I243" s="39">
        <f>+I238+I241</f>
        <v>0</v>
      </c>
      <c r="J243" s="39">
        <f t="shared" ref="J243:W243" si="77">+J238+J241</f>
        <v>0</v>
      </c>
      <c r="K243" s="39">
        <f t="shared" si="77"/>
        <v>0</v>
      </c>
      <c r="L243" s="39">
        <f t="shared" si="77"/>
        <v>0</v>
      </c>
      <c r="M243" s="39">
        <f t="shared" si="77"/>
        <v>0</v>
      </c>
      <c r="N243" s="39">
        <f t="shared" si="77"/>
        <v>0</v>
      </c>
      <c r="O243" s="39">
        <f t="shared" si="77"/>
        <v>0</v>
      </c>
      <c r="P243" s="39">
        <f t="shared" si="77"/>
        <v>0</v>
      </c>
      <c r="Q243" s="39">
        <f t="shared" si="77"/>
        <v>0</v>
      </c>
      <c r="R243" s="39">
        <f t="shared" si="77"/>
        <v>0</v>
      </c>
      <c r="S243" s="39">
        <f t="shared" si="77"/>
        <v>0</v>
      </c>
      <c r="T243" s="39">
        <f t="shared" si="77"/>
        <v>0</v>
      </c>
      <c r="U243" s="39">
        <f t="shared" si="77"/>
        <v>0</v>
      </c>
      <c r="V243" s="39">
        <f t="shared" si="77"/>
        <v>0</v>
      </c>
      <c r="W243" s="39">
        <f t="shared" si="77"/>
        <v>0</v>
      </c>
    </row>
    <row r="245" spans="4:23">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row>
    <row r="246" spans="4:23" s="4" customFormat="1">
      <c r="E246" s="4" t="s">
        <v>219</v>
      </c>
      <c r="I246" s="36">
        <f t="shared" ref="I246:W246" si="78">+IFERROR(I245/I238,0)</f>
        <v>0</v>
      </c>
      <c r="J246" s="36">
        <f t="shared" si="78"/>
        <v>0</v>
      </c>
      <c r="K246" s="36">
        <f t="shared" si="78"/>
        <v>0</v>
      </c>
      <c r="L246" s="36">
        <f t="shared" si="78"/>
        <v>0</v>
      </c>
      <c r="M246" s="36">
        <f t="shared" si="78"/>
        <v>0</v>
      </c>
      <c r="N246" s="36">
        <f t="shared" si="78"/>
        <v>0</v>
      </c>
      <c r="O246" s="36">
        <f t="shared" si="78"/>
        <v>0</v>
      </c>
      <c r="P246" s="36">
        <f t="shared" si="78"/>
        <v>0</v>
      </c>
      <c r="Q246" s="36">
        <f t="shared" si="78"/>
        <v>0</v>
      </c>
      <c r="R246" s="36">
        <f t="shared" si="78"/>
        <v>0</v>
      </c>
      <c r="S246" s="36">
        <f t="shared" si="78"/>
        <v>0</v>
      </c>
      <c r="T246" s="36">
        <f t="shared" si="78"/>
        <v>0</v>
      </c>
      <c r="U246" s="36">
        <f t="shared" si="78"/>
        <v>0</v>
      </c>
      <c r="V246" s="36">
        <f t="shared" si="78"/>
        <v>0</v>
      </c>
      <c r="W246" s="36">
        <f t="shared" si="78"/>
        <v>0</v>
      </c>
    </row>
    <row r="248" spans="4:23"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row>
    <row r="249" spans="4:23"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row>
    <row r="250" spans="4:23"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row>
    <row r="251" spans="4:23"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row>
    <row r="252" spans="4:23"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row>
    <row r="253" spans="4:23"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row>
    <row r="254" spans="4:23"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row>
    <row r="255" spans="4:23"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row>
    <row r="256" spans="4:23"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row>
    <row r="257" spans="1:23"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row>
    <row r="258" spans="1:23"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row>
    <row r="259" spans="1:23"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row>
    <row r="260" spans="1:23"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row>
    <row r="261" spans="1:23"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row>
    <row r="262" spans="1:23"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row>
    <row r="263" spans="1:23"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row>
    <row r="264" spans="1:23"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row>
    <row r="265" spans="1:23"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row>
    <row r="266" spans="1:23"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row>
    <row r="267" spans="1:23"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row>
    <row r="268" spans="1:23" s="4" customFormat="1"/>
    <row r="269" spans="1:23" s="2" customFormat="1" ht="11.25" customHeight="1">
      <c r="A269" s="18"/>
      <c r="B269" s="19">
        <f>MAX($B$4:B268)+1</f>
        <v>7</v>
      </c>
      <c r="C269" s="18"/>
      <c r="D269" s="20" t="s">
        <v>160</v>
      </c>
    </row>
    <row r="270" spans="1:23" s="4" customFormat="1"/>
    <row r="271" spans="1:23" s="4" customFormat="1">
      <c r="D271" s="31" t="s">
        <v>220</v>
      </c>
      <c r="E271" s="64"/>
      <c r="F271" s="64"/>
      <c r="G271" s="64"/>
      <c r="H271" s="64"/>
      <c r="I271" s="64"/>
      <c r="J271" s="64"/>
      <c r="K271" s="64"/>
      <c r="L271" s="64"/>
      <c r="M271" s="64"/>
      <c r="N271" s="64"/>
      <c r="O271" s="64"/>
      <c r="P271" s="64"/>
      <c r="Q271" s="64"/>
      <c r="R271" s="64"/>
      <c r="S271" s="64"/>
      <c r="T271" s="64"/>
      <c r="U271" s="64"/>
      <c r="V271" s="64"/>
      <c r="W271" s="64"/>
    </row>
    <row r="272" spans="1:23" s="4" customFormat="1"/>
    <row r="273" spans="4:23" s="4" customFormat="1">
      <c r="D273" s="5" t="s">
        <v>221</v>
      </c>
    </row>
    <row r="274" spans="4:23"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row>
    <row r="275" spans="4:23"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row>
    <row r="276" spans="4:23"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row>
    <row r="277" spans="4:23"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row>
    <row r="278" spans="4:23" s="4" customFormat="1">
      <c r="D278" s="142" t="s">
        <v>226</v>
      </c>
      <c r="E278" s="142"/>
      <c r="F278" s="151"/>
      <c r="G278" s="151"/>
      <c r="H278" s="37"/>
      <c r="I278" s="39">
        <f>SUM(I274:I277)</f>
        <v>0</v>
      </c>
      <c r="J278" s="39">
        <f t="shared" ref="J278:W278" si="79">SUM(J274:J277)</f>
        <v>0</v>
      </c>
      <c r="K278" s="39">
        <f t="shared" si="79"/>
        <v>0</v>
      </c>
      <c r="L278" s="39">
        <f t="shared" si="79"/>
        <v>0</v>
      </c>
      <c r="M278" s="39">
        <f t="shared" si="79"/>
        <v>0</v>
      </c>
      <c r="N278" s="39">
        <f t="shared" si="79"/>
        <v>0</v>
      </c>
      <c r="O278" s="39">
        <f t="shared" si="79"/>
        <v>0</v>
      </c>
      <c r="P278" s="39">
        <f t="shared" si="79"/>
        <v>0</v>
      </c>
      <c r="Q278" s="39">
        <f t="shared" si="79"/>
        <v>0</v>
      </c>
      <c r="R278" s="39">
        <f t="shared" si="79"/>
        <v>0</v>
      </c>
      <c r="S278" s="39">
        <f t="shared" si="79"/>
        <v>0</v>
      </c>
      <c r="T278" s="39">
        <f t="shared" si="79"/>
        <v>0</v>
      </c>
      <c r="U278" s="39">
        <f t="shared" si="79"/>
        <v>0</v>
      </c>
      <c r="V278" s="39">
        <f t="shared" si="79"/>
        <v>0</v>
      </c>
      <c r="W278" s="39">
        <f t="shared" si="79"/>
        <v>0</v>
      </c>
    </row>
    <row r="279" spans="4:23" s="4" customFormat="1">
      <c r="D279"/>
      <c r="E279"/>
    </row>
    <row r="280" spans="4:23" s="4" customFormat="1">
      <c r="D280" s="5" t="s">
        <v>227</v>
      </c>
      <c r="E280"/>
    </row>
    <row r="281" spans="4:23"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row>
    <row r="282" spans="4:23"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row>
    <row r="283" spans="4:23"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row>
    <row r="284" spans="4:23"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row>
    <row r="285" spans="4:23" s="4" customFormat="1">
      <c r="D285" s="142" t="s">
        <v>226</v>
      </c>
      <c r="E285" s="144"/>
      <c r="F285" s="152"/>
      <c r="G285" s="152"/>
      <c r="H285" s="37"/>
      <c r="I285" s="39">
        <f>SUM(I281:I284)</f>
        <v>0</v>
      </c>
      <c r="J285" s="39">
        <f t="shared" ref="J285" si="80">SUM(J281:J284)</f>
        <v>0</v>
      </c>
      <c r="K285" s="39">
        <f t="shared" ref="K285" si="81">SUM(K281:K284)</f>
        <v>0</v>
      </c>
      <c r="L285" s="39">
        <f t="shared" ref="L285" si="82">SUM(L281:L284)</f>
        <v>0</v>
      </c>
      <c r="M285" s="39">
        <f t="shared" ref="M285" si="83">SUM(M281:M284)</f>
        <v>0</v>
      </c>
      <c r="N285" s="39">
        <f t="shared" ref="N285" si="84">SUM(N281:N284)</f>
        <v>0</v>
      </c>
      <c r="O285" s="39">
        <f t="shared" ref="O285" si="85">SUM(O281:O284)</f>
        <v>0</v>
      </c>
      <c r="P285" s="39">
        <f t="shared" ref="P285" si="86">SUM(P281:P284)</f>
        <v>0</v>
      </c>
      <c r="Q285" s="39">
        <f t="shared" ref="Q285" si="87">SUM(Q281:Q284)</f>
        <v>0</v>
      </c>
      <c r="R285" s="39">
        <f t="shared" ref="R285" si="88">SUM(R281:R284)</f>
        <v>0</v>
      </c>
      <c r="S285" s="39">
        <f t="shared" ref="S285" si="89">SUM(S281:S284)</f>
        <v>0</v>
      </c>
      <c r="T285" s="39">
        <f t="shared" ref="T285" si="90">SUM(T281:T284)</f>
        <v>0</v>
      </c>
      <c r="U285" s="39">
        <f t="shared" ref="U285" si="91">SUM(U281:U284)</f>
        <v>0</v>
      </c>
      <c r="V285" s="39">
        <f t="shared" ref="V285" si="92">SUM(V281:V284)</f>
        <v>0</v>
      </c>
      <c r="W285" s="39">
        <f t="shared" ref="W285" si="93">SUM(W281:W284)</f>
        <v>0</v>
      </c>
    </row>
    <row r="286" spans="4:23" s="4" customFormat="1" outlineLevel="1">
      <c r="D286"/>
      <c r="E286"/>
    </row>
    <row r="287" spans="4:23" s="4" customFormat="1" outlineLevel="1">
      <c r="D287" s="48" t="s">
        <v>230</v>
      </c>
      <c r="E287" s="48"/>
      <c r="F287" s="48"/>
      <c r="G287" s="48"/>
      <c r="H287" s="48"/>
      <c r="I287" s="49">
        <f>IF(I283&gt;=0,1,0)</f>
        <v>1</v>
      </c>
      <c r="J287" s="49">
        <f t="shared" ref="J287:W287" si="94">IF(J283&gt;=0,1,0)</f>
        <v>1</v>
      </c>
      <c r="K287" s="49">
        <f t="shared" si="94"/>
        <v>1</v>
      </c>
      <c r="L287" s="49">
        <f t="shared" si="94"/>
        <v>1</v>
      </c>
      <c r="M287" s="49">
        <f t="shared" si="94"/>
        <v>1</v>
      </c>
      <c r="N287" s="49">
        <f t="shared" si="94"/>
        <v>1</v>
      </c>
      <c r="O287" s="49">
        <f t="shared" si="94"/>
        <v>1</v>
      </c>
      <c r="P287" s="49">
        <f t="shared" si="94"/>
        <v>1</v>
      </c>
      <c r="Q287" s="49">
        <f t="shared" si="94"/>
        <v>1</v>
      </c>
      <c r="R287" s="49">
        <f t="shared" si="94"/>
        <v>1</v>
      </c>
      <c r="S287" s="49">
        <f t="shared" si="94"/>
        <v>1</v>
      </c>
      <c r="T287" s="49">
        <f t="shared" si="94"/>
        <v>1</v>
      </c>
      <c r="U287" s="49">
        <f t="shared" si="94"/>
        <v>1</v>
      </c>
      <c r="V287" s="49">
        <f t="shared" si="94"/>
        <v>1</v>
      </c>
      <c r="W287" s="49">
        <f t="shared" si="94"/>
        <v>1</v>
      </c>
    </row>
    <row r="288" spans="4:23" s="4" customFormat="1">
      <c r="D288"/>
      <c r="E288"/>
    </row>
    <row r="289" spans="4:23" s="4" customFormat="1">
      <c r="D289" s="142" t="s">
        <v>231</v>
      </c>
      <c r="E289" s="144"/>
      <c r="F289" s="152"/>
      <c r="G289" s="152"/>
      <c r="H289" s="37"/>
      <c r="I289" s="39">
        <f t="shared" ref="I289:W289" si="95">+I278+I285</f>
        <v>0</v>
      </c>
      <c r="J289" s="39">
        <f t="shared" si="95"/>
        <v>0</v>
      </c>
      <c r="K289" s="39">
        <f t="shared" si="95"/>
        <v>0</v>
      </c>
      <c r="L289" s="39">
        <f t="shared" si="95"/>
        <v>0</v>
      </c>
      <c r="M289" s="39">
        <f t="shared" si="95"/>
        <v>0</v>
      </c>
      <c r="N289" s="39">
        <f t="shared" si="95"/>
        <v>0</v>
      </c>
      <c r="O289" s="39">
        <f t="shared" si="95"/>
        <v>0</v>
      </c>
      <c r="P289" s="39">
        <f t="shared" si="95"/>
        <v>0</v>
      </c>
      <c r="Q289" s="39">
        <f t="shared" si="95"/>
        <v>0</v>
      </c>
      <c r="R289" s="39">
        <f t="shared" si="95"/>
        <v>0</v>
      </c>
      <c r="S289" s="39">
        <f t="shared" si="95"/>
        <v>0</v>
      </c>
      <c r="T289" s="39">
        <f t="shared" si="95"/>
        <v>0</v>
      </c>
      <c r="U289" s="39">
        <f t="shared" si="95"/>
        <v>0</v>
      </c>
      <c r="V289" s="39">
        <f t="shared" si="95"/>
        <v>0</v>
      </c>
      <c r="W289" s="39">
        <f t="shared" si="95"/>
        <v>0</v>
      </c>
    </row>
    <row r="290" spans="4:23" s="4" customFormat="1">
      <c r="D290"/>
      <c r="E290"/>
    </row>
    <row r="291" spans="4:23" s="4" customFormat="1">
      <c r="D291" s="31" t="s">
        <v>232</v>
      </c>
      <c r="E291" s="64"/>
      <c r="F291" s="64"/>
      <c r="G291" s="64"/>
      <c r="H291" s="64"/>
      <c r="I291" s="64"/>
      <c r="J291" s="64"/>
      <c r="K291" s="64"/>
      <c r="L291" s="64"/>
      <c r="M291" s="64"/>
      <c r="N291" s="64"/>
      <c r="O291" s="64"/>
      <c r="P291" s="64"/>
      <c r="Q291" s="64"/>
      <c r="R291" s="64"/>
      <c r="S291" s="64"/>
      <c r="T291" s="64"/>
      <c r="U291" s="64"/>
      <c r="V291" s="64"/>
      <c r="W291" s="64"/>
    </row>
    <row r="292" spans="4:23" s="4" customFormat="1">
      <c r="D292"/>
      <c r="E292"/>
    </row>
    <row r="293" spans="4:23" s="4" customFormat="1">
      <c r="D293" s="5" t="s">
        <v>233</v>
      </c>
    </row>
    <row r="294" spans="4:23"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row>
    <row r="295" spans="4:23"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row>
    <row r="296" spans="4:23"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row>
    <row r="297" spans="4:23" s="4" customFormat="1">
      <c r="D297" s="142" t="s">
        <v>226</v>
      </c>
      <c r="E297" s="142"/>
      <c r="F297" s="151"/>
      <c r="G297" s="151"/>
      <c r="H297" s="37"/>
      <c r="I297" s="39">
        <f>SUM(I294:I296)</f>
        <v>0</v>
      </c>
      <c r="J297" s="39">
        <f t="shared" ref="J297:W297" si="96">SUM(J294:J296)</f>
        <v>0</v>
      </c>
      <c r="K297" s="39">
        <f t="shared" si="96"/>
        <v>0</v>
      </c>
      <c r="L297" s="39">
        <f t="shared" si="96"/>
        <v>0</v>
      </c>
      <c r="M297" s="39">
        <f t="shared" si="96"/>
        <v>0</v>
      </c>
      <c r="N297" s="39">
        <f t="shared" si="96"/>
        <v>0</v>
      </c>
      <c r="O297" s="39">
        <f t="shared" si="96"/>
        <v>0</v>
      </c>
      <c r="P297" s="39">
        <f t="shared" si="96"/>
        <v>0</v>
      </c>
      <c r="Q297" s="39">
        <f t="shared" si="96"/>
        <v>0</v>
      </c>
      <c r="R297" s="39">
        <f t="shared" si="96"/>
        <v>0</v>
      </c>
      <c r="S297" s="39">
        <f t="shared" si="96"/>
        <v>0</v>
      </c>
      <c r="T297" s="39">
        <f t="shared" si="96"/>
        <v>0</v>
      </c>
      <c r="U297" s="39">
        <f t="shared" si="96"/>
        <v>0</v>
      </c>
      <c r="V297" s="39">
        <f t="shared" si="96"/>
        <v>0</v>
      </c>
      <c r="W297" s="39">
        <f t="shared" si="96"/>
        <v>0</v>
      </c>
    </row>
    <row r="298" spans="4:23" s="4" customFormat="1">
      <c r="D298"/>
      <c r="E298"/>
    </row>
    <row r="299" spans="4:23" s="4" customFormat="1">
      <c r="D299" s="5" t="s">
        <v>236</v>
      </c>
      <c r="E299"/>
    </row>
    <row r="300" spans="4:23"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row>
    <row r="301" spans="4:23"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row>
    <row r="302" spans="4:23"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row>
    <row r="303" spans="4:23" s="4" customFormat="1">
      <c r="D303" s="142" t="s">
        <v>226</v>
      </c>
      <c r="E303" s="144"/>
      <c r="F303" s="152"/>
      <c r="G303" s="152"/>
      <c r="H303" s="37"/>
      <c r="I303" s="39">
        <f t="shared" ref="I303:W303" si="97">SUM(I300:I302)</f>
        <v>0</v>
      </c>
      <c r="J303" s="39">
        <f t="shared" si="97"/>
        <v>0</v>
      </c>
      <c r="K303" s="39">
        <f t="shared" si="97"/>
        <v>0</v>
      </c>
      <c r="L303" s="39">
        <f t="shared" si="97"/>
        <v>0</v>
      </c>
      <c r="M303" s="39">
        <f t="shared" si="97"/>
        <v>0</v>
      </c>
      <c r="N303" s="39">
        <f t="shared" si="97"/>
        <v>0</v>
      </c>
      <c r="O303" s="39">
        <f t="shared" si="97"/>
        <v>0</v>
      </c>
      <c r="P303" s="39">
        <f t="shared" si="97"/>
        <v>0</v>
      </c>
      <c r="Q303" s="39">
        <f t="shared" si="97"/>
        <v>0</v>
      </c>
      <c r="R303" s="39">
        <f t="shared" si="97"/>
        <v>0</v>
      </c>
      <c r="S303" s="39">
        <f t="shared" si="97"/>
        <v>0</v>
      </c>
      <c r="T303" s="39">
        <f t="shared" si="97"/>
        <v>0</v>
      </c>
      <c r="U303" s="39">
        <f t="shared" si="97"/>
        <v>0</v>
      </c>
      <c r="V303" s="39">
        <f t="shared" si="97"/>
        <v>0</v>
      </c>
      <c r="W303" s="39">
        <f t="shared" si="97"/>
        <v>0</v>
      </c>
    </row>
    <row r="304" spans="4:23" s="4" customFormat="1">
      <c r="D304"/>
      <c r="E304"/>
    </row>
    <row r="305" spans="1:23" s="4" customFormat="1">
      <c r="D305" s="142" t="s">
        <v>237</v>
      </c>
      <c r="E305" s="144"/>
      <c r="F305" s="152"/>
      <c r="G305" s="152"/>
      <c r="H305" s="37"/>
      <c r="I305" s="39">
        <f>+I297+I303</f>
        <v>0</v>
      </c>
      <c r="J305" s="39">
        <f t="shared" ref="J305:W305" si="98">+J297+J303</f>
        <v>0</v>
      </c>
      <c r="K305" s="39">
        <f t="shared" si="98"/>
        <v>0</v>
      </c>
      <c r="L305" s="39">
        <f t="shared" si="98"/>
        <v>0</v>
      </c>
      <c r="M305" s="39">
        <f t="shared" si="98"/>
        <v>0</v>
      </c>
      <c r="N305" s="39">
        <f t="shared" si="98"/>
        <v>0</v>
      </c>
      <c r="O305" s="39">
        <f t="shared" si="98"/>
        <v>0</v>
      </c>
      <c r="P305" s="39">
        <f t="shared" si="98"/>
        <v>0</v>
      </c>
      <c r="Q305" s="39">
        <f t="shared" si="98"/>
        <v>0</v>
      </c>
      <c r="R305" s="39">
        <f t="shared" si="98"/>
        <v>0</v>
      </c>
      <c r="S305" s="39">
        <f t="shared" si="98"/>
        <v>0</v>
      </c>
      <c r="T305" s="39">
        <f t="shared" si="98"/>
        <v>0</v>
      </c>
      <c r="U305" s="39">
        <f t="shared" si="98"/>
        <v>0</v>
      </c>
      <c r="V305" s="39">
        <f t="shared" si="98"/>
        <v>0</v>
      </c>
      <c r="W305" s="39">
        <f t="shared" si="98"/>
        <v>0</v>
      </c>
    </row>
    <row r="306" spans="1:23" s="4" customFormat="1">
      <c r="D306"/>
      <c r="E306"/>
    </row>
    <row r="307" spans="1:23" s="4" customFormat="1">
      <c r="D307" s="31" t="s">
        <v>238</v>
      </c>
      <c r="E307" s="64"/>
      <c r="F307" s="64"/>
      <c r="G307" s="64"/>
      <c r="H307" s="64"/>
      <c r="I307" s="64"/>
      <c r="J307" s="64"/>
      <c r="K307" s="64"/>
      <c r="L307" s="64"/>
      <c r="M307" s="64"/>
      <c r="N307" s="64"/>
      <c r="O307" s="64"/>
      <c r="P307" s="64"/>
      <c r="Q307" s="64"/>
      <c r="R307" s="64"/>
      <c r="S307" s="64"/>
      <c r="T307" s="64"/>
      <c r="U307" s="64"/>
      <c r="V307" s="64"/>
      <c r="W307" s="64"/>
    </row>
    <row r="308" spans="1:23" s="4" customFormat="1">
      <c r="D308"/>
      <c r="E308"/>
    </row>
    <row r="309" spans="1:23"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row>
    <row r="310" spans="1:23"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row>
    <row r="311" spans="1:23"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row>
    <row r="312" spans="1:23" s="4" customFormat="1">
      <c r="D312" s="142" t="s">
        <v>242</v>
      </c>
      <c r="E312" s="144"/>
      <c r="F312" s="152"/>
      <c r="G312" s="152"/>
      <c r="H312" s="37"/>
      <c r="I312" s="39">
        <f t="shared" ref="I312:W312" si="99">SUM(I309:I311)</f>
        <v>0</v>
      </c>
      <c r="J312" s="39">
        <f t="shared" si="99"/>
        <v>0</v>
      </c>
      <c r="K312" s="39">
        <f t="shared" si="99"/>
        <v>0</v>
      </c>
      <c r="L312" s="39">
        <f t="shared" si="99"/>
        <v>0</v>
      </c>
      <c r="M312" s="39">
        <f t="shared" si="99"/>
        <v>0</v>
      </c>
      <c r="N312" s="39">
        <f t="shared" si="99"/>
        <v>0</v>
      </c>
      <c r="O312" s="39">
        <f t="shared" si="99"/>
        <v>0</v>
      </c>
      <c r="P312" s="39">
        <f t="shared" si="99"/>
        <v>0</v>
      </c>
      <c r="Q312" s="39">
        <f t="shared" si="99"/>
        <v>0</v>
      </c>
      <c r="R312" s="39">
        <f t="shared" si="99"/>
        <v>0</v>
      </c>
      <c r="S312" s="39">
        <f t="shared" si="99"/>
        <v>0</v>
      </c>
      <c r="T312" s="39">
        <f t="shared" si="99"/>
        <v>0</v>
      </c>
      <c r="U312" s="39">
        <f t="shared" si="99"/>
        <v>0</v>
      </c>
      <c r="V312" s="39">
        <f>SUM(V309:V311)</f>
        <v>0</v>
      </c>
      <c r="W312" s="39">
        <f t="shared" si="99"/>
        <v>0</v>
      </c>
    </row>
    <row r="313" spans="1:23" s="4" customFormat="1">
      <c r="D313"/>
      <c r="E313"/>
    </row>
    <row r="314" spans="1:23" s="4" customFormat="1">
      <c r="D314" s="142" t="s">
        <v>243</v>
      </c>
      <c r="E314" s="144"/>
      <c r="F314" s="152"/>
      <c r="G314" s="152"/>
      <c r="H314" s="37"/>
      <c r="I314" s="39">
        <f>+I305+I312</f>
        <v>0</v>
      </c>
      <c r="J314" s="39">
        <f t="shared" ref="J314:W314" si="100">+J305+J312</f>
        <v>0</v>
      </c>
      <c r="K314" s="39">
        <f t="shared" si="100"/>
        <v>0</v>
      </c>
      <c r="L314" s="39">
        <f t="shared" si="100"/>
        <v>0</v>
      </c>
      <c r="M314" s="39">
        <f t="shared" si="100"/>
        <v>0</v>
      </c>
      <c r="N314" s="39">
        <f t="shared" si="100"/>
        <v>0</v>
      </c>
      <c r="O314" s="39">
        <f t="shared" si="100"/>
        <v>0</v>
      </c>
      <c r="P314" s="39">
        <f t="shared" si="100"/>
        <v>0</v>
      </c>
      <c r="Q314" s="39">
        <f t="shared" si="100"/>
        <v>0</v>
      </c>
      <c r="R314" s="39">
        <f t="shared" si="100"/>
        <v>0</v>
      </c>
      <c r="S314" s="39">
        <f t="shared" si="100"/>
        <v>0</v>
      </c>
      <c r="T314" s="39">
        <f t="shared" si="100"/>
        <v>0</v>
      </c>
      <c r="U314" s="39">
        <f t="shared" si="100"/>
        <v>0</v>
      </c>
      <c r="V314" s="39">
        <f t="shared" si="100"/>
        <v>0</v>
      </c>
      <c r="W314" s="39">
        <f t="shared" si="100"/>
        <v>0</v>
      </c>
    </row>
    <row r="315" spans="1:23" s="4" customFormat="1" outlineLevel="1">
      <c r="D315"/>
      <c r="E315"/>
    </row>
    <row r="316" spans="1:23" s="4" customFormat="1" outlineLevel="1">
      <c r="D316" s="48" t="s">
        <v>244</v>
      </c>
      <c r="I316" s="49">
        <f>IF(ROUND(I314,5)=ROUND(I289,5),1,0)</f>
        <v>1</v>
      </c>
      <c r="J316" s="49">
        <f t="shared" ref="J316:W316" si="101">IF(ROUND(J314,5)=ROUND(J289,5),1,0)</f>
        <v>1</v>
      </c>
      <c r="K316" s="49">
        <f t="shared" si="101"/>
        <v>1</v>
      </c>
      <c r="L316" s="49">
        <f t="shared" si="101"/>
        <v>1</v>
      </c>
      <c r="M316" s="49">
        <f t="shared" si="101"/>
        <v>1</v>
      </c>
      <c r="N316" s="49">
        <f t="shared" si="101"/>
        <v>1</v>
      </c>
      <c r="O316" s="49">
        <f t="shared" si="101"/>
        <v>1</v>
      </c>
      <c r="P316" s="49">
        <f t="shared" si="101"/>
        <v>1</v>
      </c>
      <c r="Q316" s="49">
        <f t="shared" si="101"/>
        <v>1</v>
      </c>
      <c r="R316" s="49">
        <f t="shared" si="101"/>
        <v>1</v>
      </c>
      <c r="S316" s="49">
        <f t="shared" si="101"/>
        <v>1</v>
      </c>
      <c r="T316" s="49">
        <f t="shared" si="101"/>
        <v>1</v>
      </c>
      <c r="U316" s="49">
        <f t="shared" si="101"/>
        <v>1</v>
      </c>
      <c r="V316" s="49">
        <f t="shared" si="101"/>
        <v>1</v>
      </c>
      <c r="W316" s="49">
        <f t="shared" si="101"/>
        <v>1</v>
      </c>
    </row>
    <row r="317" spans="1:23" s="4" customFormat="1" outlineLevel="1">
      <c r="D317" s="48" t="s">
        <v>245</v>
      </c>
      <c r="I317" s="49">
        <f>IF(I310&gt;=0,1,0)</f>
        <v>1</v>
      </c>
      <c r="J317" s="49">
        <f t="shared" ref="J317:W317" si="102">IF(J310&gt;=0,1,0)</f>
        <v>1</v>
      </c>
      <c r="K317" s="49">
        <f t="shared" si="102"/>
        <v>1</v>
      </c>
      <c r="L317" s="49">
        <f t="shared" si="102"/>
        <v>1</v>
      </c>
      <c r="M317" s="49">
        <f t="shared" si="102"/>
        <v>1</v>
      </c>
      <c r="N317" s="49">
        <f t="shared" si="102"/>
        <v>1</v>
      </c>
      <c r="O317" s="49">
        <f t="shared" si="102"/>
        <v>1</v>
      </c>
      <c r="P317" s="49">
        <f t="shared" si="102"/>
        <v>1</v>
      </c>
      <c r="Q317" s="49">
        <f t="shared" si="102"/>
        <v>1</v>
      </c>
      <c r="R317" s="49">
        <f t="shared" si="102"/>
        <v>1</v>
      </c>
      <c r="S317" s="49">
        <f t="shared" si="102"/>
        <v>1</v>
      </c>
      <c r="T317" s="49">
        <f t="shared" si="102"/>
        <v>1</v>
      </c>
      <c r="U317" s="49">
        <f t="shared" si="102"/>
        <v>1</v>
      </c>
      <c r="V317" s="49">
        <f t="shared" si="102"/>
        <v>1</v>
      </c>
      <c r="W317" s="49">
        <f t="shared" si="102"/>
        <v>1</v>
      </c>
    </row>
    <row r="318" spans="1:23" s="4" customFormat="1">
      <c r="D318"/>
      <c r="E318"/>
    </row>
    <row r="319" spans="1:23" s="2" customFormat="1" ht="11.25" customHeight="1">
      <c r="A319" s="18"/>
      <c r="B319" s="19"/>
      <c r="C319" s="18"/>
      <c r="D319" s="20" t="s">
        <v>141</v>
      </c>
    </row>
  </sheetData>
  <conditionalFormatting sqref="G3">
    <cfRule type="cellIs" dxfId="8" priority="1" operator="equal">
      <formula>0</formula>
    </cfRule>
  </conditionalFormatting>
  <dataValidations count="3">
    <dataValidation type="decimal" operator="greaterThanOrEqual" allowBlank="1" showInputMessage="1" showErrorMessage="1" sqref="I274:W277 L17:W17 L21:W21 L25:W25 L29:W29 L40:W40 L42:W42 J226:W226 J230:W230 I238:W239 L33:W33 I300:W302 I294:W296 I281:W282 I284:W284 L188:W189" xr:uid="{D8B09806-23E2-4BE2-BB6D-DB60559F07C9}">
      <formula1>0</formula1>
    </dataValidation>
    <dataValidation type="decimal" operator="lessThanOrEqual" allowBlank="1" showInputMessage="1" showErrorMessage="1" sqref="L52:W52 L72:W72 L60:W60 L63:W63 L66:W66 L69:W69 L78:W78 L83:W83 L215:W218 L93:W93 L86:W89 L102:W102 L96:W98 L113:W113 L105:W109 L123:W123 L126:W126 L129:W129 L132:W132 L138:W138 L144:W144 J177:W177 J179:W179 J183:W184 J181:W181 J205:K206 L135:W135 L213:W213 L116:W119 J228:W228 J232:W232" xr:uid="{EE274164-B1F3-492F-8232-9606ADD3C33E}">
      <formula1>0</formula1>
    </dataValidation>
    <dataValidation operator="lessThanOrEqual" allowBlank="1" showInputMessage="1" showErrorMessage="1" sqref="L161:W161" xr:uid="{3F08715C-B086-4EAD-A798-4711BD994604}"/>
  </dataValidations>
  <pageMargins left="0.70866141732283472" right="0.70866141732283472" top="0.74803149606299213" bottom="0.74803149606299213" header="0.31496062992125984" footer="0.31496062992125984"/>
  <pageSetup scale="45" fitToHeight="0" orientation="portrait" r:id="rId1"/>
  <rowBreaks count="3" manualBreakCount="3">
    <brk id="80" max="16383" man="1"/>
    <brk id="151" max="16383" man="1"/>
    <brk id="268"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19529-045C-4D65-A19D-C39D2896A5B3}">
  <sheetPr>
    <tabColor theme="4"/>
  </sheetPr>
  <dimension ref="A1"/>
  <sheetViews>
    <sheetView showGridLines="0" workbookViewId="0"/>
  </sheetViews>
  <sheetFormatPr defaultRowHeight="10.15"/>
  <sheetData/>
  <sheetProtection algorithmName="SHA-512" hashValue="pdgKRxrYmIIe8y4cx+xeMaPqr3tDf6113SFc4Wl6AvdJScnP7l+d+FOS87HAoEP8J7YizoeKr7EBj+/kSsjNlQ==" saltValue="IS/xDybvYocj9u7c595bxw=="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DF77B-43C9-453D-A073-DA235FA90A09}">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9" width="10.83203125" bestFit="1" customWidth="1"/>
    <col min="10" max="10" width="10.83203125" customWidth="1"/>
    <col min="11"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246</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ht="11.25" customHeight="1">
      <c r="D228" t="s">
        <v>211</v>
      </c>
      <c r="H228" s="33"/>
      <c r="I228" s="62"/>
      <c r="J228" s="122">
        <v>0</v>
      </c>
      <c r="K228" s="122">
        <v>0</v>
      </c>
      <c r="L228" s="122">
        <v>0</v>
      </c>
      <c r="M228" s="122">
        <v>0</v>
      </c>
      <c r="N228" s="122">
        <v>0</v>
      </c>
      <c r="O228" s="122">
        <v>0</v>
      </c>
      <c r="P228" s="122">
        <v>0</v>
      </c>
      <c r="Q228" s="122">
        <v>0</v>
      </c>
      <c r="R228" s="122">
        <v>0</v>
      </c>
      <c r="S228" s="122">
        <v>0</v>
      </c>
      <c r="T228" s="122">
        <v>0</v>
      </c>
      <c r="U228" s="122">
        <v>0</v>
      </c>
      <c r="V228" s="122">
        <v>0</v>
      </c>
      <c r="W228" s="122">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conditionalFormatting sqref="G3">
    <cfRule type="cellIs" dxfId="7"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168EA79D-D831-4776-B666-50301D70E502}">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D0D86909-7F77-46C0-87CF-32CB9BFC5BB4}">
      <formula1>0</formula1>
    </dataValidation>
    <dataValidation operator="lessThanOrEqual" allowBlank="1" showInputMessage="1" showErrorMessage="1" sqref="L161:W161" xr:uid="{E1E413F4-917C-4C44-ADA3-3EE56166992E}"/>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9682-1454-473A-AA1F-69283F9BE56B}">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248</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c r="D118" s="143" t="s">
        <v>91</v>
      </c>
      <c r="H118" s="41"/>
      <c r="I118" s="35"/>
      <c r="J118" s="35"/>
      <c r="K118" s="35"/>
      <c r="L118" s="65">
        <v>0</v>
      </c>
      <c r="M118" s="65">
        <v>0</v>
      </c>
      <c r="N118" s="65">
        <v>0</v>
      </c>
      <c r="O118" s="65">
        <v>0</v>
      </c>
      <c r="P118" s="65">
        <v>0</v>
      </c>
      <c r="Q118" s="65">
        <v>0</v>
      </c>
      <c r="R118" s="65">
        <v>0</v>
      </c>
      <c r="S118" s="65">
        <v>0</v>
      </c>
      <c r="T118" s="65">
        <v>0</v>
      </c>
      <c r="U118" s="65">
        <v>0</v>
      </c>
      <c r="V118" s="65">
        <v>0</v>
      </c>
      <c r="W118" s="65">
        <v>0</v>
      </c>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7" spans="4:39" s="4" customFormat="1">
      <c r="D247"/>
      <c r="E247"/>
      <c r="F247"/>
      <c r="G247"/>
      <c r="H247"/>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conditionalFormatting sqref="G3">
    <cfRule type="cellIs" dxfId="6"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83FD5A38-FB56-406A-9B98-F7D2ABDEAF66}">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21611F23-913E-4CD7-BE8B-A7FEC8D84422}">
      <formula1>0</formula1>
    </dataValidation>
    <dataValidation operator="lessThanOrEqual" allowBlank="1" showInputMessage="1" showErrorMessage="1" sqref="L161:W161" xr:uid="{CE44415D-0B15-4ABB-8ABE-0F2EC432F354}"/>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A4405-67A5-48C5-B4BF-48EB0DA69CAA}">
  <sheetPr>
    <tabColor theme="4"/>
  </sheetPr>
  <dimension ref="A1"/>
  <sheetViews>
    <sheetView showGridLines="0" workbookViewId="0"/>
  </sheetViews>
  <sheetFormatPr defaultRowHeight="10.15"/>
  <sheetData/>
  <sheetProtection algorithmName="SHA-512" hashValue="O2eDyO/GhZkRcWGkQFPt1fiZRORj1bdoG8L8NDI3y9WBwvnv8HWqmZFYAQYnIuGfT7UBfH3MJ//JzhgEiv22KQ==" saltValue="ADE7fvIkHOz0J3t+igmkm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D01A2C48F5B1439754048222AE6448" ma:contentTypeVersion="10" ma:contentTypeDescription="Create a new document." ma:contentTypeScope="" ma:versionID="f663fd8cb432197ca3aaff10e25d2991">
  <xsd:schema xmlns:xsd="http://www.w3.org/2001/XMLSchema" xmlns:xs="http://www.w3.org/2001/XMLSchema" xmlns:p="http://schemas.microsoft.com/office/2006/metadata/properties" xmlns:ns2="1d160a6d-e1e4-4e16-be31-ad6c6ffc1427" targetNamespace="http://schemas.microsoft.com/office/2006/metadata/properties" ma:root="true" ma:fieldsID="efe1cf7c4d155bda5634da5b59c17f8d" ns2:_="">
    <xsd:import namespace="1d160a6d-e1e4-4e16-be31-ad6c6ffc1427"/>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DateTaken"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60a6d-e1e4-4e16-be31-ad6c6ffc1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980449-B217-49CD-952F-4FC389CF5A73}"/>
</file>

<file path=customXml/itemProps2.xml><?xml version="1.0" encoding="utf-8"?>
<ds:datastoreItem xmlns:ds="http://schemas.openxmlformats.org/officeDocument/2006/customXml" ds:itemID="{487DC5B5-C7E5-4CF1-A66E-F7E78F448887}"/>
</file>

<file path=customXml/itemProps3.xml><?xml version="1.0" encoding="utf-8"?>
<ds:datastoreItem xmlns:ds="http://schemas.openxmlformats.org/officeDocument/2006/customXml" ds:itemID="{D6692A7D-740A-407A-A094-39390B6FB8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Sharron Andrews</cp:lastModifiedBy>
  <cp:revision/>
  <dcterms:created xsi:type="dcterms:W3CDTF">2020-03-13T12:44:02Z</dcterms:created>
  <dcterms:modified xsi:type="dcterms:W3CDTF">2024-01-04T15:43:26Z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0x010100F0D01A2C48F5B1439754048222AE6448</vt:lpwstr>
  </property>
  <property fmtid="{D5CDD505-2E9C-101B-9397-08002B2CF9AE}" pid="3" name="MSIP_Label_aed197bb-a58e-4b2b-8b81-c7ef02dc9257_Enabled">
    <vt:lpwstr>true</vt:lpwstr>
  </property>
  <property fmtid="{D5CDD505-2E9C-101B-9397-08002B2CF9AE}" pid="4" name="MSIP_Label_aed197bb-a58e-4b2b-8b81-c7ef02dc9257_SetDate">
    <vt:lpwstr>2021-03-26T13:55:56Z</vt:lpwstr>
  </property>
  <property fmtid="{D5CDD505-2E9C-101B-9397-08002B2CF9AE}" pid="5" name="MSIP_Label_aed197bb-a58e-4b2b-8b81-c7ef02dc9257_Method">
    <vt:lpwstr>Privileged</vt:lpwstr>
  </property>
  <property fmtid="{D5CDD505-2E9C-101B-9397-08002B2CF9AE}" pid="6" name="MSIP_Label_aed197bb-a58e-4b2b-8b81-c7ef02dc9257_Name">
    <vt:lpwstr>RAndCoConfidential</vt:lpwstr>
  </property>
  <property fmtid="{D5CDD505-2E9C-101B-9397-08002B2CF9AE}" pid="7" name="MSIP_Label_aed197bb-a58e-4b2b-8b81-c7ef02dc9257_SiteId">
    <vt:lpwstr>a3a61790-e8ca-448a-b1be-e046da74a581</vt:lpwstr>
  </property>
  <property fmtid="{D5CDD505-2E9C-101B-9397-08002B2CF9AE}" pid="8" name="MSIP_Label_aed197bb-a58e-4b2b-8b81-c7ef02dc9257_ActionId">
    <vt:lpwstr>14df1e14-b251-414e-b5be-00004f04bd7b</vt:lpwstr>
  </property>
  <property fmtid="{D5CDD505-2E9C-101B-9397-08002B2CF9AE}" pid="9" name="MSIP_Label_aed197bb-a58e-4b2b-8b81-c7ef02dc9257_ContentBits">
    <vt:lpwstr>0</vt:lpwstr>
  </property>
  <property fmtid="{D5CDD505-2E9C-101B-9397-08002B2CF9AE}" pid="10" name="RTHDocumentSensitivity">
    <vt:lpwstr>Confidential</vt:lpwstr>
  </property>
  <property fmtid="{D5CDD505-2E9C-101B-9397-08002B2CF9AE}" pid="11" name="RTHDocumentSensitivityFR">
    <vt:lpwstr>Confidentiel</vt:lpwstr>
  </property>
</Properties>
</file>