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codeName="ThisWorkbook" defaultThemeVersion="124226"/>
  <xr:revisionPtr revIDLastSave="0" documentId="13_ncr:1_{C9ED1332-EBF8-47A6-AA66-E047E643BA4E}" xr6:coauthVersionLast="47" xr6:coauthVersionMax="47" xr10:uidLastSave="{00000000-0000-0000-0000-000000000000}"/>
  <bookViews>
    <workbookView xWindow="-98" yWindow="-98" windowWidth="28996" windowHeight="15796" firstSheet="6" activeTab="6" xr2:uid="{00000000-000D-0000-FFFF-FFFF00000000}"/>
  </bookViews>
  <sheets>
    <sheet name="0" sheetId="1" r:id="rId1"/>
    <sheet name="1" sheetId="2" r:id="rId2"/>
    <sheet name="2" sheetId="3" r:id="rId3"/>
    <sheet name="3" sheetId="4" r:id="rId4"/>
    <sheet name="4" sheetId="5" r:id="rId5"/>
    <sheet name="5" sheetId="14" r:id="rId6"/>
    <sheet name="6" sheetId="12" r:id="rId7"/>
    <sheet name="7" sheetId="13" r:id="rId8"/>
  </sheets>
  <externalReferences>
    <externalReference r:id="rId9"/>
    <externalReference r:id="rId10"/>
    <externalReference r:id="rId11"/>
    <externalReference r:id="rId12"/>
  </externalReferences>
  <definedNames>
    <definedName name="__123Graph_A" localSheetId="1" hidden="1">[1]F1!#REF!</definedName>
    <definedName name="__123Graph_A" localSheetId="2" hidden="1">[1]F1!#REF!</definedName>
    <definedName name="__123Graph_A" localSheetId="3" hidden="1">[1]F1!#REF!</definedName>
    <definedName name="__123Graph_A" localSheetId="4" hidden="1">[1]F1!#REF!</definedName>
    <definedName name="__123Graph_A" localSheetId="6" hidden="1">[1]F1!#REF!</definedName>
    <definedName name="__123Graph_A" localSheetId="7" hidden="1">[1]F1!#REF!</definedName>
    <definedName name="__123Graph_A" hidden="1">[1]F1!#REF!</definedName>
    <definedName name="__123Graph_AChart1" localSheetId="1" hidden="1">[1]F1!#REF!</definedName>
    <definedName name="__123Graph_AChart1" localSheetId="2" hidden="1">[1]F1!#REF!</definedName>
    <definedName name="__123Graph_AChart1" localSheetId="3" hidden="1">[1]F1!#REF!</definedName>
    <definedName name="__123Graph_AChart1" localSheetId="4" hidden="1">[1]F1!#REF!</definedName>
    <definedName name="__123Graph_AChart1" localSheetId="6" hidden="1">[1]F1!#REF!</definedName>
    <definedName name="__123Graph_AChart1" localSheetId="7" hidden="1">[1]F1!#REF!</definedName>
    <definedName name="__123Graph_AChart1" hidden="1">[1]F1!#REF!</definedName>
    <definedName name="__123Graph_ACurrent" localSheetId="1" hidden="1">[1]F1!#REF!</definedName>
    <definedName name="__123Graph_ACurrent" localSheetId="2" hidden="1">[1]F1!#REF!</definedName>
    <definedName name="__123Graph_ACurrent" localSheetId="3" hidden="1">[1]F1!#REF!</definedName>
    <definedName name="__123Graph_ACurrent" localSheetId="4" hidden="1">[1]F1!#REF!</definedName>
    <definedName name="__123Graph_ACurrent" localSheetId="6" hidden="1">[1]F1!#REF!</definedName>
    <definedName name="__123Graph_ACurrent" localSheetId="7" hidden="1">[1]F1!#REF!</definedName>
    <definedName name="__123Graph_ACurrent" hidden="1">[1]F1!#REF!</definedName>
    <definedName name="__123Graph_AGRAPH1" localSheetId="1" hidden="1">[2]Spirit_Input!#REF!</definedName>
    <definedName name="__123Graph_AGRAPH1" localSheetId="2" hidden="1">[2]Spirit_Input!#REF!</definedName>
    <definedName name="__123Graph_AGRAPH1" localSheetId="3" hidden="1">[2]Spirit_Input!#REF!</definedName>
    <definedName name="__123Graph_AGRAPH1" localSheetId="4" hidden="1">[2]Spirit_Input!#REF!</definedName>
    <definedName name="__123Graph_AGRAPH1" localSheetId="6" hidden="1">[2]Spirit_Input!#REF!</definedName>
    <definedName name="__123Graph_AGRAPH1" localSheetId="7" hidden="1">[2]Spirit_Input!#REF!</definedName>
    <definedName name="__123Graph_AGRAPH1" hidden="1">[2]Spirit_Input!#REF!</definedName>
    <definedName name="__123Graph_B" localSheetId="1" hidden="1">'[3]CIG CLRs &amp; Revenue'!#REF!</definedName>
    <definedName name="__123Graph_B" localSheetId="2" hidden="1">'[3]CIG CLRs &amp; Revenue'!#REF!</definedName>
    <definedName name="__123Graph_B" localSheetId="3" hidden="1">'[3]CIG CLRs &amp; Revenue'!#REF!</definedName>
    <definedName name="__123Graph_B" localSheetId="4" hidden="1">'[3]CIG CLRs &amp; Revenue'!#REF!</definedName>
    <definedName name="__123Graph_B" localSheetId="6" hidden="1">'[3]CIG CLRs &amp; Revenue'!#REF!</definedName>
    <definedName name="__123Graph_B" localSheetId="7" hidden="1">'[3]CIG CLRs &amp; Revenue'!#REF!</definedName>
    <definedName name="__123Graph_B" hidden="1">'[3]CIG CLRs &amp; Revenue'!#REF!</definedName>
    <definedName name="__123Graph_BGRAPH1" localSheetId="1" hidden="1">[2]Spirit_Input!#REF!</definedName>
    <definedName name="__123Graph_BGRAPH1" localSheetId="2" hidden="1">[2]Spirit_Input!#REF!</definedName>
    <definedName name="__123Graph_BGRAPH1" localSheetId="3" hidden="1">[2]Spirit_Input!#REF!</definedName>
    <definedName name="__123Graph_BGRAPH1" localSheetId="4" hidden="1">[2]Spirit_Input!#REF!</definedName>
    <definedName name="__123Graph_BGRAPH1" localSheetId="6" hidden="1">[2]Spirit_Input!#REF!</definedName>
    <definedName name="__123Graph_BGRAPH1" localSheetId="7" hidden="1">[2]Spirit_Input!#REF!</definedName>
    <definedName name="__123Graph_BGRAPH1" hidden="1">[2]Spirit_Input!#REF!</definedName>
    <definedName name="__123Graph_CGRAPH1" localSheetId="1" hidden="1">[2]Spirit_Input!#REF!</definedName>
    <definedName name="__123Graph_CGRAPH1" localSheetId="2" hidden="1">[2]Spirit_Input!#REF!</definedName>
    <definedName name="__123Graph_CGRAPH1" localSheetId="3" hidden="1">[2]Spirit_Input!#REF!</definedName>
    <definedName name="__123Graph_CGRAPH1" localSheetId="4" hidden="1">[2]Spirit_Input!#REF!</definedName>
    <definedName name="__123Graph_CGRAPH1" localSheetId="6" hidden="1">[2]Spirit_Input!#REF!</definedName>
    <definedName name="__123Graph_CGRAPH1" localSheetId="7" hidden="1">[2]Spirit_Input!#REF!</definedName>
    <definedName name="__123Graph_CGRAPH1" hidden="1">[2]Spirit_Input!#REF!</definedName>
    <definedName name="__123Graph_X" localSheetId="1" hidden="1">[1]F1!#REF!</definedName>
    <definedName name="__123Graph_X" localSheetId="2" hidden="1">[1]F1!#REF!</definedName>
    <definedName name="__123Graph_X" localSheetId="3" hidden="1">[1]F1!#REF!</definedName>
    <definedName name="__123Graph_X" localSheetId="4" hidden="1">[1]F1!#REF!</definedName>
    <definedName name="__123Graph_X" localSheetId="6" hidden="1">[1]F1!#REF!</definedName>
    <definedName name="__123Graph_X" localSheetId="7" hidden="1">[1]F1!#REF!</definedName>
    <definedName name="__123Graph_X" hidden="1">[1]F1!#REF!</definedName>
    <definedName name="__123Graph_XChart1" localSheetId="1" hidden="1">[1]F1!#REF!</definedName>
    <definedName name="__123Graph_XChart1" localSheetId="2" hidden="1">[1]F1!#REF!</definedName>
    <definedName name="__123Graph_XChart1" localSheetId="3" hidden="1">[1]F1!#REF!</definedName>
    <definedName name="__123Graph_XChart1" localSheetId="4" hidden="1">[1]F1!#REF!</definedName>
    <definedName name="__123Graph_XChart1" localSheetId="6" hidden="1">[1]F1!#REF!</definedName>
    <definedName name="__123Graph_XChart1" localSheetId="7" hidden="1">[1]F1!#REF!</definedName>
    <definedName name="__123Graph_XChart1" hidden="1">[1]F1!#REF!</definedName>
    <definedName name="__123Graph_XCurrent" localSheetId="1" hidden="1">[1]F1!#REF!</definedName>
    <definedName name="__123Graph_XCurrent" localSheetId="2" hidden="1">[1]F1!#REF!</definedName>
    <definedName name="__123Graph_XCurrent" localSheetId="3" hidden="1">[1]F1!#REF!</definedName>
    <definedName name="__123Graph_XCurrent" localSheetId="4" hidden="1">[1]F1!#REF!</definedName>
    <definedName name="__123Graph_XCurrent" localSheetId="6" hidden="1">[1]F1!#REF!</definedName>
    <definedName name="__123Graph_XCurrent" localSheetId="7" hidden="1">[1]F1!#REF!</definedName>
    <definedName name="__123Graph_XCurrent" hidden="1">[1]F1!#REF!</definedName>
    <definedName name="__123Graph_XGRAPH1" localSheetId="1" hidden="1">[2]Spirit_Input!#REF!</definedName>
    <definedName name="__123Graph_XGRAPH1" localSheetId="2" hidden="1">[2]Spirit_Input!#REF!</definedName>
    <definedName name="__123Graph_XGRAPH1" localSheetId="3" hidden="1">[2]Spirit_Input!#REF!</definedName>
    <definedName name="__123Graph_XGRAPH1" localSheetId="4" hidden="1">[2]Spirit_Input!#REF!</definedName>
    <definedName name="__123Graph_XGRAPH1" localSheetId="6" hidden="1">[2]Spirit_Input!#REF!</definedName>
    <definedName name="__123Graph_XGRAPH1" localSheetId="7" hidden="1">[2]Spirit_Input!#REF!</definedName>
    <definedName name="__123Graph_XGRAPH1" hidden="1">[2]Spirit_Input!#REF!</definedName>
    <definedName name="_ftn1" localSheetId="4">'4'!#REF!</definedName>
    <definedName name="_ftnref1" localSheetId="4">'4'!#REF!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6" hidden="1">#REF!</definedName>
    <definedName name="_Key1" localSheetId="7" hidden="1">#REF!</definedName>
    <definedName name="_Key1" hidden="1">#REF!</definedName>
    <definedName name="_Order1" hidden="1">255</definedName>
    <definedName name="_Sort" localSheetId="1" hidden="1">#REF!</definedName>
    <definedName name="_Sort" localSheetId="2" hidden="1">#REF!</definedName>
    <definedName name="_Sort" localSheetId="3" hidden="1">#REF!</definedName>
    <definedName name="_Sort" localSheetId="4" hidden="1">#REF!</definedName>
    <definedName name="_Sort" localSheetId="6" hidden="1">#REF!</definedName>
    <definedName name="_Sort" localSheetId="7" hidden="1">#REF!</definedName>
    <definedName name="_Sort" hidden="1">#REF!</definedName>
    <definedName name="CalendarQ">[4]RTG!$B$36</definedName>
    <definedName name="copy_as_values4" localSheetId="0">#REF!</definedName>
    <definedName name="cs" hidden="1">[2]Spirit_Input!#REF!</definedName>
    <definedName name="dsa" hidden="1">[1]F1!#REF!</definedName>
    <definedName name="dssa" hidden="1">[1]F1!#REF!</definedName>
    <definedName name="dvsd" hidden="1">[1]F1!#REF!</definedName>
    <definedName name="e" hidden="1">[2]Spirit_Input!#REF!</definedName>
    <definedName name="er" hidden="1">'[3]CIG CLRs &amp; Revenue'!#REF!</definedName>
    <definedName name="ew" hidden="1">[2]Spirit_Input!#REF!</definedName>
    <definedName name="fd" hidden="1">[1]F1!#REF!</definedName>
    <definedName name="fdfd" localSheetId="1" hidden="1">[1]F1!#REF!</definedName>
    <definedName name="fdfd" localSheetId="3" hidden="1">[1]F1!#REF!</definedName>
    <definedName name="fdfd" localSheetId="4" hidden="1">[1]F1!#REF!</definedName>
    <definedName name="fdfd" hidden="1">[1]F1!#REF!</definedName>
    <definedName name="fdsa" hidden="1">[2]Spirit_Input!#REF!</definedName>
    <definedName name="fdw" hidden="1">[1]F1!#REF!</definedName>
    <definedName name="few" hidden="1">[1]F1!#REF!</definedName>
    <definedName name="fsd" hidden="1">[1]F1!#REF!</definedName>
    <definedName name="graph_sheet_7" hidden="1">[1]F1!#REF!</definedName>
    <definedName name="jmyuh" hidden="1">#REF!</definedName>
    <definedName name="ngftd" hidden="1">#REF!</definedName>
    <definedName name="nhtd" hidden="1">[1]F1!#REF!</definedName>
    <definedName name="nhtg" hidden="1">[2]Spirit_Input!#REF!</definedName>
    <definedName name="OLE_LINK1" localSheetId="1">'1'!#REF!</definedName>
    <definedName name="OLE_LINK1" localSheetId="2">'2'!#REF!</definedName>
    <definedName name="OLE_LINK1" localSheetId="3">'3'!#REF!</definedName>
    <definedName name="OLE_LINK1" localSheetId="4">'4'!#REF!</definedName>
    <definedName name="OLE_LINK1" localSheetId="6">'6'!#REF!</definedName>
    <definedName name="OLE_LINK1" localSheetId="7">'7'!#REF!</definedName>
    <definedName name="OLE_LINK3" localSheetId="1">'1'!#REF!</definedName>
    <definedName name="OLE_LINK3" localSheetId="2">'2'!#REF!</definedName>
    <definedName name="OLE_LINK3" localSheetId="3">'3'!#REF!</definedName>
    <definedName name="OLE_LINK3" localSheetId="4">'4'!#REF!</definedName>
    <definedName name="OLE_LINK3" localSheetId="6">'6'!#REF!</definedName>
    <definedName name="OLE_LINK3" localSheetId="7">'7'!#REF!</definedName>
    <definedName name="_xlnm.Print_Area" localSheetId="0">'0'!$A$1:$S$80</definedName>
    <definedName name="_xlnm.Print_Area" localSheetId="1">'1'!$A$1:$AI$81</definedName>
    <definedName name="_xlnm.Print_Area" localSheetId="2">'2'!$A$1:$Q$74</definedName>
    <definedName name="_xlnm.Print_Area" localSheetId="3">'3'!$A$1:$T$73</definedName>
    <definedName name="_xlnm.Print_Area" localSheetId="4">'4'!$A$1:$R$51</definedName>
    <definedName name="_xlnm.Print_Area" localSheetId="5">'5'!$A$1:$Z$89</definedName>
    <definedName name="_xlnm.Print_Area" localSheetId="6">'6'!$A$1:$Q$50</definedName>
    <definedName name="_xlnm.Print_Area" localSheetId="7">'7'!$A$1:$Z$123</definedName>
    <definedName name="sd" hidden="1">[1]F1!#REF!</definedName>
    <definedName name="vcx" hidden="1">#REF!</definedName>
    <definedName name="vcxd" hidden="1">#REF!</definedName>
    <definedName name="xds" hidden="1">[2]Spirit_Input!#REF!</definedName>
    <definedName name="Z_7EA22D1B_D6E3_4A84_84F9_AD313BD07BE4_.wvu.PrintArea" localSheetId="0" hidden="1">'0'!$B$1:$R$78</definedName>
    <definedName name="Z_7EA22D1B_D6E3_4A84_84F9_AD313BD07BE4_.wvu.PrintArea" localSheetId="1" hidden="1">'1'!$A$1:$Y$58</definedName>
    <definedName name="Z_7EA22D1B_D6E3_4A84_84F9_AD313BD07BE4_.wvu.PrintArea" localSheetId="2" hidden="1">'2'!$B$1:$K$80</definedName>
    <definedName name="Z_7EA22D1B_D6E3_4A84_84F9_AD313BD07BE4_.wvu.PrintArea" localSheetId="3" hidden="1">'3'!$A$1:$J$68</definedName>
    <definedName name="Z_7EA22D1B_D6E3_4A84_84F9_AD313BD07BE4_.wvu.PrintArea" localSheetId="4" hidden="1">'4'!$B$1:$M$67</definedName>
    <definedName name="Z_7EA22D1B_D6E3_4A84_84F9_AD313BD07BE4_.wvu.PrintArea" localSheetId="6" hidden="1">'6'!$A$1:$Q$15</definedName>
    <definedName name="Z_7EA22D1B_D6E3_4A84_84F9_AD313BD07BE4_.wvu.PrintArea" localSheetId="7" hidden="1">'7'!#REF!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9" i="4" l="1"/>
  <c r="I23" i="4"/>
  <c r="I22" i="4"/>
  <c r="I20" i="4"/>
  <c r="I19" i="4"/>
  <c r="I17" i="4"/>
  <c r="I16" i="4"/>
  <c r="I15" i="4"/>
  <c r="I14" i="4"/>
  <c r="I13" i="4"/>
  <c r="S29" i="4"/>
  <c r="S22" i="4"/>
  <c r="S20" i="4"/>
  <c r="S19" i="4"/>
  <c r="S17" i="4"/>
  <c r="S16" i="4"/>
  <c r="S15" i="4"/>
  <c r="S14" i="4"/>
  <c r="S13" i="4"/>
</calcChain>
</file>

<file path=xl/sharedStrings.xml><?xml version="1.0" encoding="utf-8"?>
<sst xmlns="http://schemas.openxmlformats.org/spreadsheetml/2006/main" count="783" uniqueCount="342">
  <si>
    <t>Gambling Commission</t>
  </si>
  <si>
    <t>Gambling participation: activities and mode of access - February 2020</t>
  </si>
  <si>
    <t>Contents and preface</t>
  </si>
  <si>
    <t>Section 1: Data tables - Gambling participation</t>
  </si>
  <si>
    <t>Gambling participation in the past four weeks</t>
  </si>
  <si>
    <t>Past four week participation in each activity</t>
  </si>
  <si>
    <t>How people gamble</t>
  </si>
  <si>
    <t>Gambling involvement</t>
  </si>
  <si>
    <t>Section 2: Data tables - Problem gambling</t>
  </si>
  <si>
    <t>Problem gambling (according to the PGSI mini-screen)</t>
  </si>
  <si>
    <t>Section 3: Appendices</t>
  </si>
  <si>
    <t xml:space="preserve"> </t>
  </si>
  <si>
    <t>Appendix 1 - Confidence levels and sample sizes</t>
  </si>
  <si>
    <t>Appendix 2 - Survey questions</t>
  </si>
  <si>
    <t>For further information</t>
  </si>
  <si>
    <t>Release Date:</t>
  </si>
  <si>
    <t>Next Release:</t>
  </si>
  <si>
    <t>Website:</t>
  </si>
  <si>
    <t>https://www.gamblingcommission.gov.uk</t>
  </si>
  <si>
    <t>Produced by:</t>
  </si>
  <si>
    <t>Gambling Commission Insight Team</t>
  </si>
  <si>
    <t>Responsible Statisticians:</t>
  </si>
  <si>
    <t>Jennifer Barnfield-Tubb (Research and Statistics Manager)</t>
  </si>
  <si>
    <t>Chloe Francis (Research and Analysis Officer)</t>
  </si>
  <si>
    <t>Preface</t>
  </si>
  <si>
    <t xml:space="preserve">The following findings are official statistics based on a set of questions commissioned by the Gambling Commission in a standalone telephone survey (see Tab 7) conducted by Populus. Data collection took place in March 2019, June 2019, September 2019 and December 2019. These questions ask respondents about their gambling participation in the past four weeks. 
Problem gambling status has been defined using the short-form Problem Gambling Severity Index (PGSI mini-screen)1 (Volberg, 2012), which was developed from the full 9-item PGSI. This instrument is formed of three questions, which are scored on a 4-point scale from never to almost always, asked to all participants who have gambled at least once in the last 12 months. Responses are scored from 0 - 3 resulting in a total possible score of 9. Respondents are then categorised by their total score, as follows:
</t>
  </si>
  <si>
    <t>Non-problem gambler</t>
  </si>
  <si>
    <t>Gamblers who gamble with no negative consequences</t>
  </si>
  <si>
    <t>Low-risk gambler</t>
  </si>
  <si>
    <t>Gamblers who experience a low level of problems with few or no identified negative consequences</t>
  </si>
  <si>
    <t>2-3</t>
  </si>
  <si>
    <t>Moderate risk gambler</t>
  </si>
  <si>
    <t>Gamblers who experience a moderate level of problems leading to some negative consequences</t>
  </si>
  <si>
    <t>4+</t>
  </si>
  <si>
    <t>Problem gambler</t>
  </si>
  <si>
    <t>Gambling with negative consequences and a possible loss of control</t>
  </si>
  <si>
    <t>These scores have been analysed to provide overall problem gambling rates as well as by gender and age. As advised following the development of the PGSI mini-screen, it has not been used to report or track changes in any further sociodemographic characteristics or gambling behaviour, and due to small base sizes the data presented should be treated with caution.</t>
  </si>
  <si>
    <t>The survey is conducted once a quarter (in March, June, September and December) with a nationally representative sample (in terms of age, gender, social class and region) of adults (over 18-year-olds until December 2015, in March 2016 the sample was broadened to include participants aged 16+). In March 2016 the data collection period was extended to last the full month, in order to increase response rates and to cover both weekends and weekdays - thereby minimising non-response bias. In addition in March 2016 the list of gambling activities was extended to reflect changing markets and information needs. The list now includes separate categories to capture slot machines by location of play and football and tennis betting. This has improved robustness of capture of participation in these activities leading to an increased participation rate. It has also potentially increased capture of overall gambling and online participation as since the change a higher proportion of respondents do these activities alone. From June 2016 onwards, a mobile boost was applied to the sample to ensure a more representative split of landline and mobile-only households. 
The overall sample size is relatively robust, especially when data for the previous four quarters is combined. However, when analysing specific forms or methods of gambling, the sample numbers are lower, with consequential increased margins of error in the percentages given.  Where figures do not add up to 100% it is because respondents refused to answer, answered ‘don’t know’, were permitted to give multiple responses, or because of rounding.
In order to minimise sample volatility, all the data contained within this report are shown as annual figures by averaging the results for the four quarterly surveys for each year. A full breakdown of base sizes and associated confidence levels for the last 5 years of data collection is provided in tab 6.
The following conventions have been used in the tables:
-  No observations (zero values)
[ ] Estimates in square brackets warn of small base sizes (less than 30), which have not been significance tested.
The survey questions can be found in tab 7.</t>
  </si>
  <si>
    <t>Link to references:</t>
  </si>
  <si>
    <t>Developing a Short Form of the PGSI (Volberg, 2012)</t>
  </si>
  <si>
    <t>Further statistics and information relating to the Commission and its activities are available on our website in the Gambling data and analysis section.</t>
  </si>
  <si>
    <t>Proportion of respondents participating in at least one form of gambling in the past four weeks by gender and age</t>
  </si>
  <si>
    <t>Proportion of respondents participating in at least one form of gambling in the past four weeks by gender and age, excluding those only playing National Lottery draw products</t>
  </si>
  <si>
    <t>All Respondents</t>
  </si>
  <si>
    <t>Males</t>
  </si>
  <si>
    <t>Females</t>
  </si>
  <si>
    <t>16-24 year olds</t>
  </si>
  <si>
    <t>25-34 year olds</t>
  </si>
  <si>
    <t>35-44 year olds</t>
  </si>
  <si>
    <t>45-54 year olds</t>
  </si>
  <si>
    <t>55-64 year olds</t>
  </si>
  <si>
    <t>65+ year olds</t>
  </si>
  <si>
    <t>Year to Dec 2015</t>
  </si>
  <si>
    <t>%</t>
  </si>
  <si>
    <t>Year to Dec 2016</t>
  </si>
  <si>
    <t>Year to Dec 2017</t>
  </si>
  <si>
    <t>Year to Dec 2018</t>
  </si>
  <si>
    <t>Year to Dec 2019</t>
  </si>
  <si>
    <t xml:space="preserve">† </t>
  </si>
  <si>
    <t>Proportion of respondents participating in at least one form of online gambling in the past four weeks by gender and age</t>
  </si>
  <si>
    <t>Proportion of respondents participating in online gambling in the past four weeks, excluding those only playing National Lottery draw products</t>
  </si>
  <si>
    <t>Sample size for Year to December 2019</t>
  </si>
  <si>
    <t>Proportion of respondents gambling in the past four weeks by type of gambling activity</t>
  </si>
  <si>
    <t>Proportion of respondents gambling in the past four weeks by most popular types of gambling activity</t>
  </si>
  <si>
    <t>Gambling activity</t>
  </si>
  <si>
    <t>National Lottery draws</t>
  </si>
  <si>
    <r>
      <t>†</t>
    </r>
    <r>
      <rPr>
        <sz val="9"/>
        <color theme="1"/>
        <rFont val="Arial"/>
        <family val="2"/>
      </rPr>
      <t xml:space="preserve"> </t>
    </r>
  </si>
  <si>
    <t xml:space="preserve">   Lotto</t>
  </si>
  <si>
    <t>-</t>
  </si>
  <si>
    <t xml:space="preserve">   EuroMillions</t>
  </si>
  <si>
    <t xml:space="preserve">   Thunderball</t>
  </si>
  <si>
    <t xml:space="preserve">   Lotto/EuroMillions Hotpicks</t>
  </si>
  <si>
    <t>Scratchcards</t>
  </si>
  <si>
    <t xml:space="preserve">   National Lottery scratchcards</t>
  </si>
  <si>
    <t xml:space="preserve">   Other lottery scratchcards</t>
  </si>
  <si>
    <t>Another lottery</t>
  </si>
  <si>
    <r>
      <t>Fruit or slot machines</t>
    </r>
    <r>
      <rPr>
        <vertAlign val="superscript"/>
        <sz val="10"/>
        <color theme="1"/>
        <rFont val="Arial"/>
        <family val="2"/>
      </rPr>
      <t>a</t>
    </r>
  </si>
  <si>
    <t xml:space="preserve">   In pubs</t>
  </si>
  <si>
    <t xml:space="preserve">   In gaming centres / arcades</t>
  </si>
  <si>
    <t xml:space="preserve">   In casinos</t>
  </si>
  <si>
    <t xml:space="preserve">   In bingo halls</t>
  </si>
  <si>
    <t>Virtual gaming machines in a bookmakers</t>
  </si>
  <si>
    <r>
      <t>Bingo</t>
    </r>
    <r>
      <rPr>
        <vertAlign val="superscript"/>
        <sz val="10"/>
        <color theme="1"/>
        <rFont val="Arial"/>
        <family val="2"/>
      </rPr>
      <t>b</t>
    </r>
  </si>
  <si>
    <t>Football pools</t>
  </si>
  <si>
    <r>
      <t>Horse races</t>
    </r>
    <r>
      <rPr>
        <vertAlign val="superscript"/>
        <sz val="10"/>
        <color theme="1"/>
        <rFont val="Arial"/>
        <family val="2"/>
      </rPr>
      <t>c</t>
    </r>
  </si>
  <si>
    <r>
      <t>Dog races</t>
    </r>
    <r>
      <rPr>
        <vertAlign val="superscript"/>
        <sz val="10"/>
        <color theme="1"/>
        <rFont val="Arial"/>
        <family val="2"/>
      </rPr>
      <t>c</t>
    </r>
  </si>
  <si>
    <r>
      <t>Sports betting</t>
    </r>
    <r>
      <rPr>
        <vertAlign val="superscript"/>
        <sz val="10"/>
        <color theme="1"/>
        <rFont val="Arial"/>
        <family val="2"/>
      </rPr>
      <t>cd</t>
    </r>
  </si>
  <si>
    <t xml:space="preserve">   Football</t>
  </si>
  <si>
    <t xml:space="preserve">   Tennis</t>
  </si>
  <si>
    <t xml:space="preserve">   Other sports</t>
  </si>
  <si>
    <r>
      <t>Betting on other events</t>
    </r>
    <r>
      <rPr>
        <vertAlign val="superscript"/>
        <sz val="10"/>
        <color theme="1"/>
        <rFont val="Arial"/>
        <family val="2"/>
      </rPr>
      <t>c</t>
    </r>
  </si>
  <si>
    <t xml:space="preserve">   The outcome of lotteries</t>
  </si>
  <si>
    <t xml:space="preserve">   Political events </t>
  </si>
  <si>
    <t xml:space="preserve">   Other events</t>
  </si>
  <si>
    <t>Virtual dog or horse races</t>
  </si>
  <si>
    <t>Spread betting</t>
  </si>
  <si>
    <t>Online slot machine style games / instant wins</t>
  </si>
  <si>
    <t xml:space="preserve">   National Lottery Online Instant Wins</t>
  </si>
  <si>
    <t xml:space="preserve">   Other Instant Wins</t>
  </si>
  <si>
    <r>
      <t>Casino games</t>
    </r>
    <r>
      <rPr>
        <vertAlign val="superscript"/>
        <sz val="10"/>
        <color theme="1"/>
        <rFont val="Arial"/>
        <family val="2"/>
      </rPr>
      <t>e</t>
    </r>
  </si>
  <si>
    <t>Poker at a pub / club</t>
  </si>
  <si>
    <t>Private betting</t>
  </si>
  <si>
    <t>Any other activity</t>
  </si>
  <si>
    <r>
      <t>Any online betting</t>
    </r>
    <r>
      <rPr>
        <i/>
        <vertAlign val="superscript"/>
        <sz val="10"/>
        <color theme="1"/>
        <rFont val="Arial"/>
        <family val="2"/>
      </rPr>
      <t>f</t>
    </r>
  </si>
  <si>
    <r>
      <t>Any online gambling</t>
    </r>
    <r>
      <rPr>
        <i/>
        <vertAlign val="superscript"/>
        <sz val="10"/>
        <color theme="1"/>
        <rFont val="Arial"/>
        <family val="2"/>
      </rPr>
      <t>g</t>
    </r>
  </si>
  <si>
    <t>Any gambling activity</t>
  </si>
  <si>
    <t>Sample Size for Year to December 2019</t>
  </si>
  <si>
    <t>All activities (adults aged 16+)</t>
  </si>
  <si>
    <t>Online participation in the past four weeks by activity</t>
  </si>
  <si>
    <t>In person participation in the past four weeks by activity</t>
  </si>
  <si>
    <t>Activity</t>
  </si>
  <si>
    <r>
      <t>Bingo</t>
    </r>
    <r>
      <rPr>
        <vertAlign val="superscript"/>
        <sz val="10"/>
        <color theme="1"/>
        <rFont val="Arial"/>
        <family val="2"/>
      </rPr>
      <t>a</t>
    </r>
  </si>
  <si>
    <r>
      <t>Horse races</t>
    </r>
    <r>
      <rPr>
        <vertAlign val="superscript"/>
        <sz val="10"/>
        <color theme="1"/>
        <rFont val="Arial"/>
        <family val="2"/>
      </rPr>
      <t>b</t>
    </r>
  </si>
  <si>
    <r>
      <t>Dog races</t>
    </r>
    <r>
      <rPr>
        <vertAlign val="superscript"/>
        <sz val="10"/>
        <color theme="1"/>
        <rFont val="Arial"/>
        <family val="2"/>
      </rPr>
      <t>b</t>
    </r>
  </si>
  <si>
    <t>[18.8]</t>
  </si>
  <si>
    <t>[50.8]</t>
  </si>
  <si>
    <t>[81.2]</t>
  </si>
  <si>
    <t>[51.6]</t>
  </si>
  <si>
    <r>
      <t>Sports betting</t>
    </r>
    <r>
      <rPr>
        <vertAlign val="superscript"/>
        <sz val="10"/>
        <color theme="1"/>
        <rFont val="Arial"/>
        <family val="2"/>
      </rPr>
      <t>bc</t>
    </r>
  </si>
  <si>
    <r>
      <t>Sports betting</t>
    </r>
    <r>
      <rPr>
        <vertAlign val="superscript"/>
        <sz val="10"/>
        <color theme="1"/>
        <rFont val="Arial"/>
        <family val="2"/>
      </rPr>
      <t>b</t>
    </r>
  </si>
  <si>
    <t>[87.3]</t>
  </si>
  <si>
    <t>[85.9]</t>
  </si>
  <si>
    <t>[74.9]</t>
  </si>
  <si>
    <t>[83.0]</t>
  </si>
  <si>
    <t>[17.3]</t>
  </si>
  <si>
    <t>[19.1]</t>
  </si>
  <si>
    <t>[25.1]</t>
  </si>
  <si>
    <t>[27.7]</t>
  </si>
  <si>
    <r>
      <t>Betting on other events</t>
    </r>
    <r>
      <rPr>
        <vertAlign val="superscript"/>
        <sz val="10"/>
        <color theme="1"/>
        <rFont val="Arial"/>
        <family val="2"/>
      </rPr>
      <t>b</t>
    </r>
  </si>
  <si>
    <t>[57.4]</t>
  </si>
  <si>
    <t>[42.6]</t>
  </si>
  <si>
    <t>[24.1]</t>
  </si>
  <si>
    <t>[82.9]</t>
  </si>
  <si>
    <t>[68.7]</t>
  </si>
  <si>
    <t>[31.3]</t>
  </si>
  <si>
    <t>[88.5]</t>
  </si>
  <si>
    <t>[25.5]</t>
  </si>
  <si>
    <t>[36.5]</t>
  </si>
  <si>
    <t>[45.9]</t>
  </si>
  <si>
    <t>[55.3]</t>
  </si>
  <si>
    <t>[45.5]</t>
  </si>
  <si>
    <t>[65.1]</t>
  </si>
  <si>
    <t>[63.5]</t>
  </si>
  <si>
    <t>[64.4]</t>
  </si>
  <si>
    <t>[69.2]</t>
  </si>
  <si>
    <t>[66.0]</t>
  </si>
  <si>
    <t>[34.9]</t>
  </si>
  <si>
    <t>[100]</t>
  </si>
  <si>
    <t>[85.3]</t>
  </si>
  <si>
    <t>[73.3]</t>
  </si>
  <si>
    <t>[92.8]</t>
  </si>
  <si>
    <t>[88.8]</t>
  </si>
  <si>
    <t>[14.7]</t>
  </si>
  <si>
    <t>[31.4]</t>
  </si>
  <si>
    <t>[40.0]</t>
  </si>
  <si>
    <t>[11.2]</t>
  </si>
  <si>
    <r>
      <t>Casino games</t>
    </r>
    <r>
      <rPr>
        <vertAlign val="superscript"/>
        <sz val="10"/>
        <color theme="1"/>
        <rFont val="Arial"/>
        <family val="2"/>
      </rPr>
      <t>d</t>
    </r>
  </si>
  <si>
    <r>
      <t>Casino games</t>
    </r>
    <r>
      <rPr>
        <vertAlign val="superscript"/>
        <sz val="10"/>
        <color theme="1"/>
        <rFont val="Arial"/>
        <family val="2"/>
      </rPr>
      <t>c</t>
    </r>
  </si>
  <si>
    <t>Participation by mode of access for those participating in each activity</t>
  </si>
  <si>
    <t>Bingo</t>
  </si>
  <si>
    <t>Horse races</t>
  </si>
  <si>
    <t>Dog races</t>
  </si>
  <si>
    <t>Sports betting</t>
  </si>
  <si>
    <t>Football</t>
  </si>
  <si>
    <t>Tennis</t>
  </si>
  <si>
    <t>Other sports</t>
  </si>
  <si>
    <t>Betting on other events</t>
  </si>
  <si>
    <t>The outcome of lotteries</t>
  </si>
  <si>
    <t xml:space="preserve">Political events </t>
  </si>
  <si>
    <t>Other events</t>
  </si>
  <si>
    <t>Casino games</t>
  </si>
  <si>
    <t xml:space="preserve">Gambling involvement </t>
  </si>
  <si>
    <t>Frequency of gambling amongst past four week gamblers</t>
  </si>
  <si>
    <t>Frequency of betting amongst past four week bettors</t>
  </si>
  <si>
    <t>2+ days a week</t>
  </si>
  <si>
    <t>Once a week</t>
  </si>
  <si>
    <t xml:space="preserve">Once a month, less than once a week </t>
  </si>
  <si>
    <t>Less than once a month</t>
  </si>
  <si>
    <t>Sample Sizes for Year to December 2019</t>
  </si>
  <si>
    <t>Past four week gamblers</t>
  </si>
  <si>
    <t>Past four week bettors</t>
  </si>
  <si>
    <t>Problem gambling rates (according to the short-form PGSI) by gender and age</t>
  </si>
  <si>
    <t>Moderate risk gambling rates (according to the short-form PGSI) by gender and age</t>
  </si>
  <si>
    <t>Low risk gambling rates (according to the short-form PGSI) by gender and age</t>
  </si>
  <si>
    <t>Sample size for Year to Dec 2019</t>
  </si>
  <si>
    <t>Appendix 1:  Confidence levels and sample sizes</t>
  </si>
  <si>
    <t xml:space="preserve">Populus interviewed the following random samples of adults (16+) by telephone. Interviews were conducted across the country and the results have been weighted to the profile of all adults. </t>
  </si>
  <si>
    <r>
      <t>Based on 50% normal distribution</t>
    </r>
    <r>
      <rPr>
        <b/>
        <vertAlign val="superscript"/>
        <sz val="11"/>
        <rFont val="Arial"/>
        <family val="2"/>
      </rPr>
      <t>b</t>
    </r>
  </si>
  <si>
    <t>Group</t>
  </si>
  <si>
    <t>Sample size</t>
  </si>
  <si>
    <t>Maximum margin of error at 95% confidence level</t>
  </si>
  <si>
    <t>All respondents</t>
  </si>
  <si>
    <t>+/- 1.55%</t>
  </si>
  <si>
    <t>+/- 2.24%</t>
  </si>
  <si>
    <t>+/- 2.20%</t>
  </si>
  <si>
    <t>+/- 2.16%</t>
  </si>
  <si>
    <t>+/- 2.22%</t>
  </si>
  <si>
    <t>+/- 2.21%</t>
  </si>
  <si>
    <t>+/- 2.14%</t>
  </si>
  <si>
    <t>+/- 2.18%</t>
  </si>
  <si>
    <t>+/- 2.15%</t>
  </si>
  <si>
    <t>+/- 2.17%</t>
  </si>
  <si>
    <r>
      <t>16-24 year olds</t>
    </r>
    <r>
      <rPr>
        <vertAlign val="superscript"/>
        <sz val="10"/>
        <color theme="1"/>
        <rFont val="Arial"/>
        <family val="2"/>
      </rPr>
      <t>a</t>
    </r>
  </si>
  <si>
    <t>+/- 4.86%</t>
  </si>
  <si>
    <t>+/- 4.56%</t>
  </si>
  <si>
    <t>+/- 4.48%</t>
  </si>
  <si>
    <t>+/- 4.66%</t>
  </si>
  <si>
    <t>+/- 4.65%</t>
  </si>
  <si>
    <t>+/- 3.90%</t>
  </si>
  <si>
    <t>+/- 3.99%</t>
  </si>
  <si>
    <t>+/- 4.20%</t>
  </si>
  <si>
    <t>+/- 4.18%</t>
  </si>
  <si>
    <t>+/- 3.48%</t>
  </si>
  <si>
    <t>+/- 3.70%</t>
  </si>
  <si>
    <t>+/- 3.87%</t>
  </si>
  <si>
    <t>+/- 3.66%</t>
  </si>
  <si>
    <t>+/- 3.52%</t>
  </si>
  <si>
    <t>+/- 3.63%</t>
  </si>
  <si>
    <t>+/- 3.61%</t>
  </si>
  <si>
    <t>+/- 3.53%</t>
  </si>
  <si>
    <t>+/- 3.60%</t>
  </si>
  <si>
    <t>+/- 4.14%</t>
  </si>
  <si>
    <t>+/- 3.83%</t>
  </si>
  <si>
    <t>+/- 3.77%</t>
  </si>
  <si>
    <t>+/- 3.40%</t>
  </si>
  <si>
    <t>+/- 3.36%</t>
  </si>
  <si>
    <t>+/- 3.28%</t>
  </si>
  <si>
    <t>+/- 3.21%</t>
  </si>
  <si>
    <t>+/- 3.25%</t>
  </si>
  <si>
    <r>
      <t>Based on problem gambling rates (according to the PGSI mini-screen)</t>
    </r>
    <r>
      <rPr>
        <b/>
        <vertAlign val="superscript"/>
        <sz val="11"/>
        <rFont val="Arial"/>
        <family val="2"/>
      </rPr>
      <t>c</t>
    </r>
  </si>
  <si>
    <t>+/- 0.22%</t>
  </si>
  <si>
    <t>+/- 0.26%</t>
  </si>
  <si>
    <t>+/- 0.24%</t>
  </si>
  <si>
    <t>+/- 0.44%</t>
  </si>
  <si>
    <t>+/- 0.48%</t>
  </si>
  <si>
    <t>+/- 0.43%</t>
  </si>
  <si>
    <t>+/- 0.42%</t>
  </si>
  <si>
    <t>+/- 0.14%</t>
  </si>
  <si>
    <t>+/- 0.94%</t>
  </si>
  <si>
    <t>+/- 1.07%</t>
  </si>
  <si>
    <t>+/- 0.89%</t>
  </si>
  <si>
    <t>+/- 0.88%</t>
  </si>
  <si>
    <t>+/- 0.63%</t>
  </si>
  <si>
    <t>+/- 0.70%</t>
  </si>
  <si>
    <t>+/- 0.87%</t>
  </si>
  <si>
    <t>+/- 0.75%</t>
  </si>
  <si>
    <t>+/- 0.91%</t>
  </si>
  <si>
    <t>+/- 0.46%</t>
  </si>
  <si>
    <t>+/- 0.77%</t>
  </si>
  <si>
    <t>+/- 0.81%</t>
  </si>
  <si>
    <t>+/- 0.69%</t>
  </si>
  <si>
    <t>+/- 0.41%</t>
  </si>
  <si>
    <t>+/- 0.40%</t>
  </si>
  <si>
    <t>+/- 0.39%</t>
  </si>
  <si>
    <t>+/- 0.23%</t>
  </si>
  <si>
    <t>+/- 0.76%</t>
  </si>
  <si>
    <t>+/- 0.35%</t>
  </si>
  <si>
    <t>+/- 0.54%</t>
  </si>
  <si>
    <t>+/- 0.34%</t>
  </si>
  <si>
    <t>+/- 0.55%</t>
  </si>
  <si>
    <t>+/- 0.21%</t>
  </si>
  <si>
    <t>+/- 0.29%</t>
  </si>
  <si>
    <t>+/- 0.20%</t>
  </si>
  <si>
    <t>Appendix 2:  Survey questions</t>
  </si>
  <si>
    <t>Gambling participation data is collected on a quarterly basis using a bespoke telephone survey administered by  Populus. The results cover the calendar years 2015 – 2019 and are based on a rolling year average of the four quarters in the year, reducing the effect of seasonal variations in gambling behaviour. Surveys are conducted in  March, June, September and December with approximately 1,000 interviews conducted per quarter. Each survey captures past four week gambling behaviour amongst people aged 16+ in Great Britain.</t>
  </si>
  <si>
    <t>Q1. In the past four weeks, have you spent money on any of the following…</t>
  </si>
  <si>
    <t>Tickets for the National Lottery draws (Lotto, EuroMillions, Thunderball, Hotpicks, Set for Life)? [#]</t>
  </si>
  <si>
    <t>Scratchcards? [*]</t>
  </si>
  <si>
    <t>Tickets for a charity lottery or other lottery? [#]</t>
  </si>
  <si>
    <t>Fruit or slot machines? [*]</t>
  </si>
  <si>
    <t>Virtual gaming machines in a bookmaker’s to bet on virtual roulette, poker, blackjack or other games? [*]</t>
  </si>
  <si>
    <t>Bingo, including bingo played online? [#]</t>
  </si>
  <si>
    <t>The football pools? [#]</t>
  </si>
  <si>
    <t>Betting on horse races? [+]</t>
  </si>
  <si>
    <t>Betting on dog races? [+]</t>
  </si>
  <si>
    <t>Betting on football? [+]</t>
  </si>
  <si>
    <t xml:space="preserve">Betting on tennis? [+] </t>
  </si>
  <si>
    <t>Betting on other sports events? [+]</t>
  </si>
  <si>
    <t>Betting on the outcome of lotteries? [+]</t>
  </si>
  <si>
    <t>Betting on political events? [+]</t>
  </si>
  <si>
    <t>Betting on other events (e.g. entertainment, topical, current affairs, novelty)? [+]</t>
  </si>
  <si>
    <t>Betting on virtual dog or horse races? [#]</t>
  </si>
  <si>
    <t>Spread betting? [#]</t>
  </si>
  <si>
    <t>Online instant win games available on the National Lottery website? [*]</t>
  </si>
  <si>
    <t>Online fruit/slot machine style games or online instant win games on sites other than the National Lottery website? [*]</t>
  </si>
  <si>
    <t>Roulette in a casino or online? [#]</t>
  </si>
  <si>
    <t>Card or dice games in a casino or online? [#]</t>
  </si>
  <si>
    <t>Poker in a casino or online? [#]</t>
  </si>
  <si>
    <t>Playing poker in a pub tournament/league, or at a club? [*]</t>
  </si>
  <si>
    <t>Private betting (sweepstakes, bets between friends) or gambling (playing card games for money) with friends, family or colleagues? [*]</t>
  </si>
  <si>
    <t>Another form of gambling activity? [#]</t>
  </si>
  <si>
    <t>Don’t know (do not read out) [*]</t>
  </si>
  <si>
    <t>Refused (do not read out) [*]</t>
  </si>
  <si>
    <t>None of these (do not read out) [*]</t>
  </si>
  <si>
    <t xml:space="preserve">[*]: Follow up ‘mode’ question not required. Go straight to Q3. </t>
  </si>
  <si>
    <t>For those who selected 'tickets for the National Lottery draws'</t>
  </si>
  <si>
    <t>Q1c. You said you have spent money on tickets for National Lottery draws in the past four weeks.  Which of the following have you spent money on?</t>
  </si>
  <si>
    <t>Lotto</t>
  </si>
  <si>
    <t>EuroMillions</t>
  </si>
  <si>
    <t>Thunderball</t>
  </si>
  <si>
    <t>Hotpicks</t>
  </si>
  <si>
    <t>Don't know/can't remember</t>
  </si>
  <si>
    <t>For those who selected 'Scratchcards'</t>
  </si>
  <si>
    <t>NQ1c  You said you have spent money on tickets for scratch cards in the past four weeks. Which of the following have you spent money on?</t>
  </si>
  <si>
    <t>National Lottery branded scratchcards</t>
  </si>
  <si>
    <t>Other lottery scratch cards (e.g. charity lottery, People’s Postcode Lottery, the Health Lottery etc.)</t>
  </si>
  <si>
    <t>For those who select activities marked [#]</t>
  </si>
  <si>
    <t>Q2v1. And, in the last 4 weeks, did you spend money on [activity selected at Q1] in person, online or both…?</t>
  </si>
  <si>
    <t>In person</t>
  </si>
  <si>
    <t>Online</t>
  </si>
  <si>
    <t>Both</t>
  </si>
  <si>
    <t>For those who select activities marked [+]</t>
  </si>
  <si>
    <t>Q2v2. And in the last 4 weeks, did you spend money on [activity selected at Q1]… ?</t>
  </si>
  <si>
    <t>In person at a bookmakers</t>
  </si>
  <si>
    <t>In person at the venue or track</t>
  </si>
  <si>
    <t>On the phone with a bookmaker</t>
  </si>
  <si>
    <t>Online with a bookmaker</t>
  </si>
  <si>
    <t>Online with a betting exchange</t>
  </si>
  <si>
    <t>[For each activity selected, asked separately by mode of access]</t>
  </si>
  <si>
    <t>Q3. Thinking about [activity selected and mode of access] how often do you spend money on this activity? [unprompted]</t>
  </si>
  <si>
    <t>Everyday/almost every day</t>
  </si>
  <si>
    <t>4-5 days a week</t>
  </si>
  <si>
    <t>2-3 days a week</t>
  </si>
  <si>
    <t>About once a week</t>
  </si>
  <si>
    <t>2-3 days a month</t>
  </si>
  <si>
    <t>About once a month</t>
  </si>
  <si>
    <t>6-11 times a year</t>
  </si>
  <si>
    <t>1-5 times a year</t>
  </si>
  <si>
    <t>[If not spent money on gambling in the last 4 weeks]</t>
  </si>
  <si>
    <t>Q4. Although you have not spent money on those activities in the past 4 weeks, have you spent money on any of those activities in the past 12 months?</t>
  </si>
  <si>
    <t>Yes</t>
  </si>
  <si>
    <t>No</t>
  </si>
  <si>
    <t>Don't know</t>
  </si>
  <si>
    <t>Short-form Problem Gambling Severity Index (PGSI):</t>
  </si>
  <si>
    <t>[If spent money on gambling in the last 12 months]</t>
  </si>
  <si>
    <t>Q5. In the last 12 months have you bet more than you could really afford to lose?</t>
  </si>
  <si>
    <t>Almost always</t>
  </si>
  <si>
    <t>Most of the time</t>
  </si>
  <si>
    <t>Sometimes</t>
  </si>
  <si>
    <t>Never</t>
  </si>
  <si>
    <t>Q6. In the last 12 months have people criticised your betting, or told you that you have a gambling problem, whether or not you thought it is true?</t>
  </si>
  <si>
    <t>Q7. In the last 12 months have you felt guilty about the way you gamble or what happens when you gamble?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</si>
</sst>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_(* \(#,##0.00\);_(* &quot;-&quot;??_);_(@_)"/>
    <numFmt numFmtId="165" formatCode="mmmm\ yyyy"/>
    <numFmt numFmtId="166" formatCode="mmmm\ d\,\ yyyy"/>
    <numFmt numFmtId="167" formatCode="[$-F800]dddd\,\ mmmm\ dd\,\ yyyy"/>
    <numFmt numFmtId="168" formatCode="0.0"/>
    <numFmt numFmtId="169" formatCode="###0.0"/>
    <numFmt numFmtId="170" formatCode="###0"/>
  </numFmts>
  <fonts count="67">
    <font>
      <sz val="11"/>
      <color theme="1"/>
      <name val="Calibri"/>
      <family val="2"/>
      <scheme val="minor"/>
    </font>
    <font>
      <sz val="10"/>
      <name val="Arial"/>
      <family val="2"/>
    </font>
    <font>
      <b/>
      <sz val="16"/>
      <name val="Arial"/>
      <family val="2"/>
    </font>
    <font>
      <sz val="9"/>
      <name val="Arial"/>
      <family val="2"/>
    </font>
    <font>
      <sz val="11"/>
      <color theme="1"/>
      <name val="Calibri"/>
      <family val="2"/>
      <scheme val="minor"/>
    </font>
    <font>
      <b/>
      <sz val="10"/>
      <name val="Arial"/>
      <family val="2"/>
    </font>
    <font>
      <b/>
      <sz val="36"/>
      <name val="Arial"/>
      <family val="2"/>
    </font>
    <font>
      <b/>
      <sz val="8"/>
      <name val="Arial"/>
      <family val="2"/>
    </font>
    <font>
      <b/>
      <sz val="12"/>
      <name val="Arial"/>
      <family val="2"/>
    </font>
    <font>
      <b/>
      <sz val="14"/>
      <name val="Arial"/>
      <family val="2"/>
    </font>
    <font>
      <b/>
      <sz val="10"/>
      <color theme="1"/>
      <name val="Arial"/>
      <family val="2"/>
    </font>
    <font>
      <sz val="10"/>
      <color theme="1"/>
      <name val="Arial"/>
      <family val="2"/>
    </font>
    <font>
      <sz val="10"/>
      <color theme="1"/>
      <name val="Calibri"/>
      <family val="2"/>
      <scheme val="minor"/>
    </font>
    <font>
      <u/>
      <sz val="10"/>
      <color indexed="12"/>
      <name val="Arial"/>
      <family val="2"/>
    </font>
    <font>
      <sz val="14"/>
      <name val="Arial MT"/>
    </font>
    <font>
      <sz val="9"/>
      <color theme="1"/>
      <name val="Arial"/>
      <family val="2"/>
    </font>
    <font>
      <sz val="11"/>
      <color rgb="FF000000"/>
      <name val="Calibri"/>
      <family val="2"/>
      <scheme val="minor"/>
    </font>
    <font>
      <i/>
      <sz val="10"/>
      <color theme="1"/>
      <name val="Arial"/>
      <family val="2"/>
    </font>
    <font>
      <sz val="10"/>
      <color theme="1"/>
      <name val="Times New Roman"/>
      <family val="1"/>
    </font>
    <font>
      <i/>
      <vertAlign val="superscript"/>
      <sz val="10"/>
      <color theme="1"/>
      <name val="Arial"/>
      <family val="2"/>
    </font>
    <font>
      <sz val="10"/>
      <color rgb="FFFF0000"/>
      <name val="Arial"/>
      <family val="2"/>
    </font>
    <font>
      <vertAlign val="superscript"/>
      <sz val="10"/>
      <color theme="1"/>
      <name val="Cambria"/>
      <family val="1"/>
    </font>
    <font>
      <b/>
      <sz val="14"/>
      <color rgb="FFFF0000"/>
      <name val="Arial"/>
      <family val="2"/>
    </font>
    <font>
      <sz val="11"/>
      <color rgb="FFFF0000"/>
      <name val="Arial"/>
      <family val="2"/>
    </font>
    <font>
      <sz val="12"/>
      <color rgb="FFFF0000"/>
      <name val="Arial"/>
      <family val="2"/>
    </font>
    <font>
      <vertAlign val="superscript"/>
      <sz val="9"/>
      <color theme="1"/>
      <name val="Arial"/>
      <family val="2"/>
    </font>
    <font>
      <b/>
      <sz val="16"/>
      <color rgb="FFFF0000"/>
      <name val="Arial"/>
      <family val="2"/>
    </font>
    <font>
      <b/>
      <sz val="10"/>
      <color rgb="FFFF0000"/>
      <name val="Arial"/>
      <family val="2"/>
    </font>
    <font>
      <b/>
      <sz val="36"/>
      <color rgb="FFFF0000"/>
      <name val="Arial"/>
      <family val="2"/>
    </font>
    <font>
      <b/>
      <sz val="8"/>
      <color rgb="FFFF0000"/>
      <name val="Arial"/>
      <family val="2"/>
    </font>
    <font>
      <b/>
      <sz val="12"/>
      <color rgb="FFFF0000"/>
      <name val="Arial"/>
      <family val="2"/>
    </font>
    <font>
      <i/>
      <sz val="10"/>
      <color rgb="FFFF0000"/>
      <name val="Arial"/>
      <family val="2"/>
    </font>
    <font>
      <sz val="9"/>
      <color rgb="FFFF0000"/>
      <name val="Arial"/>
      <family val="2"/>
    </font>
    <font>
      <sz val="11"/>
      <color rgb="FFFF0000"/>
      <name val="Calibri"/>
      <family val="2"/>
      <scheme val="minor"/>
    </font>
    <font>
      <u/>
      <sz val="10"/>
      <color rgb="FFFF0000"/>
      <name val="Arial"/>
      <family val="2"/>
    </font>
    <font>
      <sz val="18"/>
      <color rgb="FF0070C0"/>
      <name val="Arial"/>
      <family val="2"/>
    </font>
    <font>
      <u/>
      <sz val="10"/>
      <color theme="1"/>
      <name val="Arial"/>
      <family val="2"/>
    </font>
    <font>
      <b/>
      <sz val="36"/>
      <color theme="1"/>
      <name val="Arial"/>
      <family val="2"/>
    </font>
    <font>
      <b/>
      <sz val="16"/>
      <color theme="1"/>
      <name val="Arial"/>
      <family val="2"/>
    </font>
    <font>
      <b/>
      <sz val="8"/>
      <color theme="1"/>
      <name val="Arial"/>
      <family val="2"/>
    </font>
    <font>
      <b/>
      <sz val="14"/>
      <color theme="1"/>
      <name val="Arial"/>
      <family val="2"/>
    </font>
    <font>
      <sz val="11"/>
      <color theme="1"/>
      <name val="Arial"/>
      <family val="2"/>
    </font>
    <font>
      <vertAlign val="superscript"/>
      <sz val="10"/>
      <color theme="1"/>
      <name val="Arial"/>
      <family val="2"/>
    </font>
    <font>
      <b/>
      <sz val="24"/>
      <color theme="1"/>
      <name val="Arial"/>
      <family val="2"/>
    </font>
    <font>
      <b/>
      <sz val="12"/>
      <color theme="1"/>
      <name val="Arial"/>
      <family val="2"/>
    </font>
    <font>
      <sz val="14"/>
      <color rgb="FFFF0000"/>
      <name val="Arial"/>
      <family val="2"/>
    </font>
    <font>
      <b/>
      <i/>
      <sz val="10"/>
      <color theme="1"/>
      <name val="Arial"/>
      <family val="2"/>
    </font>
    <font>
      <sz val="10"/>
      <color rgb="FF000000"/>
      <name val="Arial"/>
      <family val="2"/>
    </font>
    <font>
      <sz val="10"/>
      <color indexed="8"/>
      <name val="Arial"/>
      <family val="2"/>
    </font>
    <font>
      <sz val="10"/>
      <color theme="1" tint="4.9989318521683403E-2"/>
      <name val="Arial"/>
      <family val="2"/>
    </font>
    <font>
      <b/>
      <sz val="11"/>
      <name val="Arial"/>
      <family val="2"/>
    </font>
    <font>
      <b/>
      <vertAlign val="superscript"/>
      <sz val="11"/>
      <name val="Arial"/>
      <family val="2"/>
    </font>
    <font>
      <sz val="10"/>
      <color rgb="FFFF0000"/>
      <name val="Calibri"/>
      <family val="2"/>
      <scheme val="minor"/>
    </font>
    <font>
      <vertAlign val="superscript"/>
      <sz val="9"/>
      <color rgb="FF000000"/>
      <name val="Arial"/>
      <family val="2"/>
    </font>
    <font>
      <i/>
      <sz val="10"/>
      <color theme="1" tint="4.9989318521683403E-2"/>
      <name val="Arial"/>
      <family val="2"/>
    </font>
    <font>
      <sz val="9"/>
      <color rgb="FF010205"/>
      <name val="Arial"/>
      <family val="2"/>
    </font>
    <font>
      <sz val="22"/>
      <color rgb="FFFF0000"/>
      <name val="Arial"/>
      <family val="2"/>
    </font>
    <font>
      <b/>
      <sz val="10"/>
      <color rgb="FF00B050"/>
      <name val="Arial"/>
      <family val="2"/>
    </font>
    <font>
      <sz val="10"/>
      <color rgb="FF00B050"/>
      <name val="Arial"/>
      <family val="2"/>
    </font>
    <font>
      <sz val="10"/>
      <color rgb="FF010205"/>
      <name val="Arial"/>
      <family val="2"/>
    </font>
    <font>
      <sz val="18"/>
      <color rgb="FF00B050"/>
      <name val="Arial"/>
      <family val="2"/>
    </font>
    <font>
      <b/>
      <sz val="16"/>
      <color rgb="FF00B050"/>
      <name val="Arial"/>
      <family val="2"/>
    </font>
    <font>
      <sz val="8"/>
      <name val="Calibri"/>
      <family val="2"/>
      <scheme val="minor"/>
    </font>
    <font>
      <sz val="14"/>
      <name val="Arial"/>
      <family val="2"/>
    </font>
    <font>
      <sz val="12"/>
      <color rgb="FF010205"/>
      <name val="Arial"/>
      <family val="2"/>
    </font>
    <font>
      <sz val="8"/>
      <name val="Arial"/>
      <family val="2"/>
    </font>
    <font>
      <sz val="8"/>
      <color rgb="FF010205"/>
      <name val="Arial"/>
      <family val="2"/>
    </font>
  </fonts>
  <fills count="6">
    <fill>
      <patternFill patternType="none"/>
    </fill>
    <fill>
      <patternFill patternType="gray125"/>
    </fill>
    <fill>
      <patternFill patternType="gray125">
        <fgColor indexed="8"/>
      </patternFill>
    </fill>
    <fill>
      <patternFill patternType="solid">
        <fgColor indexed="9"/>
        <bgColor indexed="64"/>
      </patternFill>
    </fill>
    <fill>
      <patternFill patternType="solid">
        <fgColor indexed="65"/>
        <bgColor indexed="64"/>
      </patternFill>
    </fill>
    <fill>
      <patternFill patternType="solid">
        <fgColor theme="0"/>
        <bgColor indexed="64"/>
      </patternFill>
    </fill>
  </fills>
  <borders count="59">
    <border>
      <left/>
      <right/>
      <top/>
      <bottom/>
      <diagonal/>
    </border>
    <border>
      <left style="double">
        <color indexed="8"/>
      </left>
      <right style="thin">
        <color indexed="8"/>
      </right>
      <top/>
      <bottom/>
      <diagonal/>
    </border>
    <border>
      <left/>
      <right/>
      <top/>
      <bottom style="medium">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top style="thin">
        <color theme="1"/>
      </top>
      <bottom/>
      <diagonal/>
    </border>
    <border>
      <left style="thin">
        <color theme="0"/>
      </left>
      <right style="thin">
        <color theme="0"/>
      </right>
      <top style="thin">
        <color theme="0"/>
      </top>
      <bottom style="thin">
        <color theme="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right/>
      <top/>
      <bottom style="medium">
        <color theme="1"/>
      </bottom>
      <diagonal/>
    </border>
    <border>
      <left style="thin">
        <color theme="0"/>
      </left>
      <right style="thin">
        <color theme="0"/>
      </right>
      <top style="thin">
        <color theme="0"/>
      </top>
      <bottom/>
      <diagonal/>
    </border>
    <border>
      <left/>
      <right style="thin">
        <color theme="0"/>
      </right>
      <top style="thin">
        <color theme="0"/>
      </top>
      <bottom/>
      <diagonal/>
    </border>
    <border>
      <left/>
      <right/>
      <top style="thin">
        <color theme="0"/>
      </top>
      <bottom/>
      <diagonal/>
    </border>
    <border>
      <left/>
      <right/>
      <top style="thin">
        <color theme="0"/>
      </top>
      <bottom style="thin">
        <color theme="0"/>
      </bottom>
      <diagonal/>
    </border>
    <border>
      <left/>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style="thin">
        <color theme="0"/>
      </right>
      <top/>
      <bottom/>
      <diagonal/>
    </border>
    <border>
      <left style="thin">
        <color theme="0"/>
      </left>
      <right/>
      <top style="thin">
        <color indexed="64"/>
      </top>
      <bottom style="thin">
        <color indexed="64"/>
      </bottom>
      <diagonal/>
    </border>
    <border>
      <left/>
      <right style="thin">
        <color theme="0"/>
      </right>
      <top style="thin">
        <color theme="1"/>
      </top>
      <bottom/>
      <diagonal/>
    </border>
    <border>
      <left style="thin">
        <color theme="0"/>
      </left>
      <right/>
      <top/>
      <bottom style="thin">
        <color theme="0"/>
      </bottom>
      <diagonal/>
    </border>
    <border>
      <left style="thin">
        <color theme="1"/>
      </left>
      <right style="thin">
        <color theme="0"/>
      </right>
      <top style="thin">
        <color theme="1"/>
      </top>
      <bottom style="thin">
        <color theme="0"/>
      </bottom>
      <diagonal/>
    </border>
    <border>
      <left style="thin">
        <color theme="0"/>
      </left>
      <right style="thin">
        <color theme="0"/>
      </right>
      <top style="thin">
        <color theme="1"/>
      </top>
      <bottom style="thin">
        <color theme="0"/>
      </bottom>
      <diagonal/>
    </border>
    <border>
      <left style="thin">
        <color theme="0"/>
      </left>
      <right style="thin">
        <color theme="1"/>
      </right>
      <top style="thin">
        <color theme="1"/>
      </top>
      <bottom style="thin">
        <color theme="0"/>
      </bottom>
      <diagonal/>
    </border>
    <border>
      <left style="thin">
        <color theme="1"/>
      </left>
      <right style="thin">
        <color theme="0"/>
      </right>
      <top style="thin">
        <color theme="0"/>
      </top>
      <bottom style="thin">
        <color theme="0"/>
      </bottom>
      <diagonal/>
    </border>
    <border>
      <left style="thin">
        <color theme="0"/>
      </left>
      <right style="thin">
        <color theme="1"/>
      </right>
      <top style="thin">
        <color theme="0"/>
      </top>
      <bottom style="thin">
        <color theme="0"/>
      </bottom>
      <diagonal/>
    </border>
    <border>
      <left style="thin">
        <color theme="1"/>
      </left>
      <right style="thin">
        <color theme="0"/>
      </right>
      <top style="thin">
        <color theme="0"/>
      </top>
      <bottom style="thin">
        <color theme="1"/>
      </bottom>
      <diagonal/>
    </border>
    <border>
      <left style="thin">
        <color theme="0"/>
      </left>
      <right style="thin">
        <color theme="0"/>
      </right>
      <top style="thin">
        <color theme="0"/>
      </top>
      <bottom style="thin">
        <color theme="1"/>
      </bottom>
      <diagonal/>
    </border>
    <border>
      <left style="thin">
        <color theme="0"/>
      </left>
      <right style="thin">
        <color theme="1"/>
      </right>
      <top style="thin">
        <color theme="0"/>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right style="thin">
        <color theme="1"/>
      </right>
      <top style="thin">
        <color theme="0"/>
      </top>
      <bottom style="thin">
        <color theme="0"/>
      </bottom>
      <diagonal/>
    </border>
    <border>
      <left style="thin">
        <color theme="0"/>
      </left>
      <right/>
      <top style="thin">
        <color theme="0"/>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right style="thin">
        <color theme="0"/>
      </right>
      <top style="thin">
        <color theme="1"/>
      </top>
      <bottom style="thin">
        <color theme="0"/>
      </bottom>
      <diagonal/>
    </border>
    <border>
      <left/>
      <right style="thin">
        <color theme="0"/>
      </right>
      <top style="thin">
        <color theme="0"/>
      </top>
      <bottom style="thin">
        <color theme="1"/>
      </bottom>
      <diagonal/>
    </border>
    <border>
      <left/>
      <right style="thin">
        <color theme="0"/>
      </right>
      <top style="thin">
        <color indexed="64"/>
      </top>
      <bottom style="thin">
        <color theme="0"/>
      </bottom>
      <diagonal/>
    </border>
    <border>
      <left style="thin">
        <color indexed="64"/>
      </left>
      <right style="thin">
        <color theme="0"/>
      </right>
      <top style="thin">
        <color theme="1"/>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theme="1"/>
      </bottom>
      <diagonal/>
    </border>
  </borders>
  <cellStyleXfs count="84">
    <xf numFmtId="0" fontId="0" fillId="0" borderId="0"/>
    <xf numFmtId="0" fontId="1" fillId="0" borderId="0"/>
    <xf numFmtId="0" fontId="3" fillId="0" borderId="0"/>
    <xf numFmtId="0" fontId="1" fillId="0" borderId="0"/>
    <xf numFmtId="0" fontId="13" fillId="0" borderId="0" applyNumberFormat="0" applyBorder="0" applyProtection="0">
      <alignment vertical="top"/>
      <protection locked="0"/>
    </xf>
    <xf numFmtId="0" fontId="1" fillId="0" borderId="0"/>
    <xf numFmtId="0" fontId="3" fillId="0" borderId="0"/>
    <xf numFmtId="0" fontId="3" fillId="0" borderId="0"/>
    <xf numFmtId="0" fontId="1" fillId="0" borderId="0"/>
    <xf numFmtId="0" fontId="14" fillId="2" borderId="1"/>
    <xf numFmtId="0" fontId="16" fillId="0" borderId="0"/>
    <xf numFmtId="0" fontId="1" fillId="0" borderId="0"/>
    <xf numFmtId="0" fontId="4" fillId="0" borderId="0"/>
    <xf numFmtId="0" fontId="16" fillId="0" borderId="0"/>
    <xf numFmtId="0" fontId="1" fillId="0" borderId="0"/>
    <xf numFmtId="0" fontId="4" fillId="0" borderId="0"/>
    <xf numFmtId="9" fontId="4" fillId="0" borderId="0" applyFont="0" applyBorder="0" applyAlignment="0" applyProtection="0"/>
    <xf numFmtId="0" fontId="4" fillId="0" borderId="0"/>
    <xf numFmtId="9" fontId="4" fillId="0" borderId="0" applyFont="0" applyBorder="0" applyAlignment="0" applyProtection="0"/>
    <xf numFmtId="0" fontId="4" fillId="0" borderId="0"/>
    <xf numFmtId="9" fontId="4" fillId="0" borderId="0" applyFont="0" applyBorder="0" applyAlignment="0" applyProtection="0"/>
    <xf numFmtId="0" fontId="4" fillId="0" borderId="0"/>
    <xf numFmtId="9" fontId="4" fillId="0" borderId="0" applyFont="0" applyBorder="0" applyAlignment="0" applyProtection="0"/>
    <xf numFmtId="0" fontId="4" fillId="0" borderId="0"/>
    <xf numFmtId="0" fontId="16" fillId="0" borderId="0"/>
    <xf numFmtId="0" fontId="1" fillId="0" borderId="0"/>
    <xf numFmtId="0" fontId="1" fillId="0" borderId="0"/>
    <xf numFmtId="164" fontId="1" fillId="0" borderId="0" applyFont="0" applyBorder="0" applyAlignment="0" applyProtection="0"/>
    <xf numFmtId="9" fontId="1" fillId="0" borderId="0" applyFont="0" applyBorder="0" applyAlignment="0" applyProtection="0"/>
    <xf numFmtId="9" fontId="1" fillId="0" borderId="0" applyFont="0" applyBorder="0" applyAlignment="0" applyProtection="0"/>
    <xf numFmtId="9" fontId="1" fillId="0" borderId="0" applyFont="0" applyBorder="0" applyAlignment="0" applyProtection="0"/>
    <xf numFmtId="0" fontId="1" fillId="0" borderId="0"/>
    <xf numFmtId="9" fontId="1" fillId="0" borderId="0" applyFont="0" applyBorder="0" applyAlignment="0" applyProtection="0"/>
    <xf numFmtId="9" fontId="1" fillId="0" borderId="0" applyFont="0" applyBorder="0" applyAlignment="0" applyProtection="0"/>
    <xf numFmtId="0" fontId="1" fillId="0" borderId="0"/>
    <xf numFmtId="0" fontId="1" fillId="0" borderId="0"/>
    <xf numFmtId="0" fontId="3" fillId="0" borderId="0"/>
    <xf numFmtId="0" fontId="1" fillId="0" borderId="0"/>
    <xf numFmtId="0" fontId="16" fillId="0" borderId="0"/>
    <xf numFmtId="0" fontId="4" fillId="0" borderId="0"/>
    <xf numFmtId="9" fontId="4" fillId="0" borderId="0" applyFont="0" applyBorder="0" applyAlignment="0" applyProtection="0"/>
    <xf numFmtId="9" fontId="4" fillId="0" borderId="0" applyFont="0" applyBorder="0" applyAlignment="0" applyProtection="0"/>
    <xf numFmtId="0" fontId="4" fillId="0" borderId="0"/>
    <xf numFmtId="0" fontId="1" fillId="0" borderId="0"/>
    <xf numFmtId="0" fontId="1" fillId="0" borderId="0"/>
    <xf numFmtId="9" fontId="1" fillId="0" borderId="0" applyFont="0" applyBorder="0" applyAlignment="0" applyProtection="0"/>
    <xf numFmtId="0" fontId="1" fillId="0" borderId="0"/>
    <xf numFmtId="0" fontId="1" fillId="0" borderId="0"/>
    <xf numFmtId="9" fontId="1" fillId="0" borderId="0" applyFont="0" applyBorder="0" applyAlignment="0" applyProtection="0"/>
    <xf numFmtId="9" fontId="1" fillId="0" borderId="0" applyFont="0" applyBorder="0" applyAlignment="0" applyProtection="0"/>
    <xf numFmtId="164" fontId="1" fillId="0" borderId="0" applyFont="0" applyBorder="0" applyAlignment="0" applyProtection="0"/>
    <xf numFmtId="0" fontId="1" fillId="0" borderId="0"/>
    <xf numFmtId="0" fontId="13" fillId="0" borderId="0" applyNumberFormat="0" applyBorder="0" applyProtection="0">
      <alignment vertical="top"/>
      <protection locked="0"/>
    </xf>
    <xf numFmtId="0" fontId="3" fillId="0" borderId="0"/>
    <xf numFmtId="0" fontId="1" fillId="0" borderId="0"/>
    <xf numFmtId="164" fontId="4" fillId="0" borderId="0" applyFont="0" applyBorder="0" applyAlignment="0" applyProtection="0"/>
    <xf numFmtId="0" fontId="1" fillId="0" borderId="0"/>
    <xf numFmtId="0" fontId="1" fillId="0" borderId="0"/>
    <xf numFmtId="9" fontId="1" fillId="0" borderId="0" applyFont="0" applyBorder="0" applyAlignment="0" applyProtection="0"/>
    <xf numFmtId="9" fontId="1" fillId="0" borderId="0" applyFont="0" applyBorder="0" applyAlignment="0" applyProtection="0"/>
    <xf numFmtId="9" fontId="4" fillId="0" borderId="0" applyFont="0" applyFill="0" applyBorder="0" applyAlignment="0" applyProtection="0"/>
    <xf numFmtId="0" fontId="1" fillId="0" borderId="0"/>
    <xf numFmtId="43" fontId="4" fillId="0" borderId="0" applyFont="0" applyFill="0" applyBorder="0" applyAlignment="0" applyProtection="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cellStyleXfs>
  <cellXfs count="765">
    <xf numFmtId="0" fontId="0" fillId="0" borderId="0" xfId="0"/>
    <xf numFmtId="0" fontId="1" fillId="3" borderId="0" xfId="1" applyFill="1" applyAlignment="1">
      <alignment vertical="center"/>
    </xf>
    <xf numFmtId="0" fontId="2" fillId="3" borderId="0" xfId="1" applyFont="1" applyFill="1" applyAlignment="1">
      <alignment vertical="center"/>
    </xf>
    <xf numFmtId="0" fontId="2" fillId="3" borderId="0" xfId="1" applyFont="1" applyFill="1" applyAlignment="1">
      <alignment horizontal="left" vertical="center"/>
    </xf>
    <xf numFmtId="0" fontId="1" fillId="3" borderId="0" xfId="1" applyFill="1"/>
    <xf numFmtId="0" fontId="1" fillId="3" borderId="0" xfId="1" applyFill="1" applyAlignment="1">
      <alignment horizontal="center"/>
    </xf>
    <xf numFmtId="165" fontId="5" fillId="3" borderId="0" xfId="2" applyNumberFormat="1" applyFont="1" applyFill="1" applyAlignment="1">
      <alignment horizontal="left" vertical="center"/>
    </xf>
    <xf numFmtId="0" fontId="7" fillId="3" borderId="0" xfId="1" applyFont="1" applyFill="1" applyAlignment="1">
      <alignment vertical="center"/>
    </xf>
    <xf numFmtId="166" fontId="7" fillId="3" borderId="0" xfId="1" applyNumberFormat="1" applyFont="1" applyFill="1" applyAlignment="1">
      <alignment horizontal="center" vertical="center"/>
    </xf>
    <xf numFmtId="17" fontId="1" fillId="3" borderId="0" xfId="1" applyNumberFormat="1" applyFill="1"/>
    <xf numFmtId="0" fontId="1" fillId="3" borderId="2" xfId="1" applyFill="1" applyBorder="1"/>
    <xf numFmtId="17" fontId="1" fillId="3" borderId="2" xfId="1" applyNumberFormat="1" applyFill="1" applyBorder="1"/>
    <xf numFmtId="0" fontId="1" fillId="3" borderId="2" xfId="1" applyFill="1" applyBorder="1" applyAlignment="1">
      <alignment horizontal="center"/>
    </xf>
    <xf numFmtId="0" fontId="8" fillId="3" borderId="0" xfId="1" applyFont="1" applyFill="1" applyAlignment="1">
      <alignment vertical="center"/>
    </xf>
    <xf numFmtId="0" fontId="7" fillId="3" borderId="0" xfId="1" applyFont="1" applyFill="1" applyAlignment="1">
      <alignment horizontal="left" vertical="center"/>
    </xf>
    <xf numFmtId="49" fontId="7" fillId="3" borderId="0" xfId="1" applyNumberFormat="1" applyFont="1" applyFill="1" applyAlignment="1">
      <alignment horizontal="center" vertical="center"/>
    </xf>
    <xf numFmtId="0" fontId="1" fillId="3" borderId="2" xfId="1" applyFill="1" applyBorder="1" applyAlignment="1">
      <alignment vertical="center"/>
    </xf>
    <xf numFmtId="0" fontId="9" fillId="3" borderId="2" xfId="1" applyFont="1" applyFill="1" applyBorder="1" applyAlignment="1">
      <alignment vertical="center"/>
    </xf>
    <xf numFmtId="0" fontId="6" fillId="3" borderId="0" xfId="1" applyFont="1" applyFill="1" applyAlignment="1">
      <alignment horizontal="center" vertical="center"/>
    </xf>
    <xf numFmtId="0" fontId="1" fillId="3" borderId="0" xfId="3" applyFill="1"/>
    <xf numFmtId="0" fontId="1" fillId="3" borderId="0" xfId="3" applyFill="1" applyAlignment="1">
      <alignment vertical="center"/>
    </xf>
    <xf numFmtId="3" fontId="15" fillId="4" borderId="0" xfId="0" applyNumberFormat="1" applyFont="1" applyFill="1"/>
    <xf numFmtId="4" fontId="15" fillId="4" borderId="0" xfId="0" applyNumberFormat="1" applyFont="1" applyFill="1"/>
    <xf numFmtId="4" fontId="3" fillId="3" borderId="0" xfId="1" applyNumberFormat="1" applyFont="1" applyFill="1"/>
    <xf numFmtId="0" fontId="1" fillId="5" borderId="0" xfId="1" applyFill="1"/>
    <xf numFmtId="0" fontId="1" fillId="3" borderId="0" xfId="1" applyFill="1" applyAlignment="1">
      <alignment horizontal="left" vertical="center"/>
    </xf>
    <xf numFmtId="0" fontId="1" fillId="3" borderId="0" xfId="1" applyFill="1" applyAlignment="1">
      <alignment horizontal="left"/>
    </xf>
    <xf numFmtId="0" fontId="6" fillId="3" borderId="0" xfId="1" applyFont="1" applyFill="1" applyAlignment="1">
      <alignment vertical="center" wrapText="1"/>
    </xf>
    <xf numFmtId="0" fontId="9" fillId="3" borderId="0" xfId="1" applyFont="1" applyFill="1" applyAlignment="1">
      <alignment vertical="center"/>
    </xf>
    <xf numFmtId="0" fontId="11" fillId="0" borderId="3" xfId="0" applyFont="1" applyBorder="1" applyAlignment="1">
      <alignment horizontal="right" vertical="top" wrapText="1"/>
    </xf>
    <xf numFmtId="49" fontId="1" fillId="3" borderId="0" xfId="1" applyNumberFormat="1" applyFill="1" applyAlignment="1">
      <alignment horizontal="left" vertical="center"/>
    </xf>
    <xf numFmtId="166" fontId="1" fillId="3" borderId="0" xfId="1" applyNumberFormat="1" applyFill="1" applyAlignment="1">
      <alignment horizontal="left" vertical="center"/>
    </xf>
    <xf numFmtId="4" fontId="15" fillId="4" borderId="2" xfId="0" applyNumberFormat="1" applyFont="1" applyFill="1" applyBorder="1"/>
    <xf numFmtId="0" fontId="1" fillId="3" borderId="2" xfId="3" applyFill="1" applyBorder="1"/>
    <xf numFmtId="0" fontId="11" fillId="5" borderId="0" xfId="0" applyFont="1" applyFill="1"/>
    <xf numFmtId="0" fontId="1" fillId="5" borderId="3" xfId="1" applyFill="1" applyBorder="1"/>
    <xf numFmtId="0" fontId="12" fillId="5" borderId="0" xfId="0" applyFont="1" applyFill="1"/>
    <xf numFmtId="0" fontId="10" fillId="5" borderId="0" xfId="0" applyFont="1" applyFill="1"/>
    <xf numFmtId="0" fontId="11" fillId="0" borderId="0" xfId="0" applyFont="1" applyAlignment="1">
      <alignment horizontal="right" vertical="top" wrapText="1"/>
    </xf>
    <xf numFmtId="0" fontId="1" fillId="3" borderId="5" xfId="1" applyFill="1" applyBorder="1"/>
    <xf numFmtId="0" fontId="1" fillId="3" borderId="6" xfId="1" applyFill="1" applyBorder="1"/>
    <xf numFmtId="0" fontId="1" fillId="3" borderId="3" xfId="1" applyFill="1" applyBorder="1"/>
    <xf numFmtId="0" fontId="1" fillId="5" borderId="0" xfId="1" applyFill="1" applyAlignment="1">
      <alignment vertical="center"/>
    </xf>
    <xf numFmtId="166" fontId="7" fillId="5" borderId="0" xfId="1" applyNumberFormat="1" applyFont="1" applyFill="1" applyAlignment="1">
      <alignment horizontal="center" vertical="center"/>
    </xf>
    <xf numFmtId="0" fontId="1" fillId="3" borderId="2" xfId="3" applyFill="1" applyBorder="1" applyAlignment="1">
      <alignment vertical="center"/>
    </xf>
    <xf numFmtId="0" fontId="1" fillId="0" borderId="0" xfId="1"/>
    <xf numFmtId="0" fontId="21" fillId="3" borderId="0" xfId="1" applyFont="1" applyFill="1" applyAlignment="1">
      <alignment horizontal="left"/>
    </xf>
    <xf numFmtId="0" fontId="20" fillId="0" borderId="0" xfId="1" applyFont="1"/>
    <xf numFmtId="0" fontId="22" fillId="3" borderId="0" xfId="1" applyFont="1" applyFill="1"/>
    <xf numFmtId="49" fontId="7" fillId="3" borderId="2" xfId="1" applyNumberFormat="1" applyFont="1" applyFill="1" applyBorder="1" applyAlignment="1">
      <alignment horizontal="center" vertical="center"/>
    </xf>
    <xf numFmtId="166" fontId="7" fillId="3" borderId="2" xfId="1" applyNumberFormat="1" applyFont="1" applyFill="1" applyBorder="1" applyAlignment="1">
      <alignment horizontal="center" vertical="center"/>
    </xf>
    <xf numFmtId="0" fontId="10" fillId="5" borderId="4" xfId="0" applyFont="1" applyFill="1" applyBorder="1"/>
    <xf numFmtId="0" fontId="11" fillId="5" borderId="0" xfId="0" applyFont="1" applyFill="1" applyAlignment="1">
      <alignment horizontal="left" vertical="top"/>
    </xf>
    <xf numFmtId="0" fontId="11" fillId="5" borderId="4" xfId="0" applyFont="1" applyFill="1" applyBorder="1"/>
    <xf numFmtId="0" fontId="18" fillId="5" borderId="4" xfId="0" applyFont="1" applyFill="1" applyBorder="1"/>
    <xf numFmtId="0" fontId="20" fillId="0" borderId="0" xfId="1" applyFont="1" applyAlignment="1">
      <alignment vertical="center"/>
    </xf>
    <xf numFmtId="0" fontId="1" fillId="0" borderId="0" xfId="1" applyAlignment="1">
      <alignment vertical="center"/>
    </xf>
    <xf numFmtId="0" fontId="11" fillId="0" borderId="6" xfId="0" applyFont="1" applyBorder="1" applyAlignment="1">
      <alignment horizontal="right" vertical="top" wrapText="1"/>
    </xf>
    <xf numFmtId="0" fontId="24" fillId="0" borderId="0" xfId="1" applyFont="1" applyAlignment="1">
      <alignment vertical="center"/>
    </xf>
    <xf numFmtId="0" fontId="20" fillId="5" borderId="0" xfId="3" applyFont="1" applyFill="1"/>
    <xf numFmtId="0" fontId="20" fillId="5" borderId="0" xfId="1" applyFont="1" applyFill="1" applyAlignment="1">
      <alignment vertical="center"/>
    </xf>
    <xf numFmtId="0" fontId="23" fillId="0" borderId="0" xfId="1" applyFont="1"/>
    <xf numFmtId="0" fontId="26" fillId="3" borderId="0" xfId="1" applyFont="1" applyFill="1" applyAlignment="1">
      <alignment vertical="center"/>
    </xf>
    <xf numFmtId="0" fontId="26" fillId="3" borderId="0" xfId="1" applyFont="1" applyFill="1" applyAlignment="1">
      <alignment horizontal="left" vertical="center"/>
    </xf>
    <xf numFmtId="0" fontId="20" fillId="3" borderId="0" xfId="1" applyFont="1" applyFill="1" applyAlignment="1">
      <alignment vertical="center"/>
    </xf>
    <xf numFmtId="165" fontId="27" fillId="3" borderId="0" xfId="2" applyNumberFormat="1" applyFont="1" applyFill="1" applyAlignment="1">
      <alignment horizontal="left" vertical="center"/>
    </xf>
    <xf numFmtId="0" fontId="28" fillId="3" borderId="0" xfId="3" applyFont="1" applyFill="1" applyAlignment="1">
      <alignment horizontal="center" vertical="center"/>
    </xf>
    <xf numFmtId="0" fontId="28" fillId="3" borderId="0" xfId="1" applyFont="1" applyFill="1" applyAlignment="1">
      <alignment horizontal="center" vertical="center"/>
    </xf>
    <xf numFmtId="0" fontId="29" fillId="3" borderId="0" xfId="1" applyFont="1" applyFill="1" applyAlignment="1">
      <alignment vertical="center"/>
    </xf>
    <xf numFmtId="166" fontId="29" fillId="3" borderId="0" xfId="1" applyNumberFormat="1" applyFont="1" applyFill="1" applyAlignment="1">
      <alignment horizontal="center" vertical="center"/>
    </xf>
    <xf numFmtId="49" fontId="29" fillId="3" borderId="2" xfId="1" applyNumberFormat="1" applyFont="1" applyFill="1" applyBorder="1" applyAlignment="1">
      <alignment horizontal="center" vertical="center"/>
    </xf>
    <xf numFmtId="166" fontId="29" fillId="3" borderId="2" xfId="1" applyNumberFormat="1" applyFont="1" applyFill="1" applyBorder="1" applyAlignment="1">
      <alignment horizontal="center" vertical="center"/>
    </xf>
    <xf numFmtId="0" fontId="20" fillId="3" borderId="2" xfId="1" applyFont="1" applyFill="1" applyBorder="1"/>
    <xf numFmtId="0" fontId="28" fillId="3" borderId="8" xfId="3" applyFont="1" applyFill="1" applyBorder="1" applyAlignment="1">
      <alignment horizontal="center" vertical="center"/>
    </xf>
    <xf numFmtId="0" fontId="22" fillId="3" borderId="0" xfId="1" applyFont="1" applyFill="1" applyAlignment="1">
      <alignment vertical="center"/>
    </xf>
    <xf numFmtId="49" fontId="29" fillId="3" borderId="0" xfId="1" applyNumberFormat="1" applyFont="1" applyFill="1" applyAlignment="1">
      <alignment horizontal="center" vertical="center"/>
    </xf>
    <xf numFmtId="0" fontId="30" fillId="3" borderId="0" xfId="1" applyFont="1" applyFill="1" applyAlignment="1">
      <alignment vertical="center"/>
    </xf>
    <xf numFmtId="0" fontId="29" fillId="3" borderId="0" xfId="1" applyFont="1" applyFill="1" applyAlignment="1">
      <alignment horizontal="left" vertical="center"/>
    </xf>
    <xf numFmtId="0" fontId="20" fillId="3" borderId="0" xfId="1" applyFont="1" applyFill="1"/>
    <xf numFmtId="0" fontId="20" fillId="3" borderId="0" xfId="1" applyFont="1" applyFill="1" applyAlignment="1">
      <alignment horizontal="left" vertical="center"/>
    </xf>
    <xf numFmtId="49" fontId="20" fillId="3" borderId="0" xfId="1" applyNumberFormat="1" applyFont="1" applyFill="1" applyAlignment="1">
      <alignment horizontal="left" vertical="center"/>
    </xf>
    <xf numFmtId="0" fontId="20" fillId="0" borderId="2" xfId="1" applyFont="1" applyBorder="1"/>
    <xf numFmtId="0" fontId="20" fillId="3" borderId="2" xfId="1" applyFont="1" applyFill="1" applyBorder="1" applyAlignment="1">
      <alignment vertical="center"/>
    </xf>
    <xf numFmtId="0" fontId="33" fillId="0" borderId="0" xfId="0" applyFont="1"/>
    <xf numFmtId="0" fontId="26" fillId="5" borderId="0" xfId="1" applyFont="1" applyFill="1" applyAlignment="1">
      <alignment vertical="center"/>
    </xf>
    <xf numFmtId="0" fontId="26" fillId="5" borderId="0" xfId="1" applyFont="1" applyFill="1" applyAlignment="1">
      <alignment horizontal="left" vertical="center"/>
    </xf>
    <xf numFmtId="0" fontId="20" fillId="5" borderId="0" xfId="1" applyFont="1" applyFill="1"/>
    <xf numFmtId="0" fontId="20" fillId="5" borderId="0" xfId="1" applyFont="1" applyFill="1" applyAlignment="1">
      <alignment horizontal="center"/>
    </xf>
    <xf numFmtId="165" fontId="27" fillId="5" borderId="0" xfId="2" applyNumberFormat="1" applyFont="1" applyFill="1" applyAlignment="1">
      <alignment horizontal="left" vertical="center"/>
    </xf>
    <xf numFmtId="0" fontId="28" fillId="5" borderId="0" xfId="3" applyFont="1" applyFill="1" applyAlignment="1">
      <alignment horizontal="center" vertical="center"/>
    </xf>
    <xf numFmtId="0" fontId="28" fillId="5" borderId="0" xfId="1" applyFont="1" applyFill="1" applyAlignment="1">
      <alignment horizontal="center" vertical="center"/>
    </xf>
    <xf numFmtId="0" fontId="29" fillId="5" borderId="0" xfId="1" applyFont="1" applyFill="1" applyAlignment="1">
      <alignment vertical="center"/>
    </xf>
    <xf numFmtId="166" fontId="29" fillId="5" borderId="0" xfId="1" applyNumberFormat="1" applyFont="1" applyFill="1" applyAlignment="1">
      <alignment horizontal="center" vertical="center"/>
    </xf>
    <xf numFmtId="17" fontId="20" fillId="5" borderId="0" xfId="1" applyNumberFormat="1" applyFont="1" applyFill="1"/>
    <xf numFmtId="49" fontId="29" fillId="5" borderId="2" xfId="1" applyNumberFormat="1" applyFont="1" applyFill="1" applyBorder="1" applyAlignment="1">
      <alignment horizontal="center" vertical="center"/>
    </xf>
    <xf numFmtId="166" fontId="29" fillId="5" borderId="2" xfId="1" applyNumberFormat="1" applyFont="1" applyFill="1" applyBorder="1" applyAlignment="1">
      <alignment horizontal="center" vertical="center"/>
    </xf>
    <xf numFmtId="0" fontId="20" fillId="5" borderId="2" xfId="1" applyFont="1" applyFill="1" applyBorder="1"/>
    <xf numFmtId="0" fontId="20" fillId="5" borderId="2" xfId="1" applyFont="1" applyFill="1" applyBorder="1" applyAlignment="1">
      <alignment vertical="center"/>
    </xf>
    <xf numFmtId="17" fontId="20" fillId="5" borderId="2" xfId="1" applyNumberFormat="1" applyFont="1" applyFill="1" applyBorder="1"/>
    <xf numFmtId="0" fontId="28" fillId="5" borderId="8" xfId="3" applyFont="1" applyFill="1" applyBorder="1" applyAlignment="1">
      <alignment horizontal="center" vertical="center"/>
    </xf>
    <xf numFmtId="0" fontId="22" fillId="5" borderId="0" xfId="1" applyFont="1" applyFill="1" applyAlignment="1">
      <alignment vertical="center"/>
    </xf>
    <xf numFmtId="49" fontId="29" fillId="5" borderId="0" xfId="1" applyNumberFormat="1" applyFont="1" applyFill="1" applyAlignment="1">
      <alignment horizontal="center" vertical="center"/>
    </xf>
    <xf numFmtId="4" fontId="32" fillId="5" borderId="0" xfId="0" applyNumberFormat="1" applyFont="1" applyFill="1"/>
    <xf numFmtId="0" fontId="20" fillId="3" borderId="0" xfId="3" applyFont="1" applyFill="1" applyAlignment="1">
      <alignment vertical="center"/>
    </xf>
    <xf numFmtId="0" fontId="27" fillId="3" borderId="0" xfId="3" applyFont="1" applyFill="1" applyAlignment="1">
      <alignment vertical="center"/>
    </xf>
    <xf numFmtId="165" fontId="27" fillId="3" borderId="0" xfId="7" applyNumberFormat="1" applyFont="1" applyFill="1" applyAlignment="1">
      <alignment horizontal="left" vertical="center"/>
    </xf>
    <xf numFmtId="166" fontId="29" fillId="3" borderId="0" xfId="3" applyNumberFormat="1" applyFont="1" applyFill="1" applyAlignment="1">
      <alignment horizontal="center" vertical="center"/>
    </xf>
    <xf numFmtId="49" fontId="30" fillId="3" borderId="2" xfId="3" applyNumberFormat="1" applyFont="1" applyFill="1" applyBorder="1" applyAlignment="1">
      <alignment horizontal="center" vertical="center"/>
    </xf>
    <xf numFmtId="166" fontId="30" fillId="3" borderId="2" xfId="3" applyNumberFormat="1" applyFont="1" applyFill="1" applyBorder="1" applyAlignment="1">
      <alignment horizontal="center" vertical="center"/>
    </xf>
    <xf numFmtId="0" fontId="24" fillId="3" borderId="2" xfId="3" applyFont="1" applyFill="1" applyBorder="1" applyAlignment="1">
      <alignment vertical="center"/>
    </xf>
    <xf numFmtId="0" fontId="20" fillId="3" borderId="2" xfId="3" applyFont="1" applyFill="1" applyBorder="1" applyAlignment="1">
      <alignment vertical="center"/>
    </xf>
    <xf numFmtId="0" fontId="20" fillId="3" borderId="0" xfId="3" applyFont="1" applyFill="1"/>
    <xf numFmtId="0" fontId="26" fillId="3" borderId="0" xfId="3" applyFont="1" applyFill="1"/>
    <xf numFmtId="0" fontId="20" fillId="0" borderId="0" xfId="3" applyFont="1"/>
    <xf numFmtId="0" fontId="20" fillId="3" borderId="2" xfId="3" applyFont="1" applyFill="1" applyBorder="1"/>
    <xf numFmtId="0" fontId="20" fillId="0" borderId="2" xfId="3" applyFont="1" applyBorder="1"/>
    <xf numFmtId="0" fontId="34" fillId="0" borderId="2" xfId="4" applyFont="1" applyBorder="1" applyAlignment="1" applyProtection="1"/>
    <xf numFmtId="0" fontId="34" fillId="3" borderId="0" xfId="4" applyFont="1" applyFill="1" applyAlignment="1" applyProtection="1"/>
    <xf numFmtId="0" fontId="20" fillId="3" borderId="4" xfId="3" applyFont="1" applyFill="1" applyBorder="1"/>
    <xf numFmtId="0" fontId="20" fillId="3" borderId="3" xfId="3" applyFont="1" applyFill="1" applyBorder="1"/>
    <xf numFmtId="0" fontId="20" fillId="3" borderId="0" xfId="3" applyFont="1" applyFill="1" applyAlignment="1">
      <alignment vertical="top" wrapText="1"/>
    </xf>
    <xf numFmtId="0" fontId="20" fillId="3" borderId="3" xfId="3" applyFont="1" applyFill="1" applyBorder="1" applyAlignment="1">
      <alignment vertical="top" wrapText="1"/>
    </xf>
    <xf numFmtId="0" fontId="33" fillId="0" borderId="4" xfId="0" applyFont="1" applyBorder="1"/>
    <xf numFmtId="0" fontId="33" fillId="0" borderId="3" xfId="0" applyFont="1" applyBorder="1"/>
    <xf numFmtId="0" fontId="20" fillId="3" borderId="5" xfId="3" applyFont="1" applyFill="1" applyBorder="1" applyAlignment="1">
      <alignment vertical="top" wrapText="1"/>
    </xf>
    <xf numFmtId="0" fontId="20" fillId="3" borderId="6" xfId="3" applyFont="1" applyFill="1" applyBorder="1" applyAlignment="1">
      <alignment vertical="top" wrapText="1"/>
    </xf>
    <xf numFmtId="0" fontId="35" fillId="3" borderId="0" xfId="3" applyFont="1" applyFill="1" applyAlignment="1">
      <alignment vertical="center"/>
    </xf>
    <xf numFmtId="0" fontId="10" fillId="5" borderId="0" xfId="3" applyFont="1" applyFill="1"/>
    <xf numFmtId="0" fontId="11" fillId="5" borderId="0" xfId="3" applyFont="1" applyFill="1"/>
    <xf numFmtId="0" fontId="11" fillId="0" borderId="0" xfId="3" applyFont="1"/>
    <xf numFmtId="0" fontId="11" fillId="3" borderId="0" xfId="3" applyFont="1" applyFill="1"/>
    <xf numFmtId="0" fontId="11" fillId="3" borderId="0" xfId="5" applyFont="1" applyFill="1" applyAlignment="1">
      <alignment horizontal="left"/>
    </xf>
    <xf numFmtId="0" fontId="17" fillId="0" borderId="0" xfId="0" applyFont="1" applyAlignment="1">
      <alignment horizontal="left" vertical="top" wrapText="1" indent="1"/>
    </xf>
    <xf numFmtId="0" fontId="11" fillId="3" borderId="0" xfId="1" applyFont="1" applyFill="1"/>
    <xf numFmtId="0" fontId="38" fillId="3" borderId="0" xfId="1" applyFont="1" applyFill="1" applyAlignment="1">
      <alignment vertical="center"/>
    </xf>
    <xf numFmtId="0" fontId="38" fillId="3" borderId="0" xfId="1" applyFont="1" applyFill="1" applyAlignment="1">
      <alignment horizontal="left" vertical="center"/>
    </xf>
    <xf numFmtId="0" fontId="11" fillId="3" borderId="0" xfId="1" applyFont="1" applyFill="1" applyAlignment="1">
      <alignment vertical="center"/>
    </xf>
    <xf numFmtId="165" fontId="10" fillId="3" borderId="0" xfId="2" applyNumberFormat="1" applyFont="1" applyFill="1" applyAlignment="1">
      <alignment horizontal="left" vertical="center"/>
    </xf>
    <xf numFmtId="0" fontId="37" fillId="3" borderId="0" xfId="1" applyFont="1" applyFill="1" applyAlignment="1">
      <alignment horizontal="center" vertical="center"/>
    </xf>
    <xf numFmtId="0" fontId="39" fillId="3" borderId="0" xfId="1" applyFont="1" applyFill="1" applyAlignment="1">
      <alignment vertical="center"/>
    </xf>
    <xf numFmtId="0" fontId="40" fillId="3" borderId="2" xfId="1" applyFont="1" applyFill="1" applyBorder="1" applyAlignment="1">
      <alignment vertical="center"/>
    </xf>
    <xf numFmtId="49" fontId="39" fillId="3" borderId="2" xfId="1" applyNumberFormat="1" applyFont="1" applyFill="1" applyBorder="1" applyAlignment="1">
      <alignment horizontal="center" vertical="center"/>
    </xf>
    <xf numFmtId="166" fontId="39" fillId="3" borderId="2" xfId="1" applyNumberFormat="1" applyFont="1" applyFill="1" applyBorder="1" applyAlignment="1">
      <alignment horizontal="center" vertical="center"/>
    </xf>
    <xf numFmtId="0" fontId="1" fillId="0" borderId="0" xfId="0" applyFont="1"/>
    <xf numFmtId="0" fontId="11" fillId="3" borderId="0" xfId="1" applyFont="1" applyFill="1" applyAlignment="1">
      <alignment horizontal="left" vertical="center"/>
    </xf>
    <xf numFmtId="0" fontId="17" fillId="3" borderId="4" xfId="1" applyFont="1" applyFill="1" applyBorder="1" applyAlignment="1">
      <alignment horizontal="left" vertical="center"/>
    </xf>
    <xf numFmtId="168" fontId="11" fillId="5" borderId="0" xfId="23" applyNumberFormat="1" applyFont="1" applyFill="1" applyAlignment="1">
      <alignment wrapText="1"/>
    </xf>
    <xf numFmtId="168" fontId="11" fillId="5" borderId="0" xfId="0" applyNumberFormat="1" applyFont="1" applyFill="1"/>
    <xf numFmtId="168" fontId="43" fillId="3" borderId="0" xfId="1" applyNumberFormat="1" applyFont="1" applyFill="1" applyAlignment="1">
      <alignment horizontal="center" vertical="center"/>
    </xf>
    <xf numFmtId="0" fontId="37" fillId="3" borderId="2" xfId="1" applyFont="1" applyFill="1" applyBorder="1" applyAlignment="1">
      <alignment horizontal="center" vertical="center"/>
    </xf>
    <xf numFmtId="0" fontId="11" fillId="3" borderId="2" xfId="1" applyFont="1" applyFill="1" applyBorder="1"/>
    <xf numFmtId="0" fontId="11" fillId="0" borderId="12" xfId="0" applyFont="1" applyBorder="1" applyAlignment="1">
      <alignment horizontal="right" vertical="top" wrapText="1"/>
    </xf>
    <xf numFmtId="0" fontId="11" fillId="0" borderId="13" xfId="0" applyFont="1" applyBorder="1" applyAlignment="1">
      <alignment horizontal="right" vertical="top" wrapText="1"/>
    </xf>
    <xf numFmtId="0" fontId="11" fillId="0" borderId="14" xfId="0" applyFont="1" applyBorder="1" applyAlignment="1">
      <alignment horizontal="right" vertical="top" wrapText="1"/>
    </xf>
    <xf numFmtId="0" fontId="24" fillId="3" borderId="0" xfId="1" applyFont="1" applyFill="1" applyAlignment="1">
      <alignment vertical="center"/>
    </xf>
    <xf numFmtId="168" fontId="11" fillId="0" borderId="0" xfId="25" applyNumberFormat="1" applyFont="1" applyAlignment="1">
      <alignment horizontal="right"/>
    </xf>
    <xf numFmtId="1" fontId="11" fillId="0" borderId="0" xfId="25" applyNumberFormat="1" applyFont="1" applyAlignment="1">
      <alignment horizontal="right"/>
    </xf>
    <xf numFmtId="0" fontId="40" fillId="0" borderId="2" xfId="1" applyFont="1" applyBorder="1" applyAlignment="1">
      <alignment vertical="center"/>
    </xf>
    <xf numFmtId="0" fontId="44" fillId="3" borderId="0" xfId="1" applyFont="1" applyFill="1" applyAlignment="1">
      <alignment vertical="center"/>
    </xf>
    <xf numFmtId="0" fontId="39" fillId="3" borderId="0" xfId="1" applyFont="1" applyFill="1" applyAlignment="1">
      <alignment horizontal="left" vertical="center"/>
    </xf>
    <xf numFmtId="49" fontId="39" fillId="3" borderId="0" xfId="1" applyNumberFormat="1" applyFont="1" applyFill="1" applyAlignment="1">
      <alignment horizontal="center" vertical="center"/>
    </xf>
    <xf numFmtId="166" fontId="39" fillId="3" borderId="0" xfId="1" applyNumberFormat="1" applyFont="1" applyFill="1" applyAlignment="1">
      <alignment horizontal="center" vertical="center"/>
    </xf>
    <xf numFmtId="0" fontId="45" fillId="0" borderId="0" xfId="1" applyFont="1"/>
    <xf numFmtId="0" fontId="40" fillId="5" borderId="2" xfId="1" applyFont="1" applyFill="1" applyBorder="1" applyAlignment="1">
      <alignment vertical="center"/>
    </xf>
    <xf numFmtId="3" fontId="11" fillId="5" borderId="0" xfId="23" applyNumberFormat="1" applyFont="1" applyFill="1" applyAlignment="1">
      <alignment horizontal="center" wrapText="1"/>
    </xf>
    <xf numFmtId="49" fontId="11" fillId="5" borderId="3" xfId="23" applyNumberFormat="1" applyFont="1" applyFill="1" applyBorder="1" applyAlignment="1">
      <alignment horizontal="center" vertical="top" wrapText="1"/>
    </xf>
    <xf numFmtId="0" fontId="11" fillId="5" borderId="3" xfId="0" quotePrefix="1" applyFont="1" applyFill="1" applyBorder="1" applyAlignment="1">
      <alignment horizontal="center" vertical="top" wrapText="1"/>
    </xf>
    <xf numFmtId="3" fontId="11" fillId="5" borderId="5" xfId="23" applyNumberFormat="1" applyFont="1" applyFill="1" applyBorder="1" applyAlignment="1">
      <alignment horizontal="center" wrapText="1"/>
    </xf>
    <xf numFmtId="49" fontId="11" fillId="5" borderId="6" xfId="23" applyNumberFormat="1" applyFont="1" applyFill="1" applyBorder="1" applyAlignment="1">
      <alignment horizontal="center" vertical="top" wrapText="1"/>
    </xf>
    <xf numFmtId="0" fontId="1" fillId="3" borderId="16" xfId="1" applyFill="1" applyBorder="1"/>
    <xf numFmtId="0" fontId="11" fillId="3" borderId="0" xfId="1" applyFont="1" applyFill="1" applyAlignment="1">
      <alignment horizontal="center"/>
    </xf>
    <xf numFmtId="17" fontId="11" fillId="3" borderId="0" xfId="1" applyNumberFormat="1" applyFont="1" applyFill="1"/>
    <xf numFmtId="0" fontId="37" fillId="3" borderId="2" xfId="3" applyFont="1" applyFill="1" applyBorder="1" applyAlignment="1">
      <alignment vertical="center"/>
    </xf>
    <xf numFmtId="0" fontId="11" fillId="3" borderId="2" xfId="1" applyFont="1" applyFill="1" applyBorder="1" applyAlignment="1">
      <alignment vertical="center"/>
    </xf>
    <xf numFmtId="17" fontId="11" fillId="3" borderId="2" xfId="1" applyNumberFormat="1" applyFont="1" applyFill="1" applyBorder="1"/>
    <xf numFmtId="0" fontId="11" fillId="3" borderId="2" xfId="1" applyFont="1" applyFill="1" applyBorder="1" applyAlignment="1">
      <alignment horizontal="center"/>
    </xf>
    <xf numFmtId="0" fontId="37" fillId="3" borderId="0" xfId="3" applyFont="1" applyFill="1" applyAlignment="1">
      <alignment vertical="center"/>
    </xf>
    <xf numFmtId="0" fontId="40" fillId="3" borderId="0" xfId="1" applyFont="1" applyFill="1" applyAlignment="1">
      <alignment vertical="center"/>
    </xf>
    <xf numFmtId="0" fontId="11" fillId="3" borderId="0" xfId="3" applyFont="1" applyFill="1" applyAlignment="1">
      <alignment vertical="center"/>
    </xf>
    <xf numFmtId="0" fontId="43" fillId="3" borderId="0" xfId="3" applyFont="1" applyFill="1" applyAlignment="1">
      <alignment vertical="center"/>
    </xf>
    <xf numFmtId="0" fontId="10" fillId="3" borderId="0" xfId="3" applyFont="1" applyFill="1" applyAlignment="1">
      <alignment vertical="center"/>
    </xf>
    <xf numFmtId="0" fontId="44" fillId="3" borderId="0" xfId="3" applyFont="1" applyFill="1"/>
    <xf numFmtId="0" fontId="40" fillId="3" borderId="2" xfId="3" applyFont="1" applyFill="1" applyBorder="1"/>
    <xf numFmtId="0" fontId="44" fillId="3" borderId="2" xfId="3" applyFont="1" applyFill="1" applyBorder="1" applyAlignment="1">
      <alignment horizontal="left" vertical="center"/>
    </xf>
    <xf numFmtId="0" fontId="36" fillId="3" borderId="0" xfId="4" applyFont="1" applyFill="1" applyAlignment="1" applyProtection="1"/>
    <xf numFmtId="0" fontId="11" fillId="3" borderId="4" xfId="3" applyFont="1" applyFill="1" applyBorder="1" applyAlignment="1">
      <alignment vertical="top" wrapText="1"/>
    </xf>
    <xf numFmtId="0" fontId="11" fillId="3" borderId="0" xfId="3" applyFont="1" applyFill="1" applyAlignment="1">
      <alignment vertical="top" wrapText="1"/>
    </xf>
    <xf numFmtId="0" fontId="1" fillId="0" borderId="0" xfId="0" applyFont="1" applyAlignment="1">
      <alignment vertical="center"/>
    </xf>
    <xf numFmtId="49" fontId="11" fillId="3" borderId="4" xfId="3" quotePrefix="1" applyNumberFormat="1" applyFont="1" applyFill="1" applyBorder="1" applyAlignment="1">
      <alignment horizontal="right" vertical="top" wrapText="1"/>
    </xf>
    <xf numFmtId="0" fontId="1" fillId="0" borderId="0" xfId="0" applyFont="1" applyAlignment="1">
      <alignment horizontal="left" vertical="center" readingOrder="1"/>
    </xf>
    <xf numFmtId="0" fontId="11" fillId="3" borderId="4" xfId="3" quotePrefix="1" applyFont="1" applyFill="1" applyBorder="1" applyAlignment="1">
      <alignment horizontal="right" vertical="top" wrapText="1"/>
    </xf>
    <xf numFmtId="0" fontId="20" fillId="3" borderId="4" xfId="3" quotePrefix="1" applyFont="1" applyFill="1" applyBorder="1" applyAlignment="1">
      <alignment horizontal="right" vertical="top" wrapText="1"/>
    </xf>
    <xf numFmtId="0" fontId="20" fillId="3" borderId="4" xfId="3" applyFont="1" applyFill="1" applyBorder="1" applyAlignment="1">
      <alignment vertical="top" wrapText="1"/>
    </xf>
    <xf numFmtId="0" fontId="11" fillId="3" borderId="4" xfId="3" applyFont="1" applyFill="1" applyBorder="1" applyAlignment="1">
      <alignment vertical="top"/>
    </xf>
    <xf numFmtId="0" fontId="36" fillId="3" borderId="0" xfId="4" applyFont="1" applyFill="1" applyProtection="1">
      <alignment vertical="top"/>
    </xf>
    <xf numFmtId="0" fontId="11" fillId="3" borderId="7" xfId="3" applyFont="1" applyFill="1" applyBorder="1" applyAlignment="1">
      <alignment vertical="top" wrapText="1"/>
    </xf>
    <xf numFmtId="0" fontId="11" fillId="3" borderId="5" xfId="3" applyFont="1" applyFill="1" applyBorder="1" applyAlignment="1">
      <alignment vertical="top" wrapText="1"/>
    </xf>
    <xf numFmtId="168" fontId="1" fillId="0" borderId="0" xfId="29" applyNumberFormat="1" applyAlignment="1">
      <alignment horizontal="right" vertical="top" wrapText="1"/>
    </xf>
    <xf numFmtId="168" fontId="1" fillId="0" borderId="0" xfId="29" applyNumberFormat="1" applyAlignment="1">
      <alignment horizontal="right" vertical="top"/>
    </xf>
    <xf numFmtId="0" fontId="1" fillId="5" borderId="4" xfId="1" applyFill="1" applyBorder="1"/>
    <xf numFmtId="0" fontId="0" fillId="5" borderId="0" xfId="0" applyFill="1"/>
    <xf numFmtId="0" fontId="5" fillId="5" borderId="4" xfId="1" applyFont="1" applyFill="1" applyBorder="1"/>
    <xf numFmtId="0" fontId="1" fillId="5" borderId="7" xfId="1" applyFill="1" applyBorder="1"/>
    <xf numFmtId="0" fontId="1" fillId="5" borderId="5" xfId="1" applyFill="1" applyBorder="1"/>
    <xf numFmtId="168" fontId="1" fillId="0" borderId="0" xfId="25" applyNumberFormat="1" applyAlignment="1">
      <alignment horizontal="right"/>
    </xf>
    <xf numFmtId="1" fontId="1" fillId="0" borderId="0" xfId="25" applyNumberFormat="1" applyAlignment="1">
      <alignment horizontal="right"/>
    </xf>
    <xf numFmtId="0" fontId="1" fillId="3" borderId="0" xfId="1" applyFill="1" applyAlignment="1">
      <alignment horizontal="left" vertical="center" wrapText="1"/>
    </xf>
    <xf numFmtId="0" fontId="50" fillId="3" borderId="0" xfId="1" applyFont="1" applyFill="1" applyAlignment="1">
      <alignment horizontal="left" vertical="center"/>
    </xf>
    <xf numFmtId="0" fontId="45" fillId="0" borderId="0" xfId="1" applyFont="1" applyAlignment="1">
      <alignment vertical="center"/>
    </xf>
    <xf numFmtId="10" fontId="49" fillId="0" borderId="0" xfId="0" applyNumberFormat="1" applyFont="1" applyAlignment="1">
      <alignment horizontal="right" vertical="center"/>
    </xf>
    <xf numFmtId="0" fontId="27" fillId="0" borderId="0" xfId="1" applyFont="1" applyAlignment="1">
      <alignment vertical="center"/>
    </xf>
    <xf numFmtId="0" fontId="20" fillId="3" borderId="0" xfId="1" applyFont="1" applyFill="1" applyAlignment="1">
      <alignment horizontal="left" vertical="center" wrapText="1"/>
    </xf>
    <xf numFmtId="0" fontId="28" fillId="3" borderId="0" xfId="1" applyFont="1" applyFill="1" applyAlignment="1">
      <alignment vertical="center" wrapText="1"/>
    </xf>
    <xf numFmtId="168" fontId="11" fillId="0" borderId="3" xfId="25" applyNumberFormat="1" applyFont="1" applyBorder="1" applyAlignment="1">
      <alignment horizontal="right"/>
    </xf>
    <xf numFmtId="0" fontId="5" fillId="0" borderId="0" xfId="0" applyFont="1" applyAlignment="1">
      <alignment horizontal="right" vertical="center" wrapText="1"/>
    </xf>
    <xf numFmtId="0" fontId="11" fillId="0" borderId="0" xfId="0" applyFont="1" applyAlignment="1">
      <alignment vertical="top" wrapText="1"/>
    </xf>
    <xf numFmtId="0" fontId="11" fillId="0" borderId="20" xfId="0" applyFont="1" applyBorder="1" applyAlignment="1">
      <alignment vertical="top" wrapText="1"/>
    </xf>
    <xf numFmtId="0" fontId="1" fillId="0" borderId="20" xfId="1" applyBorder="1" applyAlignment="1">
      <alignment vertical="center"/>
    </xf>
    <xf numFmtId="0" fontId="1" fillId="3" borderId="20" xfId="1" applyFill="1" applyBorder="1"/>
    <xf numFmtId="0" fontId="17" fillId="0" borderId="0" xfId="0" applyFont="1" applyAlignment="1">
      <alignment vertical="top" wrapText="1"/>
    </xf>
    <xf numFmtId="0" fontId="17" fillId="0" borderId="16" xfId="0" applyFont="1" applyBorder="1" applyAlignment="1">
      <alignment vertical="top" wrapText="1"/>
    </xf>
    <xf numFmtId="0" fontId="1" fillId="0" borderId="16" xfId="1" applyBorder="1" applyAlignment="1">
      <alignment vertical="center"/>
    </xf>
    <xf numFmtId="0" fontId="1" fillId="3" borderId="16" xfId="1" applyFill="1" applyBorder="1" applyAlignment="1">
      <alignment vertical="center"/>
    </xf>
    <xf numFmtId="17" fontId="1" fillId="3" borderId="16" xfId="1" applyNumberFormat="1" applyFill="1" applyBorder="1"/>
    <xf numFmtId="0" fontId="1" fillId="3" borderId="16" xfId="1" applyFill="1" applyBorder="1" applyAlignment="1">
      <alignment horizontal="center"/>
    </xf>
    <xf numFmtId="0" fontId="11" fillId="0" borderId="16" xfId="0" applyFont="1" applyBorder="1" applyAlignment="1">
      <alignment vertical="top"/>
    </xf>
    <xf numFmtId="0" fontId="17" fillId="0" borderId="16" xfId="0" applyFont="1" applyBorder="1" applyAlignment="1">
      <alignment horizontal="left" vertical="top"/>
    </xf>
    <xf numFmtId="0" fontId="11" fillId="0" borderId="16" xfId="0" applyFont="1" applyBorder="1" applyAlignment="1">
      <alignment horizontal="right" vertical="top"/>
    </xf>
    <xf numFmtId="168" fontId="1" fillId="0" borderId="16" xfId="29" applyNumberFormat="1" applyBorder="1" applyAlignment="1">
      <alignment horizontal="right" vertical="top"/>
    </xf>
    <xf numFmtId="0" fontId="5" fillId="0" borderId="16" xfId="0" applyFont="1" applyBorder="1" applyAlignment="1">
      <alignment horizontal="right" vertical="center" wrapText="1"/>
    </xf>
    <xf numFmtId="0" fontId="53" fillId="0" borderId="0" xfId="0" applyFont="1"/>
    <xf numFmtId="0" fontId="41" fillId="0" borderId="0" xfId="0" applyFont="1" applyAlignment="1">
      <alignment horizontal="right" vertical="top" wrapText="1"/>
    </xf>
    <xf numFmtId="168" fontId="11" fillId="0" borderId="0" xfId="0" applyNumberFormat="1" applyFont="1"/>
    <xf numFmtId="0" fontId="28" fillId="5" borderId="16" xfId="1" applyFont="1" applyFill="1" applyBorder="1" applyAlignment="1">
      <alignment horizontal="center" vertical="center"/>
    </xf>
    <xf numFmtId="0" fontId="30" fillId="5" borderId="16" xfId="1" applyFont="1" applyFill="1" applyBorder="1" applyAlignment="1">
      <alignment vertical="center"/>
    </xf>
    <xf numFmtId="0" fontId="29" fillId="5" borderId="16" xfId="1" applyFont="1" applyFill="1" applyBorder="1" applyAlignment="1">
      <alignment horizontal="left" vertical="center"/>
    </xf>
    <xf numFmtId="49" fontId="29" fillId="5" borderId="16" xfId="1" applyNumberFormat="1" applyFont="1" applyFill="1" applyBorder="1" applyAlignment="1">
      <alignment horizontal="center" vertical="center"/>
    </xf>
    <xf numFmtId="166" fontId="29" fillId="5" borderId="16" xfId="1" applyNumberFormat="1" applyFont="1" applyFill="1" applyBorder="1" applyAlignment="1">
      <alignment horizontal="center" vertical="center"/>
    </xf>
    <xf numFmtId="49" fontId="39" fillId="5" borderId="16" xfId="1" applyNumberFormat="1" applyFont="1" applyFill="1" applyBorder="1" applyAlignment="1">
      <alignment horizontal="center" vertical="center"/>
    </xf>
    <xf numFmtId="0" fontId="5" fillId="5" borderId="16" xfId="0" applyFont="1" applyFill="1" applyBorder="1" applyAlignment="1">
      <alignment horizontal="right" vertical="center" wrapText="1"/>
    </xf>
    <xf numFmtId="0" fontId="46" fillId="5" borderId="16" xfId="0" applyFont="1" applyFill="1" applyBorder="1" applyAlignment="1">
      <alignment horizontal="center" vertical="center" wrapText="1"/>
    </xf>
    <xf numFmtId="0" fontId="11" fillId="5" borderId="16" xfId="0" applyFont="1" applyFill="1" applyBorder="1" applyAlignment="1">
      <alignment vertical="top" wrapText="1"/>
    </xf>
    <xf numFmtId="0" fontId="11" fillId="5" borderId="16" xfId="1" applyFont="1" applyFill="1" applyBorder="1"/>
    <xf numFmtId="0" fontId="11" fillId="5" borderId="16" xfId="0" applyFont="1" applyFill="1" applyBorder="1" applyAlignment="1">
      <alignment horizontal="right" vertical="top" wrapText="1"/>
    </xf>
    <xf numFmtId="168" fontId="11" fillId="5" borderId="16" xfId="0" applyNumberFormat="1" applyFont="1" applyFill="1" applyBorder="1"/>
    <xf numFmtId="168" fontId="48" fillId="0" borderId="16" xfId="60" applyNumberFormat="1" applyFont="1" applyBorder="1" applyAlignment="1">
      <alignment horizontal="right" vertical="top"/>
    </xf>
    <xf numFmtId="170" fontId="17" fillId="0" borderId="16" xfId="0" applyNumberFormat="1" applyFont="1" applyBorder="1" applyAlignment="1">
      <alignment horizontal="center" vertical="top"/>
    </xf>
    <xf numFmtId="0" fontId="17" fillId="5" borderId="16" xfId="0" applyFont="1" applyFill="1" applyBorder="1" applyAlignment="1">
      <alignment horizontal="left" vertical="top" wrapText="1" indent="1"/>
    </xf>
    <xf numFmtId="49" fontId="11" fillId="5" borderId="16" xfId="23" applyNumberFormat="1" applyFont="1" applyFill="1" applyBorder="1" applyAlignment="1">
      <alignment horizontal="right" vertical="top" wrapText="1"/>
    </xf>
    <xf numFmtId="168" fontId="48" fillId="5" borderId="16" xfId="0" applyNumberFormat="1" applyFont="1" applyFill="1" applyBorder="1" applyAlignment="1">
      <alignment horizontal="right" vertical="top"/>
    </xf>
    <xf numFmtId="0" fontId="25" fillId="0" borderId="16" xfId="0" applyFont="1" applyBorder="1"/>
    <xf numFmtId="0" fontId="31" fillId="5" borderId="16" xfId="0" applyFont="1" applyFill="1" applyBorder="1" applyAlignment="1">
      <alignment horizontal="left" vertical="top" wrapText="1" indent="1"/>
    </xf>
    <xf numFmtId="0" fontId="20" fillId="5" borderId="16" xfId="0" applyFont="1" applyFill="1" applyBorder="1" applyAlignment="1">
      <alignment horizontal="right" vertical="top" wrapText="1"/>
    </xf>
    <xf numFmtId="0" fontId="32" fillId="5" borderId="16" xfId="0" applyFont="1" applyFill="1" applyBorder="1" applyAlignment="1">
      <alignment horizontal="right" vertical="top" wrapText="1"/>
    </xf>
    <xf numFmtId="0" fontId="5" fillId="5" borderId="16" xfId="54" applyFont="1" applyFill="1" applyBorder="1" applyAlignment="1">
      <alignment horizontal="right" wrapText="1"/>
    </xf>
    <xf numFmtId="0" fontId="20" fillId="5" borderId="16" xfId="1" applyFont="1" applyFill="1" applyBorder="1"/>
    <xf numFmtId="0" fontId="23" fillId="5" borderId="16" xfId="0" applyFont="1" applyFill="1" applyBorder="1" applyAlignment="1">
      <alignment vertical="top" wrapText="1"/>
    </xf>
    <xf numFmtId="0" fontId="23" fillId="5" borderId="16" xfId="0" applyFont="1" applyFill="1" applyBorder="1" applyAlignment="1">
      <alignment horizontal="right" vertical="top" wrapText="1"/>
    </xf>
    <xf numFmtId="168" fontId="48" fillId="0" borderId="16" xfId="0" applyNumberFormat="1" applyFont="1" applyBorder="1" applyAlignment="1">
      <alignment horizontal="right" vertical="top"/>
    </xf>
    <xf numFmtId="2" fontId="29" fillId="5" borderId="16" xfId="1" applyNumberFormat="1" applyFont="1" applyFill="1" applyBorder="1" applyAlignment="1">
      <alignment horizontal="center" vertical="center"/>
    </xf>
    <xf numFmtId="0" fontId="5" fillId="3" borderId="0" xfId="1" applyFont="1" applyFill="1" applyAlignment="1">
      <alignment vertical="center" wrapText="1"/>
    </xf>
    <xf numFmtId="0" fontId="5" fillId="3" borderId="3" xfId="1" applyFont="1" applyFill="1" applyBorder="1" applyAlignment="1">
      <alignment vertical="center" wrapText="1"/>
    </xf>
    <xf numFmtId="0" fontId="20" fillId="5" borderId="22" xfId="1" applyFont="1" applyFill="1" applyBorder="1" applyAlignment="1">
      <alignment horizontal="center"/>
    </xf>
    <xf numFmtId="0" fontId="1" fillId="5" borderId="22" xfId="1" applyFill="1" applyBorder="1"/>
    <xf numFmtId="0" fontId="20" fillId="5" borderId="19" xfId="1" applyFont="1" applyFill="1" applyBorder="1"/>
    <xf numFmtId="0" fontId="25" fillId="0" borderId="19" xfId="0" applyFont="1" applyBorder="1"/>
    <xf numFmtId="166" fontId="29" fillId="5" borderId="19" xfId="1" applyNumberFormat="1" applyFont="1" applyFill="1" applyBorder="1" applyAlignment="1">
      <alignment horizontal="center" vertical="center"/>
    </xf>
    <xf numFmtId="0" fontId="20" fillId="3" borderId="0" xfId="61" applyFont="1" applyFill="1"/>
    <xf numFmtId="0" fontId="20" fillId="0" borderId="0" xfId="61" applyFont="1"/>
    <xf numFmtId="0" fontId="11" fillId="3" borderId="0" xfId="61" applyFont="1" applyFill="1"/>
    <xf numFmtId="0" fontId="11" fillId="0" borderId="0" xfId="61" applyFont="1"/>
    <xf numFmtId="3" fontId="11" fillId="5" borderId="0" xfId="62" applyNumberFormat="1" applyFont="1" applyFill="1" applyBorder="1" applyAlignment="1">
      <alignment horizontal="center" vertical="top"/>
    </xf>
    <xf numFmtId="49" fontId="11" fillId="5" borderId="0" xfId="23" applyNumberFormat="1" applyFont="1" applyFill="1" applyAlignment="1">
      <alignment horizontal="center" vertical="top" wrapText="1"/>
    </xf>
    <xf numFmtId="170" fontId="11" fillId="5" borderId="0" xfId="63" applyNumberFormat="1" applyFont="1" applyFill="1" applyAlignment="1">
      <alignment horizontal="center" vertical="top"/>
    </xf>
    <xf numFmtId="170" fontId="11" fillId="5" borderId="0" xfId="64" applyNumberFormat="1" applyFont="1" applyFill="1" applyAlignment="1">
      <alignment horizontal="center" vertical="top"/>
    </xf>
    <xf numFmtId="0" fontId="11" fillId="5" borderId="0" xfId="0" quotePrefix="1" applyFont="1" applyFill="1" applyAlignment="1">
      <alignment horizontal="center" vertical="top" wrapText="1"/>
    </xf>
    <xf numFmtId="49" fontId="11" fillId="5" borderId="0" xfId="0" applyNumberFormat="1" applyFont="1" applyFill="1" applyAlignment="1">
      <alignment horizontal="center" vertical="top" wrapText="1"/>
    </xf>
    <xf numFmtId="0" fontId="25" fillId="0" borderId="0" xfId="0" applyFont="1"/>
    <xf numFmtId="0" fontId="2" fillId="0" borderId="0" xfId="1" applyFont="1" applyAlignment="1">
      <alignment horizontal="left" vertical="center"/>
    </xf>
    <xf numFmtId="168" fontId="20" fillId="3" borderId="0" xfId="1" applyNumberFormat="1" applyFont="1" applyFill="1"/>
    <xf numFmtId="168" fontId="0" fillId="0" borderId="0" xfId="0" applyNumberFormat="1"/>
    <xf numFmtId="168" fontId="52" fillId="0" borderId="0" xfId="0" applyNumberFormat="1" applyFont="1"/>
    <xf numFmtId="168" fontId="48" fillId="5" borderId="23" xfId="0" applyNumberFormat="1" applyFont="1" applyFill="1" applyBorder="1" applyAlignment="1">
      <alignment horizontal="right" vertical="top"/>
    </xf>
    <xf numFmtId="168" fontId="48" fillId="0" borderId="23" xfId="0" applyNumberFormat="1" applyFont="1" applyBorder="1" applyAlignment="1">
      <alignment horizontal="right" vertical="top"/>
    </xf>
    <xf numFmtId="170" fontId="17" fillId="0" borderId="23" xfId="0" applyNumberFormat="1" applyFont="1" applyBorder="1" applyAlignment="1">
      <alignment horizontal="center" vertical="top"/>
    </xf>
    <xf numFmtId="170" fontId="17" fillId="0" borderId="0" xfId="0" applyNumberFormat="1" applyFont="1" applyAlignment="1">
      <alignment horizontal="center" vertical="top"/>
    </xf>
    <xf numFmtId="170" fontId="17" fillId="0" borderId="25" xfId="0" applyNumberFormat="1" applyFont="1" applyBorder="1" applyAlignment="1">
      <alignment horizontal="center" vertical="top"/>
    </xf>
    <xf numFmtId="170" fontId="17" fillId="0" borderId="26" xfId="0" applyNumberFormat="1" applyFont="1" applyBorder="1" applyAlignment="1">
      <alignment horizontal="center" vertical="top"/>
    </xf>
    <xf numFmtId="170" fontId="17" fillId="0" borderId="19" xfId="0" applyNumberFormat="1" applyFont="1" applyBorder="1" applyAlignment="1">
      <alignment horizontal="center" vertical="top"/>
    </xf>
    <xf numFmtId="170" fontId="17" fillId="0" borderId="27" xfId="0" applyNumberFormat="1" applyFont="1" applyBorder="1" applyAlignment="1">
      <alignment horizontal="center" vertical="top"/>
    </xf>
    <xf numFmtId="0" fontId="46" fillId="5" borderId="0" xfId="0" applyFont="1" applyFill="1" applyAlignment="1">
      <alignment vertical="center" wrapText="1"/>
    </xf>
    <xf numFmtId="168" fontId="11" fillId="0" borderId="0" xfId="0" applyNumberFormat="1" applyFont="1" applyAlignment="1">
      <alignment horizontal="right"/>
    </xf>
    <xf numFmtId="0" fontId="17" fillId="3" borderId="0" xfId="1" applyFont="1" applyFill="1" applyAlignment="1">
      <alignment horizontal="left" vertical="center"/>
    </xf>
    <xf numFmtId="1" fontId="1" fillId="0" borderId="0" xfId="29" applyNumberFormat="1" applyBorder="1" applyAlignment="1">
      <alignment horizontal="right" vertical="center" wrapText="1"/>
    </xf>
    <xf numFmtId="0" fontId="0" fillId="0" borderId="0" xfId="0" applyAlignment="1">
      <alignment vertical="center" wrapText="1"/>
    </xf>
    <xf numFmtId="0" fontId="4" fillId="0" borderId="0" xfId="0" applyFont="1"/>
    <xf numFmtId="170" fontId="55" fillId="0" borderId="0" xfId="66" applyNumberFormat="1" applyFont="1" applyAlignment="1">
      <alignment horizontal="right" vertical="top"/>
    </xf>
    <xf numFmtId="0" fontId="56" fillId="3" borderId="0" xfId="3" applyFont="1" applyFill="1"/>
    <xf numFmtId="168" fontId="11" fillId="0" borderId="5" xfId="25" applyNumberFormat="1" applyFont="1" applyBorder="1" applyAlignment="1">
      <alignment horizontal="right"/>
    </xf>
    <xf numFmtId="0" fontId="10" fillId="3" borderId="0" xfId="1" applyFont="1" applyFill="1" applyAlignment="1">
      <alignment vertical="center"/>
    </xf>
    <xf numFmtId="1" fontId="11" fillId="0" borderId="0" xfId="29" applyNumberFormat="1" applyFont="1" applyBorder="1" applyAlignment="1">
      <alignment horizontal="right" vertical="center" wrapText="1"/>
    </xf>
    <xf numFmtId="169" fontId="11" fillId="0" borderId="0" xfId="65" applyNumberFormat="1" applyFont="1"/>
    <xf numFmtId="0" fontId="49" fillId="0" borderId="0" xfId="0" applyFont="1" applyAlignment="1">
      <alignment horizontal="right" vertical="top" wrapText="1"/>
    </xf>
    <xf numFmtId="1" fontId="49" fillId="0" borderId="0" xfId="25" applyNumberFormat="1" applyFont="1" applyAlignment="1">
      <alignment horizontal="right"/>
    </xf>
    <xf numFmtId="168" fontId="49" fillId="0" borderId="0" xfId="25" applyNumberFormat="1" applyFont="1" applyAlignment="1">
      <alignment horizontal="right"/>
    </xf>
    <xf numFmtId="169" fontId="11" fillId="0" borderId="0" xfId="12" applyNumberFormat="1" applyFont="1" applyAlignment="1">
      <alignment horizontal="right"/>
    </xf>
    <xf numFmtId="0" fontId="11" fillId="0" borderId="0" xfId="0" applyFont="1" applyAlignment="1">
      <alignment horizontal="right"/>
    </xf>
    <xf numFmtId="0" fontId="20" fillId="5" borderId="0" xfId="0" applyFont="1" applyFill="1" applyAlignment="1">
      <alignment vertical="center"/>
    </xf>
    <xf numFmtId="0" fontId="10" fillId="3" borderId="18" xfId="1" applyFont="1" applyFill="1" applyBorder="1" applyAlignment="1">
      <alignment horizontal="center" vertical="center"/>
    </xf>
    <xf numFmtId="0" fontId="10" fillId="0" borderId="18" xfId="0" applyFont="1" applyBorder="1" applyAlignment="1">
      <alignment horizontal="center" vertical="center" wrapText="1"/>
    </xf>
    <xf numFmtId="0" fontId="58" fillId="3" borderId="0" xfId="1" applyFont="1" applyFill="1"/>
    <xf numFmtId="170" fontId="58" fillId="0" borderId="0" xfId="66" applyNumberFormat="1" applyFont="1" applyAlignment="1">
      <alignment horizontal="center" vertical="top"/>
    </xf>
    <xf numFmtId="0" fontId="57" fillId="0" borderId="0" xfId="0" applyFont="1" applyAlignment="1">
      <alignment horizontal="center" vertical="center" wrapText="1"/>
    </xf>
    <xf numFmtId="0" fontId="57" fillId="3" borderId="0" xfId="1" applyFont="1" applyFill="1" applyAlignment="1">
      <alignment horizontal="center" vertical="center"/>
    </xf>
    <xf numFmtId="0" fontId="57" fillId="0" borderId="0" xfId="1" applyFont="1" applyAlignment="1">
      <alignment horizontal="center" vertical="center"/>
    </xf>
    <xf numFmtId="0" fontId="57" fillId="5" borderId="0" xfId="0" applyFont="1" applyFill="1" applyAlignment="1">
      <alignment horizontal="center" vertical="center"/>
    </xf>
    <xf numFmtId="0" fontId="20" fillId="5" borderId="0" xfId="0" applyFont="1" applyFill="1" applyAlignment="1">
      <alignment vertical="center" wrapText="1"/>
    </xf>
    <xf numFmtId="0" fontId="20" fillId="0" borderId="0" xfId="0" applyFont="1" applyAlignment="1">
      <alignment vertical="center" wrapText="1"/>
    </xf>
    <xf numFmtId="0" fontId="31" fillId="0" borderId="0" xfId="1" applyFont="1" applyAlignment="1">
      <alignment vertical="center" wrapText="1"/>
    </xf>
    <xf numFmtId="0" fontId="31" fillId="0" borderId="0" xfId="1" applyFont="1" applyAlignment="1">
      <alignment vertical="center"/>
    </xf>
    <xf numFmtId="0" fontId="31" fillId="0" borderId="0" xfId="1" applyFont="1" applyAlignment="1">
      <alignment horizontal="left" vertical="center"/>
    </xf>
    <xf numFmtId="170" fontId="17" fillId="0" borderId="31" xfId="0" applyNumberFormat="1" applyFont="1" applyBorder="1" applyAlignment="1">
      <alignment horizontal="center" vertical="top"/>
    </xf>
    <xf numFmtId="0" fontId="20" fillId="0" borderId="0" xfId="1" applyFont="1" applyAlignment="1">
      <alignment horizontal="left" vertical="center"/>
    </xf>
    <xf numFmtId="0" fontId="11" fillId="5" borderId="4" xfId="0" applyFont="1" applyFill="1" applyBorder="1" applyAlignment="1">
      <alignment vertical="top" wrapText="1"/>
    </xf>
    <xf numFmtId="3" fontId="11" fillId="5" borderId="28" xfId="23" applyNumberFormat="1" applyFont="1" applyFill="1" applyBorder="1" applyAlignment="1">
      <alignment horizontal="center" wrapText="1"/>
    </xf>
    <xf numFmtId="49" fontId="11" fillId="5" borderId="30" xfId="23" applyNumberFormat="1" applyFont="1" applyFill="1" applyBorder="1" applyAlignment="1">
      <alignment horizontal="center" vertical="top" wrapText="1"/>
    </xf>
    <xf numFmtId="3" fontId="11" fillId="5" borderId="29" xfId="23" applyNumberFormat="1" applyFont="1" applyFill="1" applyBorder="1" applyAlignment="1">
      <alignment horizontal="center" wrapText="1"/>
    </xf>
    <xf numFmtId="49" fontId="11" fillId="5" borderId="30" xfId="0" applyNumberFormat="1" applyFont="1" applyFill="1" applyBorder="1" applyAlignment="1">
      <alignment horizontal="center" vertical="top" wrapText="1"/>
    </xf>
    <xf numFmtId="3" fontId="11" fillId="5" borderId="4" xfId="23" applyNumberFormat="1" applyFont="1" applyFill="1" applyBorder="1" applyAlignment="1">
      <alignment horizontal="center" wrapText="1"/>
    </xf>
    <xf numFmtId="3" fontId="11" fillId="5" borderId="7" xfId="23" applyNumberFormat="1" applyFont="1" applyFill="1" applyBorder="1" applyAlignment="1">
      <alignment horizontal="center" wrapText="1"/>
    </xf>
    <xf numFmtId="0" fontId="11" fillId="5" borderId="6" xfId="0" quotePrefix="1" applyFont="1" applyFill="1" applyBorder="1" applyAlignment="1">
      <alignment horizontal="center" vertical="top" wrapText="1"/>
    </xf>
    <xf numFmtId="49" fontId="11" fillId="5" borderId="3" xfId="23" quotePrefix="1" applyNumberFormat="1" applyFont="1" applyFill="1" applyBorder="1" applyAlignment="1">
      <alignment horizontal="center" vertical="top" wrapText="1"/>
    </xf>
    <xf numFmtId="167" fontId="11" fillId="0" borderId="0" xfId="61" applyNumberFormat="1" applyFont="1" applyAlignment="1">
      <alignment horizontal="left"/>
    </xf>
    <xf numFmtId="0" fontId="38" fillId="5" borderId="0" xfId="1" applyFont="1" applyFill="1" applyAlignment="1">
      <alignment horizontal="left" vertical="center"/>
    </xf>
    <xf numFmtId="0" fontId="11" fillId="5" borderId="0" xfId="1" applyFont="1" applyFill="1"/>
    <xf numFmtId="0" fontId="11" fillId="5" borderId="0" xfId="1" applyFont="1" applyFill="1" applyAlignment="1">
      <alignment horizontal="center"/>
    </xf>
    <xf numFmtId="0" fontId="10" fillId="0" borderId="28" xfId="3" applyFont="1" applyBorder="1"/>
    <xf numFmtId="0" fontId="20" fillId="3" borderId="29" xfId="3" applyFont="1" applyFill="1" applyBorder="1"/>
    <xf numFmtId="0" fontId="20" fillId="3" borderId="30" xfId="3" applyFont="1" applyFill="1" applyBorder="1"/>
    <xf numFmtId="168" fontId="11" fillId="0" borderId="29" xfId="25" applyNumberFormat="1" applyFont="1" applyBorder="1" applyAlignment="1">
      <alignment horizontal="right"/>
    </xf>
    <xf numFmtId="0" fontId="11" fillId="0" borderId="30" xfId="0" applyFont="1" applyBorder="1" applyAlignment="1">
      <alignment horizontal="right" vertical="top" wrapText="1"/>
    </xf>
    <xf numFmtId="170" fontId="15" fillId="0" borderId="0" xfId="65" applyNumberFormat="1" applyFont="1" applyAlignment="1">
      <alignment horizontal="right" vertical="top"/>
    </xf>
    <xf numFmtId="168" fontId="48" fillId="5" borderId="0" xfId="0" applyNumberFormat="1" applyFont="1" applyFill="1" applyAlignment="1">
      <alignment horizontal="right" vertical="top"/>
    </xf>
    <xf numFmtId="168" fontId="48" fillId="0" borderId="0" xfId="0" applyNumberFormat="1" applyFont="1" applyAlignment="1">
      <alignment horizontal="right" vertical="top"/>
    </xf>
    <xf numFmtId="0" fontId="10" fillId="0" borderId="0" xfId="0" applyFont="1" applyAlignment="1">
      <alignment horizontal="center" vertical="top" wrapText="1"/>
    </xf>
    <xf numFmtId="0" fontId="17" fillId="0" borderId="0" xfId="1" applyFont="1" applyAlignment="1">
      <alignment horizontal="left" vertical="center"/>
    </xf>
    <xf numFmtId="168" fontId="20" fillId="0" borderId="24" xfId="0" applyNumberFormat="1" applyFont="1" applyBorder="1"/>
    <xf numFmtId="0" fontId="11" fillId="5" borderId="28" xfId="0" applyFont="1" applyFill="1" applyBorder="1" applyAlignment="1">
      <alignment horizontal="left" vertical="top" wrapText="1"/>
    </xf>
    <xf numFmtId="0" fontId="11" fillId="5" borderId="29" xfId="0" applyFont="1" applyFill="1" applyBorder="1" applyAlignment="1">
      <alignment horizontal="left" vertical="top" wrapText="1"/>
    </xf>
    <xf numFmtId="0" fontId="11" fillId="5" borderId="30" xfId="0" applyFont="1" applyFill="1" applyBorder="1" applyAlignment="1">
      <alignment horizontal="right" vertical="top" wrapText="1"/>
    </xf>
    <xf numFmtId="0" fontId="11" fillId="5" borderId="3" xfId="0" applyFont="1" applyFill="1" applyBorder="1" applyAlignment="1">
      <alignment horizontal="right" vertical="top" wrapText="1"/>
    </xf>
    <xf numFmtId="0" fontId="11" fillId="5" borderId="6" xfId="0" applyFont="1" applyFill="1" applyBorder="1" applyAlignment="1">
      <alignment horizontal="right" vertical="top" wrapText="1"/>
    </xf>
    <xf numFmtId="0" fontId="10" fillId="5" borderId="17" xfId="0" applyFont="1" applyFill="1" applyBorder="1" applyAlignment="1">
      <alignment horizontal="right" vertical="center" wrapText="1"/>
    </xf>
    <xf numFmtId="0" fontId="10" fillId="5" borderId="9" xfId="0" applyFont="1" applyFill="1" applyBorder="1" applyAlignment="1">
      <alignment horizontal="right" vertical="center" wrapText="1"/>
    </xf>
    <xf numFmtId="0" fontId="10" fillId="5" borderId="10" xfId="0" applyFont="1" applyFill="1" applyBorder="1" applyAlignment="1">
      <alignment horizontal="right" vertical="center" wrapText="1"/>
    </xf>
    <xf numFmtId="168" fontId="11" fillId="5" borderId="29" xfId="29" applyNumberFormat="1" applyFont="1" applyFill="1" applyBorder="1" applyAlignment="1">
      <alignment horizontal="right" vertical="center" wrapText="1"/>
    </xf>
    <xf numFmtId="168" fontId="11" fillId="5" borderId="0" xfId="29" applyNumberFormat="1" applyFont="1" applyFill="1" applyBorder="1" applyAlignment="1">
      <alignment horizontal="right" vertical="top" wrapText="1"/>
    </xf>
    <xf numFmtId="168" fontId="11" fillId="5" borderId="0" xfId="29" applyNumberFormat="1" applyFont="1" applyFill="1" applyBorder="1" applyAlignment="1">
      <alignment horizontal="right" vertical="center" wrapText="1"/>
    </xf>
    <xf numFmtId="0" fontId="11" fillId="5" borderId="4" xfId="1" applyFont="1" applyFill="1" applyBorder="1" applyAlignment="1">
      <alignment horizontal="left" vertical="center"/>
    </xf>
    <xf numFmtId="0" fontId="11" fillId="5" borderId="0" xfId="1" applyFont="1" applyFill="1" applyAlignment="1">
      <alignment horizontal="left" vertical="center"/>
    </xf>
    <xf numFmtId="168" fontId="11" fillId="5" borderId="0" xfId="29" applyNumberFormat="1" applyFont="1" applyFill="1" applyAlignment="1">
      <alignment horizontal="right" vertical="top" wrapText="1"/>
    </xf>
    <xf numFmtId="0" fontId="11" fillId="5" borderId="7" xfId="1" applyFont="1" applyFill="1" applyBorder="1" applyAlignment="1">
      <alignment horizontal="left" vertical="center"/>
    </xf>
    <xf numFmtId="0" fontId="11" fillId="5" borderId="5" xfId="1" applyFont="1" applyFill="1" applyBorder="1" applyAlignment="1">
      <alignment horizontal="left" vertical="center"/>
    </xf>
    <xf numFmtId="168" fontId="11" fillId="5" borderId="5" xfId="29" applyNumberFormat="1" applyFont="1" applyFill="1" applyBorder="1" applyAlignment="1">
      <alignment horizontal="right" vertical="center" wrapText="1"/>
    </xf>
    <xf numFmtId="0" fontId="17" fillId="5" borderId="28" xfId="1" applyFont="1" applyFill="1" applyBorder="1" applyAlignment="1">
      <alignment horizontal="left" vertical="center"/>
    </xf>
    <xf numFmtId="0" fontId="17" fillId="5" borderId="29" xfId="1" applyFont="1" applyFill="1" applyBorder="1" applyAlignment="1">
      <alignment horizontal="left" vertical="center"/>
    </xf>
    <xf numFmtId="0" fontId="17" fillId="5" borderId="0" xfId="1" applyFont="1" applyFill="1" applyAlignment="1">
      <alignment horizontal="left" vertical="center"/>
    </xf>
    <xf numFmtId="0" fontId="10" fillId="5" borderId="7" xfId="1" applyFont="1" applyFill="1" applyBorder="1" applyAlignment="1">
      <alignment horizontal="left" vertical="center"/>
    </xf>
    <xf numFmtId="0" fontId="10" fillId="5" borderId="5" xfId="1" applyFont="1" applyFill="1" applyBorder="1" applyAlignment="1">
      <alignment horizontal="left" vertical="center"/>
    </xf>
    <xf numFmtId="168" fontId="10" fillId="5" borderId="5" xfId="29" applyNumberFormat="1" applyFont="1" applyFill="1" applyBorder="1" applyAlignment="1">
      <alignment horizontal="right" vertical="center" wrapText="1"/>
    </xf>
    <xf numFmtId="168" fontId="10" fillId="5" borderId="5" xfId="29" applyNumberFormat="1" applyFont="1" applyFill="1" applyBorder="1" applyAlignment="1">
      <alignment horizontal="right" vertical="center"/>
    </xf>
    <xf numFmtId="168" fontId="11" fillId="5" borderId="0" xfId="0" applyNumberFormat="1" applyFont="1" applyFill="1" applyAlignment="1">
      <alignment horizontal="right" vertical="center"/>
    </xf>
    <xf numFmtId="168" fontId="11" fillId="5" borderId="29" xfId="0" applyNumberFormat="1" applyFont="1" applyFill="1" applyBorder="1" applyAlignment="1">
      <alignment horizontal="right" vertical="center"/>
    </xf>
    <xf numFmtId="168" fontId="11" fillId="5" borderId="0" xfId="0" applyNumberFormat="1" applyFont="1" applyFill="1" applyAlignment="1">
      <alignment horizontal="right"/>
    </xf>
    <xf numFmtId="168" fontId="11" fillId="5" borderId="5" xfId="0" applyNumberFormat="1" applyFont="1" applyFill="1" applyBorder="1" applyAlignment="1">
      <alignment horizontal="right" vertical="center"/>
    </xf>
    <xf numFmtId="168" fontId="11" fillId="5" borderId="29" xfId="25" applyNumberFormat="1" applyFont="1" applyFill="1" applyBorder="1" applyAlignment="1">
      <alignment horizontal="right" vertical="center"/>
    </xf>
    <xf numFmtId="168" fontId="11" fillId="5" borderId="0" xfId="25" applyNumberFormat="1" applyFont="1" applyFill="1" applyAlignment="1">
      <alignment horizontal="right" vertical="center"/>
    </xf>
    <xf numFmtId="169" fontId="11" fillId="5" borderId="3" xfId="73" applyNumberFormat="1" applyFont="1" applyFill="1" applyBorder="1" applyAlignment="1">
      <alignment horizontal="right" vertical="top"/>
    </xf>
    <xf numFmtId="169" fontId="11" fillId="5" borderId="3" xfId="74" applyNumberFormat="1" applyFont="1" applyFill="1" applyBorder="1" applyAlignment="1">
      <alignment horizontal="right" vertical="top"/>
    </xf>
    <xf numFmtId="169" fontId="11" fillId="5" borderId="3" xfId="75" applyNumberFormat="1" applyFont="1" applyFill="1" applyBorder="1" applyAlignment="1">
      <alignment horizontal="right" vertical="top"/>
    </xf>
    <xf numFmtId="169" fontId="11" fillId="5" borderId="30" xfId="75" applyNumberFormat="1" applyFont="1" applyFill="1" applyBorder="1" applyAlignment="1">
      <alignment horizontal="right" vertical="top"/>
    </xf>
    <xf numFmtId="0" fontId="10" fillId="0" borderId="32" xfId="0" applyFont="1" applyBorder="1" applyAlignment="1">
      <alignment horizontal="right" vertical="center" wrapText="1"/>
    </xf>
    <xf numFmtId="0" fontId="10" fillId="0" borderId="9" xfId="0" applyFont="1" applyBorder="1" applyAlignment="1">
      <alignment horizontal="right" vertical="center" wrapText="1"/>
    </xf>
    <xf numFmtId="0" fontId="10" fillId="0" borderId="10" xfId="0" applyFont="1" applyBorder="1" applyAlignment="1">
      <alignment horizontal="right" vertical="center" wrapText="1"/>
    </xf>
    <xf numFmtId="168" fontId="11" fillId="0" borderId="0" xfId="29" applyNumberFormat="1" applyFont="1" applyBorder="1" applyAlignment="1">
      <alignment horizontal="right" vertical="center" wrapText="1"/>
    </xf>
    <xf numFmtId="0" fontId="10" fillId="0" borderId="29" xfId="0" applyFont="1" applyBorder="1" applyAlignment="1">
      <alignment horizontal="right" vertical="center" wrapText="1"/>
    </xf>
    <xf numFmtId="0" fontId="42" fillId="0" borderId="0" xfId="0" applyFont="1"/>
    <xf numFmtId="0" fontId="11" fillId="0" borderId="0" xfId="0" applyFont="1"/>
    <xf numFmtId="169" fontId="11" fillId="0" borderId="3" xfId="74" applyNumberFormat="1" applyFont="1" applyBorder="1" applyAlignment="1">
      <alignment horizontal="right" vertical="top"/>
    </xf>
    <xf numFmtId="169" fontId="11" fillId="0" borderId="3" xfId="75" applyNumberFormat="1" applyFont="1" applyBorder="1" applyAlignment="1">
      <alignment horizontal="right" vertical="top"/>
    </xf>
    <xf numFmtId="0" fontId="11" fillId="0" borderId="3" xfId="0" applyFont="1" applyBorder="1" applyAlignment="1">
      <alignment horizontal="right"/>
    </xf>
    <xf numFmtId="0" fontId="11" fillId="0" borderId="6" xfId="0" applyFont="1" applyBorder="1" applyAlignment="1">
      <alignment horizontal="right"/>
    </xf>
    <xf numFmtId="0" fontId="27" fillId="0" borderId="0" xfId="0" applyFont="1" applyAlignment="1">
      <alignment vertical="top" wrapText="1"/>
    </xf>
    <xf numFmtId="3" fontId="20" fillId="0" borderId="0" xfId="23" applyNumberFormat="1" applyFont="1" applyAlignment="1">
      <alignment wrapText="1"/>
    </xf>
    <xf numFmtId="3" fontId="11" fillId="5" borderId="28" xfId="0" applyNumberFormat="1" applyFont="1" applyFill="1" applyBorder="1" applyAlignment="1">
      <alignment horizontal="center"/>
    </xf>
    <xf numFmtId="3" fontId="11" fillId="5" borderId="4" xfId="0" applyNumberFormat="1" applyFont="1" applyFill="1" applyBorder="1" applyAlignment="1">
      <alignment horizontal="center"/>
    </xf>
    <xf numFmtId="0" fontId="48" fillId="5" borderId="4" xfId="0" applyFont="1" applyFill="1" applyBorder="1" applyAlignment="1">
      <alignment horizontal="center" vertical="top"/>
    </xf>
    <xf numFmtId="0" fontId="48" fillId="5" borderId="7" xfId="0" applyFont="1" applyFill="1" applyBorder="1" applyAlignment="1">
      <alignment horizontal="center" vertical="top"/>
    </xf>
    <xf numFmtId="0" fontId="1" fillId="3" borderId="15" xfId="1" applyFill="1" applyBorder="1"/>
    <xf numFmtId="0" fontId="20" fillId="3" borderId="33" xfId="1" applyFont="1" applyFill="1" applyBorder="1"/>
    <xf numFmtId="0" fontId="31" fillId="5" borderId="23" xfId="0" applyFont="1" applyFill="1" applyBorder="1" applyAlignment="1">
      <alignment horizontal="left" vertical="top" wrapText="1" indent="1"/>
    </xf>
    <xf numFmtId="0" fontId="20" fillId="5" borderId="23" xfId="0" applyFont="1" applyFill="1" applyBorder="1" applyAlignment="1">
      <alignment horizontal="right" vertical="top" wrapText="1"/>
    </xf>
    <xf numFmtId="168" fontId="20" fillId="5" borderId="16" xfId="0" applyNumberFormat="1" applyFont="1" applyFill="1" applyBorder="1"/>
    <xf numFmtId="168" fontId="20" fillId="5" borderId="16" xfId="0" applyNumberFormat="1" applyFont="1" applyFill="1" applyBorder="1" applyAlignment="1">
      <alignment horizontal="right" vertical="top"/>
    </xf>
    <xf numFmtId="168" fontId="20" fillId="0" borderId="16" xfId="0" applyNumberFormat="1" applyFont="1" applyBorder="1" applyAlignment="1">
      <alignment horizontal="right" vertical="top"/>
    </xf>
    <xf numFmtId="170" fontId="31" fillId="0" borderId="16" xfId="0" applyNumberFormat="1" applyFont="1" applyBorder="1" applyAlignment="1">
      <alignment horizontal="center" vertical="top"/>
    </xf>
    <xf numFmtId="168" fontId="11" fillId="5" borderId="11" xfId="0" applyNumberFormat="1" applyFont="1" applyFill="1" applyBorder="1" applyAlignment="1">
      <alignment horizontal="center"/>
    </xf>
    <xf numFmtId="168" fontId="11" fillId="5" borderId="31" xfId="0" applyNumberFormat="1" applyFont="1" applyFill="1" applyBorder="1" applyAlignment="1">
      <alignment horizontal="center" vertical="top"/>
    </xf>
    <xf numFmtId="168" fontId="11" fillId="0" borderId="31" xfId="0" applyNumberFormat="1" applyFont="1" applyBorder="1" applyAlignment="1">
      <alignment horizontal="center" vertical="top"/>
    </xf>
    <xf numFmtId="0" fontId="11" fillId="5" borderId="0" xfId="0" applyFont="1" applyFill="1" applyAlignment="1">
      <alignment horizontal="center" vertical="center" wrapText="1"/>
    </xf>
    <xf numFmtId="0" fontId="11" fillId="0" borderId="0" xfId="0" applyFont="1" applyAlignment="1">
      <alignment horizontal="center" vertical="center" wrapText="1"/>
    </xf>
    <xf numFmtId="0" fontId="11" fillId="3" borderId="0" xfId="1" applyFont="1" applyFill="1" applyAlignment="1">
      <alignment horizontal="center" vertical="center"/>
    </xf>
    <xf numFmtId="0" fontId="17" fillId="0" borderId="0" xfId="1" applyFont="1" applyAlignment="1">
      <alignment horizontal="center" vertical="center" wrapText="1"/>
    </xf>
    <xf numFmtId="0" fontId="17" fillId="0" borderId="0" xfId="1" applyFont="1" applyAlignment="1">
      <alignment horizontal="center" vertical="center"/>
    </xf>
    <xf numFmtId="0" fontId="11" fillId="5" borderId="0" xfId="0" applyFont="1" applyFill="1" applyAlignment="1">
      <alignment horizontal="center" vertical="center"/>
    </xf>
    <xf numFmtId="169" fontId="10" fillId="5" borderId="6" xfId="74" applyNumberFormat="1" applyFont="1" applyFill="1" applyBorder="1" applyAlignment="1">
      <alignment horizontal="right" vertical="top"/>
    </xf>
    <xf numFmtId="170" fontId="11" fillId="0" borderId="18" xfId="71" applyNumberFormat="1" applyFont="1" applyBorder="1" applyAlignment="1">
      <alignment horizontal="center" vertical="top"/>
    </xf>
    <xf numFmtId="170" fontId="11" fillId="0" borderId="18" xfId="79" applyNumberFormat="1" applyFont="1" applyBorder="1" applyAlignment="1">
      <alignment horizontal="center" vertical="top"/>
    </xf>
    <xf numFmtId="0" fontId="10" fillId="5" borderId="10" xfId="0" applyFont="1" applyFill="1" applyBorder="1" applyAlignment="1">
      <alignment horizontal="center" vertical="center" wrapText="1"/>
    </xf>
    <xf numFmtId="170" fontId="11" fillId="0" borderId="10" xfId="79" applyNumberFormat="1" applyFont="1" applyBorder="1" applyAlignment="1">
      <alignment horizontal="center" vertical="top"/>
    </xf>
    <xf numFmtId="0" fontId="10" fillId="5" borderId="18" xfId="0" applyFont="1" applyFill="1" applyBorder="1" applyAlignment="1">
      <alignment horizontal="center" vertical="center"/>
    </xf>
    <xf numFmtId="0" fontId="39" fillId="0" borderId="0" xfId="3" applyFont="1" applyAlignment="1">
      <alignment horizontal="left" vertical="center"/>
    </xf>
    <xf numFmtId="49" fontId="29" fillId="0" borderId="0" xfId="3" applyNumberFormat="1" applyFont="1" applyAlignment="1">
      <alignment horizontal="center" vertical="center"/>
    </xf>
    <xf numFmtId="0" fontId="10" fillId="0" borderId="0" xfId="3" applyFont="1"/>
    <xf numFmtId="49" fontId="1" fillId="5" borderId="30" xfId="0" applyNumberFormat="1" applyFont="1" applyFill="1" applyBorder="1" applyAlignment="1">
      <alignment horizontal="center" vertical="top" wrapText="1"/>
    </xf>
    <xf numFmtId="0" fontId="1" fillId="5" borderId="3" xfId="0" quotePrefix="1" applyFont="1" applyFill="1" applyBorder="1" applyAlignment="1">
      <alignment horizontal="center" vertical="top" wrapText="1"/>
    </xf>
    <xf numFmtId="49" fontId="1" fillId="5" borderId="3" xfId="23" applyNumberFormat="1" applyFont="1" applyFill="1" applyBorder="1" applyAlignment="1">
      <alignment horizontal="center" vertical="top" wrapText="1"/>
    </xf>
    <xf numFmtId="0" fontId="1" fillId="5" borderId="6" xfId="0" quotePrefix="1" applyFont="1" applyFill="1" applyBorder="1" applyAlignment="1">
      <alignment horizontal="center" vertical="top" wrapText="1"/>
    </xf>
    <xf numFmtId="0" fontId="60" fillId="3" borderId="0" xfId="1" applyFont="1" applyFill="1"/>
    <xf numFmtId="0" fontId="61" fillId="3" borderId="0" xfId="1" applyFont="1" applyFill="1" applyAlignment="1">
      <alignment horizontal="left" vertical="center"/>
    </xf>
    <xf numFmtId="168" fontId="20" fillId="0" borderId="0" xfId="25" applyNumberFormat="1" applyFont="1" applyAlignment="1">
      <alignment horizontal="right"/>
    </xf>
    <xf numFmtId="0" fontId="61" fillId="5" borderId="0" xfId="1" applyFont="1" applyFill="1" applyAlignment="1">
      <alignment horizontal="left" vertical="center"/>
    </xf>
    <xf numFmtId="168" fontId="11" fillId="0" borderId="3" xfId="0" applyNumberFormat="1" applyFont="1" applyBorder="1" applyAlignment="1">
      <alignment horizontal="right"/>
    </xf>
    <xf numFmtId="168" fontId="1" fillId="0" borderId="21" xfId="29" applyNumberFormat="1" applyBorder="1" applyAlignment="1">
      <alignment horizontal="right" vertical="top"/>
    </xf>
    <xf numFmtId="0" fontId="5" fillId="0" borderId="23" xfId="0" applyFont="1" applyBorder="1" applyAlignment="1">
      <alignment horizontal="right" vertical="center"/>
    </xf>
    <xf numFmtId="168" fontId="1" fillId="0" borderId="23" xfId="29" applyNumberFormat="1" applyBorder="1" applyAlignment="1">
      <alignment horizontal="right" vertical="top"/>
    </xf>
    <xf numFmtId="168" fontId="63" fillId="0" borderId="0" xfId="29" applyNumberFormat="1" applyFont="1" applyBorder="1" applyAlignment="1">
      <alignment horizontal="right" vertical="top"/>
    </xf>
    <xf numFmtId="0" fontId="63" fillId="3" borderId="0" xfId="1" applyFont="1" applyFill="1"/>
    <xf numFmtId="17" fontId="63" fillId="3" borderId="0" xfId="1" applyNumberFormat="1" applyFont="1" applyFill="1"/>
    <xf numFmtId="0" fontId="63" fillId="3" borderId="0" xfId="3" applyFont="1" applyFill="1" applyAlignment="1">
      <alignment horizontal="center" vertical="center"/>
    </xf>
    <xf numFmtId="0" fontId="1" fillId="3" borderId="0" xfId="3" applyFill="1" applyAlignment="1">
      <alignment horizontal="center" vertical="center"/>
    </xf>
    <xf numFmtId="0" fontId="1" fillId="3" borderId="0" xfId="1" applyFill="1" applyAlignment="1">
      <alignment horizontal="center" vertical="center"/>
    </xf>
    <xf numFmtId="0" fontId="9" fillId="3" borderId="0" xfId="1" applyFont="1" applyFill="1" applyAlignment="1">
      <alignment vertical="center" wrapText="1"/>
    </xf>
    <xf numFmtId="0" fontId="5" fillId="3" borderId="0" xfId="3" applyFont="1" applyFill="1" applyAlignment="1">
      <alignment horizontal="center" vertical="center"/>
    </xf>
    <xf numFmtId="168" fontId="5" fillId="0" borderId="0" xfId="29" applyNumberFormat="1" applyFont="1" applyBorder="1" applyAlignment="1">
      <alignment horizontal="center" vertical="center"/>
    </xf>
    <xf numFmtId="168" fontId="64" fillId="0" borderId="0" xfId="81" applyNumberFormat="1" applyFont="1" applyAlignment="1">
      <alignment horizontal="right" vertical="top"/>
    </xf>
    <xf numFmtId="168" fontId="64" fillId="0" borderId="0" xfId="80" applyNumberFormat="1" applyFont="1" applyAlignment="1">
      <alignment horizontal="right" vertical="top"/>
    </xf>
    <xf numFmtId="0" fontId="10" fillId="0" borderId="0" xfId="0" applyFont="1"/>
    <xf numFmtId="0" fontId="1" fillId="5" borderId="11" xfId="1" applyFill="1" applyBorder="1" applyAlignment="1">
      <alignment vertical="center"/>
    </xf>
    <xf numFmtId="0" fontId="5" fillId="3" borderId="0" xfId="3" applyFont="1" applyFill="1" applyAlignment="1">
      <alignment vertical="center"/>
    </xf>
    <xf numFmtId="0" fontId="5" fillId="3" borderId="0" xfId="1" applyFont="1" applyFill="1" applyAlignment="1">
      <alignment horizontal="center" vertical="center" wrapText="1"/>
    </xf>
    <xf numFmtId="0" fontId="20" fillId="5" borderId="34" xfId="1" applyFont="1" applyFill="1" applyBorder="1"/>
    <xf numFmtId="0" fontId="1" fillId="5" borderId="2" xfId="1" applyFill="1" applyBorder="1"/>
    <xf numFmtId="0" fontId="17" fillId="5" borderId="20" xfId="0" applyFont="1" applyFill="1" applyBorder="1" applyAlignment="1">
      <alignment horizontal="left" vertical="top" wrapText="1" indent="1"/>
    </xf>
    <xf numFmtId="0" fontId="11" fillId="5" borderId="20" xfId="0" applyFont="1" applyFill="1" applyBorder="1" applyAlignment="1">
      <alignment horizontal="right" vertical="top" wrapText="1"/>
    </xf>
    <xf numFmtId="168" fontId="11" fillId="5" borderId="20" xfId="0" applyNumberFormat="1" applyFont="1" applyFill="1" applyBorder="1"/>
    <xf numFmtId="168" fontId="48" fillId="5" borderId="20" xfId="0" applyNumberFormat="1" applyFont="1" applyFill="1" applyBorder="1" applyAlignment="1">
      <alignment horizontal="right" vertical="top"/>
    </xf>
    <xf numFmtId="168" fontId="48" fillId="0" borderId="20" xfId="0" applyNumberFormat="1" applyFont="1" applyBorder="1" applyAlignment="1">
      <alignment horizontal="right" vertical="top"/>
    </xf>
    <xf numFmtId="170" fontId="17" fillId="0" borderId="20" xfId="0" applyNumberFormat="1" applyFont="1" applyBorder="1" applyAlignment="1">
      <alignment horizontal="center" vertical="top"/>
    </xf>
    <xf numFmtId="168" fontId="65" fillId="0" borderId="0" xfId="29" applyNumberFormat="1" applyFont="1" applyAlignment="1">
      <alignment horizontal="right" vertical="top" wrapText="1"/>
    </xf>
    <xf numFmtId="168" fontId="11" fillId="5" borderId="3" xfId="0" applyNumberFormat="1" applyFont="1" applyFill="1" applyBorder="1"/>
    <xf numFmtId="168" fontId="11" fillId="0" borderId="3" xfId="0" applyNumberFormat="1" applyFont="1" applyBorder="1"/>
    <xf numFmtId="169" fontId="59" fillId="0" borderId="6" xfId="74" applyNumberFormat="1" applyFont="1" applyBorder="1" applyAlignment="1">
      <alignment horizontal="right" vertical="top"/>
    </xf>
    <xf numFmtId="169" fontId="59" fillId="0" borderId="5" xfId="74" applyNumberFormat="1" applyFont="1" applyBorder="1" applyAlignment="1">
      <alignment horizontal="right" vertical="top"/>
    </xf>
    <xf numFmtId="168" fontId="11" fillId="5" borderId="3" xfId="23" applyNumberFormat="1" applyFont="1" applyFill="1" applyBorder="1" applyAlignment="1">
      <alignment wrapText="1"/>
    </xf>
    <xf numFmtId="0" fontId="10" fillId="0" borderId="17" xfId="0" applyFont="1" applyBorder="1" applyAlignment="1">
      <alignment horizontal="right" vertical="center" wrapText="1"/>
    </xf>
    <xf numFmtId="168" fontId="10" fillId="5" borderId="9" xfId="23" applyNumberFormat="1" applyFont="1" applyFill="1" applyBorder="1" applyAlignment="1">
      <alignment horizontal="right" vertical="center" wrapText="1"/>
    </xf>
    <xf numFmtId="168" fontId="10" fillId="5" borderId="10" xfId="23" applyNumberFormat="1" applyFont="1" applyFill="1" applyBorder="1" applyAlignment="1">
      <alignment horizontal="right" vertical="center" wrapText="1"/>
    </xf>
    <xf numFmtId="169" fontId="59" fillId="0" borderId="5" xfId="75" applyNumberFormat="1" applyFont="1" applyBorder="1" applyAlignment="1">
      <alignment horizontal="right" vertical="top"/>
    </xf>
    <xf numFmtId="0" fontId="5" fillId="3" borderId="0" xfId="3" applyFont="1" applyFill="1" applyAlignment="1">
      <alignment horizontal="right" vertical="center"/>
    </xf>
    <xf numFmtId="0" fontId="5" fillId="3" borderId="28" xfId="3" applyFont="1" applyFill="1" applyBorder="1" applyAlignment="1">
      <alignment horizontal="center" vertical="center"/>
    </xf>
    <xf numFmtId="0" fontId="5" fillId="3" borderId="30" xfId="3" applyFont="1" applyFill="1" applyBorder="1" applyAlignment="1">
      <alignment horizontal="right" vertical="center"/>
    </xf>
    <xf numFmtId="0" fontId="5" fillId="3" borderId="4" xfId="3" applyFont="1" applyFill="1" applyBorder="1" applyAlignment="1">
      <alignment horizontal="center" vertical="center"/>
    </xf>
    <xf numFmtId="0" fontId="5" fillId="3" borderId="3" xfId="3" applyFont="1" applyFill="1" applyBorder="1" applyAlignment="1">
      <alignment horizontal="right" vertical="center"/>
    </xf>
    <xf numFmtId="0" fontId="5" fillId="3" borderId="7" xfId="3" applyFont="1" applyFill="1" applyBorder="1" applyAlignment="1">
      <alignment horizontal="center" vertical="center"/>
    </xf>
    <xf numFmtId="0" fontId="5" fillId="3" borderId="6" xfId="3" applyFont="1" applyFill="1" applyBorder="1" applyAlignment="1">
      <alignment horizontal="right" vertical="center"/>
    </xf>
    <xf numFmtId="0" fontId="5" fillId="3" borderId="30" xfId="3" applyFont="1" applyFill="1" applyBorder="1" applyAlignment="1">
      <alignment horizontal="center" vertical="center"/>
    </xf>
    <xf numFmtId="0" fontId="5" fillId="3" borderId="3" xfId="3" applyFont="1" applyFill="1" applyBorder="1" applyAlignment="1">
      <alignment horizontal="center" vertical="center"/>
    </xf>
    <xf numFmtId="0" fontId="5" fillId="3" borderId="6" xfId="3" applyFont="1" applyFill="1" applyBorder="1" applyAlignment="1">
      <alignment horizontal="center" vertical="center"/>
    </xf>
    <xf numFmtId="0" fontId="5" fillId="3" borderId="29" xfId="1" applyFont="1" applyFill="1" applyBorder="1" applyAlignment="1">
      <alignment horizontal="center" vertical="center"/>
    </xf>
    <xf numFmtId="4" fontId="32" fillId="5" borderId="23" xfId="0" applyNumberFormat="1" applyFont="1" applyFill="1" applyBorder="1"/>
    <xf numFmtId="49" fontId="5" fillId="3" borderId="29" xfId="1" applyNumberFormat="1" applyFont="1" applyFill="1" applyBorder="1" applyAlignment="1">
      <alignment horizontal="center" vertical="center"/>
    </xf>
    <xf numFmtId="166" fontId="5" fillId="3" borderId="29" xfId="1" applyNumberFormat="1" applyFont="1" applyFill="1" applyBorder="1" applyAlignment="1">
      <alignment horizontal="center" vertical="center"/>
    </xf>
    <xf numFmtId="168" fontId="11" fillId="0" borderId="16" xfId="0" applyNumberFormat="1" applyFont="1" applyBorder="1" applyAlignment="1">
      <alignment horizontal="right"/>
    </xf>
    <xf numFmtId="168" fontId="11" fillId="0" borderId="39" xfId="0" applyNumberFormat="1" applyFont="1" applyBorder="1" applyAlignment="1">
      <alignment horizontal="right"/>
    </xf>
    <xf numFmtId="0" fontId="5" fillId="3" borderId="29" xfId="1" applyFont="1" applyFill="1" applyBorder="1" applyAlignment="1">
      <alignment horizontal="right" vertical="center"/>
    </xf>
    <xf numFmtId="0" fontId="5" fillId="3" borderId="0" xfId="1" applyFont="1" applyFill="1" applyAlignment="1">
      <alignment horizontal="right" vertical="center"/>
    </xf>
    <xf numFmtId="0" fontId="10" fillId="0" borderId="0" xfId="0" applyFont="1" applyAlignment="1">
      <alignment horizontal="right" vertical="center"/>
    </xf>
    <xf numFmtId="168" fontId="5" fillId="0" borderId="0" xfId="29" applyNumberFormat="1" applyFont="1" applyBorder="1" applyAlignment="1">
      <alignment horizontal="right" vertical="center"/>
    </xf>
    <xf numFmtId="168" fontId="5" fillId="0" borderId="5" xfId="29" applyNumberFormat="1" applyFont="1" applyBorder="1" applyAlignment="1">
      <alignment horizontal="right" vertical="center"/>
    </xf>
    <xf numFmtId="0" fontId="5" fillId="3" borderId="43" xfId="3" applyFont="1" applyFill="1" applyBorder="1" applyAlignment="1">
      <alignment horizontal="center" vertical="center"/>
    </xf>
    <xf numFmtId="0" fontId="5" fillId="3" borderId="15" xfId="1" applyFont="1" applyFill="1" applyBorder="1" applyAlignment="1">
      <alignment horizontal="right" vertical="center"/>
    </xf>
    <xf numFmtId="0" fontId="5" fillId="3" borderId="45" xfId="3" applyFont="1" applyFill="1" applyBorder="1" applyAlignment="1">
      <alignment horizontal="center" vertical="center"/>
    </xf>
    <xf numFmtId="0" fontId="5" fillId="3" borderId="46" xfId="3" applyFont="1" applyFill="1" applyBorder="1" applyAlignment="1">
      <alignment horizontal="center" vertical="center"/>
    </xf>
    <xf numFmtId="168" fontId="5" fillId="0" borderId="47" xfId="29" applyNumberFormat="1" applyFont="1" applyBorder="1" applyAlignment="1">
      <alignment horizontal="right" vertical="center"/>
    </xf>
    <xf numFmtId="0" fontId="5" fillId="3" borderId="15" xfId="1" applyFont="1" applyFill="1" applyBorder="1" applyAlignment="1">
      <alignment horizontal="center" vertical="center"/>
    </xf>
    <xf numFmtId="49" fontId="5" fillId="3" borderId="15" xfId="1" applyNumberFormat="1" applyFont="1" applyFill="1" applyBorder="1" applyAlignment="1">
      <alignment horizontal="center" vertical="center"/>
    </xf>
    <xf numFmtId="166" fontId="5" fillId="3" borderId="15" xfId="1" applyNumberFormat="1" applyFont="1" applyFill="1" applyBorder="1" applyAlignment="1">
      <alignment horizontal="center" vertical="center"/>
    </xf>
    <xf numFmtId="0" fontId="5" fillId="3" borderId="44" xfId="1" applyFont="1" applyFill="1" applyBorder="1" applyAlignment="1">
      <alignment horizontal="center" vertical="center"/>
    </xf>
    <xf numFmtId="168" fontId="55" fillId="0" borderId="41" xfId="80" applyNumberFormat="1" applyFont="1" applyBorder="1" applyAlignment="1">
      <alignment horizontal="right"/>
    </xf>
    <xf numFmtId="168" fontId="55" fillId="0" borderId="41" xfId="81" applyNumberFormat="1" applyFont="1" applyBorder="1" applyAlignment="1">
      <alignment horizontal="right"/>
    </xf>
    <xf numFmtId="168" fontId="55" fillId="0" borderId="41" xfId="83" applyNumberFormat="1" applyFont="1" applyBorder="1" applyAlignment="1">
      <alignment horizontal="right"/>
    </xf>
    <xf numFmtId="168" fontId="55" fillId="0" borderId="42" xfId="83" applyNumberFormat="1" applyFont="1" applyBorder="1" applyAlignment="1">
      <alignment horizontal="right"/>
    </xf>
    <xf numFmtId="168" fontId="11" fillId="0" borderId="35" xfId="0" applyNumberFormat="1" applyFont="1" applyBorder="1" applyAlignment="1">
      <alignment vertical="center"/>
    </xf>
    <xf numFmtId="168" fontId="11" fillId="0" borderId="36" xfId="0" applyNumberFormat="1" applyFont="1" applyBorder="1" applyAlignment="1">
      <alignment vertical="center"/>
    </xf>
    <xf numFmtId="168" fontId="11" fillId="0" borderId="37" xfId="0" applyNumberFormat="1" applyFont="1" applyBorder="1" applyAlignment="1">
      <alignment vertical="center"/>
    </xf>
    <xf numFmtId="168" fontId="11" fillId="0" borderId="38" xfId="0" applyNumberFormat="1" applyFont="1" applyBorder="1" applyAlignment="1">
      <alignment horizontal="right" vertical="center"/>
    </xf>
    <xf numFmtId="168" fontId="11" fillId="0" borderId="16" xfId="0" applyNumberFormat="1" applyFont="1" applyBorder="1" applyAlignment="1">
      <alignment horizontal="right" vertical="center"/>
    </xf>
    <xf numFmtId="168" fontId="11" fillId="0" borderId="39" xfId="0" applyNumberFormat="1" applyFont="1" applyBorder="1" applyAlignment="1">
      <alignment horizontal="right" vertical="center"/>
    </xf>
    <xf numFmtId="168" fontId="55" fillId="0" borderId="40" xfId="82" applyNumberFormat="1" applyFont="1" applyBorder="1" applyAlignment="1">
      <alignment horizontal="right" vertical="center"/>
    </xf>
    <xf numFmtId="168" fontId="55" fillId="0" borderId="41" xfId="81" applyNumberFormat="1" applyFont="1" applyBorder="1" applyAlignment="1">
      <alignment horizontal="right" vertical="center"/>
    </xf>
    <xf numFmtId="168" fontId="55" fillId="0" borderId="41" xfId="80" applyNumberFormat="1" applyFont="1" applyBorder="1" applyAlignment="1">
      <alignment horizontal="right" vertical="center"/>
    </xf>
    <xf numFmtId="168" fontId="55" fillId="0" borderId="41" xfId="83" applyNumberFormat="1" applyFont="1" applyBorder="1" applyAlignment="1">
      <alignment horizontal="right" vertical="center"/>
    </xf>
    <xf numFmtId="168" fontId="55" fillId="0" borderId="42" xfId="83" applyNumberFormat="1" applyFont="1" applyBorder="1" applyAlignment="1">
      <alignment horizontal="right" vertical="center"/>
    </xf>
    <xf numFmtId="168" fontId="5" fillId="0" borderId="48" xfId="29" applyNumberFormat="1" applyFont="1" applyBorder="1" applyAlignment="1">
      <alignment horizontal="right" vertical="center"/>
    </xf>
    <xf numFmtId="168" fontId="11" fillId="0" borderId="36" xfId="0" quotePrefix="1" applyNumberFormat="1" applyFont="1" applyBorder="1" applyAlignment="1">
      <alignment horizontal="right" vertical="center"/>
    </xf>
    <xf numFmtId="168" fontId="11" fillId="0" borderId="38" xfId="0" applyNumberFormat="1" applyFont="1" applyBorder="1" applyAlignment="1">
      <alignment vertical="center"/>
    </xf>
    <xf numFmtId="168" fontId="11" fillId="0" borderId="16" xfId="0" applyNumberFormat="1" applyFont="1" applyBorder="1" applyAlignment="1">
      <alignment vertical="center"/>
    </xf>
    <xf numFmtId="168" fontId="59" fillId="0" borderId="40" xfId="82" applyNumberFormat="1" applyFont="1" applyBorder="1" applyAlignment="1">
      <alignment horizontal="right" vertical="center"/>
    </xf>
    <xf numFmtId="168" fontId="59" fillId="0" borderId="41" xfId="81" applyNumberFormat="1" applyFont="1" applyBorder="1" applyAlignment="1">
      <alignment horizontal="right" vertical="center"/>
    </xf>
    <xf numFmtId="168" fontId="59" fillId="0" borderId="41" xfId="80" applyNumberFormat="1" applyFont="1" applyBorder="1" applyAlignment="1">
      <alignment horizontal="right" vertical="center"/>
    </xf>
    <xf numFmtId="168" fontId="59" fillId="0" borderId="41" xfId="83" applyNumberFormat="1" applyFont="1" applyBorder="1" applyAlignment="1">
      <alignment horizontal="right" vertical="center"/>
    </xf>
    <xf numFmtId="168" fontId="59" fillId="0" borderId="42" xfId="83" applyNumberFormat="1" applyFont="1" applyBorder="1" applyAlignment="1">
      <alignment horizontal="right" vertical="center"/>
    </xf>
    <xf numFmtId="168" fontId="66" fillId="0" borderId="0" xfId="81" applyNumberFormat="1" applyFont="1" applyAlignment="1">
      <alignment horizontal="right" vertical="top"/>
    </xf>
    <xf numFmtId="0" fontId="11" fillId="5" borderId="23" xfId="0" applyFont="1" applyFill="1" applyBorder="1" applyAlignment="1">
      <alignment vertical="top" wrapText="1"/>
    </xf>
    <xf numFmtId="0" fontId="11" fillId="5" borderId="23" xfId="0" applyFont="1" applyFill="1" applyBorder="1" applyAlignment="1">
      <alignment horizontal="right" vertical="top" wrapText="1"/>
    </xf>
    <xf numFmtId="168" fontId="11" fillId="5" borderId="23" xfId="0" applyNumberFormat="1" applyFont="1" applyFill="1" applyBorder="1"/>
    <xf numFmtId="2" fontId="29" fillId="5" borderId="23" xfId="1" applyNumberFormat="1" applyFont="1" applyFill="1" applyBorder="1" applyAlignment="1">
      <alignment horizontal="center" vertical="center"/>
    </xf>
    <xf numFmtId="0" fontId="1" fillId="3" borderId="23" xfId="3" applyFill="1" applyBorder="1" applyAlignment="1">
      <alignment horizontal="center" vertical="center"/>
    </xf>
    <xf numFmtId="0" fontId="5" fillId="0" borderId="35" xfId="3" applyFont="1" applyBorder="1" applyAlignment="1">
      <alignment horizontal="center" vertical="center"/>
    </xf>
    <xf numFmtId="168" fontId="11" fillId="0" borderId="36" xfId="0" applyNumberFormat="1" applyFont="1" applyBorder="1"/>
    <xf numFmtId="168" fontId="11" fillId="0" borderId="37" xfId="0" applyNumberFormat="1" applyFont="1" applyBorder="1"/>
    <xf numFmtId="0" fontId="5" fillId="0" borderId="38" xfId="3" applyFont="1" applyBorder="1" applyAlignment="1">
      <alignment horizontal="center" vertical="center"/>
    </xf>
    <xf numFmtId="0" fontId="5" fillId="0" borderId="40" xfId="3" applyFont="1" applyBorder="1" applyAlignment="1">
      <alignment horizontal="center" vertical="center"/>
    </xf>
    <xf numFmtId="0" fontId="1" fillId="3" borderId="49" xfId="1" applyFill="1" applyBorder="1" applyAlignment="1">
      <alignment horizontal="center" vertical="center"/>
    </xf>
    <xf numFmtId="0" fontId="5" fillId="3" borderId="50" xfId="3" applyFont="1" applyFill="1" applyBorder="1" applyAlignment="1">
      <alignment horizontal="center" vertical="center"/>
    </xf>
    <xf numFmtId="0" fontId="5" fillId="3" borderId="51" xfId="1" applyFont="1" applyFill="1" applyBorder="1" applyAlignment="1">
      <alignment horizontal="center" vertical="center"/>
    </xf>
    <xf numFmtId="49" fontId="5" fillId="3" borderId="51" xfId="1" applyNumberFormat="1" applyFont="1" applyFill="1" applyBorder="1" applyAlignment="1">
      <alignment horizontal="center" vertical="center"/>
    </xf>
    <xf numFmtId="166" fontId="5" fillId="3" borderId="51" xfId="1" applyNumberFormat="1" applyFont="1" applyFill="1" applyBorder="1" applyAlignment="1">
      <alignment horizontal="center" vertical="center"/>
    </xf>
    <xf numFmtId="0" fontId="5" fillId="3" borderId="52" xfId="1" applyFont="1" applyFill="1" applyBorder="1" applyAlignment="1">
      <alignment horizontal="center" vertical="center"/>
    </xf>
    <xf numFmtId="168" fontId="11" fillId="0" borderId="53" xfId="0" applyNumberFormat="1" applyFont="1" applyBorder="1"/>
    <xf numFmtId="168" fontId="11" fillId="0" borderId="21" xfId="0" applyNumberFormat="1" applyFont="1" applyBorder="1" applyAlignment="1">
      <alignment horizontal="right"/>
    </xf>
    <xf numFmtId="168" fontId="55" fillId="0" borderId="54" xfId="82" applyNumberFormat="1" applyFont="1" applyBorder="1" applyAlignment="1">
      <alignment horizontal="right"/>
    </xf>
    <xf numFmtId="0" fontId="5" fillId="0" borderId="37" xfId="1" applyFont="1" applyBorder="1" applyAlignment="1">
      <alignment horizontal="center" vertical="center"/>
    </xf>
    <xf numFmtId="0" fontId="5" fillId="0" borderId="39" xfId="1" applyFont="1" applyBorder="1" applyAlignment="1">
      <alignment horizontal="center" vertical="center"/>
    </xf>
    <xf numFmtId="0" fontId="10" fillId="0" borderId="39" xfId="0" applyFont="1" applyBorder="1" applyAlignment="1">
      <alignment horizontal="center" vertical="center"/>
    </xf>
    <xf numFmtId="168" fontId="5" fillId="0" borderId="39" xfId="29" applyNumberFormat="1" applyFont="1" applyBorder="1" applyAlignment="1">
      <alignment horizontal="center" vertical="center"/>
    </xf>
    <xf numFmtId="168" fontId="5" fillId="0" borderId="42" xfId="29" applyNumberFormat="1" applyFont="1" applyBorder="1" applyAlignment="1">
      <alignment horizontal="center" vertical="center"/>
    </xf>
    <xf numFmtId="168" fontId="1" fillId="0" borderId="16" xfId="29" applyNumberFormat="1" applyFont="1" applyBorder="1" applyAlignment="1">
      <alignment horizontal="right" vertical="top"/>
    </xf>
    <xf numFmtId="168" fontId="1" fillId="0" borderId="19" xfId="29" applyNumberFormat="1" applyBorder="1" applyAlignment="1">
      <alignment horizontal="right" vertical="top"/>
    </xf>
    <xf numFmtId="0" fontId="5" fillId="3" borderId="35" xfId="3" applyFont="1" applyFill="1" applyBorder="1" applyAlignment="1">
      <alignment horizontal="center" vertical="center"/>
    </xf>
    <xf numFmtId="168" fontId="1" fillId="0" borderId="36" xfId="29" applyNumberFormat="1" applyFont="1" applyBorder="1" applyAlignment="1">
      <alignment horizontal="right" vertical="top" wrapText="1"/>
    </xf>
    <xf numFmtId="168" fontId="1" fillId="0" borderId="37" xfId="29" applyNumberFormat="1" applyFont="1" applyBorder="1" applyAlignment="1">
      <alignment horizontal="right" vertical="top" wrapText="1"/>
    </xf>
    <xf numFmtId="0" fontId="5" fillId="3" borderId="38" xfId="3" applyFont="1" applyFill="1" applyBorder="1" applyAlignment="1">
      <alignment horizontal="center" vertical="center"/>
    </xf>
    <xf numFmtId="168" fontId="1" fillId="0" borderId="39" xfId="29" applyNumberFormat="1" applyFont="1" applyBorder="1" applyAlignment="1">
      <alignment horizontal="right" vertical="top"/>
    </xf>
    <xf numFmtId="0" fontId="5" fillId="3" borderId="40" xfId="3" applyFont="1" applyFill="1" applyBorder="1" applyAlignment="1">
      <alignment horizontal="center" vertical="center"/>
    </xf>
    <xf numFmtId="168" fontId="59" fillId="0" borderId="41" xfId="80" applyNumberFormat="1" applyFont="1" applyBorder="1" applyAlignment="1">
      <alignment horizontal="right" vertical="top"/>
    </xf>
    <xf numFmtId="168" fontId="59" fillId="0" borderId="42" xfId="80" applyNumberFormat="1" applyFont="1" applyBorder="1" applyAlignment="1">
      <alignment horizontal="right" vertical="top"/>
    </xf>
    <xf numFmtId="168" fontId="59" fillId="0" borderId="41" xfId="81" applyNumberFormat="1" applyFont="1" applyBorder="1" applyAlignment="1">
      <alignment horizontal="right" vertical="top"/>
    </xf>
    <xf numFmtId="168" fontId="59" fillId="0" borderId="42" xfId="81" applyNumberFormat="1" applyFont="1" applyBorder="1" applyAlignment="1">
      <alignment horizontal="right" vertical="top"/>
    </xf>
    <xf numFmtId="0" fontId="5" fillId="0" borderId="50" xfId="3" applyFont="1" applyBorder="1" applyAlignment="1">
      <alignment horizontal="center" vertical="center"/>
    </xf>
    <xf numFmtId="0" fontId="5" fillId="0" borderId="51" xfId="1" applyFont="1" applyBorder="1" applyAlignment="1">
      <alignment horizontal="center" vertical="center"/>
    </xf>
    <xf numFmtId="49" fontId="5" fillId="0" borderId="51" xfId="1" applyNumberFormat="1" applyFont="1" applyBorder="1" applyAlignment="1">
      <alignment horizontal="center" vertical="center"/>
    </xf>
    <xf numFmtId="166" fontId="5" fillId="0" borderId="51" xfId="1" applyNumberFormat="1" applyFont="1" applyBorder="1" applyAlignment="1">
      <alignment horizontal="center" vertical="center"/>
    </xf>
    <xf numFmtId="0" fontId="5" fillId="0" borderId="52" xfId="1" applyFont="1" applyBorder="1" applyAlignment="1">
      <alignment horizontal="center" vertical="center"/>
    </xf>
    <xf numFmtId="168" fontId="1" fillId="0" borderId="53" xfId="29" applyNumberFormat="1" applyFont="1" applyBorder="1" applyAlignment="1">
      <alignment horizontal="right" vertical="top" wrapText="1"/>
    </xf>
    <xf numFmtId="168" fontId="1" fillId="0" borderId="21" xfId="29" applyNumberFormat="1" applyFont="1" applyBorder="1" applyAlignment="1">
      <alignment horizontal="right" vertical="top"/>
    </xf>
    <xf numFmtId="168" fontId="59" fillId="0" borderId="54" xfId="80" applyNumberFormat="1" applyFont="1" applyBorder="1" applyAlignment="1">
      <alignment horizontal="right" vertical="top"/>
    </xf>
    <xf numFmtId="168" fontId="59" fillId="0" borderId="54" xfId="81" applyNumberFormat="1" applyFont="1" applyBorder="1" applyAlignment="1">
      <alignment horizontal="right" vertical="top"/>
    </xf>
    <xf numFmtId="0" fontId="5" fillId="3" borderId="37" xfId="1" applyFont="1" applyFill="1" applyBorder="1" applyAlignment="1">
      <alignment horizontal="right" vertical="center"/>
    </xf>
    <xf numFmtId="0" fontId="5" fillId="3" borderId="39" xfId="1" applyFont="1" applyFill="1" applyBorder="1" applyAlignment="1">
      <alignment horizontal="right" vertical="center"/>
    </xf>
    <xf numFmtId="0" fontId="10" fillId="0" borderId="39" xfId="0" applyFont="1" applyBorder="1" applyAlignment="1">
      <alignment horizontal="right" vertical="center"/>
    </xf>
    <xf numFmtId="168" fontId="5" fillId="0" borderId="39" xfId="29" applyNumberFormat="1" applyFont="1" applyBorder="1" applyAlignment="1">
      <alignment horizontal="right" vertical="center"/>
    </xf>
    <xf numFmtId="168" fontId="5" fillId="0" borderId="42" xfId="29" applyNumberFormat="1" applyFont="1" applyBorder="1" applyAlignment="1">
      <alignment horizontal="right" vertical="center"/>
    </xf>
    <xf numFmtId="0" fontId="53" fillId="0" borderId="0" xfId="0" applyFont="1" applyAlignment="1">
      <alignment horizontal="right" vertical="top"/>
    </xf>
    <xf numFmtId="166" fontId="65" fillId="3" borderId="0" xfId="1" applyNumberFormat="1" applyFont="1" applyFill="1" applyAlignment="1">
      <alignment horizontal="right" vertical="top"/>
    </xf>
    <xf numFmtId="166" fontId="7" fillId="3" borderId="0" xfId="1" applyNumberFormat="1" applyFont="1" applyFill="1" applyAlignment="1">
      <alignment horizontal="right" vertical="top"/>
    </xf>
    <xf numFmtId="0" fontId="11" fillId="3" borderId="18" xfId="1" applyFont="1" applyFill="1" applyBorder="1" applyAlignment="1">
      <alignment horizontal="center" vertical="center"/>
    </xf>
    <xf numFmtId="1" fontId="11" fillId="5" borderId="18" xfId="82" applyNumberFormat="1" applyFont="1" applyFill="1" applyBorder="1" applyAlignment="1">
      <alignment horizontal="center" vertical="center"/>
    </xf>
    <xf numFmtId="1" fontId="11" fillId="5" borderId="18" xfId="81" applyNumberFormat="1" applyFont="1" applyFill="1" applyBorder="1" applyAlignment="1">
      <alignment horizontal="center" vertical="center"/>
    </xf>
    <xf numFmtId="1" fontId="11" fillId="5" borderId="18" xfId="80" applyNumberFormat="1" applyFont="1" applyFill="1" applyBorder="1" applyAlignment="1">
      <alignment horizontal="center" vertical="center"/>
    </xf>
    <xf numFmtId="1" fontId="11" fillId="5" borderId="18" xfId="83" applyNumberFormat="1" applyFont="1" applyFill="1" applyBorder="1" applyAlignment="1">
      <alignment horizontal="center" vertical="center"/>
    </xf>
    <xf numFmtId="0" fontId="10" fillId="0" borderId="0" xfId="3" applyFont="1" applyAlignment="1">
      <alignment horizontal="center" vertical="center" wrapText="1"/>
    </xf>
    <xf numFmtId="1" fontId="11" fillId="5" borderId="0" xfId="82" applyNumberFormat="1" applyFont="1" applyFill="1" applyAlignment="1">
      <alignment horizontal="center" vertical="center"/>
    </xf>
    <xf numFmtId="1" fontId="11" fillId="5" borderId="0" xfId="81" applyNumberFormat="1" applyFont="1" applyFill="1" applyAlignment="1">
      <alignment horizontal="center" vertical="center"/>
    </xf>
    <xf numFmtId="1" fontId="11" fillId="5" borderId="0" xfId="80" applyNumberFormat="1" applyFont="1" applyFill="1" applyAlignment="1">
      <alignment horizontal="center" vertical="center"/>
    </xf>
    <xf numFmtId="1" fontId="11" fillId="5" borderId="0" xfId="83" applyNumberFormat="1" applyFont="1" applyFill="1" applyAlignment="1">
      <alignment horizontal="center" vertical="center"/>
    </xf>
    <xf numFmtId="0" fontId="10" fillId="0" borderId="55" xfId="3" applyFont="1" applyBorder="1" applyAlignment="1">
      <alignment horizontal="center" vertical="center" wrapText="1"/>
    </xf>
    <xf numFmtId="0" fontId="20" fillId="5" borderId="23" xfId="0" applyFont="1" applyFill="1" applyBorder="1" applyAlignment="1">
      <alignment horizontal="left" vertical="top" wrapText="1" indent="1"/>
    </xf>
    <xf numFmtId="0" fontId="1" fillId="5" borderId="4" xfId="1" applyFill="1" applyBorder="1" applyAlignment="1">
      <alignment wrapText="1"/>
    </xf>
    <xf numFmtId="0" fontId="1" fillId="5" borderId="0" xfId="1" applyFill="1" applyAlignment="1">
      <alignment wrapText="1"/>
    </xf>
    <xf numFmtId="0" fontId="1" fillId="5" borderId="3" xfId="1" applyFill="1" applyBorder="1" applyAlignment="1">
      <alignment wrapText="1"/>
    </xf>
    <xf numFmtId="0" fontId="37" fillId="3" borderId="0" xfId="3" applyFont="1" applyFill="1" applyAlignment="1">
      <alignment horizontal="center" vertical="center"/>
    </xf>
    <xf numFmtId="0" fontId="36" fillId="0" borderId="0" xfId="4" applyFont="1" applyAlignment="1" applyProtection="1"/>
    <xf numFmtId="0" fontId="17" fillId="5" borderId="4" xfId="0" applyFont="1" applyFill="1" applyBorder="1" applyAlignment="1">
      <alignment horizontal="left" vertical="top" wrapText="1"/>
    </xf>
    <xf numFmtId="0" fontId="17" fillId="5" borderId="4" xfId="1" applyFont="1" applyFill="1" applyBorder="1" applyAlignment="1">
      <alignment horizontal="left" vertical="center"/>
    </xf>
    <xf numFmtId="0" fontId="11" fillId="5" borderId="4" xfId="0" applyFont="1" applyFill="1" applyBorder="1" applyAlignment="1">
      <alignment horizontal="left" vertical="top" wrapText="1"/>
    </xf>
    <xf numFmtId="0" fontId="17" fillId="0" borderId="4" xfId="1" applyFont="1" applyBorder="1" applyAlignment="1">
      <alignment horizontal="left" vertical="center"/>
    </xf>
    <xf numFmtId="0" fontId="11" fillId="5" borderId="0" xfId="0" applyFont="1" applyFill="1" applyAlignment="1">
      <alignment horizontal="left" vertical="center"/>
    </xf>
    <xf numFmtId="0" fontId="10" fillId="5" borderId="18" xfId="0" applyFont="1" applyFill="1" applyBorder="1" applyAlignment="1">
      <alignment horizontal="center" vertical="center" wrapText="1"/>
    </xf>
    <xf numFmtId="0" fontId="10" fillId="0" borderId="0" xfId="0" applyFont="1" applyAlignment="1">
      <alignment vertical="center" wrapText="1"/>
    </xf>
    <xf numFmtId="0" fontId="54" fillId="0" borderId="0" xfId="1" applyFont="1" applyAlignment="1">
      <alignment horizontal="left" vertical="center"/>
    </xf>
    <xf numFmtId="0" fontId="57" fillId="5" borderId="0" xfId="0" applyFont="1" applyFill="1" applyAlignment="1">
      <alignment horizontal="center" vertical="center" wrapText="1"/>
    </xf>
    <xf numFmtId="170" fontId="58" fillId="0" borderId="0" xfId="65" applyNumberFormat="1" applyFont="1" applyAlignment="1">
      <alignment horizontal="center" vertical="top"/>
    </xf>
    <xf numFmtId="1" fontId="58" fillId="0" borderId="0" xfId="25" applyNumberFormat="1" applyFont="1" applyAlignment="1">
      <alignment horizontal="center"/>
    </xf>
    <xf numFmtId="0" fontId="37" fillId="0" borderId="0" xfId="3" applyFont="1" applyAlignment="1">
      <alignment horizontal="center" vertical="center"/>
    </xf>
    <xf numFmtId="0" fontId="37" fillId="0" borderId="2" xfId="3" applyFont="1" applyBorder="1" applyAlignment="1">
      <alignment horizontal="center" vertical="center"/>
    </xf>
    <xf numFmtId="0" fontId="10" fillId="5" borderId="0" xfId="0" applyFont="1" applyFill="1" applyAlignment="1">
      <alignment horizontal="center" vertical="top" wrapText="1"/>
    </xf>
    <xf numFmtId="0" fontId="11" fillId="5" borderId="0" xfId="0" applyFont="1" applyFill="1" applyAlignment="1">
      <alignment horizontal="left" vertical="top" wrapText="1"/>
    </xf>
    <xf numFmtId="0" fontId="5" fillId="3" borderId="30" xfId="1" applyFont="1" applyFill="1" applyBorder="1" applyAlignment="1">
      <alignment horizontal="center" vertical="center"/>
    </xf>
    <xf numFmtId="0" fontId="11" fillId="3" borderId="0" xfId="1" applyFont="1" applyFill="1" applyAlignment="1">
      <alignment horizontal="left" vertical="center" wrapText="1"/>
    </xf>
    <xf numFmtId="0" fontId="37" fillId="3" borderId="0" xfId="3" applyFont="1" applyFill="1" applyAlignment="1">
      <alignment horizontal="left" vertical="center"/>
    </xf>
    <xf numFmtId="0" fontId="37" fillId="3" borderId="2" xfId="3" applyFont="1" applyFill="1" applyBorder="1" applyAlignment="1">
      <alignment horizontal="left" vertical="center"/>
    </xf>
    <xf numFmtId="0" fontId="10" fillId="0" borderId="18" xfId="1" applyFont="1" applyBorder="1" applyAlignment="1">
      <alignment horizontal="center" vertical="center"/>
    </xf>
    <xf numFmtId="0" fontId="6" fillId="3" borderId="0" xfId="3" applyFont="1" applyFill="1" applyAlignment="1">
      <alignment horizontal="center" vertical="center"/>
    </xf>
    <xf numFmtId="0" fontId="11" fillId="5" borderId="0" xfId="0" applyFont="1" applyFill="1" applyAlignment="1">
      <alignment vertical="top" wrapText="1"/>
    </xf>
    <xf numFmtId="0" fontId="5" fillId="3" borderId="56" xfId="3" applyFont="1" applyFill="1" applyBorder="1" applyAlignment="1">
      <alignment horizontal="center" vertical="center"/>
    </xf>
    <xf numFmtId="0" fontId="5" fillId="3" borderId="57" xfId="3" applyFont="1" applyFill="1" applyBorder="1" applyAlignment="1">
      <alignment horizontal="center" vertical="center"/>
    </xf>
    <xf numFmtId="0" fontId="5" fillId="3" borderId="58" xfId="3" applyFont="1" applyFill="1" applyBorder="1" applyAlignment="1">
      <alignment horizontal="center" vertical="center"/>
    </xf>
    <xf numFmtId="0" fontId="11" fillId="3" borderId="4" xfId="3" applyFont="1" applyFill="1" applyBorder="1" applyAlignment="1">
      <alignment horizontal="left" vertical="top" wrapText="1"/>
    </xf>
    <xf numFmtId="0" fontId="20" fillId="3" borderId="0" xfId="3" applyFont="1" applyFill="1" applyAlignment="1">
      <alignment horizontal="left" vertical="top" wrapText="1"/>
    </xf>
    <xf numFmtId="0" fontId="20" fillId="3" borderId="3" xfId="3" applyFont="1" applyFill="1" applyBorder="1" applyAlignment="1">
      <alignment horizontal="left" vertical="top" wrapText="1"/>
    </xf>
    <xf numFmtId="0" fontId="20" fillId="3" borderId="4" xfId="3" applyFont="1" applyFill="1" applyBorder="1" applyAlignment="1">
      <alignment horizontal="left" vertical="top" wrapText="1"/>
    </xf>
    <xf numFmtId="0" fontId="11" fillId="3" borderId="4" xfId="3" quotePrefix="1" applyFont="1" applyFill="1" applyBorder="1" applyAlignment="1">
      <alignment horizontal="left" vertical="top" wrapText="1"/>
    </xf>
    <xf numFmtId="0" fontId="20" fillId="3" borderId="0" xfId="3" quotePrefix="1" applyFont="1" applyFill="1" applyAlignment="1">
      <alignment horizontal="left" vertical="top" wrapText="1"/>
    </xf>
    <xf numFmtId="0" fontId="20" fillId="3" borderId="3" xfId="3" quotePrefix="1" applyFont="1" applyFill="1" applyBorder="1" applyAlignment="1">
      <alignment horizontal="left" vertical="top" wrapText="1"/>
    </xf>
    <xf numFmtId="0" fontId="20" fillId="3" borderId="4" xfId="3" quotePrefix="1" applyFont="1" applyFill="1" applyBorder="1" applyAlignment="1">
      <alignment horizontal="left" vertical="top" wrapText="1"/>
    </xf>
    <xf numFmtId="0" fontId="47" fillId="0" borderId="4" xfId="0" applyFont="1" applyBorder="1" applyAlignment="1">
      <alignment horizontal="left" vertical="top" wrapText="1"/>
    </xf>
    <xf numFmtId="0" fontId="47" fillId="0" borderId="0" xfId="0" applyFont="1" applyAlignment="1">
      <alignment horizontal="left" vertical="top" wrapText="1"/>
    </xf>
    <xf numFmtId="0" fontId="47" fillId="0" borderId="3" xfId="0" applyFont="1" applyBorder="1" applyAlignment="1">
      <alignment horizontal="left" vertical="top" wrapText="1"/>
    </xf>
    <xf numFmtId="0" fontId="37" fillId="3" borderId="0" xfId="3" applyFont="1" applyFill="1" applyAlignment="1">
      <alignment horizontal="center" vertical="center"/>
    </xf>
    <xf numFmtId="0" fontId="37" fillId="3" borderId="2" xfId="3" applyFont="1" applyFill="1" applyBorder="1" applyAlignment="1">
      <alignment horizontal="center" vertical="center"/>
    </xf>
    <xf numFmtId="0" fontId="36" fillId="0" borderId="0" xfId="4" applyFont="1" applyAlignment="1" applyProtection="1"/>
    <xf numFmtId="0" fontId="36" fillId="0" borderId="0" xfId="4" applyFont="1" applyAlignment="1" applyProtection="1">
      <alignment horizontal="left"/>
    </xf>
    <xf numFmtId="0" fontId="10" fillId="3" borderId="18" xfId="1" applyFont="1" applyFill="1" applyBorder="1" applyAlignment="1">
      <alignment horizontal="center" vertical="center" wrapText="1"/>
    </xf>
    <xf numFmtId="0" fontId="5" fillId="0" borderId="0" xfId="0" applyFont="1" applyAlignment="1">
      <alignment horizontal="left" wrapText="1"/>
    </xf>
    <xf numFmtId="0" fontId="9" fillId="3" borderId="28" xfId="1" applyFont="1" applyFill="1" applyBorder="1" applyAlignment="1">
      <alignment horizontal="center" vertical="center" wrapText="1"/>
    </xf>
    <xf numFmtId="0" fontId="9" fillId="3" borderId="29" xfId="1" applyFont="1" applyFill="1" applyBorder="1" applyAlignment="1">
      <alignment horizontal="center" vertical="center" wrapText="1"/>
    </xf>
    <xf numFmtId="0" fontId="9" fillId="3" borderId="30" xfId="1" applyFont="1" applyFill="1" applyBorder="1" applyAlignment="1">
      <alignment horizontal="center" vertical="center" wrapText="1"/>
    </xf>
    <xf numFmtId="0" fontId="9" fillId="3" borderId="7" xfId="1" applyFont="1" applyFill="1" applyBorder="1" applyAlignment="1">
      <alignment horizontal="center" vertical="center" wrapText="1"/>
    </xf>
    <xf numFmtId="0" fontId="9" fillId="3" borderId="5" xfId="1" applyFont="1" applyFill="1" applyBorder="1" applyAlignment="1">
      <alignment horizontal="center" vertical="center" wrapText="1"/>
    </xf>
    <xf numFmtId="0" fontId="9" fillId="3" borderId="6" xfId="1" applyFont="1" applyFill="1" applyBorder="1" applyAlignment="1">
      <alignment horizontal="center" vertical="center" wrapText="1"/>
    </xf>
    <xf numFmtId="0" fontId="5" fillId="0" borderId="16" xfId="0" applyFont="1" applyBorder="1" applyAlignment="1">
      <alignment vertical="center"/>
    </xf>
    <xf numFmtId="0" fontId="5" fillId="3" borderId="0" xfId="1" applyFont="1" applyFill="1" applyAlignment="1">
      <alignment horizontal="center" wrapText="1"/>
    </xf>
    <xf numFmtId="0" fontId="10" fillId="0" borderId="18" xfId="0" applyFont="1" applyBorder="1" applyAlignment="1">
      <alignment horizontal="center" vertical="top" wrapText="1"/>
    </xf>
    <xf numFmtId="170" fontId="11" fillId="0" borderId="18" xfId="78" applyNumberFormat="1" applyFont="1" applyBorder="1" applyAlignment="1">
      <alignment horizontal="center" vertical="top"/>
    </xf>
    <xf numFmtId="0" fontId="10" fillId="3" borderId="28"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10" fillId="3" borderId="30" xfId="1" applyFont="1" applyFill="1" applyBorder="1" applyAlignment="1">
      <alignment horizontal="center" vertical="center" wrapText="1"/>
    </xf>
    <xf numFmtId="0" fontId="10" fillId="3" borderId="7" xfId="1" applyFont="1" applyFill="1" applyBorder="1" applyAlignment="1">
      <alignment horizontal="center" vertical="center" wrapText="1"/>
    </xf>
    <xf numFmtId="0" fontId="10" fillId="3" borderId="5" xfId="1" applyFont="1" applyFill="1" applyBorder="1" applyAlignment="1">
      <alignment horizontal="center" vertical="center" wrapText="1"/>
    </xf>
    <xf numFmtId="0" fontId="10" fillId="3" borderId="6" xfId="1" applyFont="1" applyFill="1" applyBorder="1" applyAlignment="1">
      <alignment horizontal="center" vertical="center" wrapText="1"/>
    </xf>
    <xf numFmtId="0" fontId="46" fillId="0" borderId="18" xfId="0" applyFont="1" applyBorder="1" applyAlignment="1">
      <alignment horizontal="center" vertical="top" wrapText="1"/>
    </xf>
    <xf numFmtId="166" fontId="1" fillId="0" borderId="0" xfId="1" applyNumberFormat="1" applyAlignment="1">
      <alignment horizontal="center" vertical="center" wrapText="1"/>
    </xf>
    <xf numFmtId="0" fontId="17" fillId="5" borderId="4" xfId="0" applyFont="1" applyFill="1" applyBorder="1" applyAlignment="1">
      <alignment horizontal="left" vertical="top" wrapText="1"/>
    </xf>
    <xf numFmtId="0" fontId="17" fillId="5" borderId="0" xfId="0" applyFont="1" applyFill="1" applyAlignment="1">
      <alignment horizontal="left" vertical="top" wrapText="1"/>
    </xf>
    <xf numFmtId="0" fontId="17" fillId="5" borderId="4" xfId="1" applyFont="1" applyFill="1" applyBorder="1" applyAlignment="1">
      <alignment horizontal="left" vertical="center" wrapText="1"/>
    </xf>
    <xf numFmtId="0" fontId="17" fillId="5" borderId="0" xfId="1" applyFont="1" applyFill="1" applyAlignment="1">
      <alignment horizontal="left" vertical="center" wrapText="1"/>
    </xf>
    <xf numFmtId="0" fontId="17" fillId="5" borderId="4" xfId="1" applyFont="1" applyFill="1" applyBorder="1" applyAlignment="1">
      <alignment horizontal="left" vertical="center"/>
    </xf>
    <xf numFmtId="0" fontId="17" fillId="5" borderId="0" xfId="1" applyFont="1" applyFill="1" applyAlignment="1">
      <alignment horizontal="left" vertical="center"/>
    </xf>
    <xf numFmtId="0" fontId="10" fillId="5" borderId="17" xfId="0" applyFont="1" applyFill="1" applyBorder="1" applyAlignment="1">
      <alignment vertical="center" wrapText="1"/>
    </xf>
    <xf numFmtId="0" fontId="10" fillId="5" borderId="9" xfId="0" applyFont="1" applyFill="1" applyBorder="1" applyAlignment="1">
      <alignment vertical="center" wrapText="1"/>
    </xf>
    <xf numFmtId="0" fontId="10" fillId="5" borderId="10" xfId="0" applyFont="1" applyFill="1" applyBorder="1" applyAlignment="1">
      <alignment vertical="center" wrapText="1"/>
    </xf>
    <xf numFmtId="0" fontId="11" fillId="5" borderId="4" xfId="0" applyFont="1" applyFill="1" applyBorder="1" applyAlignment="1">
      <alignment horizontal="left" vertical="top" wrapText="1"/>
    </xf>
    <xf numFmtId="0" fontId="11" fillId="5" borderId="0" xfId="0" applyFont="1" applyFill="1" applyAlignment="1">
      <alignment horizontal="left" vertical="top" wrapText="1"/>
    </xf>
    <xf numFmtId="0" fontId="10" fillId="3" borderId="17" xfId="1" applyFont="1" applyFill="1" applyBorder="1" applyAlignment="1">
      <alignment horizontal="center" vertical="center"/>
    </xf>
    <xf numFmtId="0" fontId="10" fillId="3" borderId="9" xfId="1" applyFont="1" applyFill="1" applyBorder="1" applyAlignment="1">
      <alignment horizontal="center" vertical="center"/>
    </xf>
    <xf numFmtId="0" fontId="10" fillId="3" borderId="29" xfId="1" applyFont="1" applyFill="1" applyBorder="1" applyAlignment="1">
      <alignment horizontal="center" vertical="center"/>
    </xf>
    <xf numFmtId="0" fontId="10" fillId="3" borderId="30" xfId="1" applyFont="1" applyFill="1" applyBorder="1" applyAlignment="1">
      <alignment horizontal="center" vertical="center"/>
    </xf>
    <xf numFmtId="0" fontId="11" fillId="0" borderId="4" xfId="0" applyFont="1" applyBorder="1" applyAlignment="1">
      <alignment horizontal="left" vertical="center" wrapText="1"/>
    </xf>
    <xf numFmtId="0" fontId="11" fillId="0" borderId="0" xfId="0" applyFont="1" applyAlignment="1">
      <alignment horizontal="left" vertical="center" wrapText="1"/>
    </xf>
    <xf numFmtId="0" fontId="17" fillId="0" borderId="4" xfId="1" applyFont="1" applyBorder="1" applyAlignment="1">
      <alignment horizontal="left" vertical="center" wrapText="1"/>
    </xf>
    <xf numFmtId="0" fontId="17" fillId="0" borderId="0" xfId="1" applyFont="1" applyAlignment="1">
      <alignment horizontal="left" vertical="center" wrapText="1"/>
    </xf>
    <xf numFmtId="0" fontId="10" fillId="5" borderId="28" xfId="0" applyFont="1" applyFill="1" applyBorder="1" applyAlignment="1">
      <alignment horizontal="center" vertical="center"/>
    </xf>
    <xf numFmtId="0" fontId="10" fillId="5" borderId="29" xfId="0" applyFont="1" applyFill="1" applyBorder="1" applyAlignment="1">
      <alignment horizontal="center" vertical="center"/>
    </xf>
    <xf numFmtId="0" fontId="10" fillId="5" borderId="30"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6" xfId="0" applyFont="1" applyFill="1" applyBorder="1" applyAlignment="1">
      <alignment horizontal="center" vertical="center"/>
    </xf>
    <xf numFmtId="0" fontId="17" fillId="0" borderId="4" xfId="1" applyFont="1" applyBorder="1" applyAlignment="1">
      <alignment horizontal="left" vertical="center"/>
    </xf>
    <xf numFmtId="0" fontId="17" fillId="0" borderId="0" xfId="1" applyFont="1" applyAlignment="1">
      <alignment horizontal="left" vertical="center"/>
    </xf>
    <xf numFmtId="0" fontId="11" fillId="5" borderId="4" xfId="0" applyFont="1" applyFill="1" applyBorder="1" applyAlignment="1">
      <alignment horizontal="left" vertical="center" wrapText="1"/>
    </xf>
    <xf numFmtId="0" fontId="11" fillId="5" borderId="0" xfId="0" applyFont="1" applyFill="1" applyAlignment="1">
      <alignment horizontal="left" vertical="center" wrapText="1"/>
    </xf>
    <xf numFmtId="0" fontId="11" fillId="5" borderId="4" xfId="0" applyFont="1" applyFill="1" applyBorder="1" applyAlignment="1">
      <alignment horizontal="left" vertical="center"/>
    </xf>
    <xf numFmtId="0" fontId="11" fillId="5" borderId="0" xfId="0" applyFont="1" applyFill="1" applyAlignment="1">
      <alignment horizontal="left" vertical="center"/>
    </xf>
    <xf numFmtId="0" fontId="11" fillId="5" borderId="7" xfId="0" applyFont="1" applyFill="1" applyBorder="1" applyAlignment="1">
      <alignment horizontal="left" vertical="center"/>
    </xf>
    <xf numFmtId="0" fontId="11" fillId="5" borderId="5" xfId="0" applyFont="1" applyFill="1" applyBorder="1" applyAlignment="1">
      <alignment horizontal="left" vertical="center"/>
    </xf>
    <xf numFmtId="0" fontId="10" fillId="0" borderId="17" xfId="0" applyFont="1" applyBorder="1" applyAlignment="1">
      <alignment horizontal="center"/>
    </xf>
    <xf numFmtId="0" fontId="10" fillId="0" borderId="9"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vertical="center" wrapText="1"/>
    </xf>
    <xf numFmtId="0" fontId="10" fillId="0" borderId="17" xfId="0" applyFont="1" applyBorder="1" applyAlignment="1">
      <alignment vertical="center" wrapText="1"/>
    </xf>
    <xf numFmtId="0" fontId="10" fillId="0" borderId="9" xfId="0" applyFont="1" applyBorder="1" applyAlignment="1">
      <alignment vertical="center" wrapText="1"/>
    </xf>
    <xf numFmtId="0" fontId="10" fillId="0" borderId="10" xfId="0" applyFont="1" applyBorder="1" applyAlignment="1">
      <alignment vertical="center" wrapText="1"/>
    </xf>
    <xf numFmtId="0" fontId="11" fillId="5" borderId="28" xfId="0" applyFont="1" applyFill="1" applyBorder="1" applyAlignment="1">
      <alignment horizontal="left" vertical="center" wrapText="1"/>
    </xf>
    <xf numFmtId="0" fontId="11" fillId="5" borderId="29" xfId="0" applyFont="1" applyFill="1" applyBorder="1" applyAlignment="1">
      <alignment horizontal="left" vertical="center" wrapText="1"/>
    </xf>
    <xf numFmtId="0" fontId="10" fillId="0" borderId="18" xfId="1" applyFont="1" applyBorder="1" applyAlignment="1">
      <alignment horizontal="center" vertical="center" wrapText="1"/>
    </xf>
    <xf numFmtId="170" fontId="11" fillId="0" borderId="18" xfId="65" applyNumberFormat="1" applyFont="1" applyBorder="1" applyAlignment="1">
      <alignment horizontal="center" vertical="top"/>
    </xf>
    <xf numFmtId="0" fontId="10" fillId="5" borderId="18" xfId="0" applyFont="1" applyFill="1" applyBorder="1" applyAlignment="1">
      <alignment horizontal="center" vertical="center" wrapText="1"/>
    </xf>
    <xf numFmtId="1" fontId="11" fillId="0" borderId="18" xfId="25" applyNumberFormat="1" applyFont="1" applyBorder="1" applyAlignment="1">
      <alignment horizontal="center"/>
    </xf>
    <xf numFmtId="0" fontId="46" fillId="5" borderId="18" xfId="0" applyFont="1" applyFill="1" applyBorder="1" applyAlignment="1">
      <alignment horizontal="center" vertical="top" wrapText="1"/>
    </xf>
    <xf numFmtId="0" fontId="10" fillId="0" borderId="0" xfId="0" applyFont="1" applyAlignment="1">
      <alignment vertical="center" wrapText="1"/>
    </xf>
    <xf numFmtId="0" fontId="10" fillId="0" borderId="0" xfId="0" applyFont="1" applyAlignment="1">
      <alignment horizontal="center"/>
    </xf>
    <xf numFmtId="0" fontId="54" fillId="0" borderId="0" xfId="1" applyFont="1" applyAlignment="1">
      <alignment horizontal="left" vertical="center" wrapText="1"/>
    </xf>
    <xf numFmtId="0" fontId="54" fillId="0" borderId="0" xfId="1" applyFont="1" applyAlignment="1">
      <alignment horizontal="left" vertical="center"/>
    </xf>
    <xf numFmtId="0" fontId="46" fillId="5" borderId="0" xfId="0" applyFont="1" applyFill="1" applyAlignment="1">
      <alignment horizontal="center" vertical="top" wrapText="1"/>
    </xf>
    <xf numFmtId="0" fontId="57" fillId="0" borderId="0" xfId="1" applyFont="1" applyAlignment="1">
      <alignment horizontal="center" vertical="center" wrapText="1"/>
    </xf>
    <xf numFmtId="0" fontId="57" fillId="5" borderId="0" xfId="0" applyFont="1" applyFill="1" applyAlignment="1">
      <alignment horizontal="center" vertical="center" wrapText="1"/>
    </xf>
    <xf numFmtId="170" fontId="58" fillId="0" borderId="0" xfId="65" applyNumberFormat="1" applyFont="1" applyAlignment="1">
      <alignment horizontal="center" vertical="top"/>
    </xf>
    <xf numFmtId="1" fontId="58" fillId="0" borderId="0" xfId="25" applyNumberFormat="1" applyFont="1" applyAlignment="1">
      <alignment horizontal="center"/>
    </xf>
    <xf numFmtId="0" fontId="10" fillId="0" borderId="10" xfId="0" applyFont="1" applyBorder="1" applyAlignment="1">
      <alignment horizontal="center"/>
    </xf>
    <xf numFmtId="0" fontId="46" fillId="0" borderId="17" xfId="0" applyFont="1" applyBorder="1" applyAlignment="1">
      <alignment horizontal="center" vertical="top" wrapText="1"/>
    </xf>
    <xf numFmtId="0" fontId="46" fillId="0" borderId="9" xfId="0" applyFont="1" applyBorder="1" applyAlignment="1">
      <alignment horizontal="center" vertical="top" wrapText="1"/>
    </xf>
    <xf numFmtId="0" fontId="46" fillId="0" borderId="10" xfId="0" applyFont="1" applyBorder="1" applyAlignment="1">
      <alignment horizontal="center" vertical="top" wrapText="1"/>
    </xf>
    <xf numFmtId="0" fontId="5" fillId="0" borderId="0" xfId="0" applyFont="1" applyAlignment="1">
      <alignment vertical="center" wrapText="1"/>
    </xf>
    <xf numFmtId="0" fontId="11" fillId="0" borderId="0" xfId="0" applyFont="1" applyAlignment="1">
      <alignment horizontal="left" vertical="top" wrapText="1"/>
    </xf>
    <xf numFmtId="0" fontId="37" fillId="0" borderId="0" xfId="3" applyFont="1" applyAlignment="1">
      <alignment horizontal="center" vertical="center"/>
    </xf>
    <xf numFmtId="0" fontId="37" fillId="0" borderId="2" xfId="3" applyFont="1" applyBorder="1" applyAlignment="1">
      <alignment horizontal="center" vertical="center"/>
    </xf>
    <xf numFmtId="0" fontId="10" fillId="5" borderId="0" xfId="0" applyFont="1" applyFill="1" applyAlignment="1">
      <alignment horizontal="center" vertical="top" wrapText="1"/>
    </xf>
    <xf numFmtId="3" fontId="58" fillId="5" borderId="0" xfId="23" applyNumberFormat="1" applyFont="1" applyFill="1" applyAlignment="1">
      <alignment horizontal="center" wrapText="1"/>
    </xf>
    <xf numFmtId="0" fontId="10" fillId="0" borderId="17" xfId="0" applyFont="1" applyBorder="1" applyAlignment="1">
      <alignment horizontal="center" vertical="top" wrapText="1"/>
    </xf>
    <xf numFmtId="0" fontId="10" fillId="0" borderId="10" xfId="0" applyFont="1" applyBorder="1" applyAlignment="1">
      <alignment horizontal="center" vertical="top" wrapText="1"/>
    </xf>
    <xf numFmtId="3" fontId="11" fillId="0" borderId="18" xfId="23" applyNumberFormat="1" applyFont="1" applyBorder="1" applyAlignment="1">
      <alignment horizontal="center" wrapText="1"/>
    </xf>
    <xf numFmtId="170" fontId="11" fillId="0" borderId="17" xfId="79" applyNumberFormat="1" applyFont="1" applyBorder="1" applyAlignment="1">
      <alignment horizontal="center" vertical="top"/>
    </xf>
    <xf numFmtId="170" fontId="11" fillId="0" borderId="9" xfId="79" applyNumberFormat="1" applyFont="1" applyBorder="1" applyAlignment="1">
      <alignment horizontal="center" vertical="top"/>
    </xf>
    <xf numFmtId="170" fontId="11" fillId="0" borderId="10" xfId="79" applyNumberFormat="1" applyFont="1" applyBorder="1" applyAlignment="1">
      <alignment horizontal="center" vertical="top"/>
    </xf>
    <xf numFmtId="0" fontId="10" fillId="0" borderId="9" xfId="0" applyFont="1" applyBorder="1" applyAlignment="1">
      <alignment horizontal="center" vertical="top" wrapText="1"/>
    </xf>
    <xf numFmtId="0" fontId="10" fillId="0" borderId="18" xfId="3" applyFont="1" applyBorder="1" applyAlignment="1">
      <alignment horizontal="center" vertical="center" wrapText="1"/>
    </xf>
    <xf numFmtId="0" fontId="37" fillId="5" borderId="0" xfId="3" applyFont="1" applyFill="1" applyAlignment="1">
      <alignment horizontal="center" vertical="center"/>
    </xf>
    <xf numFmtId="0" fontId="37" fillId="5" borderId="2" xfId="3" applyFont="1" applyFill="1" applyBorder="1" applyAlignment="1">
      <alignment horizontal="center" vertical="center"/>
    </xf>
    <xf numFmtId="0" fontId="10" fillId="5" borderId="16" xfId="0" applyFont="1" applyFill="1" applyBorder="1" applyAlignment="1">
      <alignment vertical="center" wrapText="1"/>
    </xf>
    <xf numFmtId="0" fontId="10" fillId="5" borderId="16" xfId="1" applyFont="1" applyFill="1" applyBorder="1" applyAlignment="1">
      <alignment horizontal="center" vertical="center"/>
    </xf>
    <xf numFmtId="0" fontId="5" fillId="3" borderId="18" xfId="1" applyFont="1" applyFill="1" applyBorder="1" applyAlignment="1">
      <alignment horizontal="center" vertical="center" wrapText="1"/>
    </xf>
    <xf numFmtId="0" fontId="17" fillId="5" borderId="7" xfId="0" applyFont="1" applyFill="1" applyBorder="1" applyAlignment="1">
      <alignment horizontal="left" vertical="top" wrapText="1"/>
    </xf>
    <xf numFmtId="0" fontId="17" fillId="5" borderId="5" xfId="0" applyFont="1" applyFill="1" applyBorder="1" applyAlignment="1">
      <alignment horizontal="left" vertical="top" wrapText="1"/>
    </xf>
    <xf numFmtId="0" fontId="5" fillId="3" borderId="28" xfId="1" applyFont="1" applyFill="1" applyBorder="1" applyAlignment="1">
      <alignment horizontal="center" vertical="center"/>
    </xf>
    <xf numFmtId="0" fontId="5" fillId="3" borderId="30" xfId="1" applyFont="1" applyFill="1" applyBorder="1" applyAlignment="1">
      <alignment horizontal="center" vertical="center"/>
    </xf>
    <xf numFmtId="0" fontId="5" fillId="3" borderId="7" xfId="1" applyFont="1" applyFill="1" applyBorder="1" applyAlignment="1">
      <alignment horizontal="center" vertical="center"/>
    </xf>
    <xf numFmtId="0" fontId="5" fillId="3" borderId="6" xfId="1" applyFont="1" applyFill="1" applyBorder="1" applyAlignment="1">
      <alignment horizontal="center" vertical="center"/>
    </xf>
    <xf numFmtId="0" fontId="5" fillId="3" borderId="18" xfId="1" applyFont="1" applyFill="1" applyBorder="1" applyAlignment="1">
      <alignment horizontal="center" vertical="center"/>
    </xf>
    <xf numFmtId="0" fontId="5" fillId="5" borderId="28" xfId="0" applyFont="1" applyFill="1" applyBorder="1" applyAlignment="1">
      <alignment horizontal="center" vertical="center" wrapText="1"/>
    </xf>
    <xf numFmtId="0" fontId="5" fillId="5" borderId="29"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11" fillId="3" borderId="0" xfId="1" applyFont="1" applyFill="1" applyAlignment="1">
      <alignment horizontal="left" vertical="center" wrapText="1"/>
    </xf>
    <xf numFmtId="0" fontId="37" fillId="3" borderId="0" xfId="3" applyFont="1" applyFill="1" applyAlignment="1">
      <alignment horizontal="left" vertical="center"/>
    </xf>
    <xf numFmtId="0" fontId="37" fillId="3" borderId="2" xfId="3" applyFont="1" applyFill="1" applyBorder="1" applyAlignment="1">
      <alignment horizontal="left" vertical="center"/>
    </xf>
    <xf numFmtId="0" fontId="10" fillId="0" borderId="18" xfId="1" applyFont="1" applyBorder="1" applyAlignment="1">
      <alignment horizontal="center" vertical="center"/>
    </xf>
    <xf numFmtId="0" fontId="10" fillId="5" borderId="28"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30"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0" borderId="0" xfId="1" applyFont="1" applyAlignment="1">
      <alignment horizontal="center" vertical="center"/>
    </xf>
    <xf numFmtId="0" fontId="10" fillId="5" borderId="0" xfId="0" applyFont="1" applyFill="1" applyAlignment="1">
      <alignment horizontal="center" vertical="center" wrapText="1"/>
    </xf>
    <xf numFmtId="0" fontId="1" fillId="5" borderId="28" xfId="1" applyFill="1" applyBorder="1" applyAlignment="1">
      <alignment horizontal="left" wrapText="1"/>
    </xf>
    <xf numFmtId="0" fontId="1" fillId="5" borderId="29" xfId="1" applyFill="1" applyBorder="1" applyAlignment="1">
      <alignment horizontal="left" wrapText="1"/>
    </xf>
    <xf numFmtId="0" fontId="1" fillId="5" borderId="30" xfId="1" applyFill="1" applyBorder="1" applyAlignment="1">
      <alignment horizontal="left" wrapText="1"/>
    </xf>
    <xf numFmtId="0" fontId="1" fillId="5" borderId="4" xfId="1" applyFill="1" applyBorder="1" applyAlignment="1">
      <alignment horizontal="left" wrapText="1"/>
    </xf>
    <xf numFmtId="0" fontId="1" fillId="5" borderId="0" xfId="1" applyFill="1" applyAlignment="1">
      <alignment horizontal="left" wrapText="1"/>
    </xf>
    <xf numFmtId="0" fontId="1" fillId="5" borderId="3" xfId="1" applyFill="1" applyBorder="1" applyAlignment="1">
      <alignment horizontal="left" wrapText="1"/>
    </xf>
    <xf numFmtId="0" fontId="6" fillId="3" borderId="0" xfId="3" applyFont="1" applyFill="1" applyAlignment="1">
      <alignment horizontal="center" vertical="center"/>
    </xf>
    <xf numFmtId="0" fontId="6" fillId="3" borderId="2" xfId="3" applyFont="1" applyFill="1" applyBorder="1" applyAlignment="1">
      <alignment horizontal="center" vertical="center"/>
    </xf>
    <xf numFmtId="0" fontId="11" fillId="5" borderId="0" xfId="0" applyFont="1" applyFill="1" applyAlignment="1">
      <alignment vertical="top" wrapText="1"/>
    </xf>
  </cellXfs>
  <cellStyles count="84">
    <cellStyle name="%" xfId="8" xr:uid="{00000000-0005-0000-0000-000000000000}"/>
    <cellStyle name="% 2" xfId="37" xr:uid="{00000000-0005-0000-0000-000001000000}"/>
    <cellStyle name="Comma" xfId="62" builtinId="3"/>
    <cellStyle name="Comma 2" xfId="27" xr:uid="{00000000-0005-0000-0000-000003000000}"/>
    <cellStyle name="Comma 3" xfId="50" xr:uid="{00000000-0005-0000-0000-000004000000}"/>
    <cellStyle name="Comma 4" xfId="55" xr:uid="{00000000-0005-0000-0000-000005000000}"/>
    <cellStyle name="Hyperlink" xfId="4" builtinId="8"/>
    <cellStyle name="Hyperlink 2" xfId="52" xr:uid="{00000000-0005-0000-0000-000007000000}"/>
    <cellStyle name="Normal" xfId="0" builtinId="0"/>
    <cellStyle name="Normal 10" xfId="51" xr:uid="{00000000-0005-0000-0000-000009000000}"/>
    <cellStyle name="Normal 10 2" xfId="54" xr:uid="{00000000-0005-0000-0000-00000A000000}"/>
    <cellStyle name="Normal 2" xfId="6" xr:uid="{00000000-0005-0000-0000-00000B000000}"/>
    <cellStyle name="Normal 2 2" xfId="11" xr:uid="{00000000-0005-0000-0000-00000C000000}"/>
    <cellStyle name="Normal 2 2 2" xfId="12" xr:uid="{00000000-0005-0000-0000-00000D000000}"/>
    <cellStyle name="Normal 2 2 3" xfId="25" xr:uid="{00000000-0005-0000-0000-00000E000000}"/>
    <cellStyle name="Normal 2 3" xfId="10" xr:uid="{00000000-0005-0000-0000-00000F000000}"/>
    <cellStyle name="Normal 2 3 2" xfId="14" xr:uid="{00000000-0005-0000-0000-000010000000}"/>
    <cellStyle name="Normal 2 4" xfId="36" xr:uid="{00000000-0005-0000-0000-000011000000}"/>
    <cellStyle name="Normal 2 5" xfId="53" xr:uid="{00000000-0005-0000-0000-000012000000}"/>
    <cellStyle name="Normal 3" xfId="13" xr:uid="{00000000-0005-0000-0000-000013000000}"/>
    <cellStyle name="Normal 3 2" xfId="23" xr:uid="{00000000-0005-0000-0000-000014000000}"/>
    <cellStyle name="Normal 3 3" xfId="38" xr:uid="{00000000-0005-0000-0000-000015000000}"/>
    <cellStyle name="Normal 4" xfId="15" xr:uid="{00000000-0005-0000-0000-000016000000}"/>
    <cellStyle name="Normal 4 2" xfId="19" xr:uid="{00000000-0005-0000-0000-000017000000}"/>
    <cellStyle name="Normal 4 2 2" xfId="35" xr:uid="{00000000-0005-0000-0000-000018000000}"/>
    <cellStyle name="Normal 4 2 3" xfId="42" xr:uid="{00000000-0005-0000-0000-000019000000}"/>
    <cellStyle name="Normal 4 3" xfId="24" xr:uid="{00000000-0005-0000-0000-00001A000000}"/>
    <cellStyle name="Normal 4 4" xfId="34" xr:uid="{00000000-0005-0000-0000-00001B000000}"/>
    <cellStyle name="Normal 4 5" xfId="39" xr:uid="{00000000-0005-0000-0000-00001C000000}"/>
    <cellStyle name="Normal 5" xfId="17" xr:uid="{00000000-0005-0000-0000-00001D000000}"/>
    <cellStyle name="Normal 6" xfId="21" xr:uid="{00000000-0005-0000-0000-00001E000000}"/>
    <cellStyle name="Normal 7" xfId="26" xr:uid="{00000000-0005-0000-0000-00001F000000}"/>
    <cellStyle name="Normal 7 2" xfId="43" xr:uid="{00000000-0005-0000-0000-000020000000}"/>
    <cellStyle name="Normal 8" xfId="31" xr:uid="{00000000-0005-0000-0000-000021000000}"/>
    <cellStyle name="Normal 8 2" xfId="44" xr:uid="{00000000-0005-0000-0000-000022000000}"/>
    <cellStyle name="Normal 8 3" xfId="47" xr:uid="{00000000-0005-0000-0000-000023000000}"/>
    <cellStyle name="Normal 8 3 2" xfId="57" xr:uid="{00000000-0005-0000-0000-000024000000}"/>
    <cellStyle name="Normal 9" xfId="46" xr:uid="{00000000-0005-0000-0000-000025000000}"/>
    <cellStyle name="Normal 9 2" xfId="56" xr:uid="{00000000-0005-0000-0000-000026000000}"/>
    <cellStyle name="Normal_01NEWTOB" xfId="5" xr:uid="{00000000-0005-0000-0000-000027000000}"/>
    <cellStyle name="Normal_IPT_Draft_Template" xfId="1" xr:uid="{00000000-0005-0000-0000-000028000000}"/>
    <cellStyle name="Normal_IPT_Draft_Template_vAlt3" xfId="3" xr:uid="{00000000-0005-0000-0000-000029000000}"/>
    <cellStyle name="Normal_IPT_Draft_Template_vAlt3 2" xfId="61" xr:uid="{B5218CC3-D06D-40A5-8750-B6DDDC515511}"/>
    <cellStyle name="Normal_OthEventBoth 'Bettig on Other E" xfId="65" xr:uid="{564557DE-9ADA-4797-B1CE-9D5156A33CE3}"/>
    <cellStyle name="Normal_Sheet2" xfId="79" xr:uid="{6EA091F9-C3C8-47FE-A0E2-869B634746BA}"/>
    <cellStyle name="Normal_Spirits BulletinTemp_macro" xfId="2" xr:uid="{00000000-0005-0000-0000-00002A000000}"/>
    <cellStyle name="Normal_Spirits BulletinTemp_macro 2" xfId="7" xr:uid="{00000000-0005-0000-0000-00002B000000}"/>
    <cellStyle name="Percent" xfId="60" builtinId="5"/>
    <cellStyle name="Percent 2" xfId="16" xr:uid="{00000000-0005-0000-0000-00002C000000}"/>
    <cellStyle name="Percent 2 2" xfId="20" xr:uid="{00000000-0005-0000-0000-00002D000000}"/>
    <cellStyle name="Percent 2 3" xfId="29" xr:uid="{00000000-0005-0000-0000-00002E000000}"/>
    <cellStyle name="Percent 2 4" xfId="40" xr:uid="{00000000-0005-0000-0000-00002F000000}"/>
    <cellStyle name="Percent 3" xfId="18" xr:uid="{00000000-0005-0000-0000-000030000000}"/>
    <cellStyle name="Percent 3 2" xfId="28" xr:uid="{00000000-0005-0000-0000-000031000000}"/>
    <cellStyle name="Percent 3 2 2" xfId="33" xr:uid="{00000000-0005-0000-0000-000032000000}"/>
    <cellStyle name="Percent 3 3" xfId="30" xr:uid="{00000000-0005-0000-0000-000033000000}"/>
    <cellStyle name="Percent 3 4" xfId="32" xr:uid="{00000000-0005-0000-0000-000034000000}"/>
    <cellStyle name="Percent 3 4 2" xfId="45" xr:uid="{00000000-0005-0000-0000-000035000000}"/>
    <cellStyle name="Percent 3 4 3" xfId="49" xr:uid="{00000000-0005-0000-0000-000036000000}"/>
    <cellStyle name="Percent 3 4 3 2" xfId="59" xr:uid="{00000000-0005-0000-0000-000037000000}"/>
    <cellStyle name="Percent 3 5" xfId="41" xr:uid="{00000000-0005-0000-0000-000038000000}"/>
    <cellStyle name="Percent 3 6" xfId="48" xr:uid="{00000000-0005-0000-0000-000039000000}"/>
    <cellStyle name="Percent 3 6 2" xfId="58" xr:uid="{00000000-0005-0000-0000-00003A000000}"/>
    <cellStyle name="Percent 4" xfId="22" xr:uid="{00000000-0005-0000-0000-00003B000000}"/>
    <cellStyle name="Style1" xfId="9" xr:uid="{00000000-0005-0000-0000-00003C000000}"/>
    <cellStyle name="style1561992846171" xfId="63" xr:uid="{8D3AC131-CB1E-420A-B827-27BDD217CC05}"/>
    <cellStyle name="style1561992846796" xfId="64" xr:uid="{FEFC5354-06AC-4BD0-B019-0D2073E45B72}"/>
    <cellStyle name="style1561992848639" xfId="66" xr:uid="{5593015F-155B-48DB-8533-D68C55F6D615}"/>
    <cellStyle name="style1569937482968" xfId="67" xr:uid="{BCE863F7-6651-4815-84C2-00ADAC0C0CF2}"/>
    <cellStyle name="style1569937488732" xfId="70" xr:uid="{F7AE1C89-D21A-44EC-9651-4B8166099256}"/>
    <cellStyle name="style1569937488795" xfId="69" xr:uid="{C5397891-CA47-413E-BE9F-13A86EEE705D}"/>
    <cellStyle name="style1569937488857" xfId="71" xr:uid="{24A4ADD3-1D54-461B-8797-5D55A3C0CB05}"/>
    <cellStyle name="style1569937488920" xfId="68" xr:uid="{BCBB993A-8C14-4BFC-AC14-7B6CA5F7F85A}"/>
    <cellStyle name="style1569937489013" xfId="72" xr:uid="{ED152B00-E6A5-4EAC-A892-A6FD68C836ED}"/>
    <cellStyle name="style1577185869089" xfId="81" xr:uid="{AEFB2E2D-9C64-48A0-ACDC-84978DD9C729}"/>
    <cellStyle name="style1577185869151" xfId="80" xr:uid="{10816301-09CD-4B73-8D2A-1555FADAAFDD}"/>
    <cellStyle name="style1577185869229" xfId="82" xr:uid="{F94C6169-E30D-43BD-A764-8CD5DA5124B5}"/>
    <cellStyle name="style1577185869885" xfId="83" xr:uid="{46C97FF2-3907-4D5B-81DC-8F2E4F7D1E73}"/>
    <cellStyle name="style1577185870916" xfId="76" xr:uid="{2D7D3390-B92D-4C3D-B35C-7844F67C63ED}"/>
    <cellStyle name="style1577185871057" xfId="75" xr:uid="{07D03DE4-68CD-4ED9-BA70-E9DA6DDD9F33}"/>
    <cellStyle name="style1577185871182" xfId="77" xr:uid="{2A2A49CA-D10E-4E5B-9D20-09EF346A78A1}"/>
    <cellStyle name="style1577185871244" xfId="73" xr:uid="{E1CCC888-D1B1-45FC-BA6C-4949F3E62B86}"/>
    <cellStyle name="style1577185871323" xfId="74" xr:uid="{FC525D00-9C54-4ADA-A46D-ECCC9242175F}"/>
    <cellStyle name="style1577185871463" xfId="78" xr:uid="{B3281C2D-E5FC-4F5A-A233-5D7AB854BEFD}"/>
  </cellStyles>
  <dxfs count="0"/>
  <tableStyles count="0" defaultTableStyle="TableStyleMedium9" defaultPivotStyle="PivotStyleLight16"/>
  <colors>
    <mruColors>
      <color rgb="FF993595"/>
      <color rgb="FFD5D5D5"/>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0</xdr:col>
      <xdr:colOff>125947</xdr:colOff>
      <xdr:row>71</xdr:row>
      <xdr:rowOff>143241</xdr:rowOff>
    </xdr:from>
    <xdr:to>
      <xdr:col>33</xdr:col>
      <xdr:colOff>552450</xdr:colOff>
      <xdr:row>79</xdr:row>
      <xdr:rowOff>95250</xdr:rowOff>
    </xdr:to>
    <xdr:sp macro="" textlink="">
      <xdr:nvSpPr>
        <xdr:cNvPr id="10" name="Text Box 6">
          <a:extLst>
            <a:ext uri="{FF2B5EF4-FFF2-40B4-BE49-F238E27FC236}">
              <a16:creationId xmlns:a16="http://schemas.microsoft.com/office/drawing/2014/main" id="{E65B0414-45C6-4138-B40C-4D28C55CBF1D}"/>
            </a:ext>
          </a:extLst>
        </xdr:cNvPr>
        <xdr:cNvSpPr txBox="1">
          <a:spLocks noChangeArrowheads="1"/>
        </xdr:cNvSpPr>
      </xdr:nvSpPr>
      <xdr:spPr bwMode="auto">
        <a:xfrm>
          <a:off x="125947" y="17002491"/>
          <a:ext cx="31306553" cy="1342659"/>
        </a:xfrm>
        <a:prstGeom prst="rect">
          <a:avLst/>
        </a:prstGeom>
        <a:solidFill>
          <a:srgbClr val="D5D5D5"/>
        </a:solidFill>
        <a:ln w="9525">
          <a:noFill/>
          <a:miter lim="800000"/>
          <a:headEnd/>
          <a:tailEnd/>
        </a:ln>
      </xdr:spPr>
      <xdr:txBody>
        <a:bodyPr vertOverflow="clip" wrap="square" lIns="36576" tIns="27432" rIns="0" bIns="0" anchor="t" upright="1"/>
        <a:lstStyle/>
        <a:p>
          <a:r>
            <a:rPr lang="en-GB" sz="1200" b="1">
              <a:solidFill>
                <a:sysClr val="windowText" lastClr="000000"/>
              </a:solidFill>
              <a:latin typeface="Arial" pitchFamily="34" charset="0"/>
              <a:ea typeface="+mn-ea"/>
              <a:cs typeface="Arial" pitchFamily="34" charset="0"/>
            </a:rPr>
            <a:t>Notes on the data in this section:</a:t>
          </a:r>
        </a:p>
        <a:p>
          <a:r>
            <a:rPr lang="en-GB" sz="1200">
              <a:solidFill>
                <a:sysClr val="windowText" lastClr="000000"/>
              </a:solidFill>
              <a:latin typeface="Arial" pitchFamily="34" charset="0"/>
              <a:ea typeface="+mn-ea"/>
              <a:cs typeface="Arial" pitchFamily="34" charset="0"/>
            </a:rPr>
            <a:t> </a:t>
          </a:r>
        </a:p>
        <a:p>
          <a:r>
            <a:rPr lang="en-GB" sz="1200" b="0" i="0" u="none" strike="noStrike" baseline="0">
              <a:solidFill>
                <a:schemeClr val="tx1"/>
              </a:solidFill>
              <a:effectLst/>
              <a:latin typeface="+mn-lt"/>
              <a:ea typeface="+mn-ea"/>
              <a:cs typeface="+mn-cs"/>
            </a:rPr>
            <a:t>a </a:t>
          </a:r>
          <a:r>
            <a:rPr lang="en-GB" sz="1200">
              <a:solidFill>
                <a:schemeClr val="tx1"/>
              </a:solidFill>
              <a:latin typeface="Arial" panose="020B0604020202020204" pitchFamily="34" charset="0"/>
              <a:cs typeface="Arial" panose="020B0604020202020204" pitchFamily="34" charset="0"/>
            </a:rPr>
            <a:t>In March 2016 the sample was broadened </a:t>
          </a:r>
          <a:r>
            <a:rPr lang="en-GB" sz="1200" baseline="0">
              <a:solidFill>
                <a:schemeClr val="tx1"/>
              </a:solidFill>
              <a:latin typeface="Arial" panose="020B0604020202020204" pitchFamily="34" charset="0"/>
              <a:cs typeface="Arial" panose="020B0604020202020204" pitchFamily="34" charset="0"/>
            </a:rPr>
            <a:t>to include participants aged 16+ </a:t>
          </a:r>
        </a:p>
        <a:p>
          <a:endParaRPr lang="en-GB" sz="1200">
            <a:solidFill>
              <a:schemeClr val="tx1"/>
            </a:solidFill>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30000" noProof="0">
              <a:ln>
                <a:noFill/>
              </a:ln>
              <a:solidFill>
                <a:schemeClr val="tx1"/>
              </a:solidFill>
              <a:effectLst/>
              <a:uLnTx/>
              <a:uFillTx/>
              <a:latin typeface="Arial" panose="020B0604020202020204" pitchFamily="34" charset="0"/>
              <a:ea typeface="+mn-ea"/>
              <a:cs typeface="Arial" panose="020B0604020202020204" pitchFamily="34" charset="0"/>
            </a:rPr>
            <a:t>†</a:t>
          </a:r>
          <a:r>
            <a:rPr kumimoji="0" lang="en-GB" sz="12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 Statistically significant change from Year to Dec 2018 at the 95% level </a:t>
          </a:r>
        </a:p>
      </xdr:txBody>
    </xdr:sp>
    <xdr:clientData/>
  </xdr:twoCellAnchor>
  <xdr:twoCellAnchor>
    <xdr:from>
      <xdr:col>1</xdr:col>
      <xdr:colOff>15364</xdr:colOff>
      <xdr:row>5</xdr:row>
      <xdr:rowOff>107538</xdr:rowOff>
    </xdr:from>
    <xdr:to>
      <xdr:col>34</xdr:col>
      <xdr:colOff>26957</xdr:colOff>
      <xdr:row>8</xdr:row>
      <xdr:rowOff>99218</xdr:rowOff>
    </xdr:to>
    <xdr:sp macro="" textlink="">
      <xdr:nvSpPr>
        <xdr:cNvPr id="23" name="Text Box 6">
          <a:extLst>
            <a:ext uri="{FF2B5EF4-FFF2-40B4-BE49-F238E27FC236}">
              <a16:creationId xmlns:a16="http://schemas.microsoft.com/office/drawing/2014/main" id="{C98E1F4E-171C-4ECC-9DC1-28B4258F1847}"/>
            </a:ext>
          </a:extLst>
        </xdr:cNvPr>
        <xdr:cNvSpPr txBox="1">
          <a:spLocks noChangeArrowheads="1"/>
        </xdr:cNvSpPr>
      </xdr:nvSpPr>
      <xdr:spPr bwMode="auto">
        <a:xfrm>
          <a:off x="150152" y="1194826"/>
          <a:ext cx="31255390" cy="530831"/>
        </a:xfrm>
        <a:prstGeom prst="rect">
          <a:avLst/>
        </a:prstGeom>
        <a:solidFill>
          <a:srgbClr val="D5D5D5"/>
        </a:solidFill>
        <a:ln w="9525">
          <a:noFill/>
          <a:miter lim="800000"/>
          <a:headEnd/>
          <a:tailEnd/>
        </a:ln>
      </xdr:spPr>
      <xdr:txBody>
        <a:bodyPr vertOverflow="clip" wrap="square" lIns="36576" tIns="27432" rIns="0" bIns="0" anchor="t" upright="1"/>
        <a:lstStyle/>
        <a:p>
          <a:r>
            <a:rPr lang="en-GB" sz="1400">
              <a:solidFill>
                <a:schemeClr val="tx1"/>
              </a:solidFill>
              <a:latin typeface="Arial" pitchFamily="34" charset="0"/>
              <a:ea typeface="+mn-ea"/>
              <a:cs typeface="Arial" pitchFamily="34" charset="0"/>
            </a:rPr>
            <a:t>The</a:t>
          </a:r>
          <a:r>
            <a:rPr lang="en-GB" sz="1400" baseline="0">
              <a:solidFill>
                <a:schemeClr val="tx1"/>
              </a:solidFill>
              <a:latin typeface="Arial" pitchFamily="34" charset="0"/>
              <a:ea typeface="+mn-ea"/>
              <a:cs typeface="Arial" pitchFamily="34" charset="0"/>
            </a:rPr>
            <a:t> following charts represent gambling participation across all survey respondents during the previous four weeks. In order to minimise sample volatility, all the data contained within this report are shown as annual figures by aggregating the results for the four quarterly surveys for each year. The charts show all gambling participation, online gambling participation, all gambling (excluding those playing only National Lottery draws) participation and online gambling </a:t>
          </a:r>
          <a:r>
            <a:rPr lang="en-GB" sz="1400" baseline="0">
              <a:solidFill>
                <a:schemeClr val="tx1"/>
              </a:solidFill>
              <a:effectLst/>
              <a:latin typeface="Arial" panose="020B0604020202020204" pitchFamily="34" charset="0"/>
              <a:ea typeface="+mn-ea"/>
              <a:cs typeface="Arial" panose="020B0604020202020204" pitchFamily="34" charset="0"/>
            </a:rPr>
            <a:t>(excluding those playing only National Lottery draws) participation. Previous years data has been included in order to provide an initial indication of changes in rates of participation. </a:t>
          </a:r>
          <a:endParaRPr lang="en-GB" sz="1400" baseline="0">
            <a:solidFill>
              <a:schemeClr val="tx1"/>
            </a:solidFill>
            <a:latin typeface="Arial" pitchFamily="34" charset="0"/>
            <a:ea typeface="+mn-ea"/>
            <a:cs typeface="Arial" pitchFamily="34" charset="0"/>
          </a:endParaRPr>
        </a:p>
        <a:p>
          <a:endParaRPr lang="en-GB" sz="1400">
            <a:solidFill>
              <a:schemeClr val="tx1"/>
            </a:solidFill>
            <a:latin typeface="Arial" pitchFamily="34" charset="0"/>
            <a:ea typeface="+mn-ea"/>
            <a:cs typeface="Arial" pitchFamily="34" charset="0"/>
          </a:endParaRPr>
        </a:p>
      </xdr:txBody>
    </xdr:sp>
    <xdr:clientData/>
  </xdr:twoCellAnchor>
  <xdr:twoCellAnchor editAs="oneCell">
    <xdr:from>
      <xdr:col>1</xdr:col>
      <xdr:colOff>952500</xdr:colOff>
      <xdr:row>12</xdr:row>
      <xdr:rowOff>50133</xdr:rowOff>
    </xdr:from>
    <xdr:to>
      <xdr:col>13</xdr:col>
      <xdr:colOff>782053</xdr:colOff>
      <xdr:row>29</xdr:row>
      <xdr:rowOff>471239</xdr:rowOff>
    </xdr:to>
    <xdr:pic>
      <xdr:nvPicPr>
        <xdr:cNvPr id="7" name="Picture 6">
          <a:extLst>
            <a:ext uri="{FF2B5EF4-FFF2-40B4-BE49-F238E27FC236}">
              <a16:creationId xmlns:a16="http://schemas.microsoft.com/office/drawing/2014/main" id="{EC2016CE-9327-4C29-A245-24FEE7425BAC}"/>
            </a:ext>
          </a:extLst>
        </xdr:cNvPr>
        <xdr:cNvPicPr>
          <a:picLocks noChangeAspect="1"/>
        </xdr:cNvPicPr>
      </xdr:nvPicPr>
      <xdr:blipFill rotWithShape="1">
        <a:blip xmlns:r="http://schemas.openxmlformats.org/officeDocument/2006/relationships" r:embed="rId1"/>
        <a:srcRect l="3258" r="689" b="26595"/>
        <a:stretch/>
      </xdr:blipFill>
      <xdr:spPr>
        <a:xfrm>
          <a:off x="1082842" y="2777291"/>
          <a:ext cx="12121816" cy="3669632"/>
        </a:xfrm>
        <a:prstGeom prst="rect">
          <a:avLst/>
        </a:prstGeom>
      </xdr:spPr>
    </xdr:pic>
    <xdr:clientData/>
  </xdr:twoCellAnchor>
  <xdr:twoCellAnchor editAs="oneCell">
    <xdr:from>
      <xdr:col>18</xdr:col>
      <xdr:colOff>647700</xdr:colOff>
      <xdr:row>12</xdr:row>
      <xdr:rowOff>99803</xdr:rowOff>
    </xdr:from>
    <xdr:to>
      <xdr:col>32</xdr:col>
      <xdr:colOff>186942</xdr:colOff>
      <xdr:row>29</xdr:row>
      <xdr:rowOff>533400</xdr:rowOff>
    </xdr:to>
    <xdr:pic>
      <xdr:nvPicPr>
        <xdr:cNvPr id="25" name="Picture 24">
          <a:extLst>
            <a:ext uri="{FF2B5EF4-FFF2-40B4-BE49-F238E27FC236}">
              <a16:creationId xmlns:a16="http://schemas.microsoft.com/office/drawing/2014/main" id="{6347FE3A-76DF-4A38-9BB4-C9C112A1C76F}"/>
            </a:ext>
          </a:extLst>
        </xdr:cNvPr>
        <xdr:cNvPicPr>
          <a:picLocks noChangeAspect="1"/>
        </xdr:cNvPicPr>
      </xdr:nvPicPr>
      <xdr:blipFill rotWithShape="1">
        <a:blip xmlns:r="http://schemas.openxmlformats.org/officeDocument/2006/relationships" r:embed="rId2"/>
        <a:srcRect l="2555" b="26318"/>
        <a:stretch/>
      </xdr:blipFill>
      <xdr:spPr>
        <a:xfrm>
          <a:off x="18008600" y="2804903"/>
          <a:ext cx="12250076" cy="3646697"/>
        </a:xfrm>
        <a:prstGeom prst="rect">
          <a:avLst/>
        </a:prstGeom>
      </xdr:spPr>
    </xdr:pic>
    <xdr:clientData/>
  </xdr:twoCellAnchor>
  <xdr:twoCellAnchor editAs="oneCell">
    <xdr:from>
      <xdr:col>1</xdr:col>
      <xdr:colOff>765195</xdr:colOff>
      <xdr:row>40</xdr:row>
      <xdr:rowOff>281971</xdr:rowOff>
    </xdr:from>
    <xdr:to>
      <xdr:col>14</xdr:col>
      <xdr:colOff>141157</xdr:colOff>
      <xdr:row>58</xdr:row>
      <xdr:rowOff>168529</xdr:rowOff>
    </xdr:to>
    <xdr:pic>
      <xdr:nvPicPr>
        <xdr:cNvPr id="26" name="Picture 25">
          <a:extLst>
            <a:ext uri="{FF2B5EF4-FFF2-40B4-BE49-F238E27FC236}">
              <a16:creationId xmlns:a16="http://schemas.microsoft.com/office/drawing/2014/main" id="{AA0B0811-BC01-4BB0-90AE-51B19AE502F2}"/>
            </a:ext>
          </a:extLst>
        </xdr:cNvPr>
        <xdr:cNvPicPr>
          <a:picLocks noChangeAspect="1"/>
        </xdr:cNvPicPr>
      </xdr:nvPicPr>
      <xdr:blipFill rotWithShape="1">
        <a:blip xmlns:r="http://schemas.openxmlformats.org/officeDocument/2006/relationships" r:embed="rId3"/>
        <a:srcRect r="764" b="26774"/>
        <a:stretch/>
      </xdr:blipFill>
      <xdr:spPr>
        <a:xfrm>
          <a:off x="894348" y="8660742"/>
          <a:ext cx="12517233" cy="3502829"/>
        </a:xfrm>
        <a:prstGeom prst="rect">
          <a:avLst/>
        </a:prstGeom>
      </xdr:spPr>
    </xdr:pic>
    <xdr:clientData/>
  </xdr:twoCellAnchor>
  <xdr:twoCellAnchor editAs="oneCell">
    <xdr:from>
      <xdr:col>18</xdr:col>
      <xdr:colOff>514667</xdr:colOff>
      <xdr:row>40</xdr:row>
      <xdr:rowOff>286302</xdr:rowOff>
    </xdr:from>
    <xdr:to>
      <xdr:col>33</xdr:col>
      <xdr:colOff>34122</xdr:colOff>
      <xdr:row>59</xdr:row>
      <xdr:rowOff>16143</xdr:rowOff>
    </xdr:to>
    <xdr:pic>
      <xdr:nvPicPr>
        <xdr:cNvPr id="27" name="Picture 26">
          <a:extLst>
            <a:ext uri="{FF2B5EF4-FFF2-40B4-BE49-F238E27FC236}">
              <a16:creationId xmlns:a16="http://schemas.microsoft.com/office/drawing/2014/main" id="{F17F7212-C209-44E6-8BC9-71A588E9754A}"/>
            </a:ext>
          </a:extLst>
        </xdr:cNvPr>
        <xdr:cNvPicPr>
          <a:picLocks noChangeAspect="1"/>
        </xdr:cNvPicPr>
      </xdr:nvPicPr>
      <xdr:blipFill rotWithShape="1">
        <a:blip xmlns:r="http://schemas.openxmlformats.org/officeDocument/2006/relationships" r:embed="rId4"/>
        <a:srcRect b="24404"/>
        <a:stretch/>
      </xdr:blipFill>
      <xdr:spPr>
        <a:xfrm>
          <a:off x="17821108" y="8665073"/>
          <a:ext cx="12818815" cy="35236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1767</xdr:colOff>
      <xdr:row>57</xdr:row>
      <xdr:rowOff>0</xdr:rowOff>
    </xdr:from>
    <xdr:to>
      <xdr:col>16</xdr:col>
      <xdr:colOff>380935</xdr:colOff>
      <xdr:row>72</xdr:row>
      <xdr:rowOff>82468</xdr:rowOff>
    </xdr:to>
    <xdr:sp macro="" textlink="">
      <xdr:nvSpPr>
        <xdr:cNvPr id="4" name="Text Box 6">
          <a:extLst>
            <a:ext uri="{FF2B5EF4-FFF2-40B4-BE49-F238E27FC236}">
              <a16:creationId xmlns:a16="http://schemas.microsoft.com/office/drawing/2014/main" id="{00000000-0008-0000-0200-000004000000}"/>
            </a:ext>
          </a:extLst>
        </xdr:cNvPr>
        <xdr:cNvSpPr txBox="1"/>
      </xdr:nvSpPr>
      <xdr:spPr>
        <a:xfrm>
          <a:off x="92481" y="10456883"/>
          <a:ext cx="16493324" cy="2754416"/>
        </a:xfrm>
        <a:prstGeom prst="rect">
          <a:avLst/>
        </a:prstGeom>
        <a:solidFill>
          <a:srgbClr val="D5D5D5"/>
        </a:solidFill>
      </xdr:spPr>
      <xdr:txBody>
        <a:bodyPr vertOverflow="clip" wrap="square" lIns="36576" tIns="27432" rIns="0" bIns="0" upright="1"/>
        <a:lstStyle/>
        <a:p>
          <a:r>
            <a:rPr lang="en-GB" sz="900" b="1" i="0">
              <a:solidFill>
                <a:schemeClr val="tx1"/>
              </a:solidFill>
              <a:latin typeface="Arial"/>
            </a:rPr>
            <a:t>Notes on the data in this section:</a:t>
          </a:r>
        </a:p>
        <a:p>
          <a:r>
            <a:rPr lang="en-GB" sz="900" b="0" i="0">
              <a:solidFill>
                <a:srgbClr val="FF0000"/>
              </a:solidFill>
              <a:latin typeface="Arial"/>
            </a:rPr>
            <a:t> </a:t>
          </a:r>
        </a:p>
        <a:p>
          <a:r>
            <a:rPr lang="en-GB" sz="900" b="0" i="0">
              <a:solidFill>
                <a:schemeClr val="tx1"/>
              </a:solidFill>
              <a:latin typeface="Arial"/>
            </a:rPr>
            <a:t>Respondents give multiple responses where they participate in more than one activity.</a:t>
          </a:r>
        </a:p>
        <a:p>
          <a:endParaRPr lang="en-GB" sz="900" b="0" i="0">
            <a:solidFill>
              <a:schemeClr val="tx1"/>
            </a:solidFill>
            <a:latin typeface="Arial"/>
          </a:endParaRPr>
        </a:p>
        <a:p>
          <a:r>
            <a:rPr lang="en-GB" sz="900" b="0" i="0">
              <a:solidFill>
                <a:schemeClr val="tx1"/>
              </a:solidFill>
              <a:latin typeface="Arial"/>
            </a:rPr>
            <a:t>Figures are rounded to one decimal place.</a:t>
          </a:r>
        </a:p>
        <a:p>
          <a:endParaRPr lang="en-GB" sz="900" b="0" i="0">
            <a:solidFill>
              <a:schemeClr val="tx1"/>
            </a:solidFill>
            <a:latin typeface="Arial"/>
          </a:endParaRPr>
        </a:p>
        <a:p>
          <a:r>
            <a:rPr lang="en-GB" sz="900" b="0" i="0">
              <a:solidFill>
                <a:schemeClr val="tx1"/>
              </a:solidFill>
              <a:latin typeface="Arial" panose="020B0604020202020204" pitchFamily="34" charset="0"/>
              <a:cs typeface="Arial" panose="020B0604020202020204" pitchFamily="34" charset="0"/>
            </a:rPr>
            <a:t>* In June 2016 a mobile boost was applied to the sample to ensure a more representative split of landline and mobile-only households and to avoid response bias. In light of similar findings in the 2016 annual report it is thought that the shortfall of mobile sample prior to this change resulted in the under-reporting of data, particularly in online gambling rates and participation in virtual gaming machines in a bookmakers.</a:t>
          </a:r>
        </a:p>
        <a:p>
          <a:pPr eaLnBrk="1" fontAlgn="auto" latinLnBrk="0" hangingPunct="1"/>
          <a:r>
            <a:rPr lang="en-GB" sz="900" b="0" i="0" baseline="30000">
              <a:effectLst/>
              <a:latin typeface="Arial" panose="020B0604020202020204" pitchFamily="34" charset="0"/>
              <a:ea typeface="+mn-ea"/>
              <a:cs typeface="Arial" panose="020B0604020202020204" pitchFamily="34" charset="0"/>
            </a:rPr>
            <a:t>†</a:t>
          </a:r>
          <a:r>
            <a:rPr lang="en-GB" sz="900" b="0" i="0" baseline="0">
              <a:effectLst/>
              <a:latin typeface="Arial" panose="020B0604020202020204" pitchFamily="34" charset="0"/>
              <a:ea typeface="+mn-ea"/>
              <a:cs typeface="Arial" panose="020B0604020202020204" pitchFamily="34" charset="0"/>
            </a:rPr>
            <a:t> Statistically significant change from Year to Dec 2018 at the 95% level </a:t>
          </a:r>
          <a:endParaRPr lang="en-GB" sz="900">
            <a:effectLst/>
            <a:latin typeface="Arial" panose="020B0604020202020204" pitchFamily="34" charset="0"/>
            <a:cs typeface="Arial" panose="020B0604020202020204" pitchFamily="34" charset="0"/>
          </a:endParaRPr>
        </a:p>
        <a:p>
          <a:endParaRPr lang="en-GB" sz="900" b="0" i="0">
            <a:solidFill>
              <a:schemeClr val="tx1"/>
            </a:solidFill>
            <a:latin typeface="Arial"/>
          </a:endParaRPr>
        </a:p>
        <a:p>
          <a:r>
            <a:rPr lang="en-GB" sz="900" b="0" i="0">
              <a:solidFill>
                <a:schemeClr val="tx1"/>
              </a:solidFill>
              <a:latin typeface="Arial"/>
            </a:rPr>
            <a:t>a In March 2016 this was expanded to cover all locations, with separate options for pubs, gaming centres / arcades, casinos and bingo halls. Participation is reported by each location and has been combined to continue the existing trend.</a:t>
          </a:r>
        </a:p>
        <a:p>
          <a:r>
            <a:rPr lang="en-GB" sz="900" b="0" i="0">
              <a:solidFill>
                <a:schemeClr val="tx1"/>
              </a:solidFill>
              <a:latin typeface="Arial"/>
            </a:rPr>
            <a:t>b Includes bingo played at a club or online.</a:t>
          </a:r>
        </a:p>
        <a:p>
          <a:pPr eaLnBrk="1" fontAlgn="auto" latinLnBrk="0" hangingPunct="1"/>
          <a:r>
            <a:rPr lang="en-GB" sz="900" b="0" i="0">
              <a:solidFill>
                <a:schemeClr val="tx1"/>
              </a:solidFill>
              <a:latin typeface="Arial"/>
            </a:rPr>
            <a:t>c Includes bets made online, by telephone, or in person, with a bookmaker or a betting </a:t>
          </a:r>
          <a:r>
            <a:rPr lang="en-GB" sz="900" b="0" i="0">
              <a:solidFill>
                <a:schemeClr val="tx1"/>
              </a:solidFill>
              <a:latin typeface="Arial" panose="020B0604020202020204" pitchFamily="34" charset="0"/>
              <a:cs typeface="Arial" panose="020B0604020202020204" pitchFamily="34" charset="0"/>
            </a:rPr>
            <a:t>exchange.</a:t>
          </a:r>
        </a:p>
        <a:p>
          <a:pPr eaLnBrk="1" fontAlgn="auto" latinLnBrk="0" hangingPunct="1"/>
          <a:r>
            <a:rPr lang="en-GB" sz="900" b="0" i="0">
              <a:solidFill>
                <a:schemeClr val="tx1"/>
              </a:solidFill>
              <a:latin typeface="Arial"/>
            </a:rPr>
            <a:t>d In March 2016 this option was expanded, with separate options for betting on football, betting on tennis, and betting on other sports. Participation is reported by the new categories and has been combined to continue the existing trend.</a:t>
          </a:r>
        </a:p>
        <a:p>
          <a:r>
            <a:rPr lang="en-GB" sz="900" b="0" i="0">
              <a:solidFill>
                <a:schemeClr val="tx1"/>
              </a:solidFill>
              <a:latin typeface="Arial" panose="020B0604020202020204" pitchFamily="34" charset="0"/>
              <a:cs typeface="Arial" panose="020B0604020202020204" pitchFamily="34" charset="0"/>
            </a:rPr>
            <a:t>e Includes casino games played in a casino or online. </a:t>
          </a:r>
        </a:p>
        <a:p>
          <a:pPr marL="0" marR="0" lvl="0" indent="0" defTabSz="914400" eaLnBrk="1" fontAlgn="auto" latinLnBrk="0" hangingPunct="1">
            <a:lnSpc>
              <a:spcPct val="100000"/>
            </a:lnSpc>
            <a:spcBef>
              <a:spcPts val="0"/>
            </a:spcBef>
            <a:spcAft>
              <a:spcPts val="0"/>
            </a:spcAft>
            <a:buClrTx/>
            <a:buSzTx/>
            <a:buFontTx/>
            <a:buNone/>
            <a:tabLst/>
            <a:defRPr/>
          </a:pPr>
          <a:r>
            <a:rPr lang="en-GB" sz="900" b="0" i="0">
              <a:solidFill>
                <a:schemeClr val="tx1"/>
              </a:solidFill>
              <a:latin typeface="Arial" panose="020B0604020202020204" pitchFamily="34" charset="0"/>
              <a:cs typeface="Arial" panose="020B0604020202020204" pitchFamily="34" charset="0"/>
            </a:rPr>
            <a:t>f Includes Betting on </a:t>
          </a:r>
          <a:r>
            <a:rPr lang="en-GB" sz="900" b="0" i="0">
              <a:effectLst/>
              <a:latin typeface="Arial" panose="020B0604020202020204" pitchFamily="34" charset="0"/>
              <a:ea typeface="+mn-ea"/>
              <a:cs typeface="Arial" panose="020B0604020202020204" pitchFamily="34" charset="0"/>
            </a:rPr>
            <a:t>horse races, betting on dog races, sports betting,</a:t>
          </a:r>
          <a:r>
            <a:rPr lang="en-GB" sz="900" b="0" i="0" baseline="0">
              <a:effectLst/>
              <a:latin typeface="Arial" panose="020B0604020202020204" pitchFamily="34" charset="0"/>
              <a:ea typeface="+mn-ea"/>
              <a:cs typeface="Arial" panose="020B0604020202020204" pitchFamily="34" charset="0"/>
            </a:rPr>
            <a:t> </a:t>
          </a:r>
          <a:r>
            <a:rPr lang="en-GB" sz="900" b="0" i="0">
              <a:effectLst/>
              <a:latin typeface="Arial" panose="020B0604020202020204" pitchFamily="34" charset="0"/>
              <a:ea typeface="+mn-ea"/>
              <a:cs typeface="Arial" panose="020B0604020202020204" pitchFamily="34" charset="0"/>
            </a:rPr>
            <a:t>or betting on other events.</a:t>
          </a:r>
          <a:endParaRPr lang="en-GB" sz="900" b="0" i="0">
            <a:solidFill>
              <a:schemeClr val="tx1"/>
            </a:solidFill>
            <a:latin typeface="Arial" panose="020B0604020202020204" pitchFamily="34" charset="0"/>
            <a:cs typeface="Arial" panose="020B0604020202020204" pitchFamily="34" charset="0"/>
          </a:endParaRPr>
        </a:p>
        <a:p>
          <a:r>
            <a:rPr lang="en-GB" sz="900" b="0" i="0">
              <a:solidFill>
                <a:schemeClr val="tx1"/>
              </a:solidFill>
              <a:latin typeface="Arial" panose="020B0604020202020204" pitchFamily="34" charset="0"/>
              <a:cs typeface="Arial" panose="020B0604020202020204" pitchFamily="34" charset="0"/>
            </a:rPr>
            <a:t>g Includes online play in any activity.  </a:t>
          </a:r>
        </a:p>
        <a:p>
          <a:pPr marL="0" marR="0" lvl="0" indent="0" defTabSz="914400" eaLnBrk="1" fontAlgn="auto" latinLnBrk="0" hangingPunct="1">
            <a:lnSpc>
              <a:spcPct val="100000"/>
            </a:lnSpc>
            <a:spcBef>
              <a:spcPts val="0"/>
            </a:spcBef>
            <a:spcAft>
              <a:spcPts val="0"/>
            </a:spcAft>
            <a:buClrTx/>
            <a:buSzTx/>
            <a:buFontTx/>
            <a:buNone/>
            <a:tabLst/>
            <a:defRPr/>
          </a:pPr>
          <a:r>
            <a:rPr lang="en-GB" sz="900" b="0" i="0">
              <a:solidFill>
                <a:schemeClr val="tx1"/>
              </a:solidFill>
              <a:effectLst/>
              <a:latin typeface="Arial" panose="020B0604020202020204" pitchFamily="34" charset="0"/>
              <a:ea typeface="+mn-ea"/>
              <a:cs typeface="Arial" panose="020B0604020202020204" pitchFamily="34" charset="0"/>
            </a:rPr>
            <a:t>h In December 2017</a:t>
          </a:r>
          <a:r>
            <a:rPr lang="en-GB" sz="900" b="0" i="0" baseline="0">
              <a:solidFill>
                <a:schemeClr val="tx1"/>
              </a:solidFill>
              <a:effectLst/>
              <a:latin typeface="Arial" panose="020B0604020202020204" pitchFamily="34" charset="0"/>
              <a:ea typeface="+mn-ea"/>
              <a:cs typeface="Arial" panose="020B0604020202020204" pitchFamily="34" charset="0"/>
            </a:rPr>
            <a:t> </a:t>
          </a:r>
          <a:r>
            <a:rPr lang="en-GB" sz="900" b="0" i="0">
              <a:solidFill>
                <a:schemeClr val="tx1"/>
              </a:solidFill>
              <a:effectLst/>
              <a:latin typeface="Arial" panose="020B0604020202020204" pitchFamily="34" charset="0"/>
              <a:ea typeface="+mn-ea"/>
              <a:cs typeface="Arial" panose="020B0604020202020204" pitchFamily="34" charset="0"/>
            </a:rPr>
            <a:t>this option was expanded, with separate options for </a:t>
          </a:r>
          <a:r>
            <a:rPr lang="en-GB" sz="900" b="0" i="0" baseline="0">
              <a:solidFill>
                <a:schemeClr val="tx1"/>
              </a:solidFill>
              <a:effectLst/>
              <a:latin typeface="Arial" panose="020B0604020202020204" pitchFamily="34" charset="0"/>
              <a:ea typeface="+mn-ea"/>
              <a:cs typeface="Arial" panose="020B0604020202020204" pitchFamily="34" charset="0"/>
            </a:rPr>
            <a:t>National Lottery online instant wins and other instant wins. </a:t>
          </a:r>
          <a:r>
            <a:rPr lang="en-GB" sz="900" b="0" i="0">
              <a:solidFill>
                <a:schemeClr val="tx1"/>
              </a:solidFill>
              <a:effectLst/>
              <a:latin typeface="Arial" panose="020B0604020202020204" pitchFamily="34" charset="0"/>
              <a:ea typeface="+mn-ea"/>
              <a:cs typeface="Arial" panose="020B0604020202020204" pitchFamily="34" charset="0"/>
            </a:rPr>
            <a:t>Participation is reported by the new categories and has been combined to continue the existing trend.</a:t>
          </a:r>
        </a:p>
        <a:p>
          <a:pPr marL="0" marR="0" lvl="0" indent="0" defTabSz="914400" eaLnBrk="1" fontAlgn="auto" latinLnBrk="0" hangingPunct="1">
            <a:lnSpc>
              <a:spcPct val="100000"/>
            </a:lnSpc>
            <a:spcBef>
              <a:spcPts val="0"/>
            </a:spcBef>
            <a:spcAft>
              <a:spcPts val="0"/>
            </a:spcAft>
            <a:buClrTx/>
            <a:buSzTx/>
            <a:buFontTx/>
            <a:buNone/>
            <a:tabLst/>
            <a:defRPr/>
          </a:pPr>
          <a:r>
            <a:rPr lang="en-GB" sz="900" b="0" i="0">
              <a:solidFill>
                <a:schemeClr val="tx1"/>
              </a:solidFill>
              <a:effectLst/>
              <a:latin typeface="Arial" panose="020B0604020202020204" pitchFamily="34" charset="0"/>
              <a:ea typeface="+mn-ea"/>
              <a:cs typeface="Arial" panose="020B0604020202020204" pitchFamily="34" charset="0"/>
            </a:rPr>
            <a:t>i In March</a:t>
          </a:r>
          <a:r>
            <a:rPr lang="en-GB" sz="900" b="0" i="0" baseline="0">
              <a:solidFill>
                <a:schemeClr val="tx1"/>
              </a:solidFill>
              <a:effectLst/>
              <a:latin typeface="Arial" panose="020B0604020202020204" pitchFamily="34" charset="0"/>
              <a:ea typeface="+mn-ea"/>
              <a:cs typeface="Arial" panose="020B0604020202020204" pitchFamily="34" charset="0"/>
            </a:rPr>
            <a:t> 2017 this option was expanded, with separate options for betting on the outcome of lotteries and betting on political events. Participation is reported by the new categories </a:t>
          </a:r>
          <a:r>
            <a:rPr lang="en-GB" sz="900" b="0" i="0">
              <a:solidFill>
                <a:schemeClr val="tx1"/>
              </a:solidFill>
              <a:effectLst/>
              <a:latin typeface="Arial" panose="020B0604020202020204" pitchFamily="34" charset="0"/>
              <a:ea typeface="+mn-ea"/>
              <a:cs typeface="Arial" panose="020B0604020202020204" pitchFamily="34" charset="0"/>
            </a:rPr>
            <a:t>and has been combined to continue the existing trend.</a:t>
          </a:r>
        </a:p>
        <a:p>
          <a:pPr marL="0" marR="0" lvl="0" indent="0" defTabSz="914400" eaLnBrk="1" fontAlgn="auto" latinLnBrk="0" hangingPunct="1">
            <a:lnSpc>
              <a:spcPct val="100000"/>
            </a:lnSpc>
            <a:spcBef>
              <a:spcPts val="0"/>
            </a:spcBef>
            <a:spcAft>
              <a:spcPts val="0"/>
            </a:spcAft>
            <a:buClrTx/>
            <a:buSzTx/>
            <a:buFontTx/>
            <a:buNone/>
            <a:tabLst/>
            <a:defRPr/>
          </a:pPr>
          <a:r>
            <a:rPr lang="en-GB" sz="900" b="0" i="0">
              <a:solidFill>
                <a:schemeClr val="tx1"/>
              </a:solidFill>
              <a:effectLst/>
              <a:latin typeface="Arial" panose="020B0604020202020204" pitchFamily="34" charset="0"/>
              <a:ea typeface="+mn-ea"/>
              <a:cs typeface="Arial" panose="020B0604020202020204" pitchFamily="34" charset="0"/>
            </a:rPr>
            <a:t>j In December 2017 a supplementary question was added, asked of those who have participated in National Lottery draws, to ascertain which National Lottery draw based games they had played. Data for</a:t>
          </a:r>
          <a:r>
            <a:rPr lang="en-GB" sz="900" b="0" i="0" baseline="0">
              <a:solidFill>
                <a:schemeClr val="tx1"/>
              </a:solidFill>
              <a:effectLst/>
              <a:latin typeface="Arial" panose="020B0604020202020204" pitchFamily="34" charset="0"/>
              <a:ea typeface="+mn-ea"/>
              <a:cs typeface="Arial" panose="020B0604020202020204" pitchFamily="34" charset="0"/>
            </a:rPr>
            <a:t> 'Set for Life' is not currently included due to 12 months worth of data not being available. </a:t>
          </a:r>
          <a:endParaRPr lang="en-GB" sz="900">
            <a:solidFill>
              <a:schemeClr val="tx1"/>
            </a:solidFill>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900">
            <a:solidFill>
              <a:schemeClr val="tx1"/>
            </a:solidFill>
            <a:effectLst/>
            <a:latin typeface="Arial" panose="020B0604020202020204" pitchFamily="34" charset="0"/>
            <a:cs typeface="Arial" panose="020B0604020202020204" pitchFamily="34" charset="0"/>
          </a:endParaRPr>
        </a:p>
        <a:p>
          <a:endParaRPr lang="en-GB" sz="900" b="0" i="0">
            <a:solidFill>
              <a:schemeClr val="tx1"/>
            </a:solidFill>
            <a:latin typeface="Arial"/>
          </a:endParaRPr>
        </a:p>
        <a:p>
          <a:endParaRPr lang="en-GB" sz="1000" b="0" i="0">
            <a:solidFill>
              <a:schemeClr val="tx1"/>
            </a:solidFill>
            <a:latin typeface="Arial"/>
          </a:endParaRPr>
        </a:p>
        <a:p>
          <a:endParaRPr lang="en-GB" sz="1000" b="0" i="0">
            <a:solidFill>
              <a:srgbClr val="FF0000"/>
            </a:solidFill>
            <a:latin typeface="Arial"/>
          </a:endParaRPr>
        </a:p>
        <a:p>
          <a:endParaRPr lang="en-GB" sz="1000" b="0" i="0">
            <a:solidFill>
              <a:srgbClr val="FF0000"/>
            </a:solidFill>
            <a:latin typeface="Arial"/>
          </a:endParaRPr>
        </a:p>
        <a:p>
          <a:endParaRPr lang="en-GB" sz="1000" b="0" i="0">
            <a:solidFill>
              <a:srgbClr val="FF0000"/>
            </a:solidFill>
            <a:latin typeface="Arial"/>
          </a:endParaRPr>
        </a:p>
        <a:p>
          <a:endParaRPr lang="en-GB" sz="1000" b="0" i="0">
            <a:solidFill>
              <a:srgbClr val="FF0000"/>
            </a:solidFill>
            <a:latin typeface="Arial"/>
          </a:endParaRPr>
        </a:p>
        <a:p>
          <a:endParaRPr lang="en-GB" sz="1000" b="0" i="0">
            <a:solidFill>
              <a:srgbClr val="FF0000"/>
            </a:solidFill>
            <a:latin typeface="Arial"/>
          </a:endParaRPr>
        </a:p>
        <a:p>
          <a:endParaRPr lang="en-GB" sz="900" b="1" i="0">
            <a:solidFill>
              <a:srgbClr val="FF0000"/>
            </a:solidFill>
            <a:latin typeface="Arial"/>
          </a:endParaRPr>
        </a:p>
      </xdr:txBody>
    </xdr:sp>
    <xdr:clientData/>
  </xdr:twoCellAnchor>
  <xdr:twoCellAnchor>
    <xdr:from>
      <xdr:col>1</xdr:col>
      <xdr:colOff>62119</xdr:colOff>
      <xdr:row>5</xdr:row>
      <xdr:rowOff>144944</xdr:rowOff>
    </xdr:from>
    <xdr:to>
      <xdr:col>16</xdr:col>
      <xdr:colOff>62120</xdr:colOff>
      <xdr:row>9</xdr:row>
      <xdr:rowOff>186357</xdr:rowOff>
    </xdr:to>
    <xdr:sp macro="" textlink="">
      <xdr:nvSpPr>
        <xdr:cNvPr id="6" name="Text Box 6">
          <a:extLst>
            <a:ext uri="{FF2B5EF4-FFF2-40B4-BE49-F238E27FC236}">
              <a16:creationId xmlns:a16="http://schemas.microsoft.com/office/drawing/2014/main" id="{6DD04050-1EDA-4F32-8767-EF6034580902}"/>
            </a:ext>
          </a:extLst>
        </xdr:cNvPr>
        <xdr:cNvSpPr txBox="1">
          <a:spLocks noChangeArrowheads="1"/>
        </xdr:cNvSpPr>
      </xdr:nvSpPr>
      <xdr:spPr bwMode="auto">
        <a:xfrm>
          <a:off x="155299" y="1232037"/>
          <a:ext cx="16389212" cy="662609"/>
        </a:xfrm>
        <a:prstGeom prst="rect">
          <a:avLst/>
        </a:prstGeom>
        <a:solidFill>
          <a:srgbClr val="D5D5D5"/>
        </a:solidFill>
        <a:ln w="9525">
          <a:noFill/>
          <a:miter lim="800000"/>
          <a:headEnd/>
          <a:tailEnd/>
        </a:ln>
      </xdr:spPr>
      <xdr:txBody>
        <a:bodyPr vertOverflow="clip" wrap="square" lIns="36576" tIns="27432" rIns="0" bIns="0" anchor="t" upright="1"/>
        <a:lstStyle/>
        <a:p>
          <a:r>
            <a:rPr lang="en-GB" sz="1200" baseline="0">
              <a:solidFill>
                <a:schemeClr val="tx1"/>
              </a:solidFill>
              <a:latin typeface="Arial" pitchFamily="34" charset="0"/>
              <a:ea typeface="+mn-ea"/>
              <a:cs typeface="Arial" pitchFamily="34" charset="0"/>
            </a:rPr>
            <a:t>The table below provides the percentage of respondents reporting participating in each gambling activity in the previous four weeks. </a:t>
          </a:r>
          <a:r>
            <a:rPr lang="en-GB" sz="1200" baseline="0">
              <a:solidFill>
                <a:schemeClr val="tx1"/>
              </a:solidFill>
              <a:effectLst/>
              <a:latin typeface="Arial" panose="020B0604020202020204" pitchFamily="34" charset="0"/>
              <a:ea typeface="+mn-ea"/>
              <a:cs typeface="Arial" panose="020B0604020202020204" pitchFamily="34" charset="0"/>
            </a:rPr>
            <a:t>In order to minimise sample volatility, all the data contained within this report are shown as annual figures by aggregating the results for the four quarterly surveys for each year. </a:t>
          </a:r>
          <a:endParaRPr lang="en-GB" sz="1200">
            <a:solidFill>
              <a:schemeClr val="tx1"/>
            </a:solidFill>
            <a:latin typeface="Arial" pitchFamily="34" charset="0"/>
            <a:ea typeface="+mn-ea"/>
            <a:cs typeface="Arial" pitchFamily="34" charset="0"/>
          </a:endParaRPr>
        </a:p>
      </xdr:txBody>
    </xdr:sp>
    <xdr:clientData/>
  </xdr:twoCellAnchor>
  <xdr:twoCellAnchor editAs="oneCell">
    <xdr:from>
      <xdr:col>9</xdr:col>
      <xdr:colOff>163284</xdr:colOff>
      <xdr:row>12</xdr:row>
      <xdr:rowOff>81643</xdr:rowOff>
    </xdr:from>
    <xdr:to>
      <xdr:col>16</xdr:col>
      <xdr:colOff>172288</xdr:colOff>
      <xdr:row>51</xdr:row>
      <xdr:rowOff>68036</xdr:rowOff>
    </xdr:to>
    <xdr:pic>
      <xdr:nvPicPr>
        <xdr:cNvPr id="2" name="Picture 1">
          <a:extLst>
            <a:ext uri="{FF2B5EF4-FFF2-40B4-BE49-F238E27FC236}">
              <a16:creationId xmlns:a16="http://schemas.microsoft.com/office/drawing/2014/main" id="{67E9C2BD-FDFD-4D3E-8F5A-D1E0B659742E}"/>
            </a:ext>
          </a:extLst>
        </xdr:cNvPr>
        <xdr:cNvPicPr>
          <a:picLocks noChangeAspect="1"/>
        </xdr:cNvPicPr>
      </xdr:nvPicPr>
      <xdr:blipFill>
        <a:blip xmlns:r="http://schemas.openxmlformats.org/officeDocument/2006/relationships" r:embed="rId1"/>
        <a:stretch>
          <a:fillRect/>
        </a:stretch>
      </xdr:blipFill>
      <xdr:spPr>
        <a:xfrm>
          <a:off x="8436427" y="2707822"/>
          <a:ext cx="7261612" cy="73886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29766</xdr:colOff>
      <xdr:row>62</xdr:row>
      <xdr:rowOff>23813</xdr:rowOff>
    </xdr:from>
    <xdr:to>
      <xdr:col>19</xdr:col>
      <xdr:colOff>220266</xdr:colOff>
      <xdr:row>71</xdr:row>
      <xdr:rowOff>39687</xdr:rowOff>
    </xdr:to>
    <xdr:sp macro="" textlink="">
      <xdr:nvSpPr>
        <xdr:cNvPr id="2" name="Text Box 6">
          <a:extLst>
            <a:ext uri="{FF2B5EF4-FFF2-40B4-BE49-F238E27FC236}">
              <a16:creationId xmlns:a16="http://schemas.microsoft.com/office/drawing/2014/main" id="{00000000-0008-0000-0300-000006000000}"/>
            </a:ext>
          </a:extLst>
        </xdr:cNvPr>
        <xdr:cNvSpPr txBox="1"/>
      </xdr:nvSpPr>
      <xdr:spPr>
        <a:xfrm>
          <a:off x="113110" y="12775407"/>
          <a:ext cx="18145125" cy="1516061"/>
        </a:xfrm>
        <a:prstGeom prst="rect">
          <a:avLst/>
        </a:prstGeom>
        <a:solidFill>
          <a:srgbClr val="D5D5D5"/>
        </a:solidFill>
      </xdr:spPr>
      <xdr:txBody>
        <a:bodyPr vertOverflow="clip" wrap="square" lIns="36576" tIns="27432" rIns="0" bIns="0" upright="1"/>
        <a:lstStyle/>
        <a:p>
          <a:r>
            <a:rPr lang="en-GB" sz="900" b="1" i="0">
              <a:solidFill>
                <a:schemeClr val="tx1"/>
              </a:solidFill>
              <a:latin typeface="Arial"/>
            </a:rPr>
            <a:t>Notes on the data in this section:</a:t>
          </a:r>
        </a:p>
        <a:p>
          <a:r>
            <a:rPr lang="en-GB" sz="900" b="0" i="0">
              <a:solidFill>
                <a:schemeClr val="tx1"/>
              </a:solidFill>
              <a:latin typeface="Arial"/>
            </a:rPr>
            <a:t> </a:t>
          </a:r>
        </a:p>
        <a:p>
          <a:r>
            <a:rPr lang="en-GB" sz="900" b="0" i="0">
              <a:solidFill>
                <a:schemeClr val="tx1"/>
              </a:solidFill>
              <a:latin typeface="Arial"/>
            </a:rPr>
            <a:t>a The definition of bingo includes games played at a club or online.</a:t>
          </a:r>
        </a:p>
        <a:p>
          <a:r>
            <a:rPr lang="en-GB" sz="900" b="0" i="0">
              <a:solidFill>
                <a:schemeClr val="tx1"/>
              </a:solidFill>
              <a:latin typeface="Arial"/>
            </a:rPr>
            <a:t>b Betting can include those bets made online, by telephone, or in person, with a bookmaker or a betting exchange. </a:t>
          </a:r>
        </a:p>
        <a:p>
          <a:r>
            <a:rPr lang="en-GB" sz="900" b="0" i="0">
              <a:solidFill>
                <a:schemeClr val="tx1"/>
              </a:solidFill>
              <a:latin typeface="Arial"/>
            </a:rPr>
            <a:t>c The definition of casino games includes those games played in a casino or online. </a:t>
          </a:r>
        </a:p>
        <a:p>
          <a:endParaRPr lang="en-GB" sz="900" b="0" i="0">
            <a:solidFill>
              <a:schemeClr val="tx1"/>
            </a:solidFill>
            <a:latin typeface="Arial"/>
          </a:endParaRPr>
        </a:p>
        <a:p>
          <a:r>
            <a:rPr lang="en-GB" sz="900" b="0" i="0">
              <a:solidFill>
                <a:schemeClr val="tx1"/>
              </a:solidFill>
              <a:latin typeface="Arial"/>
            </a:rPr>
            <a:t>-  No observations (zero values)</a:t>
          </a:r>
        </a:p>
        <a:p>
          <a:r>
            <a:rPr lang="en-GB" sz="900" b="0" i="0">
              <a:solidFill>
                <a:schemeClr val="tx1"/>
              </a:solidFill>
              <a:latin typeface="Arial"/>
            </a:rPr>
            <a:t>[ ] Estimates in square brackets warn of small base sizes (less than 30)</a:t>
          </a:r>
        </a:p>
        <a:p>
          <a:r>
            <a:rPr lang="en-GB" sz="900" b="0" i="0" baseline="30000">
              <a:solidFill>
                <a:schemeClr val="tx1"/>
              </a:solidFill>
              <a:latin typeface="Arial"/>
            </a:rPr>
            <a:t>†</a:t>
          </a:r>
          <a:r>
            <a:rPr lang="en-GB" sz="900" b="0" i="0">
              <a:solidFill>
                <a:schemeClr val="tx1"/>
              </a:solidFill>
              <a:latin typeface="Arial"/>
            </a:rPr>
            <a:t> Statistically significant change from Year to Dec 2018 at the 95% level </a:t>
          </a:r>
        </a:p>
        <a:p>
          <a:r>
            <a:rPr lang="en-GB" sz="900" b="0" i="0">
              <a:solidFill>
                <a:schemeClr val="tx1"/>
              </a:solidFill>
              <a:latin typeface="Arial"/>
            </a:rPr>
            <a:t>Products</a:t>
          </a:r>
          <a:r>
            <a:rPr lang="en-GB" sz="900" b="0" i="0" baseline="0">
              <a:solidFill>
                <a:schemeClr val="tx1"/>
              </a:solidFill>
              <a:latin typeface="Arial"/>
            </a:rPr>
            <a:t> with small base sizes (&lt; 30) are not included in the chart.</a:t>
          </a:r>
          <a:endParaRPr lang="en-GB" sz="1000" b="0" i="0">
            <a:solidFill>
              <a:schemeClr val="tx1"/>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900" b="1" i="0">
            <a:solidFill>
              <a:srgbClr val="000000"/>
            </a:solidFill>
            <a:latin typeface="Arial"/>
          </a:endParaRPr>
        </a:p>
      </xdr:txBody>
    </xdr:sp>
    <xdr:clientData/>
  </xdr:twoCellAnchor>
  <xdr:twoCellAnchor>
    <xdr:from>
      <xdr:col>1</xdr:col>
      <xdr:colOff>31750</xdr:colOff>
      <xdr:row>5</xdr:row>
      <xdr:rowOff>88189</xdr:rowOff>
    </xdr:from>
    <xdr:to>
      <xdr:col>19</xdr:col>
      <xdr:colOff>47625</xdr:colOff>
      <xdr:row>9</xdr:row>
      <xdr:rowOff>0</xdr:rowOff>
    </xdr:to>
    <xdr:sp macro="" textlink="">
      <xdr:nvSpPr>
        <xdr:cNvPr id="10" name="Text Box 6">
          <a:extLst>
            <a:ext uri="{FF2B5EF4-FFF2-40B4-BE49-F238E27FC236}">
              <a16:creationId xmlns:a16="http://schemas.microsoft.com/office/drawing/2014/main" id="{F057625A-8FB2-41F6-8BEB-B16DAF9B4841}"/>
            </a:ext>
          </a:extLst>
        </xdr:cNvPr>
        <xdr:cNvSpPr txBox="1">
          <a:spLocks noChangeArrowheads="1"/>
        </xdr:cNvSpPr>
      </xdr:nvSpPr>
      <xdr:spPr bwMode="auto">
        <a:xfrm>
          <a:off x="111125" y="1151814"/>
          <a:ext cx="17272000" cy="515061"/>
        </a:xfrm>
        <a:prstGeom prst="rect">
          <a:avLst/>
        </a:prstGeom>
        <a:solidFill>
          <a:srgbClr val="D5D5D5"/>
        </a:solidFill>
        <a:ln w="9525">
          <a:noFill/>
          <a:miter lim="800000"/>
          <a:headEnd/>
          <a:tailEnd/>
        </a:ln>
      </xdr:spPr>
      <xdr:txBody>
        <a:bodyPr vertOverflow="clip" wrap="square" lIns="36576" tIns="27432" rIns="0" bIns="0" anchor="t" upright="1"/>
        <a:lstStyle/>
        <a:p>
          <a:r>
            <a:rPr lang="en-GB" sz="1200" b="0" i="0">
              <a:effectLst/>
              <a:latin typeface="Arial" panose="020B0604020202020204" pitchFamily="34" charset="0"/>
              <a:ea typeface="+mn-ea"/>
              <a:cs typeface="Arial" panose="020B0604020202020204" pitchFamily="34" charset="0"/>
            </a:rPr>
            <a:t>The tables in this section displays mode of gambling amongst respondents who had participated in each activity in the past four weeks. Both tables include respondents who had participated both in person and online, therefore combined percentages may add to more than 100%. The chart breaks down these figures further to seperate </a:t>
          </a:r>
          <a:r>
            <a:rPr lang="en-GB" sz="1200" b="0" i="0" baseline="0">
              <a:effectLst/>
              <a:latin typeface="Arial" panose="020B0604020202020204" pitchFamily="34" charset="0"/>
              <a:ea typeface="+mn-ea"/>
              <a:cs typeface="Arial" panose="020B0604020202020204" pitchFamily="34" charset="0"/>
            </a:rPr>
            <a:t>those respondents that participated in activities both online and in-person for the latest year. </a:t>
          </a:r>
          <a:endParaRPr lang="en-GB" sz="1400">
            <a:effectLst/>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34</xdr:row>
      <xdr:rowOff>0</xdr:rowOff>
    </xdr:from>
    <xdr:to>
      <xdr:col>19</xdr:col>
      <xdr:colOff>199005</xdr:colOff>
      <xdr:row>54</xdr:row>
      <xdr:rowOff>121075</xdr:rowOff>
    </xdr:to>
    <xdr:pic>
      <xdr:nvPicPr>
        <xdr:cNvPr id="3" name="Picture 2">
          <a:extLst>
            <a:ext uri="{FF2B5EF4-FFF2-40B4-BE49-F238E27FC236}">
              <a16:creationId xmlns:a16="http://schemas.microsoft.com/office/drawing/2014/main" id="{DFA3A155-DA5A-41A7-9185-621076FF06FA}"/>
            </a:ext>
          </a:extLst>
        </xdr:cNvPr>
        <xdr:cNvPicPr>
          <a:picLocks noChangeAspect="1"/>
        </xdr:cNvPicPr>
      </xdr:nvPicPr>
      <xdr:blipFill>
        <a:blip xmlns:r="http://schemas.openxmlformats.org/officeDocument/2006/relationships" r:embed="rId1"/>
        <a:stretch>
          <a:fillRect/>
        </a:stretch>
      </xdr:blipFill>
      <xdr:spPr>
        <a:xfrm>
          <a:off x="0" y="6643688"/>
          <a:ext cx="17954625" cy="48359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140154</xdr:colOff>
      <xdr:row>44</xdr:row>
      <xdr:rowOff>1360</xdr:rowOff>
    </xdr:from>
    <xdr:to>
      <xdr:col>17</xdr:col>
      <xdr:colOff>37111</xdr:colOff>
      <xdr:row>48</xdr:row>
      <xdr:rowOff>142875</xdr:rowOff>
    </xdr:to>
    <xdr:sp macro="" textlink="">
      <xdr:nvSpPr>
        <xdr:cNvPr id="7" name="Text Box 6">
          <a:extLst>
            <a:ext uri="{FF2B5EF4-FFF2-40B4-BE49-F238E27FC236}">
              <a16:creationId xmlns:a16="http://schemas.microsoft.com/office/drawing/2014/main" id="{00000000-0008-0000-0400-000007000000}"/>
            </a:ext>
          </a:extLst>
        </xdr:cNvPr>
        <xdr:cNvSpPr txBox="1"/>
      </xdr:nvSpPr>
      <xdr:spPr>
        <a:xfrm>
          <a:off x="140154" y="8314087"/>
          <a:ext cx="16980106" cy="784762"/>
        </a:xfrm>
        <a:prstGeom prst="rect">
          <a:avLst/>
        </a:prstGeom>
        <a:solidFill>
          <a:srgbClr val="D5D5D5"/>
        </a:solidFill>
      </xdr:spPr>
      <xdr:txBody>
        <a:bodyPr vertOverflow="clip" wrap="square" lIns="36576" tIns="27432" rIns="0" bIns="0" upright="1"/>
        <a:lstStyle/>
        <a:p>
          <a:r>
            <a:rPr lang="en-GB" sz="900" b="1" i="0">
              <a:solidFill>
                <a:schemeClr val="tx1"/>
              </a:solidFill>
              <a:latin typeface="Arial"/>
            </a:rPr>
            <a:t>Notes on the data in this section:</a:t>
          </a:r>
        </a:p>
        <a:p>
          <a:endParaRPr lang="en-GB" sz="900" b="1" i="0">
            <a:solidFill>
              <a:schemeClr val="tx1"/>
            </a:solidFill>
            <a:latin typeface="Arial"/>
          </a:endParaRPr>
        </a:p>
        <a:p>
          <a:r>
            <a:rPr lang="en-GB" sz="900" b="0" i="0">
              <a:solidFill>
                <a:schemeClr val="tx1"/>
              </a:solidFill>
              <a:latin typeface="Arial"/>
            </a:rPr>
            <a:t>a Betting on horse races, betting on dog races, sports betting,</a:t>
          </a:r>
          <a:r>
            <a:rPr lang="en-GB" sz="900" b="0" i="0" baseline="0">
              <a:solidFill>
                <a:schemeClr val="tx1"/>
              </a:solidFill>
              <a:latin typeface="Arial"/>
            </a:rPr>
            <a:t> </a:t>
          </a:r>
          <a:r>
            <a:rPr lang="en-GB" sz="900" b="0" i="0">
              <a:solidFill>
                <a:schemeClr val="tx1"/>
              </a:solidFill>
              <a:latin typeface="Arial"/>
            </a:rPr>
            <a:t>or betting on other events.</a:t>
          </a:r>
        </a:p>
        <a:p>
          <a:r>
            <a:rPr lang="en-GB" sz="900" b="0" i="0" baseline="30000">
              <a:solidFill>
                <a:schemeClr val="tx1"/>
              </a:solidFill>
              <a:latin typeface="Arial"/>
            </a:rPr>
            <a:t>†</a:t>
          </a:r>
          <a:r>
            <a:rPr lang="en-GB" sz="900" b="0" i="0">
              <a:solidFill>
                <a:schemeClr val="tx1"/>
              </a:solidFill>
              <a:latin typeface="Arial"/>
            </a:rPr>
            <a:t> Statistically significant change from Year to Dec 2018 at the 95% level </a:t>
          </a:r>
        </a:p>
        <a:p>
          <a:endParaRPr lang="en-GB" sz="1000" b="0" i="0">
            <a:solidFill>
              <a:schemeClr val="tx1"/>
            </a:solidFill>
            <a:latin typeface="Arial"/>
          </a:endParaRPr>
        </a:p>
        <a:p>
          <a:endParaRPr lang="en-GB" sz="1000" b="0" i="0">
            <a:solidFill>
              <a:schemeClr val="tx1"/>
            </a:solidFill>
            <a:latin typeface="Arial"/>
          </a:endParaRPr>
        </a:p>
        <a:p>
          <a:endParaRPr lang="en-GB" sz="1000" b="0" i="0">
            <a:solidFill>
              <a:schemeClr val="tx1"/>
            </a:solidFill>
            <a:latin typeface="Arial"/>
          </a:endParaRPr>
        </a:p>
        <a:p>
          <a:endParaRPr lang="en-GB" sz="900" b="1" i="0">
            <a:solidFill>
              <a:schemeClr val="tx1"/>
            </a:solidFill>
            <a:latin typeface="Arial"/>
          </a:endParaRPr>
        </a:p>
      </xdr:txBody>
    </xdr:sp>
    <xdr:clientData/>
  </xdr:twoCellAnchor>
  <xdr:twoCellAnchor>
    <xdr:from>
      <xdr:col>1</xdr:col>
      <xdr:colOff>-1</xdr:colOff>
      <xdr:row>5</xdr:row>
      <xdr:rowOff>123825</xdr:rowOff>
    </xdr:from>
    <xdr:to>
      <xdr:col>16</xdr:col>
      <xdr:colOff>1138051</xdr:colOff>
      <xdr:row>7</xdr:row>
      <xdr:rowOff>123825</xdr:rowOff>
    </xdr:to>
    <xdr:sp macro="" textlink="">
      <xdr:nvSpPr>
        <xdr:cNvPr id="5" name="Text Box 6">
          <a:extLst>
            <a:ext uri="{FF2B5EF4-FFF2-40B4-BE49-F238E27FC236}">
              <a16:creationId xmlns:a16="http://schemas.microsoft.com/office/drawing/2014/main" id="{0104C6E6-1015-4DCA-96AF-40598EAA095A}"/>
            </a:ext>
          </a:extLst>
        </xdr:cNvPr>
        <xdr:cNvSpPr txBox="1">
          <a:spLocks noChangeArrowheads="1"/>
        </xdr:cNvSpPr>
      </xdr:nvSpPr>
      <xdr:spPr bwMode="auto">
        <a:xfrm>
          <a:off x="148441" y="1212396"/>
          <a:ext cx="16897597" cy="346364"/>
        </a:xfrm>
        <a:prstGeom prst="rect">
          <a:avLst/>
        </a:prstGeom>
        <a:solidFill>
          <a:srgbClr val="D5D5D5"/>
        </a:solidFill>
        <a:ln w="9525">
          <a:noFill/>
          <a:miter lim="800000"/>
          <a:headEnd/>
          <a:tailEnd/>
        </a:ln>
      </xdr:spPr>
      <xdr:txBody>
        <a:bodyPr vertOverflow="clip" wrap="square" lIns="36576" tIns="27432" rIns="0" bIns="0" anchor="t" upright="1"/>
        <a:lstStyle/>
        <a:p>
          <a:r>
            <a:rPr lang="en-GB" sz="1050" baseline="0">
              <a:effectLst/>
              <a:latin typeface="Arial" panose="020B0604020202020204" pitchFamily="34" charset="0"/>
              <a:ea typeface="+mn-ea"/>
              <a:cs typeface="Arial" panose="020B0604020202020204" pitchFamily="34" charset="0"/>
            </a:rPr>
            <a:t>The charts below demonstrate the frequency of all gambling activities amongst past four week gamblers and betting only activities amongst past four week bettors. </a:t>
          </a:r>
          <a:endParaRPr lang="en-GB" sz="1050">
            <a:effectLst/>
            <a:latin typeface="Arial" panose="020B0604020202020204" pitchFamily="34" charset="0"/>
            <a:cs typeface="Arial" panose="020B0604020202020204" pitchFamily="34" charset="0"/>
          </a:endParaRPr>
        </a:p>
        <a:p>
          <a:endParaRPr lang="en-GB" sz="1050">
            <a:solidFill>
              <a:sysClr val="windowText" lastClr="000000"/>
            </a:solidFill>
            <a:latin typeface="Arial" pitchFamily="34" charset="0"/>
            <a:ea typeface="+mn-ea"/>
            <a:cs typeface="Arial" pitchFamily="34" charset="0"/>
          </a:endParaRPr>
        </a:p>
      </xdr:txBody>
    </xdr:sp>
    <xdr:clientData/>
  </xdr:twoCellAnchor>
  <xdr:twoCellAnchor editAs="oneCell">
    <xdr:from>
      <xdr:col>0</xdr:col>
      <xdr:colOff>0</xdr:colOff>
      <xdr:row>16</xdr:row>
      <xdr:rowOff>120265</xdr:rowOff>
    </xdr:from>
    <xdr:to>
      <xdr:col>8</xdr:col>
      <xdr:colOff>837996</xdr:colOff>
      <xdr:row>31</xdr:row>
      <xdr:rowOff>65690</xdr:rowOff>
    </xdr:to>
    <xdr:pic>
      <xdr:nvPicPr>
        <xdr:cNvPr id="3" name="Picture 2">
          <a:extLst>
            <a:ext uri="{FF2B5EF4-FFF2-40B4-BE49-F238E27FC236}">
              <a16:creationId xmlns:a16="http://schemas.microsoft.com/office/drawing/2014/main" id="{2BE51333-71E7-462B-A792-34621715EA74}"/>
            </a:ext>
          </a:extLst>
        </xdr:cNvPr>
        <xdr:cNvPicPr>
          <a:picLocks noChangeAspect="1"/>
        </xdr:cNvPicPr>
      </xdr:nvPicPr>
      <xdr:blipFill rotWithShape="1">
        <a:blip xmlns:r="http://schemas.openxmlformats.org/officeDocument/2006/relationships" r:embed="rId1"/>
        <a:srcRect r="496" b="25678"/>
        <a:stretch/>
      </xdr:blipFill>
      <xdr:spPr>
        <a:xfrm>
          <a:off x="0" y="3252932"/>
          <a:ext cx="7759496" cy="2654758"/>
        </a:xfrm>
        <a:prstGeom prst="rect">
          <a:avLst/>
        </a:prstGeom>
      </xdr:spPr>
    </xdr:pic>
    <xdr:clientData/>
  </xdr:twoCellAnchor>
  <xdr:twoCellAnchor editAs="oneCell">
    <xdr:from>
      <xdr:col>9</xdr:col>
      <xdr:colOff>638175</xdr:colOff>
      <xdr:row>16</xdr:row>
      <xdr:rowOff>159947</xdr:rowOff>
    </xdr:from>
    <xdr:to>
      <xdr:col>17</xdr:col>
      <xdr:colOff>170585</xdr:colOff>
      <xdr:row>31</xdr:row>
      <xdr:rowOff>85726</xdr:rowOff>
    </xdr:to>
    <xdr:pic>
      <xdr:nvPicPr>
        <xdr:cNvPr id="8" name="Picture 7">
          <a:extLst>
            <a:ext uri="{FF2B5EF4-FFF2-40B4-BE49-F238E27FC236}">
              <a16:creationId xmlns:a16="http://schemas.microsoft.com/office/drawing/2014/main" id="{017A2FF0-09FA-44B6-AFE2-B8E869CF2CE5}"/>
            </a:ext>
          </a:extLst>
        </xdr:cNvPr>
        <xdr:cNvPicPr>
          <a:picLocks noChangeAspect="1"/>
        </xdr:cNvPicPr>
      </xdr:nvPicPr>
      <xdr:blipFill rotWithShape="1">
        <a:blip xmlns:r="http://schemas.openxmlformats.org/officeDocument/2006/relationships" r:embed="rId2"/>
        <a:srcRect l="3095" r="450" b="26418"/>
        <a:stretch/>
      </xdr:blipFill>
      <xdr:spPr>
        <a:xfrm>
          <a:off x="9544050" y="3322247"/>
          <a:ext cx="7458076" cy="26594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38566</xdr:colOff>
      <xdr:row>71</xdr:row>
      <xdr:rowOff>132913</xdr:rowOff>
    </xdr:from>
    <xdr:to>
      <xdr:col>25</xdr:col>
      <xdr:colOff>11905</xdr:colOff>
      <xdr:row>86</xdr:row>
      <xdr:rowOff>106658</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a:xfrm>
          <a:off x="169535" y="14610913"/>
          <a:ext cx="21606995" cy="2485964"/>
        </a:xfrm>
        <a:prstGeom prst="rect">
          <a:avLst/>
        </a:prstGeom>
        <a:solidFill>
          <a:srgbClr val="D5D5D5"/>
        </a:solidFill>
      </xdr:spPr>
      <xdr:txBody>
        <a:bodyPr vertOverflow="clip" wrap="square" lIns="36576" tIns="27432" rIns="0" bIns="0" upright="1"/>
        <a:lstStyle/>
        <a:p>
          <a:r>
            <a:rPr lang="en-GB" sz="900" b="1" i="0">
              <a:solidFill>
                <a:srgbClr val="000000"/>
              </a:solidFill>
              <a:latin typeface="Arial"/>
            </a:rPr>
            <a:t>Notes on the data in this section:</a:t>
          </a:r>
        </a:p>
        <a:p>
          <a:r>
            <a:rPr lang="en-GB" sz="900" b="0" i="0">
              <a:solidFill>
                <a:srgbClr val="000000"/>
              </a:solidFill>
              <a:latin typeface="Arial"/>
            </a:rPr>
            <a:t> </a:t>
          </a:r>
        </a:p>
        <a:p>
          <a:r>
            <a:rPr lang="en-GB" sz="900" b="0" i="0">
              <a:solidFill>
                <a:srgbClr val="000000"/>
              </a:solidFill>
              <a:latin typeface="Arial"/>
            </a:rPr>
            <a:t>a In March 2016 the sample was broadened to include participants aged 16+ </a:t>
          </a:r>
        </a:p>
        <a:p>
          <a:endParaRPr lang="en-GB" sz="900" b="0" i="0">
            <a:solidFill>
              <a:srgbClr val="000000"/>
            </a:solidFill>
            <a:latin typeface="Arial"/>
          </a:endParaRPr>
        </a:p>
        <a:p>
          <a:r>
            <a:rPr lang="en-GB" sz="900" b="0" i="0">
              <a:solidFill>
                <a:srgbClr val="000000"/>
              </a:solidFill>
              <a:latin typeface="Arial"/>
            </a:rPr>
            <a:t>Problem gambling status has been defined using the short-form Problem Gambling Severity Index (PGSI) (Volberg, 2012), which was developed from the full 9-item PGSI. This instrument is formed of three questions, which are scored on a 4-point scale from never to almost always, asked to all participants who have gambled at least once in the last 12 months. Responses are scored from 0 - 3 resulting in a total possible score of 9. Respondents are then categorised by their total score, as follows:</a:t>
          </a:r>
        </a:p>
        <a:p>
          <a:endParaRPr lang="en-GB" sz="900" b="0" i="0">
            <a:solidFill>
              <a:srgbClr val="000000"/>
            </a:solidFill>
            <a:latin typeface="Arial"/>
          </a:endParaRPr>
        </a:p>
        <a:p>
          <a:r>
            <a:rPr lang="en-GB" sz="900" b="0" i="0">
              <a:solidFill>
                <a:srgbClr val="000000"/>
              </a:solidFill>
              <a:latin typeface="Arial"/>
            </a:rPr>
            <a:t>0  	Non-problem gambler  	Gamblers who gamble with no negative consequences. </a:t>
          </a:r>
        </a:p>
        <a:p>
          <a:r>
            <a:rPr lang="en-GB" sz="900" b="0" i="0">
              <a:solidFill>
                <a:srgbClr val="000000"/>
              </a:solidFill>
              <a:latin typeface="Arial"/>
            </a:rPr>
            <a:t>1  	Low-risk gambler  	Gamblers who experience a low level of problems with few or no identified negative consequences. </a:t>
          </a:r>
        </a:p>
        <a:p>
          <a:r>
            <a:rPr lang="en-GB" sz="900" b="0" i="0">
              <a:solidFill>
                <a:srgbClr val="000000"/>
              </a:solidFill>
              <a:latin typeface="Arial"/>
            </a:rPr>
            <a:t>2-3  	Moderate risk gambler 	Gamblers who experience a moderate level of problems leading to some negative consequences. </a:t>
          </a:r>
        </a:p>
        <a:p>
          <a:r>
            <a:rPr lang="en-GB" sz="900" b="0" i="0">
              <a:solidFill>
                <a:srgbClr val="000000"/>
              </a:solidFill>
              <a:latin typeface="Arial"/>
            </a:rPr>
            <a:t>4+   	Problem gambler 		Gambling with negative consequences and a possible loss of control. </a:t>
          </a:r>
        </a:p>
        <a:p>
          <a:endParaRPr lang="en-GB" sz="900" b="0" i="0">
            <a:solidFill>
              <a:srgbClr val="000000"/>
            </a:solidFill>
            <a:latin typeface="Arial"/>
          </a:endParaRPr>
        </a:p>
        <a:p>
          <a:r>
            <a:rPr lang="en-GB" sz="900" b="0" i="0">
              <a:solidFill>
                <a:srgbClr val="000000"/>
              </a:solidFill>
              <a:latin typeface="Arial"/>
            </a:rPr>
            <a:t>These scores have been analysed to provide overall problem gambling rates as well as by gender and age. Due to small base sizes rates split by age and gender should be treated with caution. As advised following the development of the short-form PGSI, it has not been used to report or track changes in any further sociodemographic characteristics or gambling behaviour.</a:t>
          </a:r>
        </a:p>
        <a:p>
          <a:endParaRPr lang="en-GB" sz="900" b="0" i="0">
            <a:solidFill>
              <a:srgbClr val="000000"/>
            </a:solidFill>
            <a:latin typeface="Arial"/>
          </a:endParaRPr>
        </a:p>
        <a:p>
          <a:r>
            <a:rPr lang="en-GB" sz="900" b="0" i="0">
              <a:solidFill>
                <a:srgbClr val="000000"/>
              </a:solidFill>
              <a:latin typeface="Arial"/>
            </a:rPr>
            <a:t>-  No observations (zero values)</a:t>
          </a:r>
        </a:p>
        <a:p>
          <a:r>
            <a:rPr lang="en-GB" sz="900" b="0" i="0" baseline="30000">
              <a:solidFill>
                <a:srgbClr val="000000"/>
              </a:solidFill>
              <a:latin typeface="Arial"/>
            </a:rPr>
            <a:t>†</a:t>
          </a:r>
          <a:r>
            <a:rPr lang="en-GB" sz="900" b="0" i="0">
              <a:solidFill>
                <a:srgbClr val="000000"/>
              </a:solidFill>
              <a:latin typeface="Arial"/>
            </a:rPr>
            <a:t> Statistically significant change from Year to Dec 2018 at the 95% level </a:t>
          </a:r>
        </a:p>
        <a:p>
          <a:endParaRPr lang="en-GB" sz="900" b="0" i="0">
            <a:solidFill>
              <a:srgbClr val="000000"/>
            </a:solidFill>
            <a:latin typeface="Arial"/>
          </a:endParaRPr>
        </a:p>
        <a:p>
          <a:endParaRPr lang="en-GB" sz="900" b="0" i="0">
            <a:solidFill>
              <a:srgbClr val="000000"/>
            </a:solidFill>
            <a:latin typeface="Arial"/>
          </a:endParaRPr>
        </a:p>
        <a:p>
          <a:endParaRPr lang="en-GB" sz="1000" b="0" i="0">
            <a:solidFill>
              <a:srgbClr val="000000"/>
            </a:solidFill>
            <a:latin typeface="Arial"/>
          </a:endParaRPr>
        </a:p>
        <a:p>
          <a:endParaRPr lang="en-GB" sz="1000" b="0" i="0">
            <a:solidFill>
              <a:srgbClr val="000000"/>
            </a:solidFill>
            <a:latin typeface="Arial"/>
          </a:endParaRPr>
        </a:p>
        <a:p>
          <a:endParaRPr lang="en-GB" sz="900" b="1" i="0">
            <a:solidFill>
              <a:srgbClr val="000000"/>
            </a:solidFill>
            <a:latin typeface="Arial"/>
          </a:endParaRPr>
        </a:p>
      </xdr:txBody>
    </xdr:sp>
    <xdr:clientData/>
  </xdr:twoCellAnchor>
  <xdr:twoCellAnchor>
    <xdr:from>
      <xdr:col>1</xdr:col>
      <xdr:colOff>11617</xdr:colOff>
      <xdr:row>5</xdr:row>
      <xdr:rowOff>151005</xdr:rowOff>
    </xdr:from>
    <xdr:to>
      <xdr:col>25</xdr:col>
      <xdr:colOff>11905</xdr:colOff>
      <xdr:row>7</xdr:row>
      <xdr:rowOff>128280</xdr:rowOff>
    </xdr:to>
    <xdr:sp macro="" textlink="">
      <xdr:nvSpPr>
        <xdr:cNvPr id="22" name="Text Box 6">
          <a:extLst>
            <a:ext uri="{FF2B5EF4-FFF2-40B4-BE49-F238E27FC236}">
              <a16:creationId xmlns:a16="http://schemas.microsoft.com/office/drawing/2014/main" id="{FEEE3125-D83D-4B29-9FCA-C4D61B40DA45}"/>
            </a:ext>
          </a:extLst>
        </xdr:cNvPr>
        <xdr:cNvSpPr txBox="1">
          <a:spLocks noChangeArrowheads="1"/>
        </xdr:cNvSpPr>
      </xdr:nvSpPr>
      <xdr:spPr bwMode="auto">
        <a:xfrm>
          <a:off x="142586" y="1305911"/>
          <a:ext cx="21586319" cy="655932"/>
        </a:xfrm>
        <a:prstGeom prst="rect">
          <a:avLst/>
        </a:prstGeom>
        <a:solidFill>
          <a:srgbClr val="D5D5D5"/>
        </a:solidFill>
        <a:ln w="9525">
          <a:noFill/>
          <a:miter lim="800000"/>
          <a:headEnd/>
          <a:tailEnd/>
        </a:ln>
      </xdr:spPr>
      <xdr:txBody>
        <a:bodyPr vertOverflow="clip" wrap="square" lIns="36576" tIns="27432" rIns="0" bIns="0" anchor="t" upright="1"/>
        <a:lstStyle/>
        <a:p>
          <a:r>
            <a:rPr lang="en-GB" sz="1200">
              <a:solidFill>
                <a:sysClr val="windowText" lastClr="000000"/>
              </a:solidFill>
              <a:latin typeface="Arial" pitchFamily="34" charset="0"/>
              <a:ea typeface="+mn-ea"/>
              <a:cs typeface="Arial" pitchFamily="34" charset="0"/>
            </a:rPr>
            <a:t>As with all data contained within this publication rates of problem gambling are based on survey estimates and therefore have confidence intervals around the observed estimate within which the true rate is likely to fall. As such, changes significant at the 95% level are marked with a †.</a:t>
          </a:r>
        </a:p>
      </xdr:txBody>
    </xdr:sp>
    <xdr:clientData/>
  </xdr:twoCellAnchor>
  <xdr:twoCellAnchor editAs="oneCell">
    <xdr:from>
      <xdr:col>1</xdr:col>
      <xdr:colOff>217715</xdr:colOff>
      <xdr:row>12</xdr:row>
      <xdr:rowOff>28965</xdr:rowOff>
    </xdr:from>
    <xdr:to>
      <xdr:col>11</xdr:col>
      <xdr:colOff>874258</xdr:colOff>
      <xdr:row>31</xdr:row>
      <xdr:rowOff>165942</xdr:rowOff>
    </xdr:to>
    <xdr:pic>
      <xdr:nvPicPr>
        <xdr:cNvPr id="6" name="Picture 5">
          <a:extLst>
            <a:ext uri="{FF2B5EF4-FFF2-40B4-BE49-F238E27FC236}">
              <a16:creationId xmlns:a16="http://schemas.microsoft.com/office/drawing/2014/main" id="{E0E7BC62-A99C-41F9-B0F1-064006B14BA8}"/>
            </a:ext>
          </a:extLst>
        </xdr:cNvPr>
        <xdr:cNvPicPr>
          <a:picLocks noChangeAspect="1"/>
        </xdr:cNvPicPr>
      </xdr:nvPicPr>
      <xdr:blipFill rotWithShape="1">
        <a:blip xmlns:r="http://schemas.openxmlformats.org/officeDocument/2006/relationships" r:embed="rId1"/>
        <a:srcRect l="2124" r="5391" b="18713"/>
        <a:stretch/>
      </xdr:blipFill>
      <xdr:spPr>
        <a:xfrm>
          <a:off x="353786" y="3104179"/>
          <a:ext cx="10327821" cy="3497941"/>
        </a:xfrm>
        <a:prstGeom prst="rect">
          <a:avLst/>
        </a:prstGeom>
      </xdr:spPr>
    </xdr:pic>
    <xdr:clientData/>
  </xdr:twoCellAnchor>
  <xdr:twoCellAnchor editAs="oneCell">
    <xdr:from>
      <xdr:col>12</xdr:col>
      <xdr:colOff>100970</xdr:colOff>
      <xdr:row>13</xdr:row>
      <xdr:rowOff>95250</xdr:rowOff>
    </xdr:from>
    <xdr:to>
      <xdr:col>24</xdr:col>
      <xdr:colOff>815756</xdr:colOff>
      <xdr:row>31</xdr:row>
      <xdr:rowOff>27213</xdr:rowOff>
    </xdr:to>
    <xdr:pic>
      <xdr:nvPicPr>
        <xdr:cNvPr id="14" name="Picture 13">
          <a:extLst>
            <a:ext uri="{FF2B5EF4-FFF2-40B4-BE49-F238E27FC236}">
              <a16:creationId xmlns:a16="http://schemas.microsoft.com/office/drawing/2014/main" id="{367B4ECB-6053-4A40-A6E1-950C1B671018}"/>
            </a:ext>
          </a:extLst>
        </xdr:cNvPr>
        <xdr:cNvPicPr>
          <a:picLocks noChangeAspect="1"/>
        </xdr:cNvPicPr>
      </xdr:nvPicPr>
      <xdr:blipFill rotWithShape="1">
        <a:blip xmlns:r="http://schemas.openxmlformats.org/officeDocument/2006/relationships" r:embed="rId2"/>
        <a:srcRect r="887" b="26712"/>
        <a:stretch/>
      </xdr:blipFill>
      <xdr:spPr>
        <a:xfrm>
          <a:off x="10741756" y="3878036"/>
          <a:ext cx="10729076" cy="3116035"/>
        </a:xfrm>
        <a:prstGeom prst="rect">
          <a:avLst/>
        </a:prstGeom>
      </xdr:spPr>
    </xdr:pic>
    <xdr:clientData/>
  </xdr:twoCellAnchor>
  <xdr:twoCellAnchor editAs="oneCell">
    <xdr:from>
      <xdr:col>0</xdr:col>
      <xdr:colOff>0</xdr:colOff>
      <xdr:row>46</xdr:row>
      <xdr:rowOff>68034</xdr:rowOff>
    </xdr:from>
    <xdr:to>
      <xdr:col>11</xdr:col>
      <xdr:colOff>816428</xdr:colOff>
      <xdr:row>60</xdr:row>
      <xdr:rowOff>59731</xdr:rowOff>
    </xdr:to>
    <xdr:pic>
      <xdr:nvPicPr>
        <xdr:cNvPr id="15" name="Picture 14">
          <a:extLst>
            <a:ext uri="{FF2B5EF4-FFF2-40B4-BE49-F238E27FC236}">
              <a16:creationId xmlns:a16="http://schemas.microsoft.com/office/drawing/2014/main" id="{E4711AA3-4166-4C57-8DBA-B1B973DDA489}"/>
            </a:ext>
          </a:extLst>
        </xdr:cNvPr>
        <xdr:cNvPicPr>
          <a:picLocks noChangeAspect="1"/>
        </xdr:cNvPicPr>
      </xdr:nvPicPr>
      <xdr:blipFill rotWithShape="1">
        <a:blip xmlns:r="http://schemas.openxmlformats.org/officeDocument/2006/relationships" r:embed="rId3"/>
        <a:srcRect r="802" b="25492"/>
        <a:stretch/>
      </xdr:blipFill>
      <xdr:spPr>
        <a:xfrm>
          <a:off x="0" y="10191748"/>
          <a:ext cx="10627178" cy="26450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41</xdr:row>
      <xdr:rowOff>0</xdr:rowOff>
    </xdr:from>
    <xdr:to>
      <xdr:col>15</xdr:col>
      <xdr:colOff>47718</xdr:colOff>
      <xdr:row>47</xdr:row>
      <xdr:rowOff>47625</xdr:rowOff>
    </xdr:to>
    <xdr:sp macro="" textlink="">
      <xdr:nvSpPr>
        <xdr:cNvPr id="2" name="Text Box 6">
          <a:extLst>
            <a:ext uri="{FF2B5EF4-FFF2-40B4-BE49-F238E27FC236}">
              <a16:creationId xmlns:a16="http://schemas.microsoft.com/office/drawing/2014/main" id="{00000000-0008-0000-0600-000002000000}"/>
            </a:ext>
          </a:extLst>
        </xdr:cNvPr>
        <xdr:cNvSpPr txBox="1"/>
      </xdr:nvSpPr>
      <xdr:spPr>
        <a:xfrm>
          <a:off x="178594" y="8715375"/>
          <a:ext cx="14442281" cy="1047750"/>
        </a:xfrm>
        <a:prstGeom prst="rect">
          <a:avLst/>
        </a:prstGeom>
        <a:solidFill>
          <a:srgbClr val="D5D5D5"/>
        </a:solidFill>
      </xdr:spPr>
      <xdr:txBody>
        <a:bodyPr vertOverflow="clip" wrap="square" lIns="36576" tIns="27432" rIns="0" bIns="0" upright="1"/>
        <a:lstStyle/>
        <a:p>
          <a:r>
            <a:rPr lang="en-GB" sz="900" b="1" i="0">
              <a:solidFill>
                <a:srgbClr val="000000"/>
              </a:solidFill>
              <a:latin typeface="Arial"/>
            </a:rPr>
            <a:t>Notes:</a:t>
          </a:r>
          <a:endParaRPr lang="en-GB" sz="900" b="1" i="0">
            <a:solidFill>
              <a:schemeClr val="tx1"/>
            </a:solidFill>
            <a:latin typeface="Arial"/>
          </a:endParaRPr>
        </a:p>
        <a:p>
          <a:r>
            <a:rPr lang="en-GB" sz="900" b="0" i="0">
              <a:solidFill>
                <a:schemeClr val="tx1"/>
              </a:solidFill>
              <a:latin typeface="Arial"/>
            </a:rPr>
            <a:t> </a:t>
          </a:r>
        </a:p>
        <a:p>
          <a:r>
            <a:rPr lang="en-GB" sz="900" b="0" i="0">
              <a:solidFill>
                <a:schemeClr val="tx1"/>
              </a:solidFill>
              <a:latin typeface="+mn-lt"/>
            </a:rPr>
            <a:t>a </a:t>
          </a:r>
          <a:r>
            <a:rPr lang="en-GB" sz="900" b="0" i="0">
              <a:solidFill>
                <a:schemeClr val="tx1"/>
              </a:solidFill>
              <a:latin typeface="Arial"/>
            </a:rPr>
            <a:t>In March 2016 the sample was broadened to </a:t>
          </a:r>
          <a:r>
            <a:rPr lang="en-GB" sz="900" b="0" i="0">
              <a:solidFill>
                <a:schemeClr val="tx1"/>
              </a:solidFill>
              <a:latin typeface="Arial" panose="020B0604020202020204" pitchFamily="34" charset="0"/>
              <a:cs typeface="Arial" panose="020B0604020202020204" pitchFamily="34" charset="0"/>
            </a:rPr>
            <a:t>include participants aged 16+;</a:t>
          </a:r>
          <a:r>
            <a:rPr lang="en-GB" sz="900" b="0" i="0">
              <a:solidFill>
                <a:schemeClr val="tx1"/>
              </a:solidFill>
              <a:effectLst/>
              <a:latin typeface="Arial" panose="020B0604020202020204" pitchFamily="34" charset="0"/>
              <a:ea typeface="+mn-ea"/>
              <a:cs typeface="Arial" panose="020B0604020202020204" pitchFamily="34" charset="0"/>
            </a:rPr>
            <a:t> previously</a:t>
          </a:r>
          <a:r>
            <a:rPr lang="en-GB" sz="900" b="0" i="0" baseline="0">
              <a:solidFill>
                <a:schemeClr val="tx1"/>
              </a:solidFill>
              <a:effectLst/>
              <a:latin typeface="Arial" panose="020B0604020202020204" pitchFamily="34" charset="0"/>
              <a:ea typeface="+mn-ea"/>
              <a:cs typeface="Arial" panose="020B0604020202020204" pitchFamily="34" charset="0"/>
            </a:rPr>
            <a:t> those aged 18+ were included</a:t>
          </a:r>
          <a:r>
            <a:rPr lang="en-GB" sz="900" b="0" i="0">
              <a:solidFill>
                <a:schemeClr val="tx1"/>
              </a:solidFill>
              <a:effectLst/>
              <a:latin typeface="Arial" panose="020B0604020202020204" pitchFamily="34" charset="0"/>
              <a:ea typeface="+mn-ea"/>
              <a:cs typeface="Arial" panose="020B0604020202020204" pitchFamily="34" charset="0"/>
            </a:rPr>
            <a:t> </a:t>
          </a:r>
          <a:endParaRPr lang="en-GB" sz="900" b="0" i="0">
            <a:solidFill>
              <a:schemeClr val="tx1"/>
            </a:solidFill>
            <a:latin typeface="Arial" panose="020B0604020202020204" pitchFamily="34" charset="0"/>
            <a:cs typeface="Arial" panose="020B0604020202020204" pitchFamily="34" charset="0"/>
          </a:endParaRPr>
        </a:p>
        <a:p>
          <a:r>
            <a:rPr lang="en-GB" sz="900" b="0" i="0">
              <a:solidFill>
                <a:schemeClr val="tx1"/>
              </a:solidFill>
              <a:latin typeface="Arial"/>
            </a:rPr>
            <a:t>b This assumes the maximum margin of error for a figure of 50%</a:t>
          </a:r>
        </a:p>
        <a:p>
          <a:r>
            <a:rPr lang="en-GB" sz="900" b="0" i="0">
              <a:solidFill>
                <a:srgbClr val="000000"/>
              </a:solidFill>
              <a:latin typeface="Arial"/>
            </a:rPr>
            <a:t>c This displays the maximum margin of error for the observed problem gambling figures reported in tab 5</a:t>
          </a:r>
        </a:p>
        <a:p>
          <a:endParaRPr lang="en-GB" sz="1000" b="0" i="0">
            <a:solidFill>
              <a:srgbClr val="000000"/>
            </a:solidFill>
            <a:latin typeface="Arial"/>
          </a:endParaRPr>
        </a:p>
        <a:p>
          <a:r>
            <a:rPr lang="en-GB" sz="900" b="0" i="0">
              <a:solidFill>
                <a:srgbClr val="000000"/>
              </a:solidFill>
              <a:latin typeface="Arial"/>
            </a:rPr>
            <a:t>-  No observations (zero values)</a:t>
          </a:r>
        </a:p>
        <a:p>
          <a:endParaRPr lang="en-GB" sz="1000" b="0" i="0">
            <a:solidFill>
              <a:srgbClr val="000000"/>
            </a:solidFill>
            <a:latin typeface="Arial"/>
          </a:endParaRPr>
        </a:p>
        <a:p>
          <a:endParaRPr lang="en-GB" sz="1000" b="0" i="0">
            <a:solidFill>
              <a:srgbClr val="000000"/>
            </a:solidFill>
            <a:latin typeface="Arial"/>
          </a:endParaRPr>
        </a:p>
        <a:p>
          <a:endParaRPr lang="en-GB" sz="900" b="1" i="0">
            <a:solidFill>
              <a:srgbClr val="000000"/>
            </a:solidFill>
            <a:latin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50022\shared\EXCISE\BOARD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f50020\kai-indirect%20taxes\Revenue%20monitoring%20other%20tax\Alcohol\Format%202011\Alcohol%20Bulletin%20RT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f50020\KAI-Indirect%20Taxes\Revenue%20monitoring%20general\Bulletins_PG\drafts\Tobacco_Draft_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rf50020\KAI-Indirect%20Taxes\Revenue%20monitoring%20general\Bulletins_PG\drafts\AGL_Draft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illion Hectolitres Pure Alcoho"/>
      <sheetName val="FST graphs"/>
      <sheetName val="BOARDNEW"/>
      <sheetName val="D1+2"/>
      <sheetName val="D3"/>
      <sheetName val="E2"/>
      <sheetName val="F1"/>
      <sheetName val="G2&amp;g3 FY "/>
      <sheetName val="G2&amp;g3  (calendar)"/>
      <sheetName val="F1 calendar"/>
      <sheetName val="tax ben"/>
      <sheetName val="Dept"/>
      <sheetName val=""/>
      <sheetName val="%govtax"/>
      <sheetName val="J1"/>
      <sheetName val="M1"/>
      <sheetName val="G2&amp;g3 "/>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pirit_Input"/>
      <sheetName val="Spirit_REDS"/>
      <sheetName val="Spirit_Rf2521"/>
      <sheetName val="Spirit_Adjustment"/>
      <sheetName val="Beer_Input"/>
      <sheetName val="Beer_stud"/>
      <sheetName val="Beer_REDS"/>
      <sheetName val="Cider_R2528"/>
      <sheetName val="MW_Input"/>
      <sheetName val="MW_REDS"/>
      <sheetName val="MW_R2528"/>
      <sheetName val="MW_wineclear"/>
      <sheetName val="MW_Calc"/>
      <sheetName val="MW_confidential"/>
      <sheetName val="MW_Rates2000"/>
      <sheetName val="WoF_Input"/>
      <sheetName val="WoF_R2528"/>
      <sheetName val="WoF_REDS"/>
      <sheetName val="WoF_Calc"/>
      <sheetName val="WoF_wineclear"/>
      <sheetName val="WoF_Rates2000"/>
      <sheetName val="RTG"/>
      <sheetName val="Contents"/>
      <sheetName val="1"/>
      <sheetName val="2"/>
      <sheetName val="3"/>
      <sheetName val="4"/>
      <sheetName val="5"/>
      <sheetName val="6"/>
      <sheetName val="7"/>
      <sheetName val="8"/>
      <sheetName val="9"/>
      <sheetName val="10"/>
      <sheetName val="11"/>
      <sheetName val="Alcohol Bulletin RT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D_prints"/>
      <sheetName val="TP7_Rev&amp;Vol"/>
      <sheetName val="TP7_imports"/>
      <sheetName val="Home&amp;Import_summary"/>
      <sheetName val="Cecas R2521 W502 TP7 Input"/>
      <sheetName val="COMBO Clearances "/>
      <sheetName val="TobBull-Revenue"/>
      <sheetName val="Historic Duty Rates &amp; Comments"/>
      <sheetName val="Known Tob.Importers"/>
      <sheetName val="Forestalling-cig-clear"/>
      <sheetName val="Forestalling-rev"/>
      <sheetName val="RTG"/>
      <sheetName val="Graph-Data"/>
      <sheetName val="0"/>
      <sheetName val="1"/>
      <sheetName val="2"/>
      <sheetName val="3"/>
      <sheetName val="4"/>
      <sheetName val="5"/>
      <sheetName val="6"/>
      <sheetName val="7"/>
      <sheetName val="8"/>
      <sheetName val="9"/>
      <sheetName val="5a"/>
      <sheetName val="5_New"/>
      <sheetName val="Stats5"/>
      <sheetName val="Stats6"/>
      <sheetName val="Rev2"/>
      <sheetName val="Rev3"/>
      <sheetName val="Other_checks"/>
      <sheetName val="2 (qtr)"/>
      <sheetName val="3 (qtr)"/>
      <sheetName val="REDS"/>
      <sheetName val="CIG CLRs &amp; Revenue"/>
      <sheetName val="Mthly Imported Brands clrs"/>
      <sheetName val="New TOB-Home &amp; Im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ystal_Reports"/>
      <sheetName val="Tonnage_and_Liability"/>
      <sheetName val="Graphs"/>
      <sheetName val="RTG"/>
      <sheetName val="Graph-Data"/>
      <sheetName val="0"/>
      <sheetName val="1"/>
      <sheetName val="2"/>
      <sheetName val="3"/>
      <sheetName val="4"/>
      <sheetName val="5"/>
      <sheetName val="6"/>
      <sheetName val="7"/>
      <sheetName val="Notes (Ross)"/>
      <sheetName val="Rev4"/>
      <sheetName val="Stats4"/>
      <sheetName val="Old Comments"/>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gamblingcommission.gov.uk/PDF/survey-data/Developing-a-Short-Form-of-the-PGSI.pdf" TargetMode="External"/><Relationship Id="rId2" Type="http://schemas.openxmlformats.org/officeDocument/2006/relationships/hyperlink" Target="http://www.gamblingcommission.gov.uk/" TargetMode="External"/><Relationship Id="rId1" Type="http://schemas.openxmlformats.org/officeDocument/2006/relationships/hyperlink" Target="http://www.gamblingcommission.gov.u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80"/>
  <sheetViews>
    <sheetView showGridLines="0" zoomScale="68" zoomScaleNormal="68" workbookViewId="0">
      <selection activeCell="W21" sqref="W21"/>
    </sheetView>
  </sheetViews>
  <sheetFormatPr defaultColWidth="9.1171875" defaultRowHeight="12.7"/>
  <cols>
    <col min="1" max="1" width="2.703125" style="19" customWidth="1"/>
    <col min="2" max="2" width="21" style="19" customWidth="1"/>
    <col min="3" max="3" width="9.29296875" style="19" customWidth="1"/>
    <col min="4" max="4" width="21.29296875" style="19" customWidth="1"/>
    <col min="5" max="5" width="14.5859375" style="19" bestFit="1" customWidth="1"/>
    <col min="6" max="6" width="38.29296875" style="19" customWidth="1"/>
    <col min="7" max="7" width="12.41015625" style="19" bestFit="1" customWidth="1"/>
    <col min="8" max="8" width="2.703125" style="19" customWidth="1"/>
    <col min="9" max="15" width="9.1171875" style="19" customWidth="1"/>
    <col min="16" max="16" width="7.703125" style="19" customWidth="1"/>
    <col min="17" max="17" width="2" style="19" customWidth="1"/>
    <col min="18" max="18" width="9.1171875" style="19" customWidth="1"/>
    <col min="19" max="16384" width="9.1171875" style="19"/>
  </cols>
  <sheetData>
    <row r="1" spans="1:19" s="20" customFormat="1" ht="21" customHeight="1">
      <c r="A1" s="178"/>
      <c r="B1" s="134" t="s">
        <v>0</v>
      </c>
      <c r="C1" s="179"/>
      <c r="D1" s="180"/>
      <c r="E1" s="104"/>
      <c r="F1" s="104"/>
      <c r="G1" s="103"/>
      <c r="H1" s="103"/>
      <c r="I1" s="103"/>
      <c r="J1" s="103"/>
      <c r="K1" s="103"/>
      <c r="L1" s="103"/>
      <c r="M1" s="103"/>
      <c r="N1" s="103"/>
      <c r="O1" s="103"/>
      <c r="P1" s="103"/>
      <c r="Q1" s="103"/>
      <c r="R1" s="103"/>
    </row>
    <row r="2" spans="1:19" s="20" customFormat="1" ht="21" customHeight="1">
      <c r="A2" s="178"/>
      <c r="B2" s="134" t="s">
        <v>1</v>
      </c>
      <c r="C2" s="178"/>
      <c r="D2" s="180"/>
      <c r="E2" s="104"/>
      <c r="F2" s="104"/>
      <c r="G2" s="126"/>
      <c r="H2" s="103"/>
      <c r="I2" s="103"/>
      <c r="J2" s="103"/>
      <c r="K2" s="103"/>
      <c r="L2" s="103"/>
      <c r="M2" s="103"/>
      <c r="N2" s="103"/>
      <c r="O2" s="103"/>
      <c r="P2" s="103"/>
      <c r="Q2" s="103"/>
      <c r="R2" s="103"/>
    </row>
    <row r="3" spans="1:19" s="20" customFormat="1" ht="12.75" customHeight="1">
      <c r="A3" s="178"/>
      <c r="B3" s="178"/>
      <c r="C3" s="178"/>
      <c r="D3" s="178"/>
      <c r="E3" s="105"/>
      <c r="F3" s="103"/>
      <c r="G3" s="126"/>
      <c r="H3" s="103"/>
      <c r="I3" s="103"/>
      <c r="J3" s="103"/>
      <c r="K3" s="103"/>
      <c r="L3" s="103"/>
      <c r="M3" s="103"/>
      <c r="N3" s="103"/>
      <c r="O3" s="103"/>
      <c r="P3" s="103"/>
      <c r="Q3" s="103"/>
      <c r="R3" s="103"/>
    </row>
    <row r="4" spans="1:19" s="20" customFormat="1" ht="21" customHeight="1">
      <c r="A4" s="178"/>
      <c r="B4" s="630">
        <v>0</v>
      </c>
      <c r="C4" s="181"/>
      <c r="D4" s="421"/>
      <c r="E4" s="422"/>
      <c r="F4" s="106"/>
      <c r="G4" s="126"/>
      <c r="H4" s="103"/>
      <c r="I4" s="103"/>
      <c r="J4" s="103"/>
      <c r="K4" s="103"/>
      <c r="L4" s="103"/>
      <c r="M4" s="103"/>
      <c r="N4" s="103"/>
      <c r="O4" s="103"/>
      <c r="P4" s="103"/>
      <c r="Q4" s="103"/>
      <c r="R4" s="103"/>
    </row>
    <row r="5" spans="1:19" s="20" customFormat="1" ht="21" customHeight="1" thickBot="1">
      <c r="A5" s="178"/>
      <c r="B5" s="631"/>
      <c r="C5" s="182" t="s">
        <v>2</v>
      </c>
      <c r="D5" s="183"/>
      <c r="E5" s="107"/>
      <c r="F5" s="108"/>
      <c r="G5" s="109"/>
      <c r="H5" s="109"/>
      <c r="I5" s="110"/>
      <c r="J5" s="110"/>
      <c r="K5" s="110"/>
      <c r="L5" s="110"/>
      <c r="M5" s="110"/>
      <c r="N5" s="110"/>
      <c r="O5" s="110"/>
      <c r="P5" s="110"/>
      <c r="Q5" s="110"/>
      <c r="R5" s="110"/>
      <c r="S5" s="44"/>
    </row>
    <row r="6" spans="1:19" ht="12.75" customHeight="1">
      <c r="A6" s="111"/>
      <c r="B6" s="111"/>
      <c r="C6" s="111"/>
      <c r="D6" s="111"/>
      <c r="E6" s="112"/>
      <c r="F6" s="111"/>
      <c r="G6" s="111"/>
      <c r="H6" s="111"/>
      <c r="I6" s="111"/>
      <c r="J6" s="111"/>
      <c r="K6" s="111"/>
      <c r="L6" s="111"/>
      <c r="M6" s="111"/>
      <c r="N6" s="111"/>
      <c r="O6" s="111"/>
      <c r="P6" s="111"/>
      <c r="Q6" s="111"/>
      <c r="R6" s="111"/>
    </row>
    <row r="7" spans="1:19" ht="14.25" customHeight="1">
      <c r="A7" s="111"/>
      <c r="B7" s="127" t="s">
        <v>3</v>
      </c>
      <c r="C7" s="128"/>
      <c r="D7" s="128"/>
      <c r="E7" s="128"/>
      <c r="F7" s="128"/>
      <c r="G7" s="59"/>
      <c r="H7" s="111"/>
      <c r="I7" s="111"/>
      <c r="J7" s="111"/>
      <c r="K7" s="111"/>
      <c r="L7" s="111"/>
      <c r="M7" s="111"/>
      <c r="N7" s="111"/>
      <c r="O7" s="111"/>
      <c r="P7" s="111"/>
      <c r="Q7" s="111"/>
      <c r="R7" s="111"/>
    </row>
    <row r="8" spans="1:19">
      <c r="A8" s="111"/>
      <c r="B8" s="128"/>
      <c r="C8" s="128"/>
      <c r="D8" s="128"/>
      <c r="E8" s="128"/>
      <c r="F8" s="128"/>
      <c r="G8" s="59"/>
      <c r="H8" s="111"/>
      <c r="I8" s="111"/>
      <c r="J8" s="111"/>
      <c r="K8" s="111"/>
      <c r="L8" s="111"/>
      <c r="M8" s="111"/>
      <c r="N8" s="111"/>
      <c r="O8" s="111"/>
      <c r="P8" s="111"/>
      <c r="Q8" s="111"/>
      <c r="R8" s="111"/>
    </row>
    <row r="9" spans="1:19">
      <c r="A9" s="111"/>
      <c r="B9" s="129">
        <v>1</v>
      </c>
      <c r="C9" s="130"/>
      <c r="D9" s="632" t="s">
        <v>4</v>
      </c>
      <c r="E9" s="632"/>
      <c r="F9" s="632"/>
      <c r="G9" s="59"/>
      <c r="H9" s="111"/>
      <c r="I9" s="111"/>
      <c r="J9" s="111"/>
      <c r="K9" s="111"/>
      <c r="L9" s="111"/>
      <c r="M9" s="111"/>
      <c r="N9" s="111"/>
      <c r="O9" s="111"/>
      <c r="P9" s="111"/>
      <c r="Q9" s="111"/>
      <c r="R9" s="111"/>
    </row>
    <row r="10" spans="1:19" ht="27">
      <c r="A10" s="111"/>
      <c r="B10" s="129">
        <v>2</v>
      </c>
      <c r="C10" s="130"/>
      <c r="D10" s="632" t="s">
        <v>5</v>
      </c>
      <c r="E10" s="632"/>
      <c r="F10" s="632"/>
      <c r="G10" s="59"/>
      <c r="H10" s="111"/>
      <c r="I10" s="111"/>
      <c r="J10" s="111"/>
      <c r="K10" s="297"/>
      <c r="L10" s="111"/>
      <c r="M10" s="111"/>
      <c r="N10" s="111"/>
      <c r="O10" s="111"/>
      <c r="P10" s="111"/>
      <c r="Q10" s="111"/>
      <c r="R10" s="111"/>
    </row>
    <row r="11" spans="1:19">
      <c r="A11" s="111"/>
      <c r="B11" s="129">
        <v>3</v>
      </c>
      <c r="C11" s="130"/>
      <c r="D11" s="632" t="s">
        <v>6</v>
      </c>
      <c r="E11" s="632"/>
      <c r="F11" s="632"/>
      <c r="G11" s="59"/>
      <c r="H11" s="111"/>
      <c r="I11" s="111"/>
      <c r="J11" s="111"/>
      <c r="K11" s="111"/>
      <c r="L11" s="111"/>
      <c r="M11" s="111"/>
      <c r="N11" s="111"/>
      <c r="O11" s="111"/>
      <c r="P11" s="111"/>
      <c r="Q11" s="111"/>
      <c r="R11" s="111"/>
    </row>
    <row r="12" spans="1:19">
      <c r="A12" s="111"/>
      <c r="B12" s="129">
        <v>4</v>
      </c>
      <c r="C12" s="130"/>
      <c r="D12" s="632" t="s">
        <v>7</v>
      </c>
      <c r="E12" s="632"/>
      <c r="F12" s="632"/>
      <c r="G12" s="59"/>
      <c r="H12" s="111"/>
      <c r="I12" s="111"/>
      <c r="J12" s="111"/>
      <c r="K12" s="111"/>
      <c r="L12" s="111"/>
      <c r="M12" s="111"/>
      <c r="N12" s="111"/>
      <c r="O12" s="111"/>
      <c r="P12" s="111"/>
      <c r="Q12" s="111"/>
      <c r="R12" s="111"/>
    </row>
    <row r="13" spans="1:19">
      <c r="A13" s="111"/>
      <c r="B13" s="129"/>
      <c r="C13" s="129"/>
      <c r="D13" s="593"/>
      <c r="E13" s="593"/>
      <c r="F13" s="593"/>
      <c r="G13" s="113"/>
      <c r="H13" s="111"/>
      <c r="I13" s="111"/>
      <c r="J13" s="111"/>
      <c r="K13" s="111"/>
      <c r="L13" s="111"/>
      <c r="M13" s="111"/>
      <c r="N13" s="111"/>
      <c r="O13" s="111"/>
      <c r="P13" s="111"/>
      <c r="Q13" s="111"/>
      <c r="R13" s="111"/>
    </row>
    <row r="14" spans="1:19" ht="14.25" customHeight="1">
      <c r="A14" s="113"/>
      <c r="B14" s="423" t="s">
        <v>8</v>
      </c>
      <c r="C14" s="129"/>
      <c r="D14" s="129"/>
      <c r="E14" s="129"/>
      <c r="F14" s="129"/>
      <c r="G14" s="113"/>
      <c r="H14" s="111"/>
      <c r="I14" s="111"/>
      <c r="J14" s="111"/>
      <c r="K14" s="111"/>
      <c r="L14" s="111"/>
      <c r="M14" s="111"/>
      <c r="N14" s="111"/>
      <c r="O14" s="111"/>
      <c r="P14" s="111"/>
      <c r="Q14" s="111"/>
      <c r="R14" s="111"/>
    </row>
    <row r="15" spans="1:19">
      <c r="A15" s="113"/>
      <c r="B15" s="129"/>
      <c r="C15" s="129"/>
      <c r="D15" s="129"/>
      <c r="E15" s="129"/>
      <c r="F15" s="129"/>
      <c r="G15" s="113"/>
      <c r="H15" s="111"/>
      <c r="I15" s="111"/>
      <c r="J15" s="111"/>
      <c r="K15" s="111"/>
      <c r="L15" s="111"/>
      <c r="M15" s="111"/>
      <c r="N15" s="111"/>
      <c r="O15" s="111"/>
      <c r="P15" s="111"/>
      <c r="Q15" s="111"/>
      <c r="R15" s="111"/>
    </row>
    <row r="16" spans="1:19">
      <c r="A16" s="113"/>
      <c r="B16" s="129">
        <v>5</v>
      </c>
      <c r="C16" s="129"/>
      <c r="D16" s="632" t="s">
        <v>9</v>
      </c>
      <c r="E16" s="632"/>
      <c r="F16" s="632"/>
      <c r="G16" s="113"/>
      <c r="H16" s="111"/>
      <c r="I16" s="111"/>
      <c r="J16" s="111"/>
      <c r="K16" s="111"/>
      <c r="L16" s="111"/>
      <c r="M16" s="111"/>
      <c r="N16" s="111"/>
      <c r="O16" s="111"/>
      <c r="P16" s="111"/>
      <c r="Q16" s="111"/>
      <c r="R16" s="111"/>
    </row>
    <row r="17" spans="1:19">
      <c r="A17" s="113"/>
      <c r="B17" s="129"/>
      <c r="C17" s="129"/>
      <c r="D17" s="593"/>
      <c r="E17" s="593"/>
      <c r="F17" s="593"/>
      <c r="G17" s="113"/>
      <c r="H17" s="111"/>
      <c r="I17" s="111"/>
      <c r="J17" s="111"/>
      <c r="K17" s="111"/>
      <c r="L17" s="111"/>
      <c r="M17" s="111"/>
      <c r="N17" s="111"/>
      <c r="O17" s="111"/>
      <c r="P17" s="111"/>
      <c r="Q17" s="111"/>
      <c r="R17" s="111"/>
    </row>
    <row r="18" spans="1:19">
      <c r="A18" s="113"/>
      <c r="B18" s="423" t="s">
        <v>10</v>
      </c>
      <c r="C18" s="129"/>
      <c r="D18" s="129"/>
      <c r="E18" s="129"/>
      <c r="F18" s="129"/>
      <c r="G18" s="113"/>
      <c r="H18" s="111"/>
      <c r="I18" s="111"/>
      <c r="J18" s="111"/>
      <c r="K18" s="111"/>
      <c r="L18" s="111"/>
      <c r="M18" s="111"/>
      <c r="N18" s="111"/>
      <c r="O18" s="111"/>
      <c r="P18" s="111" t="s">
        <v>11</v>
      </c>
      <c r="Q18" s="111"/>
      <c r="R18" s="111"/>
    </row>
    <row r="19" spans="1:19">
      <c r="A19" s="113"/>
      <c r="B19" s="129"/>
      <c r="C19" s="129"/>
      <c r="D19" s="129"/>
      <c r="E19" s="129"/>
      <c r="F19" s="129"/>
      <c r="G19" s="113"/>
      <c r="H19" s="111"/>
      <c r="I19" s="111"/>
      <c r="J19" s="111"/>
      <c r="K19" s="111"/>
      <c r="L19" s="111"/>
      <c r="M19" s="111"/>
      <c r="N19" s="111"/>
      <c r="O19" s="111"/>
      <c r="P19" s="111"/>
      <c r="Q19" s="111"/>
      <c r="R19" s="111"/>
    </row>
    <row r="20" spans="1:19">
      <c r="A20" s="111"/>
      <c r="B20" s="129">
        <v>6</v>
      </c>
      <c r="C20" s="129"/>
      <c r="D20" s="633" t="s">
        <v>12</v>
      </c>
      <c r="E20" s="633"/>
      <c r="F20" s="633"/>
      <c r="G20" s="113"/>
      <c r="H20" s="111"/>
      <c r="I20" s="111"/>
      <c r="J20" s="111"/>
      <c r="K20" s="111"/>
      <c r="L20" s="111"/>
      <c r="M20" s="111"/>
      <c r="N20" s="111"/>
      <c r="O20" s="111"/>
      <c r="P20" s="111"/>
      <c r="Q20" s="111"/>
      <c r="R20" s="111"/>
    </row>
    <row r="21" spans="1:19">
      <c r="A21" s="111"/>
      <c r="B21" s="129">
        <v>7</v>
      </c>
      <c r="C21" s="130"/>
      <c r="D21" s="633" t="s">
        <v>13</v>
      </c>
      <c r="E21" s="633"/>
      <c r="F21" s="633"/>
      <c r="G21" s="113"/>
      <c r="H21" s="111"/>
      <c r="I21" s="111"/>
      <c r="J21" s="111"/>
      <c r="K21" s="111"/>
      <c r="L21" s="111"/>
      <c r="M21" s="111"/>
      <c r="N21" s="111"/>
      <c r="O21" s="111"/>
      <c r="P21" s="111"/>
      <c r="Q21" s="111"/>
      <c r="R21" s="111"/>
    </row>
    <row r="22" spans="1:19" ht="13" thickBot="1">
      <c r="A22" s="111"/>
      <c r="B22" s="114"/>
      <c r="C22" s="115"/>
      <c r="D22" s="116"/>
      <c r="E22" s="114"/>
      <c r="F22" s="114"/>
      <c r="G22" s="114"/>
      <c r="H22" s="114"/>
      <c r="I22" s="114"/>
      <c r="J22" s="114"/>
      <c r="K22" s="114"/>
      <c r="L22" s="114"/>
      <c r="M22" s="114"/>
      <c r="N22" s="114"/>
      <c r="O22" s="114"/>
      <c r="P22" s="114"/>
      <c r="Q22" s="114"/>
      <c r="R22" s="114"/>
      <c r="S22" s="33"/>
    </row>
    <row r="23" spans="1:19">
      <c r="A23" s="111"/>
      <c r="B23" s="111"/>
      <c r="C23" s="111"/>
      <c r="D23" s="111"/>
      <c r="E23" s="111"/>
      <c r="F23" s="111"/>
      <c r="G23" s="111"/>
      <c r="H23" s="111"/>
      <c r="I23" s="111"/>
      <c r="J23" s="111"/>
      <c r="K23" s="111"/>
      <c r="L23" s="111"/>
      <c r="M23" s="111"/>
      <c r="N23" s="111"/>
      <c r="O23" s="111"/>
      <c r="P23" s="111"/>
      <c r="Q23" s="111"/>
      <c r="R23" s="111"/>
    </row>
    <row r="24" spans="1:19">
      <c r="A24" s="111"/>
      <c r="B24" s="131" t="s">
        <v>14</v>
      </c>
      <c r="C24" s="130"/>
      <c r="D24" s="130"/>
      <c r="E24" s="111"/>
      <c r="F24" s="111"/>
      <c r="G24" s="111"/>
      <c r="H24" s="111"/>
      <c r="I24" s="111"/>
      <c r="J24" s="111"/>
      <c r="K24" s="111"/>
      <c r="L24" s="111"/>
      <c r="M24" s="111"/>
      <c r="N24" s="111"/>
      <c r="O24" s="111"/>
      <c r="P24" s="111"/>
      <c r="Q24" s="111"/>
      <c r="R24" s="111"/>
    </row>
    <row r="25" spans="1:19">
      <c r="A25" s="111"/>
      <c r="B25" s="130"/>
      <c r="C25" s="130"/>
      <c r="D25" s="130"/>
      <c r="E25" s="111"/>
      <c r="F25" s="111"/>
      <c r="G25" s="111"/>
      <c r="H25" s="111"/>
      <c r="I25" s="111"/>
      <c r="J25" s="111"/>
      <c r="K25" s="111"/>
      <c r="L25" s="111"/>
      <c r="M25" s="111"/>
      <c r="N25" s="111"/>
      <c r="O25" s="111"/>
      <c r="P25" s="111"/>
      <c r="Q25" s="111"/>
      <c r="R25" s="111"/>
    </row>
    <row r="26" spans="1:19">
      <c r="A26" s="111"/>
      <c r="B26" s="129" t="s">
        <v>15</v>
      </c>
      <c r="C26" s="129"/>
      <c r="D26" s="332">
        <v>43886</v>
      </c>
      <c r="E26" s="111"/>
      <c r="F26" s="111"/>
      <c r="G26" s="111"/>
      <c r="H26" s="111"/>
      <c r="I26" s="111"/>
      <c r="J26" s="111"/>
      <c r="K26" s="111"/>
      <c r="L26" s="111"/>
      <c r="M26" s="111"/>
      <c r="N26" s="111"/>
      <c r="O26" s="111"/>
      <c r="P26" s="111"/>
      <c r="Q26" s="111"/>
      <c r="R26" s="111"/>
    </row>
    <row r="27" spans="1:19">
      <c r="A27" s="111"/>
      <c r="B27" s="129" t="s">
        <v>16</v>
      </c>
      <c r="C27" s="113"/>
      <c r="D27" s="332">
        <v>43949</v>
      </c>
      <c r="E27" s="59"/>
      <c r="F27" s="111"/>
      <c r="G27" s="111"/>
      <c r="H27" s="111"/>
      <c r="I27" s="111"/>
      <c r="J27" s="111"/>
      <c r="K27" s="111"/>
      <c r="L27" s="111"/>
      <c r="M27" s="111"/>
      <c r="N27" s="111"/>
      <c r="O27" s="111"/>
      <c r="P27" s="111"/>
      <c r="Q27" s="111"/>
      <c r="R27" s="111"/>
    </row>
    <row r="28" spans="1:19">
      <c r="A28" s="111"/>
      <c r="B28" s="130"/>
      <c r="C28" s="130"/>
      <c r="D28" s="130"/>
      <c r="E28" s="130"/>
      <c r="F28" s="130"/>
      <c r="G28" s="111"/>
      <c r="H28" s="111"/>
      <c r="I28" s="111"/>
      <c r="J28" s="111"/>
      <c r="K28" s="111"/>
      <c r="L28" s="111"/>
      <c r="M28" s="111"/>
      <c r="N28" s="111"/>
      <c r="O28" s="111"/>
      <c r="P28" s="111"/>
      <c r="Q28" s="111"/>
      <c r="R28" s="111"/>
    </row>
    <row r="29" spans="1:19">
      <c r="A29" s="111"/>
      <c r="B29" s="130" t="s">
        <v>17</v>
      </c>
      <c r="C29" s="130"/>
      <c r="D29" s="184" t="s">
        <v>18</v>
      </c>
      <c r="E29" s="184"/>
      <c r="F29" s="184"/>
      <c r="G29" s="117"/>
      <c r="H29" s="111"/>
      <c r="I29" s="59"/>
      <c r="J29" s="111"/>
      <c r="K29" s="111"/>
      <c r="L29" s="111"/>
      <c r="M29" s="111"/>
      <c r="N29" s="111"/>
      <c r="O29" s="111"/>
      <c r="P29" s="111"/>
      <c r="Q29" s="111"/>
      <c r="R29" s="111"/>
    </row>
    <row r="30" spans="1:19">
      <c r="A30" s="111"/>
      <c r="B30" s="130"/>
      <c r="C30" s="184"/>
      <c r="D30" s="130"/>
      <c r="E30" s="130"/>
      <c r="F30" s="130"/>
      <c r="G30" s="111"/>
      <c r="H30" s="111"/>
      <c r="I30" s="111"/>
      <c r="J30" s="111"/>
      <c r="K30" s="111"/>
      <c r="L30" s="111"/>
      <c r="M30" s="111"/>
      <c r="N30" s="111"/>
      <c r="O30" s="111"/>
      <c r="P30" s="111"/>
      <c r="Q30" s="111"/>
      <c r="R30" s="111"/>
    </row>
    <row r="31" spans="1:19">
      <c r="A31" s="111"/>
      <c r="B31" s="130" t="s">
        <v>19</v>
      </c>
      <c r="C31" s="184"/>
      <c r="D31" s="130" t="s">
        <v>20</v>
      </c>
      <c r="E31" s="130"/>
      <c r="F31" s="130"/>
      <c r="G31" s="111"/>
      <c r="H31" s="111"/>
      <c r="I31" s="111"/>
      <c r="J31" s="111"/>
      <c r="K31" s="111"/>
      <c r="L31" s="111"/>
      <c r="M31" s="111"/>
      <c r="N31" s="111"/>
      <c r="O31" s="111"/>
      <c r="P31" s="111"/>
      <c r="Q31" s="111"/>
      <c r="R31" s="111"/>
    </row>
    <row r="32" spans="1:19">
      <c r="A32" s="111"/>
      <c r="B32" s="130"/>
      <c r="C32" s="184"/>
      <c r="D32" s="130"/>
      <c r="E32" s="130"/>
      <c r="F32" s="130"/>
      <c r="G32" s="111"/>
      <c r="H32" s="111"/>
      <c r="I32" s="111"/>
      <c r="J32" s="111"/>
      <c r="K32" s="111"/>
      <c r="L32" s="111"/>
      <c r="M32" s="111"/>
      <c r="N32" s="111"/>
      <c r="O32" s="111"/>
      <c r="P32" s="111"/>
      <c r="Q32" s="111"/>
      <c r="R32" s="111"/>
    </row>
    <row r="33" spans="1:18">
      <c r="A33" s="111"/>
      <c r="B33" s="269" t="s">
        <v>21</v>
      </c>
      <c r="C33" s="184"/>
      <c r="D33" s="269" t="s">
        <v>22</v>
      </c>
      <c r="E33" s="269"/>
      <c r="F33" s="111"/>
      <c r="G33" s="111"/>
      <c r="H33" s="111"/>
      <c r="I33" s="111"/>
      <c r="J33" s="111"/>
      <c r="K33" s="111"/>
      <c r="L33" s="111"/>
      <c r="M33" s="111"/>
      <c r="N33" s="111"/>
      <c r="O33" s="111"/>
      <c r="P33" s="111"/>
      <c r="Q33" s="111"/>
      <c r="R33" s="111"/>
    </row>
    <row r="34" spans="1:18">
      <c r="A34" s="111"/>
      <c r="B34" s="269"/>
      <c r="C34" s="184"/>
      <c r="D34" s="270" t="s">
        <v>23</v>
      </c>
      <c r="E34" s="269"/>
      <c r="F34" s="111"/>
      <c r="G34" s="111"/>
      <c r="H34" s="111"/>
      <c r="I34" s="111"/>
      <c r="J34" s="111"/>
      <c r="K34" s="111"/>
      <c r="L34" s="111"/>
      <c r="M34" s="111"/>
      <c r="N34" s="111"/>
      <c r="O34" s="111"/>
      <c r="P34" s="111"/>
      <c r="Q34" s="111"/>
      <c r="R34" s="111"/>
    </row>
    <row r="35" spans="1:18">
      <c r="A35" s="111"/>
      <c r="B35" s="267"/>
      <c r="C35" s="117"/>
      <c r="D35" s="268"/>
      <c r="E35" s="267"/>
      <c r="F35" s="111"/>
      <c r="G35" s="111"/>
      <c r="H35" s="111"/>
      <c r="I35" s="111"/>
      <c r="J35" s="111"/>
      <c r="K35" s="111"/>
      <c r="L35" s="111"/>
      <c r="M35" s="111"/>
      <c r="N35" s="111"/>
      <c r="O35" s="111"/>
      <c r="P35" s="111"/>
      <c r="Q35" s="111"/>
      <c r="R35" s="111"/>
    </row>
    <row r="36" spans="1:18" ht="15.75" customHeight="1">
      <c r="A36" s="111"/>
      <c r="B36" s="336" t="s">
        <v>24</v>
      </c>
      <c r="C36" s="337"/>
      <c r="D36" s="337"/>
      <c r="E36" s="337"/>
      <c r="F36" s="337"/>
      <c r="G36" s="337"/>
      <c r="H36" s="337"/>
      <c r="I36" s="337"/>
      <c r="J36" s="337"/>
      <c r="K36" s="337"/>
      <c r="L36" s="337"/>
      <c r="M36" s="337"/>
      <c r="N36" s="337"/>
      <c r="O36" s="337"/>
      <c r="P36" s="338"/>
      <c r="Q36" s="111"/>
      <c r="R36" s="111"/>
    </row>
    <row r="37" spans="1:18" ht="12.75" customHeight="1">
      <c r="A37" s="111"/>
      <c r="B37" s="118"/>
      <c r="C37" s="111"/>
      <c r="D37" s="111"/>
      <c r="E37" s="111"/>
      <c r="F37" s="111"/>
      <c r="G37" s="111"/>
      <c r="H37" s="111"/>
      <c r="I37" s="111"/>
      <c r="J37" s="111"/>
      <c r="K37" s="111"/>
      <c r="L37" s="111"/>
      <c r="M37" s="111"/>
      <c r="N37" s="111"/>
      <c r="O37" s="111"/>
      <c r="P37" s="119"/>
      <c r="Q37" s="111"/>
      <c r="R37" s="111"/>
    </row>
    <row r="38" spans="1:18" ht="12.75" customHeight="1">
      <c r="A38" s="111"/>
      <c r="B38" s="619" t="s">
        <v>25</v>
      </c>
      <c r="C38" s="620"/>
      <c r="D38" s="620"/>
      <c r="E38" s="620"/>
      <c r="F38" s="620"/>
      <c r="G38" s="620"/>
      <c r="H38" s="620"/>
      <c r="I38" s="620"/>
      <c r="J38" s="620"/>
      <c r="K38" s="620"/>
      <c r="L38" s="620"/>
      <c r="M38" s="620"/>
      <c r="N38" s="620"/>
      <c r="O38" s="620"/>
      <c r="P38" s="621"/>
      <c r="Q38" s="111"/>
      <c r="R38" s="111"/>
    </row>
    <row r="39" spans="1:18" ht="12.75" customHeight="1">
      <c r="A39" s="111"/>
      <c r="B39" s="622"/>
      <c r="C39" s="620"/>
      <c r="D39" s="620"/>
      <c r="E39" s="620"/>
      <c r="F39" s="620"/>
      <c r="G39" s="620"/>
      <c r="H39" s="620"/>
      <c r="I39" s="620"/>
      <c r="J39" s="620"/>
      <c r="K39" s="620"/>
      <c r="L39" s="620"/>
      <c r="M39" s="620"/>
      <c r="N39" s="620"/>
      <c r="O39" s="620"/>
      <c r="P39" s="621"/>
      <c r="Q39" s="111"/>
      <c r="R39" s="111"/>
    </row>
    <row r="40" spans="1:18" ht="12.75" customHeight="1">
      <c r="A40" s="111"/>
      <c r="B40" s="622"/>
      <c r="C40" s="620"/>
      <c r="D40" s="620"/>
      <c r="E40" s="620"/>
      <c r="F40" s="620"/>
      <c r="G40" s="620"/>
      <c r="H40" s="620"/>
      <c r="I40" s="620"/>
      <c r="J40" s="620"/>
      <c r="K40" s="620"/>
      <c r="L40" s="620"/>
      <c r="M40" s="620"/>
      <c r="N40" s="620"/>
      <c r="O40" s="620"/>
      <c r="P40" s="621"/>
      <c r="Q40" s="111"/>
      <c r="R40" s="111"/>
    </row>
    <row r="41" spans="1:18" ht="12.75" customHeight="1">
      <c r="A41" s="111"/>
      <c r="B41" s="622"/>
      <c r="C41" s="620"/>
      <c r="D41" s="620"/>
      <c r="E41" s="620"/>
      <c r="F41" s="620"/>
      <c r="G41" s="620"/>
      <c r="H41" s="620"/>
      <c r="I41" s="620"/>
      <c r="J41" s="620"/>
      <c r="K41" s="620"/>
      <c r="L41" s="620"/>
      <c r="M41" s="620"/>
      <c r="N41" s="620"/>
      <c r="O41" s="620"/>
      <c r="P41" s="621"/>
      <c r="Q41" s="111"/>
      <c r="R41" s="111"/>
    </row>
    <row r="42" spans="1:18" ht="12.75" customHeight="1">
      <c r="A42" s="111"/>
      <c r="B42" s="622"/>
      <c r="C42" s="620"/>
      <c r="D42" s="620"/>
      <c r="E42" s="620"/>
      <c r="F42" s="620"/>
      <c r="G42" s="620"/>
      <c r="H42" s="620"/>
      <c r="I42" s="620"/>
      <c r="J42" s="620"/>
      <c r="K42" s="620"/>
      <c r="L42" s="620"/>
      <c r="M42" s="620"/>
      <c r="N42" s="620"/>
      <c r="O42" s="620"/>
      <c r="P42" s="621"/>
      <c r="Q42" s="111"/>
      <c r="R42" s="111"/>
    </row>
    <row r="43" spans="1:18" ht="12.75" customHeight="1">
      <c r="A43" s="111"/>
      <c r="B43" s="622"/>
      <c r="C43" s="620"/>
      <c r="D43" s="620"/>
      <c r="E43" s="620"/>
      <c r="F43" s="620"/>
      <c r="G43" s="620"/>
      <c r="H43" s="620"/>
      <c r="I43" s="620"/>
      <c r="J43" s="620"/>
      <c r="K43" s="620"/>
      <c r="L43" s="620"/>
      <c r="M43" s="620"/>
      <c r="N43" s="620"/>
      <c r="O43" s="620"/>
      <c r="P43" s="621"/>
      <c r="Q43" s="111"/>
      <c r="R43" s="111"/>
    </row>
    <row r="44" spans="1:18" ht="12.75" customHeight="1">
      <c r="A44" s="111"/>
      <c r="B44" s="622"/>
      <c r="C44" s="620"/>
      <c r="D44" s="620"/>
      <c r="E44" s="620"/>
      <c r="F44" s="620"/>
      <c r="G44" s="620"/>
      <c r="H44" s="620"/>
      <c r="I44" s="620"/>
      <c r="J44" s="620"/>
      <c r="K44" s="620"/>
      <c r="L44" s="620"/>
      <c r="M44" s="620"/>
      <c r="N44" s="620"/>
      <c r="O44" s="620"/>
      <c r="P44" s="621"/>
      <c r="Q44" s="111"/>
      <c r="R44" s="111"/>
    </row>
    <row r="45" spans="1:18" ht="12.75" customHeight="1">
      <c r="A45" s="111"/>
      <c r="B45" s="622"/>
      <c r="C45" s="620"/>
      <c r="D45" s="620"/>
      <c r="E45" s="620"/>
      <c r="F45" s="620"/>
      <c r="G45" s="620"/>
      <c r="H45" s="620"/>
      <c r="I45" s="620"/>
      <c r="J45" s="620"/>
      <c r="K45" s="620"/>
      <c r="L45" s="620"/>
      <c r="M45" s="620"/>
      <c r="N45" s="620"/>
      <c r="O45" s="620"/>
      <c r="P45" s="621"/>
      <c r="Q45" s="111"/>
      <c r="R45" s="111"/>
    </row>
    <row r="46" spans="1:18" ht="12.75" customHeight="1">
      <c r="A46" s="111"/>
      <c r="B46" s="185">
        <v>0</v>
      </c>
      <c r="C46" s="130"/>
      <c r="D46" s="186" t="s">
        <v>26</v>
      </c>
      <c r="E46" s="187" t="s">
        <v>27</v>
      </c>
      <c r="F46" s="120"/>
      <c r="G46" s="120"/>
      <c r="H46" s="120"/>
      <c r="I46" s="120"/>
      <c r="J46" s="120"/>
      <c r="K46" s="120"/>
      <c r="L46" s="120"/>
      <c r="M46" s="120"/>
      <c r="N46" s="120"/>
      <c r="O46" s="120"/>
      <c r="P46" s="121"/>
      <c r="Q46" s="111"/>
      <c r="R46" s="111"/>
    </row>
    <row r="47" spans="1:18" ht="12.75" customHeight="1">
      <c r="A47" s="111"/>
      <c r="B47" s="185">
        <v>1</v>
      </c>
      <c r="C47" s="130"/>
      <c r="D47" s="186" t="s">
        <v>28</v>
      </c>
      <c r="E47" s="143" t="s">
        <v>29</v>
      </c>
      <c r="F47" s="120"/>
      <c r="G47" s="120"/>
      <c r="H47" s="120"/>
      <c r="I47" s="120"/>
      <c r="J47" s="120"/>
      <c r="K47" s="120"/>
      <c r="L47" s="120"/>
      <c r="M47" s="120"/>
      <c r="N47" s="120"/>
      <c r="O47" s="120"/>
      <c r="P47" s="121"/>
      <c r="Q47" s="111"/>
      <c r="R47" s="111"/>
    </row>
    <row r="48" spans="1:18" ht="12.75" customHeight="1">
      <c r="A48" s="111"/>
      <c r="B48" s="188" t="s">
        <v>30</v>
      </c>
      <c r="C48" s="130"/>
      <c r="D48" s="186" t="s">
        <v>31</v>
      </c>
      <c r="E48" s="189" t="s">
        <v>32</v>
      </c>
      <c r="F48" s="120"/>
      <c r="G48" s="120"/>
      <c r="H48" s="120"/>
      <c r="I48" s="120"/>
      <c r="J48" s="120"/>
      <c r="K48" s="120"/>
      <c r="L48" s="120"/>
      <c r="M48" s="120"/>
      <c r="N48" s="120"/>
      <c r="O48" s="120"/>
      <c r="P48" s="121"/>
      <c r="Q48" s="111"/>
      <c r="R48" s="111"/>
    </row>
    <row r="49" spans="1:18" ht="12.75" customHeight="1">
      <c r="A49" s="111"/>
      <c r="B49" s="190" t="s">
        <v>33</v>
      </c>
      <c r="C49" s="130"/>
      <c r="D49" s="186" t="s">
        <v>34</v>
      </c>
      <c r="E49" s="143" t="s">
        <v>35</v>
      </c>
      <c r="F49" s="120"/>
      <c r="G49" s="120"/>
      <c r="H49" s="120"/>
      <c r="I49" s="120"/>
      <c r="J49" s="120"/>
      <c r="K49" s="120"/>
      <c r="L49" s="120"/>
      <c r="M49" s="120"/>
      <c r="N49" s="120"/>
      <c r="O49" s="120"/>
      <c r="P49" s="121"/>
      <c r="Q49" s="111"/>
      <c r="R49" s="111"/>
    </row>
    <row r="50" spans="1:18" ht="12.75" customHeight="1">
      <c r="A50" s="111"/>
      <c r="B50" s="191"/>
      <c r="C50" s="111"/>
      <c r="D50" s="120"/>
      <c r="E50" s="120"/>
      <c r="F50" s="120"/>
      <c r="G50" s="120"/>
      <c r="H50" s="120"/>
      <c r="I50" s="120"/>
      <c r="J50" s="120"/>
      <c r="K50" s="120"/>
      <c r="L50" s="120"/>
      <c r="M50" s="120"/>
      <c r="N50" s="120"/>
      <c r="O50" s="120"/>
      <c r="P50" s="121"/>
      <c r="Q50" s="111"/>
      <c r="R50" s="111"/>
    </row>
    <row r="51" spans="1:18" ht="12.75" customHeight="1">
      <c r="A51" s="111"/>
      <c r="B51" s="623" t="s">
        <v>36</v>
      </c>
      <c r="C51" s="624"/>
      <c r="D51" s="624"/>
      <c r="E51" s="624"/>
      <c r="F51" s="624"/>
      <c r="G51" s="624"/>
      <c r="H51" s="624"/>
      <c r="I51" s="624"/>
      <c r="J51" s="624"/>
      <c r="K51" s="624"/>
      <c r="L51" s="624"/>
      <c r="M51" s="624"/>
      <c r="N51" s="624"/>
      <c r="O51" s="624"/>
      <c r="P51" s="625"/>
      <c r="Q51" s="111"/>
      <c r="R51" s="111"/>
    </row>
    <row r="52" spans="1:18" ht="12.75" customHeight="1">
      <c r="A52" s="111"/>
      <c r="B52" s="626"/>
      <c r="C52" s="624"/>
      <c r="D52" s="624"/>
      <c r="E52" s="624"/>
      <c r="F52" s="624"/>
      <c r="G52" s="624"/>
      <c r="H52" s="624"/>
      <c r="I52" s="624"/>
      <c r="J52" s="624"/>
      <c r="K52" s="624"/>
      <c r="L52" s="624"/>
      <c r="M52" s="624"/>
      <c r="N52" s="624"/>
      <c r="O52" s="624"/>
      <c r="P52" s="625"/>
      <c r="Q52" s="111"/>
      <c r="R52" s="111"/>
    </row>
    <row r="53" spans="1:18" ht="12.75" customHeight="1">
      <c r="A53" s="111"/>
      <c r="B53" s="192"/>
      <c r="C53" s="120"/>
      <c r="D53" s="120"/>
      <c r="E53" s="120"/>
      <c r="F53" s="120"/>
      <c r="G53" s="120"/>
      <c r="H53" s="120"/>
      <c r="I53" s="120"/>
      <c r="J53" s="120"/>
      <c r="K53" s="120"/>
      <c r="L53" s="120"/>
      <c r="M53" s="120"/>
      <c r="N53" s="120"/>
      <c r="O53" s="120"/>
      <c r="P53" s="121"/>
      <c r="Q53" s="111"/>
      <c r="R53" s="111"/>
    </row>
    <row r="54" spans="1:18" ht="12.75" customHeight="1">
      <c r="A54" s="111"/>
      <c r="B54" s="627" t="s">
        <v>37</v>
      </c>
      <c r="C54" s="628"/>
      <c r="D54" s="628"/>
      <c r="E54" s="628"/>
      <c r="F54" s="628"/>
      <c r="G54" s="628"/>
      <c r="H54" s="628"/>
      <c r="I54" s="628"/>
      <c r="J54" s="628"/>
      <c r="K54" s="628"/>
      <c r="L54" s="628"/>
      <c r="M54" s="628"/>
      <c r="N54" s="628"/>
      <c r="O54" s="628"/>
      <c r="P54" s="629"/>
      <c r="Q54" s="111"/>
      <c r="R54" s="111"/>
    </row>
    <row r="55" spans="1:18" ht="12.75" customHeight="1">
      <c r="A55" s="111"/>
      <c r="B55" s="627"/>
      <c r="C55" s="628"/>
      <c r="D55" s="628"/>
      <c r="E55" s="628"/>
      <c r="F55" s="628"/>
      <c r="G55" s="628"/>
      <c r="H55" s="628"/>
      <c r="I55" s="628"/>
      <c r="J55" s="628"/>
      <c r="K55" s="628"/>
      <c r="L55" s="628"/>
      <c r="M55" s="628"/>
      <c r="N55" s="628"/>
      <c r="O55" s="628"/>
      <c r="P55" s="629"/>
      <c r="Q55" s="111"/>
      <c r="R55" s="111"/>
    </row>
    <row r="56" spans="1:18" ht="12.75" customHeight="1">
      <c r="A56" s="111"/>
      <c r="B56" s="627"/>
      <c r="C56" s="628"/>
      <c r="D56" s="628"/>
      <c r="E56" s="628"/>
      <c r="F56" s="628"/>
      <c r="G56" s="628"/>
      <c r="H56" s="628"/>
      <c r="I56" s="628"/>
      <c r="J56" s="628"/>
      <c r="K56" s="628"/>
      <c r="L56" s="628"/>
      <c r="M56" s="628"/>
      <c r="N56" s="628"/>
      <c r="O56" s="628"/>
      <c r="P56" s="629"/>
      <c r="Q56" s="111"/>
      <c r="R56" s="111"/>
    </row>
    <row r="57" spans="1:18" ht="12.75" customHeight="1">
      <c r="A57" s="111"/>
      <c r="B57" s="627"/>
      <c r="C57" s="628"/>
      <c r="D57" s="628"/>
      <c r="E57" s="628"/>
      <c r="F57" s="628"/>
      <c r="G57" s="628"/>
      <c r="H57" s="628"/>
      <c r="I57" s="628"/>
      <c r="J57" s="628"/>
      <c r="K57" s="628"/>
      <c r="L57" s="628"/>
      <c r="M57" s="628"/>
      <c r="N57" s="628"/>
      <c r="O57" s="628"/>
      <c r="P57" s="629"/>
      <c r="Q57" s="111"/>
      <c r="R57" s="111"/>
    </row>
    <row r="58" spans="1:18" ht="12.75" customHeight="1">
      <c r="A58" s="111"/>
      <c r="B58" s="627"/>
      <c r="C58" s="628"/>
      <c r="D58" s="628"/>
      <c r="E58" s="628"/>
      <c r="F58" s="628"/>
      <c r="G58" s="628"/>
      <c r="H58" s="628"/>
      <c r="I58" s="628"/>
      <c r="J58" s="628"/>
      <c r="K58" s="628"/>
      <c r="L58" s="628"/>
      <c r="M58" s="628"/>
      <c r="N58" s="628"/>
      <c r="O58" s="628"/>
      <c r="P58" s="629"/>
      <c r="Q58" s="111"/>
      <c r="R58" s="111"/>
    </row>
    <row r="59" spans="1:18" ht="12.75" customHeight="1">
      <c r="A59" s="111"/>
      <c r="B59" s="627"/>
      <c r="C59" s="628"/>
      <c r="D59" s="628"/>
      <c r="E59" s="628"/>
      <c r="F59" s="628"/>
      <c r="G59" s="628"/>
      <c r="H59" s="628"/>
      <c r="I59" s="628"/>
      <c r="J59" s="628"/>
      <c r="K59" s="628"/>
      <c r="L59" s="628"/>
      <c r="M59" s="628"/>
      <c r="N59" s="628"/>
      <c r="O59" s="628"/>
      <c r="P59" s="629"/>
      <c r="Q59" s="111"/>
      <c r="R59" s="111"/>
    </row>
    <row r="60" spans="1:18" ht="12.75" customHeight="1">
      <c r="A60" s="111"/>
      <c r="B60" s="627"/>
      <c r="C60" s="628"/>
      <c r="D60" s="628"/>
      <c r="E60" s="628"/>
      <c r="F60" s="628"/>
      <c r="G60" s="628"/>
      <c r="H60" s="628"/>
      <c r="I60" s="628"/>
      <c r="J60" s="628"/>
      <c r="K60" s="628"/>
      <c r="L60" s="628"/>
      <c r="M60" s="628"/>
      <c r="N60" s="628"/>
      <c r="O60" s="628"/>
      <c r="P60" s="629"/>
      <c r="Q60" s="111"/>
      <c r="R60" s="111"/>
    </row>
    <row r="61" spans="1:18" ht="12.75" customHeight="1">
      <c r="A61" s="111"/>
      <c r="B61" s="627"/>
      <c r="C61" s="628"/>
      <c r="D61" s="628"/>
      <c r="E61" s="628"/>
      <c r="F61" s="628"/>
      <c r="G61" s="628"/>
      <c r="H61" s="628"/>
      <c r="I61" s="628"/>
      <c r="J61" s="628"/>
      <c r="K61" s="628"/>
      <c r="L61" s="628"/>
      <c r="M61" s="628"/>
      <c r="N61" s="628"/>
      <c r="O61" s="628"/>
      <c r="P61" s="629"/>
      <c r="Q61" s="111"/>
      <c r="R61" s="111"/>
    </row>
    <row r="62" spans="1:18" ht="12.75" customHeight="1">
      <c r="A62" s="111"/>
      <c r="B62" s="627"/>
      <c r="C62" s="628"/>
      <c r="D62" s="628"/>
      <c r="E62" s="628"/>
      <c r="F62" s="628"/>
      <c r="G62" s="628"/>
      <c r="H62" s="628"/>
      <c r="I62" s="628"/>
      <c r="J62" s="628"/>
      <c r="K62" s="628"/>
      <c r="L62" s="628"/>
      <c r="M62" s="628"/>
      <c r="N62" s="628"/>
      <c r="O62" s="628"/>
      <c r="P62" s="629"/>
      <c r="Q62" s="111"/>
      <c r="R62" s="111"/>
    </row>
    <row r="63" spans="1:18" ht="12.75" customHeight="1">
      <c r="A63" s="111"/>
      <c r="B63" s="627"/>
      <c r="C63" s="628"/>
      <c r="D63" s="628"/>
      <c r="E63" s="628"/>
      <c r="F63" s="628"/>
      <c r="G63" s="628"/>
      <c r="H63" s="628"/>
      <c r="I63" s="628"/>
      <c r="J63" s="628"/>
      <c r="K63" s="628"/>
      <c r="L63" s="628"/>
      <c r="M63" s="628"/>
      <c r="N63" s="628"/>
      <c r="O63" s="628"/>
      <c r="P63" s="629"/>
      <c r="Q63" s="111"/>
      <c r="R63" s="111"/>
    </row>
    <row r="64" spans="1:18" ht="12.75" customHeight="1">
      <c r="A64" s="111"/>
      <c r="B64" s="627"/>
      <c r="C64" s="628"/>
      <c r="D64" s="628"/>
      <c r="E64" s="628"/>
      <c r="F64" s="628"/>
      <c r="G64" s="628"/>
      <c r="H64" s="628"/>
      <c r="I64" s="628"/>
      <c r="J64" s="628"/>
      <c r="K64" s="628"/>
      <c r="L64" s="628"/>
      <c r="M64" s="628"/>
      <c r="N64" s="628"/>
      <c r="O64" s="628"/>
      <c r="P64" s="629"/>
      <c r="Q64" s="111"/>
      <c r="R64" s="111"/>
    </row>
    <row r="65" spans="1:19" ht="12.75" customHeight="1">
      <c r="A65" s="111"/>
      <c r="B65" s="627"/>
      <c r="C65" s="628"/>
      <c r="D65" s="628"/>
      <c r="E65" s="628"/>
      <c r="F65" s="628"/>
      <c r="G65" s="628"/>
      <c r="H65" s="628"/>
      <c r="I65" s="628"/>
      <c r="J65" s="628"/>
      <c r="K65" s="628"/>
      <c r="L65" s="628"/>
      <c r="M65" s="628"/>
      <c r="N65" s="628"/>
      <c r="O65" s="628"/>
      <c r="P65" s="629"/>
      <c r="Q65" s="111"/>
      <c r="R65" s="111"/>
    </row>
    <row r="66" spans="1:19" ht="12.75" customHeight="1">
      <c r="A66" s="111"/>
      <c r="B66" s="627"/>
      <c r="C66" s="628"/>
      <c r="D66" s="628"/>
      <c r="E66" s="628"/>
      <c r="F66" s="628"/>
      <c r="G66" s="628"/>
      <c r="H66" s="628"/>
      <c r="I66" s="628"/>
      <c r="J66" s="628"/>
      <c r="K66" s="628"/>
      <c r="L66" s="628"/>
      <c r="M66" s="628"/>
      <c r="N66" s="628"/>
      <c r="O66" s="628"/>
      <c r="P66" s="629"/>
      <c r="Q66" s="111"/>
      <c r="R66" s="111"/>
    </row>
    <row r="67" spans="1:19" ht="12.75" customHeight="1">
      <c r="A67" s="111"/>
      <c r="B67" s="627"/>
      <c r="C67" s="628"/>
      <c r="D67" s="628"/>
      <c r="E67" s="628"/>
      <c r="F67" s="628"/>
      <c r="G67" s="628"/>
      <c r="H67" s="628"/>
      <c r="I67" s="628"/>
      <c r="J67" s="628"/>
      <c r="K67" s="628"/>
      <c r="L67" s="628"/>
      <c r="M67" s="628"/>
      <c r="N67" s="628"/>
      <c r="O67" s="628"/>
      <c r="P67" s="629"/>
      <c r="Q67" s="111"/>
      <c r="R67" s="111"/>
    </row>
    <row r="68" spans="1:19" ht="12.75" customHeight="1">
      <c r="A68" s="111"/>
      <c r="B68" s="627"/>
      <c r="C68" s="628"/>
      <c r="D68" s="628"/>
      <c r="E68" s="628"/>
      <c r="F68" s="628"/>
      <c r="G68" s="628"/>
      <c r="H68" s="628"/>
      <c r="I68" s="628"/>
      <c r="J68" s="628"/>
      <c r="K68" s="628"/>
      <c r="L68" s="628"/>
      <c r="M68" s="628"/>
      <c r="N68" s="628"/>
      <c r="O68" s="628"/>
      <c r="P68" s="629"/>
      <c r="Q68" s="111"/>
      <c r="R68" s="111"/>
    </row>
    <row r="69" spans="1:19" ht="58.5" customHeight="1">
      <c r="A69" s="111"/>
      <c r="B69" s="627"/>
      <c r="C69" s="628"/>
      <c r="D69" s="628"/>
      <c r="E69" s="628"/>
      <c r="F69" s="628"/>
      <c r="G69" s="628"/>
      <c r="H69" s="628"/>
      <c r="I69" s="628"/>
      <c r="J69" s="628"/>
      <c r="K69" s="628"/>
      <c r="L69" s="628"/>
      <c r="M69" s="628"/>
      <c r="N69" s="628"/>
      <c r="O69" s="628"/>
      <c r="P69" s="629"/>
      <c r="Q69" s="111"/>
      <c r="R69" s="111"/>
    </row>
    <row r="70" spans="1:19" ht="12.75" customHeight="1">
      <c r="A70" s="111"/>
      <c r="B70" s="122"/>
      <c r="C70" s="83"/>
      <c r="D70" s="83"/>
      <c r="E70" s="83"/>
      <c r="F70" s="83"/>
      <c r="G70" s="83"/>
      <c r="H70" s="83"/>
      <c r="I70" s="83"/>
      <c r="J70" s="83"/>
      <c r="K70" s="83"/>
      <c r="L70" s="83"/>
      <c r="M70" s="83"/>
      <c r="N70" s="83"/>
      <c r="O70" s="83"/>
      <c r="P70" s="123"/>
      <c r="Q70" s="111"/>
      <c r="R70" s="111"/>
    </row>
    <row r="71" spans="1:19" ht="15" customHeight="1">
      <c r="A71" s="111"/>
      <c r="B71" s="185" t="s">
        <v>38</v>
      </c>
      <c r="C71" s="186"/>
      <c r="D71" s="186"/>
      <c r="E71" s="186"/>
      <c r="F71" s="186"/>
      <c r="G71" s="186"/>
      <c r="H71" s="186"/>
      <c r="I71" s="186"/>
      <c r="J71" s="186"/>
      <c r="K71" s="120"/>
      <c r="L71" s="120"/>
      <c r="M71" s="120"/>
      <c r="N71" s="120"/>
      <c r="O71" s="120"/>
      <c r="P71" s="121"/>
      <c r="Q71" s="111"/>
      <c r="R71" s="111"/>
    </row>
    <row r="72" spans="1:19" ht="20.25" customHeight="1">
      <c r="A72" s="111"/>
      <c r="B72" s="193">
        <v>1</v>
      </c>
      <c r="C72" s="130"/>
      <c r="D72" s="194" t="s">
        <v>39</v>
      </c>
      <c r="E72" s="186"/>
      <c r="F72" s="186"/>
      <c r="G72" s="186"/>
      <c r="H72" s="186"/>
      <c r="I72" s="186"/>
      <c r="J72" s="186"/>
      <c r="K72" s="120"/>
      <c r="L72" s="120"/>
      <c r="M72" s="120"/>
      <c r="N72" s="120"/>
      <c r="O72" s="120"/>
      <c r="P72" s="121"/>
      <c r="Q72" s="111"/>
      <c r="R72" s="111"/>
    </row>
    <row r="73" spans="1:19" ht="12.75" customHeight="1">
      <c r="A73" s="111"/>
      <c r="B73" s="185"/>
      <c r="C73" s="130"/>
      <c r="D73" s="184"/>
      <c r="E73" s="186"/>
      <c r="F73" s="186"/>
      <c r="G73" s="186"/>
      <c r="H73" s="186"/>
      <c r="I73" s="186"/>
      <c r="J73" s="186"/>
      <c r="K73" s="120"/>
      <c r="L73" s="120"/>
      <c r="M73" s="120"/>
      <c r="N73" s="120"/>
      <c r="O73" s="120"/>
      <c r="P73" s="121"/>
      <c r="Q73" s="111"/>
      <c r="R73" s="111"/>
      <c r="S73" s="59"/>
    </row>
    <row r="74" spans="1:19" ht="15" customHeight="1">
      <c r="A74" s="111"/>
      <c r="B74" s="185"/>
      <c r="C74" s="186"/>
      <c r="D74" s="186"/>
      <c r="E74" s="186"/>
      <c r="F74" s="186"/>
      <c r="G74" s="186"/>
      <c r="H74" s="186"/>
      <c r="I74" s="186"/>
      <c r="J74" s="186"/>
      <c r="K74" s="120"/>
      <c r="L74" s="120"/>
      <c r="M74" s="120"/>
      <c r="N74" s="120"/>
      <c r="O74" s="120"/>
      <c r="P74" s="121"/>
      <c r="Q74" s="111"/>
      <c r="R74" s="111"/>
    </row>
    <row r="75" spans="1:19" ht="15.75" customHeight="1">
      <c r="A75" s="111"/>
      <c r="B75" s="193" t="s">
        <v>40</v>
      </c>
      <c r="C75" s="186"/>
      <c r="D75" s="186"/>
      <c r="E75" s="186"/>
      <c r="F75" s="186"/>
      <c r="G75" s="186"/>
      <c r="H75" s="186"/>
      <c r="I75" s="186"/>
      <c r="J75" s="186"/>
      <c r="K75" s="120"/>
      <c r="L75" s="120"/>
      <c r="M75" s="120"/>
      <c r="N75" s="120"/>
      <c r="O75" s="120"/>
      <c r="P75" s="121"/>
      <c r="Q75" s="111"/>
      <c r="R75" s="111"/>
    </row>
    <row r="76" spans="1:19" ht="12.75" customHeight="1">
      <c r="A76" s="111"/>
      <c r="B76" s="195"/>
      <c r="C76" s="196"/>
      <c r="D76" s="196"/>
      <c r="E76" s="196"/>
      <c r="F76" s="196"/>
      <c r="G76" s="196"/>
      <c r="H76" s="196"/>
      <c r="I76" s="196"/>
      <c r="J76" s="196"/>
      <c r="K76" s="124"/>
      <c r="L76" s="124"/>
      <c r="M76" s="124"/>
      <c r="N76" s="124"/>
      <c r="O76" s="124"/>
      <c r="P76" s="125"/>
      <c r="Q76" s="111"/>
      <c r="R76" s="111"/>
    </row>
    <row r="77" spans="1:19" ht="12.75" customHeight="1">
      <c r="A77" s="111"/>
      <c r="B77" s="120"/>
      <c r="C77" s="120"/>
      <c r="D77" s="120"/>
      <c r="E77" s="120"/>
      <c r="F77" s="120"/>
      <c r="G77" s="120"/>
      <c r="H77" s="120"/>
      <c r="I77" s="120"/>
      <c r="J77" s="120"/>
      <c r="K77" s="120"/>
      <c r="L77" s="120"/>
      <c r="M77" s="120"/>
      <c r="N77" s="120"/>
      <c r="O77" s="120"/>
      <c r="P77" s="120"/>
      <c r="Q77" s="111"/>
      <c r="R77" s="111"/>
    </row>
    <row r="78" spans="1:19">
      <c r="A78" s="111"/>
      <c r="B78" s="111"/>
      <c r="C78" s="111"/>
      <c r="D78" s="111"/>
      <c r="E78" s="111"/>
      <c r="F78" s="111"/>
      <c r="G78" s="111"/>
      <c r="H78" s="111"/>
      <c r="I78" s="111"/>
      <c r="J78" s="111"/>
      <c r="K78" s="111"/>
      <c r="L78" s="111"/>
      <c r="M78" s="111"/>
      <c r="N78" s="111"/>
      <c r="O78" s="111"/>
      <c r="P78" s="111"/>
      <c r="Q78" s="111"/>
      <c r="R78" s="111"/>
    </row>
    <row r="79" spans="1:19">
      <c r="A79" s="111"/>
      <c r="B79" s="120"/>
      <c r="C79" s="120"/>
      <c r="D79" s="120"/>
      <c r="E79" s="120"/>
      <c r="F79" s="120"/>
      <c r="G79" s="120"/>
      <c r="H79" s="120"/>
      <c r="I79" s="120"/>
      <c r="J79" s="120"/>
      <c r="K79" s="120"/>
      <c r="L79" s="120"/>
      <c r="M79" s="120"/>
      <c r="N79" s="120"/>
      <c r="O79" s="120"/>
      <c r="P79" s="120"/>
      <c r="Q79" s="111"/>
      <c r="R79" s="111"/>
    </row>
    <row r="80" spans="1:19">
      <c r="A80" s="111"/>
      <c r="B80" s="111"/>
      <c r="C80" s="111"/>
      <c r="D80" s="111"/>
      <c r="E80" s="111"/>
      <c r="F80" s="111"/>
      <c r="G80" s="111"/>
      <c r="H80" s="111"/>
      <c r="I80" s="111"/>
      <c r="J80" s="111"/>
      <c r="K80" s="111"/>
      <c r="L80" s="111"/>
      <c r="M80" s="111"/>
      <c r="N80" s="111"/>
      <c r="O80" s="111"/>
      <c r="P80" s="111"/>
      <c r="Q80" s="111"/>
      <c r="R80" s="111"/>
    </row>
  </sheetData>
  <mergeCells count="11">
    <mergeCell ref="B38:P45"/>
    <mergeCell ref="B51:P52"/>
    <mergeCell ref="B54:P69"/>
    <mergeCell ref="B4:B5"/>
    <mergeCell ref="D9:F9"/>
    <mergeCell ref="D10:F10"/>
    <mergeCell ref="D11:F11"/>
    <mergeCell ref="D16:F16"/>
    <mergeCell ref="D12:F12"/>
    <mergeCell ref="D20:F20"/>
    <mergeCell ref="D21:F21"/>
  </mergeCells>
  <hyperlinks>
    <hyperlink ref="D11" location="'4'!A1" display="How people gamble" xr:uid="{00000000-0004-0000-0000-000000000000}"/>
    <hyperlink ref="D12" location="'5'!A1" display="Gambling involvement" xr:uid="{00000000-0004-0000-0000-000001000000}"/>
    <hyperlink ref="D9" location="'2'!A1" display="Gambling participation in the past four weeks" xr:uid="{00000000-0004-0000-0000-000002000000}"/>
    <hyperlink ref="D10" location="'3'!A1" display="Past four week participation in each activity" xr:uid="{00000000-0004-0000-0000-000003000000}"/>
    <hyperlink ref="D29:G29" r:id="rId1" display="https://www.gamblingcommission.gov.uk" xr:uid="{00000000-0004-0000-0000-000004000000}"/>
    <hyperlink ref="D9:F9" location="'1'!A1" display="Gambling participation in the past four weeks" xr:uid="{00000000-0004-0000-0000-000005000000}"/>
    <hyperlink ref="D10:F10" location="'2'!A1" display="Past four week participation in each activity" xr:uid="{00000000-0004-0000-0000-000006000000}"/>
    <hyperlink ref="D11:F11" location="'3'!A1" display="How people gamble" xr:uid="{00000000-0004-0000-0000-000007000000}"/>
    <hyperlink ref="D12:F12" location="'4'!A1" display="Gambling involvement" xr:uid="{00000000-0004-0000-0000-000008000000}"/>
    <hyperlink ref="D21" location="'7'!A1" display="Appendix 2 - Survey questions" xr:uid="{00000000-0004-0000-0000-000009000000}"/>
    <hyperlink ref="D16" location="'2'!A1" display="Problem gambling (according to the PGSI mini-screen)" xr:uid="{00000000-0004-0000-0000-00000A000000}"/>
    <hyperlink ref="D16:F16" location="'5'!A1" display="Problem gambling (according to the PGSI mini-screen)" xr:uid="{00000000-0004-0000-0000-00000B000000}"/>
    <hyperlink ref="D20" location="'6'!A1" display="Appendix 1 - Confidence levels and sample sizes" xr:uid="{00000000-0004-0000-0000-00000C000000}"/>
    <hyperlink ref="D29" r:id="rId2" xr:uid="{00000000-0004-0000-0000-00000D000000}"/>
    <hyperlink ref="D72" r:id="rId3" xr:uid="{00000000-0004-0000-0000-00000E000000}"/>
  </hyperlinks>
  <pageMargins left="0.39370078740157483" right="0.35433070866141736" top="0.98425196850393704" bottom="0.98425196850393704" header="0.51181102362204722" footer="0.51181102362204722"/>
  <pageSetup paperSize="9" scale="41" orientation="landscape"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L74"/>
  <sheetViews>
    <sheetView showGridLines="0" zoomScale="55" zoomScaleNormal="55" workbookViewId="0">
      <selection activeCell="O30" sqref="O30"/>
    </sheetView>
  </sheetViews>
  <sheetFormatPr defaultColWidth="9.1171875" defaultRowHeight="12.7"/>
  <cols>
    <col min="1" max="1" width="2" style="4" customWidth="1"/>
    <col min="2" max="2" width="27.703125" style="4" customWidth="1"/>
    <col min="3" max="3" width="16.5859375" style="4" customWidth="1"/>
    <col min="4" max="4" width="5.5859375" style="4" customWidth="1"/>
    <col min="5" max="5" width="17.703125" style="4" customWidth="1"/>
    <col min="6" max="7" width="14.29296875" style="4" customWidth="1"/>
    <col min="8" max="8" width="15.41015625" style="4" customWidth="1"/>
    <col min="9" max="9" width="14.703125" style="4" customWidth="1"/>
    <col min="10" max="10" width="14.5859375" style="4" customWidth="1"/>
    <col min="11" max="11" width="13.87890625" style="4" customWidth="1"/>
    <col min="12" max="12" width="14.87890625" style="4" customWidth="1"/>
    <col min="13" max="13" width="14.703125" style="4" customWidth="1"/>
    <col min="14" max="14" width="13.1171875" style="4" customWidth="1"/>
    <col min="15" max="15" width="22.41015625" style="4" customWidth="1"/>
    <col min="16" max="16" width="10.41015625" style="4" customWidth="1"/>
    <col min="17" max="17" width="13.1171875" style="4" customWidth="1"/>
    <col min="18" max="18" width="1.5859375" style="4" customWidth="1"/>
    <col min="19" max="20" width="13.1171875" style="4" customWidth="1"/>
    <col min="21" max="21" width="18.703125" style="4" customWidth="1"/>
    <col min="22" max="22" width="6.1171875" style="4" customWidth="1"/>
    <col min="23" max="23" width="19.29296875" style="4" customWidth="1"/>
    <col min="24" max="24" width="13.29296875" style="4" customWidth="1"/>
    <col min="25" max="25" width="9.1171875" style="4" customWidth="1"/>
    <col min="26" max="27" width="14.87890625" style="4" customWidth="1"/>
    <col min="28" max="28" width="14.41015625" style="4" customWidth="1"/>
    <col min="29" max="29" width="14.1171875" style="4" customWidth="1"/>
    <col min="30" max="30" width="15" style="4" customWidth="1"/>
    <col min="31" max="31" width="15.29296875" style="4" customWidth="1"/>
    <col min="32" max="35" width="9.1171875" style="4" customWidth="1"/>
    <col min="36" max="36" width="21.1171875" style="4" customWidth="1"/>
    <col min="37" max="256" width="9.1171875" style="4" customWidth="1"/>
    <col min="257" max="257" width="2.703125" style="4" customWidth="1"/>
    <col min="258" max="258" width="8.29296875" style="4" customWidth="1"/>
    <col min="259" max="259" width="7.1171875" style="4" customWidth="1"/>
    <col min="260" max="260" width="4.41015625" style="4" customWidth="1"/>
    <col min="261" max="263" width="9.1171875" style="4" customWidth="1"/>
    <col min="264" max="264" width="11.29296875" style="4" customWidth="1"/>
    <col min="265" max="267" width="9.1171875" style="4" customWidth="1"/>
    <col min="268" max="268" width="2.703125" style="4" customWidth="1"/>
    <col min="269" max="269" width="8.29296875" style="4" customWidth="1"/>
    <col min="270" max="270" width="7.41015625" style="4" customWidth="1"/>
    <col min="271" max="271" width="4.29296875" style="4" customWidth="1"/>
    <col min="272" max="272" width="9.1171875" style="4" customWidth="1"/>
    <col min="273" max="273" width="11.41015625" style="4" customWidth="1"/>
    <col min="274" max="278" width="9.1171875" style="4" customWidth="1"/>
    <col min="279" max="279" width="2.703125" style="4" customWidth="1"/>
    <col min="280" max="512" width="9.1171875" style="4" customWidth="1"/>
    <col min="513" max="513" width="2.703125" style="4" customWidth="1"/>
    <col min="514" max="514" width="8.29296875" style="4" customWidth="1"/>
    <col min="515" max="515" width="7.1171875" style="4" customWidth="1"/>
    <col min="516" max="516" width="4.41015625" style="4" customWidth="1"/>
    <col min="517" max="519" width="9.1171875" style="4" customWidth="1"/>
    <col min="520" max="520" width="11.29296875" style="4" customWidth="1"/>
    <col min="521" max="523" width="9.1171875" style="4" customWidth="1"/>
    <col min="524" max="524" width="2.703125" style="4" customWidth="1"/>
    <col min="525" max="525" width="8.29296875" style="4" customWidth="1"/>
    <col min="526" max="526" width="7.41015625" style="4" customWidth="1"/>
    <col min="527" max="527" width="4.29296875" style="4" customWidth="1"/>
    <col min="528" max="528" width="9.1171875" style="4" customWidth="1"/>
    <col min="529" max="529" width="11.41015625" style="4" customWidth="1"/>
    <col min="530" max="534" width="9.1171875" style="4" customWidth="1"/>
    <col min="535" max="535" width="2.703125" style="4" customWidth="1"/>
    <col min="536" max="768" width="9.1171875" style="4" customWidth="1"/>
    <col min="769" max="769" width="2.703125" style="4" customWidth="1"/>
    <col min="770" max="770" width="8.29296875" style="4" customWidth="1"/>
    <col min="771" max="771" width="7.1171875" style="4" customWidth="1"/>
    <col min="772" max="772" width="4.41015625" style="4" customWidth="1"/>
    <col min="773" max="775" width="9.1171875" style="4" customWidth="1"/>
    <col min="776" max="776" width="11.29296875" style="4" customWidth="1"/>
    <col min="777" max="779" width="9.1171875" style="4" customWidth="1"/>
    <col min="780" max="780" width="2.703125" style="4" customWidth="1"/>
    <col min="781" max="781" width="8.29296875" style="4" customWidth="1"/>
    <col min="782" max="782" width="7.41015625" style="4" customWidth="1"/>
    <col min="783" max="783" width="4.29296875" style="4" customWidth="1"/>
    <col min="784" max="784" width="9.1171875" style="4" customWidth="1"/>
    <col min="785" max="785" width="11.41015625" style="4" customWidth="1"/>
    <col min="786" max="790" width="9.1171875" style="4" customWidth="1"/>
    <col min="791" max="791" width="2.703125" style="4" customWidth="1"/>
    <col min="792" max="1024" width="9.1171875" style="4" customWidth="1"/>
    <col min="1025" max="1025" width="2.703125" style="4" customWidth="1"/>
    <col min="1026" max="1026" width="8.29296875" style="4" customWidth="1"/>
    <col min="1027" max="1027" width="7.1171875" style="4" customWidth="1"/>
    <col min="1028" max="1028" width="4.41015625" style="4" customWidth="1"/>
    <col min="1029" max="1031" width="9.1171875" style="4" customWidth="1"/>
    <col min="1032" max="1032" width="11.29296875" style="4" customWidth="1"/>
    <col min="1033" max="1035" width="9.1171875" style="4" customWidth="1"/>
    <col min="1036" max="1036" width="2.703125" style="4" customWidth="1"/>
    <col min="1037" max="1037" width="8.29296875" style="4" customWidth="1"/>
    <col min="1038" max="1038" width="7.41015625" style="4" customWidth="1"/>
    <col min="1039" max="1039" width="4.29296875" style="4" customWidth="1"/>
    <col min="1040" max="1040" width="9.1171875" style="4" customWidth="1"/>
    <col min="1041" max="1041" width="11.41015625" style="4" customWidth="1"/>
    <col min="1042" max="1046" width="9.1171875" style="4" customWidth="1"/>
    <col min="1047" max="1047" width="2.703125" style="4" customWidth="1"/>
    <col min="1048" max="1280" width="9.1171875" style="4" customWidth="1"/>
    <col min="1281" max="1281" width="2.703125" style="4" customWidth="1"/>
    <col min="1282" max="1282" width="8.29296875" style="4" customWidth="1"/>
    <col min="1283" max="1283" width="7.1171875" style="4" customWidth="1"/>
    <col min="1284" max="1284" width="4.41015625" style="4" customWidth="1"/>
    <col min="1285" max="1287" width="9.1171875" style="4" customWidth="1"/>
    <col min="1288" max="1288" width="11.29296875" style="4" customWidth="1"/>
    <col min="1289" max="1291" width="9.1171875" style="4" customWidth="1"/>
    <col min="1292" max="1292" width="2.703125" style="4" customWidth="1"/>
    <col min="1293" max="1293" width="8.29296875" style="4" customWidth="1"/>
    <col min="1294" max="1294" width="7.41015625" style="4" customWidth="1"/>
    <col min="1295" max="1295" width="4.29296875" style="4" customWidth="1"/>
    <col min="1296" max="1296" width="9.1171875" style="4" customWidth="1"/>
    <col min="1297" max="1297" width="11.41015625" style="4" customWidth="1"/>
    <col min="1298" max="1302" width="9.1171875" style="4" customWidth="1"/>
    <col min="1303" max="1303" width="2.703125" style="4" customWidth="1"/>
    <col min="1304" max="1536" width="9.1171875" style="4" customWidth="1"/>
    <col min="1537" max="1537" width="2.703125" style="4" customWidth="1"/>
    <col min="1538" max="1538" width="8.29296875" style="4" customWidth="1"/>
    <col min="1539" max="1539" width="7.1171875" style="4" customWidth="1"/>
    <col min="1540" max="1540" width="4.41015625" style="4" customWidth="1"/>
    <col min="1541" max="1543" width="9.1171875" style="4" customWidth="1"/>
    <col min="1544" max="1544" width="11.29296875" style="4" customWidth="1"/>
    <col min="1545" max="1547" width="9.1171875" style="4" customWidth="1"/>
    <col min="1548" max="1548" width="2.703125" style="4" customWidth="1"/>
    <col min="1549" max="1549" width="8.29296875" style="4" customWidth="1"/>
    <col min="1550" max="1550" width="7.41015625" style="4" customWidth="1"/>
    <col min="1551" max="1551" width="4.29296875" style="4" customWidth="1"/>
    <col min="1552" max="1552" width="9.1171875" style="4" customWidth="1"/>
    <col min="1553" max="1553" width="11.41015625" style="4" customWidth="1"/>
    <col min="1554" max="1558" width="9.1171875" style="4" customWidth="1"/>
    <col min="1559" max="1559" width="2.703125" style="4" customWidth="1"/>
    <col min="1560" max="1792" width="9.1171875" style="4" customWidth="1"/>
    <col min="1793" max="1793" width="2.703125" style="4" customWidth="1"/>
    <col min="1794" max="1794" width="8.29296875" style="4" customWidth="1"/>
    <col min="1795" max="1795" width="7.1171875" style="4" customWidth="1"/>
    <col min="1796" max="1796" width="4.41015625" style="4" customWidth="1"/>
    <col min="1797" max="1799" width="9.1171875" style="4" customWidth="1"/>
    <col min="1800" max="1800" width="11.29296875" style="4" customWidth="1"/>
    <col min="1801" max="1803" width="9.1171875" style="4" customWidth="1"/>
    <col min="1804" max="1804" width="2.703125" style="4" customWidth="1"/>
    <col min="1805" max="1805" width="8.29296875" style="4" customWidth="1"/>
    <col min="1806" max="1806" width="7.41015625" style="4" customWidth="1"/>
    <col min="1807" max="1807" width="4.29296875" style="4" customWidth="1"/>
    <col min="1808" max="1808" width="9.1171875" style="4" customWidth="1"/>
    <col min="1809" max="1809" width="11.41015625" style="4" customWidth="1"/>
    <col min="1810" max="1814" width="9.1171875" style="4" customWidth="1"/>
    <col min="1815" max="1815" width="2.703125" style="4" customWidth="1"/>
    <col min="1816" max="2048" width="9.1171875" style="4" customWidth="1"/>
    <col min="2049" max="2049" width="2.703125" style="4" customWidth="1"/>
    <col min="2050" max="2050" width="8.29296875" style="4" customWidth="1"/>
    <col min="2051" max="2051" width="7.1171875" style="4" customWidth="1"/>
    <col min="2052" max="2052" width="4.41015625" style="4" customWidth="1"/>
    <col min="2053" max="2055" width="9.1171875" style="4" customWidth="1"/>
    <col min="2056" max="2056" width="11.29296875" style="4" customWidth="1"/>
    <col min="2057" max="2059" width="9.1171875" style="4" customWidth="1"/>
    <col min="2060" max="2060" width="2.703125" style="4" customWidth="1"/>
    <col min="2061" max="2061" width="8.29296875" style="4" customWidth="1"/>
    <col min="2062" max="2062" width="7.41015625" style="4" customWidth="1"/>
    <col min="2063" max="2063" width="4.29296875" style="4" customWidth="1"/>
    <col min="2064" max="2064" width="9.1171875" style="4" customWidth="1"/>
    <col min="2065" max="2065" width="11.41015625" style="4" customWidth="1"/>
    <col min="2066" max="2070" width="9.1171875" style="4" customWidth="1"/>
    <col min="2071" max="2071" width="2.703125" style="4" customWidth="1"/>
    <col min="2072" max="2304" width="9.1171875" style="4" customWidth="1"/>
    <col min="2305" max="2305" width="2.703125" style="4" customWidth="1"/>
    <col min="2306" max="2306" width="8.29296875" style="4" customWidth="1"/>
    <col min="2307" max="2307" width="7.1171875" style="4" customWidth="1"/>
    <col min="2308" max="2308" width="4.41015625" style="4" customWidth="1"/>
    <col min="2309" max="2311" width="9.1171875" style="4" customWidth="1"/>
    <col min="2312" max="2312" width="11.29296875" style="4" customWidth="1"/>
    <col min="2313" max="2315" width="9.1171875" style="4" customWidth="1"/>
    <col min="2316" max="2316" width="2.703125" style="4" customWidth="1"/>
    <col min="2317" max="2317" width="8.29296875" style="4" customWidth="1"/>
    <col min="2318" max="2318" width="7.41015625" style="4" customWidth="1"/>
    <col min="2319" max="2319" width="4.29296875" style="4" customWidth="1"/>
    <col min="2320" max="2320" width="9.1171875" style="4" customWidth="1"/>
    <col min="2321" max="2321" width="11.41015625" style="4" customWidth="1"/>
    <col min="2322" max="2326" width="9.1171875" style="4" customWidth="1"/>
    <col min="2327" max="2327" width="2.703125" style="4" customWidth="1"/>
    <col min="2328" max="2560" width="9.1171875" style="4" customWidth="1"/>
    <col min="2561" max="2561" width="2.703125" style="4" customWidth="1"/>
    <col min="2562" max="2562" width="8.29296875" style="4" customWidth="1"/>
    <col min="2563" max="2563" width="7.1171875" style="4" customWidth="1"/>
    <col min="2564" max="2564" width="4.41015625" style="4" customWidth="1"/>
    <col min="2565" max="2567" width="9.1171875" style="4" customWidth="1"/>
    <col min="2568" max="2568" width="11.29296875" style="4" customWidth="1"/>
    <col min="2569" max="2571" width="9.1171875" style="4" customWidth="1"/>
    <col min="2572" max="2572" width="2.703125" style="4" customWidth="1"/>
    <col min="2573" max="2573" width="8.29296875" style="4" customWidth="1"/>
    <col min="2574" max="2574" width="7.41015625" style="4" customWidth="1"/>
    <col min="2575" max="2575" width="4.29296875" style="4" customWidth="1"/>
    <col min="2576" max="2576" width="9.1171875" style="4" customWidth="1"/>
    <col min="2577" max="2577" width="11.41015625" style="4" customWidth="1"/>
    <col min="2578" max="2582" width="9.1171875" style="4" customWidth="1"/>
    <col min="2583" max="2583" width="2.703125" style="4" customWidth="1"/>
    <col min="2584" max="2816" width="9.1171875" style="4" customWidth="1"/>
    <col min="2817" max="2817" width="2.703125" style="4" customWidth="1"/>
    <col min="2818" max="2818" width="8.29296875" style="4" customWidth="1"/>
    <col min="2819" max="2819" width="7.1171875" style="4" customWidth="1"/>
    <col min="2820" max="2820" width="4.41015625" style="4" customWidth="1"/>
    <col min="2821" max="2823" width="9.1171875" style="4" customWidth="1"/>
    <col min="2824" max="2824" width="11.29296875" style="4" customWidth="1"/>
    <col min="2825" max="2827" width="9.1171875" style="4" customWidth="1"/>
    <col min="2828" max="2828" width="2.703125" style="4" customWidth="1"/>
    <col min="2829" max="2829" width="8.29296875" style="4" customWidth="1"/>
    <col min="2830" max="2830" width="7.41015625" style="4" customWidth="1"/>
    <col min="2831" max="2831" width="4.29296875" style="4" customWidth="1"/>
    <col min="2832" max="2832" width="9.1171875" style="4" customWidth="1"/>
    <col min="2833" max="2833" width="11.41015625" style="4" customWidth="1"/>
    <col min="2834" max="2838" width="9.1171875" style="4" customWidth="1"/>
    <col min="2839" max="2839" width="2.703125" style="4" customWidth="1"/>
    <col min="2840" max="3072" width="9.1171875" style="4" customWidth="1"/>
    <col min="3073" max="3073" width="2.703125" style="4" customWidth="1"/>
    <col min="3074" max="3074" width="8.29296875" style="4" customWidth="1"/>
    <col min="3075" max="3075" width="7.1171875" style="4" customWidth="1"/>
    <col min="3076" max="3076" width="4.41015625" style="4" customWidth="1"/>
    <col min="3077" max="3079" width="9.1171875" style="4" customWidth="1"/>
    <col min="3080" max="3080" width="11.29296875" style="4" customWidth="1"/>
    <col min="3081" max="3083" width="9.1171875" style="4" customWidth="1"/>
    <col min="3084" max="3084" width="2.703125" style="4" customWidth="1"/>
    <col min="3085" max="3085" width="8.29296875" style="4" customWidth="1"/>
    <col min="3086" max="3086" width="7.41015625" style="4" customWidth="1"/>
    <col min="3087" max="3087" width="4.29296875" style="4" customWidth="1"/>
    <col min="3088" max="3088" width="9.1171875" style="4" customWidth="1"/>
    <col min="3089" max="3089" width="11.41015625" style="4" customWidth="1"/>
    <col min="3090" max="3094" width="9.1171875" style="4" customWidth="1"/>
    <col min="3095" max="3095" width="2.703125" style="4" customWidth="1"/>
    <col min="3096" max="3328" width="9.1171875" style="4" customWidth="1"/>
    <col min="3329" max="3329" width="2.703125" style="4" customWidth="1"/>
    <col min="3330" max="3330" width="8.29296875" style="4" customWidth="1"/>
    <col min="3331" max="3331" width="7.1171875" style="4" customWidth="1"/>
    <col min="3332" max="3332" width="4.41015625" style="4" customWidth="1"/>
    <col min="3333" max="3335" width="9.1171875" style="4" customWidth="1"/>
    <col min="3336" max="3336" width="11.29296875" style="4" customWidth="1"/>
    <col min="3337" max="3339" width="9.1171875" style="4" customWidth="1"/>
    <col min="3340" max="3340" width="2.703125" style="4" customWidth="1"/>
    <col min="3341" max="3341" width="8.29296875" style="4" customWidth="1"/>
    <col min="3342" max="3342" width="7.41015625" style="4" customWidth="1"/>
    <col min="3343" max="3343" width="4.29296875" style="4" customWidth="1"/>
    <col min="3344" max="3344" width="9.1171875" style="4" customWidth="1"/>
    <col min="3345" max="3345" width="11.41015625" style="4" customWidth="1"/>
    <col min="3346" max="3350" width="9.1171875" style="4" customWidth="1"/>
    <col min="3351" max="3351" width="2.703125" style="4" customWidth="1"/>
    <col min="3352" max="3584" width="9.1171875" style="4" customWidth="1"/>
    <col min="3585" max="3585" width="2.703125" style="4" customWidth="1"/>
    <col min="3586" max="3586" width="8.29296875" style="4" customWidth="1"/>
    <col min="3587" max="3587" width="7.1171875" style="4" customWidth="1"/>
    <col min="3588" max="3588" width="4.41015625" style="4" customWidth="1"/>
    <col min="3589" max="3591" width="9.1171875" style="4" customWidth="1"/>
    <col min="3592" max="3592" width="11.29296875" style="4" customWidth="1"/>
    <col min="3593" max="3595" width="9.1171875" style="4" customWidth="1"/>
    <col min="3596" max="3596" width="2.703125" style="4" customWidth="1"/>
    <col min="3597" max="3597" width="8.29296875" style="4" customWidth="1"/>
    <col min="3598" max="3598" width="7.41015625" style="4" customWidth="1"/>
    <col min="3599" max="3599" width="4.29296875" style="4" customWidth="1"/>
    <col min="3600" max="3600" width="9.1171875" style="4" customWidth="1"/>
    <col min="3601" max="3601" width="11.41015625" style="4" customWidth="1"/>
    <col min="3602" max="3606" width="9.1171875" style="4" customWidth="1"/>
    <col min="3607" max="3607" width="2.703125" style="4" customWidth="1"/>
    <col min="3608" max="3840" width="9.1171875" style="4" customWidth="1"/>
    <col min="3841" max="3841" width="2.703125" style="4" customWidth="1"/>
    <col min="3842" max="3842" width="8.29296875" style="4" customWidth="1"/>
    <col min="3843" max="3843" width="7.1171875" style="4" customWidth="1"/>
    <col min="3844" max="3844" width="4.41015625" style="4" customWidth="1"/>
    <col min="3845" max="3847" width="9.1171875" style="4" customWidth="1"/>
    <col min="3848" max="3848" width="11.29296875" style="4" customWidth="1"/>
    <col min="3849" max="3851" width="9.1171875" style="4" customWidth="1"/>
    <col min="3852" max="3852" width="2.703125" style="4" customWidth="1"/>
    <col min="3853" max="3853" width="8.29296875" style="4" customWidth="1"/>
    <col min="3854" max="3854" width="7.41015625" style="4" customWidth="1"/>
    <col min="3855" max="3855" width="4.29296875" style="4" customWidth="1"/>
    <col min="3856" max="3856" width="9.1171875" style="4" customWidth="1"/>
    <col min="3857" max="3857" width="11.41015625" style="4" customWidth="1"/>
    <col min="3858" max="3862" width="9.1171875" style="4" customWidth="1"/>
    <col min="3863" max="3863" width="2.703125" style="4" customWidth="1"/>
    <col min="3864" max="4096" width="9.1171875" style="4" customWidth="1"/>
    <col min="4097" max="4097" width="2.703125" style="4" customWidth="1"/>
    <col min="4098" max="4098" width="8.29296875" style="4" customWidth="1"/>
    <col min="4099" max="4099" width="7.1171875" style="4" customWidth="1"/>
    <col min="4100" max="4100" width="4.41015625" style="4" customWidth="1"/>
    <col min="4101" max="4103" width="9.1171875" style="4" customWidth="1"/>
    <col min="4104" max="4104" width="11.29296875" style="4" customWidth="1"/>
    <col min="4105" max="4107" width="9.1171875" style="4" customWidth="1"/>
    <col min="4108" max="4108" width="2.703125" style="4" customWidth="1"/>
    <col min="4109" max="4109" width="8.29296875" style="4" customWidth="1"/>
    <col min="4110" max="4110" width="7.41015625" style="4" customWidth="1"/>
    <col min="4111" max="4111" width="4.29296875" style="4" customWidth="1"/>
    <col min="4112" max="4112" width="9.1171875" style="4" customWidth="1"/>
    <col min="4113" max="4113" width="11.41015625" style="4" customWidth="1"/>
    <col min="4114" max="4118" width="9.1171875" style="4" customWidth="1"/>
    <col min="4119" max="4119" width="2.703125" style="4" customWidth="1"/>
    <col min="4120" max="4352" width="9.1171875" style="4" customWidth="1"/>
    <col min="4353" max="4353" width="2.703125" style="4" customWidth="1"/>
    <col min="4354" max="4354" width="8.29296875" style="4" customWidth="1"/>
    <col min="4355" max="4355" width="7.1171875" style="4" customWidth="1"/>
    <col min="4356" max="4356" width="4.41015625" style="4" customWidth="1"/>
    <col min="4357" max="4359" width="9.1171875" style="4" customWidth="1"/>
    <col min="4360" max="4360" width="11.29296875" style="4" customWidth="1"/>
    <col min="4361" max="4363" width="9.1171875" style="4" customWidth="1"/>
    <col min="4364" max="4364" width="2.703125" style="4" customWidth="1"/>
    <col min="4365" max="4365" width="8.29296875" style="4" customWidth="1"/>
    <col min="4366" max="4366" width="7.41015625" style="4" customWidth="1"/>
    <col min="4367" max="4367" width="4.29296875" style="4" customWidth="1"/>
    <col min="4368" max="4368" width="9.1171875" style="4" customWidth="1"/>
    <col min="4369" max="4369" width="11.41015625" style="4" customWidth="1"/>
    <col min="4370" max="4374" width="9.1171875" style="4" customWidth="1"/>
    <col min="4375" max="4375" width="2.703125" style="4" customWidth="1"/>
    <col min="4376" max="4608" width="9.1171875" style="4" customWidth="1"/>
    <col min="4609" max="4609" width="2.703125" style="4" customWidth="1"/>
    <col min="4610" max="4610" width="8.29296875" style="4" customWidth="1"/>
    <col min="4611" max="4611" width="7.1171875" style="4" customWidth="1"/>
    <col min="4612" max="4612" width="4.41015625" style="4" customWidth="1"/>
    <col min="4613" max="4615" width="9.1171875" style="4" customWidth="1"/>
    <col min="4616" max="4616" width="11.29296875" style="4" customWidth="1"/>
    <col min="4617" max="4619" width="9.1171875" style="4" customWidth="1"/>
    <col min="4620" max="4620" width="2.703125" style="4" customWidth="1"/>
    <col min="4621" max="4621" width="8.29296875" style="4" customWidth="1"/>
    <col min="4622" max="4622" width="7.41015625" style="4" customWidth="1"/>
    <col min="4623" max="4623" width="4.29296875" style="4" customWidth="1"/>
    <col min="4624" max="4624" width="9.1171875" style="4" customWidth="1"/>
    <col min="4625" max="4625" width="11.41015625" style="4" customWidth="1"/>
    <col min="4626" max="4630" width="9.1171875" style="4" customWidth="1"/>
    <col min="4631" max="4631" width="2.703125" style="4" customWidth="1"/>
    <col min="4632" max="4864" width="9.1171875" style="4" customWidth="1"/>
    <col min="4865" max="4865" width="2.703125" style="4" customWidth="1"/>
    <col min="4866" max="4866" width="8.29296875" style="4" customWidth="1"/>
    <col min="4867" max="4867" width="7.1171875" style="4" customWidth="1"/>
    <col min="4868" max="4868" width="4.41015625" style="4" customWidth="1"/>
    <col min="4869" max="4871" width="9.1171875" style="4" customWidth="1"/>
    <col min="4872" max="4872" width="11.29296875" style="4" customWidth="1"/>
    <col min="4873" max="4875" width="9.1171875" style="4" customWidth="1"/>
    <col min="4876" max="4876" width="2.703125" style="4" customWidth="1"/>
    <col min="4877" max="4877" width="8.29296875" style="4" customWidth="1"/>
    <col min="4878" max="4878" width="7.41015625" style="4" customWidth="1"/>
    <col min="4879" max="4879" width="4.29296875" style="4" customWidth="1"/>
    <col min="4880" max="4880" width="9.1171875" style="4" customWidth="1"/>
    <col min="4881" max="4881" width="11.41015625" style="4" customWidth="1"/>
    <col min="4882" max="4886" width="9.1171875" style="4" customWidth="1"/>
    <col min="4887" max="4887" width="2.703125" style="4" customWidth="1"/>
    <col min="4888" max="5120" width="9.1171875" style="4" customWidth="1"/>
    <col min="5121" max="5121" width="2.703125" style="4" customWidth="1"/>
    <col min="5122" max="5122" width="8.29296875" style="4" customWidth="1"/>
    <col min="5123" max="5123" width="7.1171875" style="4" customWidth="1"/>
    <col min="5124" max="5124" width="4.41015625" style="4" customWidth="1"/>
    <col min="5125" max="5127" width="9.1171875" style="4" customWidth="1"/>
    <col min="5128" max="5128" width="11.29296875" style="4" customWidth="1"/>
    <col min="5129" max="5131" width="9.1171875" style="4" customWidth="1"/>
    <col min="5132" max="5132" width="2.703125" style="4" customWidth="1"/>
    <col min="5133" max="5133" width="8.29296875" style="4" customWidth="1"/>
    <col min="5134" max="5134" width="7.41015625" style="4" customWidth="1"/>
    <col min="5135" max="5135" width="4.29296875" style="4" customWidth="1"/>
    <col min="5136" max="5136" width="9.1171875" style="4" customWidth="1"/>
    <col min="5137" max="5137" width="11.41015625" style="4" customWidth="1"/>
    <col min="5138" max="5142" width="9.1171875" style="4" customWidth="1"/>
    <col min="5143" max="5143" width="2.703125" style="4" customWidth="1"/>
    <col min="5144" max="5376" width="9.1171875" style="4" customWidth="1"/>
    <col min="5377" max="5377" width="2.703125" style="4" customWidth="1"/>
    <col min="5378" max="5378" width="8.29296875" style="4" customWidth="1"/>
    <col min="5379" max="5379" width="7.1171875" style="4" customWidth="1"/>
    <col min="5380" max="5380" width="4.41015625" style="4" customWidth="1"/>
    <col min="5381" max="5383" width="9.1171875" style="4" customWidth="1"/>
    <col min="5384" max="5384" width="11.29296875" style="4" customWidth="1"/>
    <col min="5385" max="5387" width="9.1171875" style="4" customWidth="1"/>
    <col min="5388" max="5388" width="2.703125" style="4" customWidth="1"/>
    <col min="5389" max="5389" width="8.29296875" style="4" customWidth="1"/>
    <col min="5390" max="5390" width="7.41015625" style="4" customWidth="1"/>
    <col min="5391" max="5391" width="4.29296875" style="4" customWidth="1"/>
    <col min="5392" max="5392" width="9.1171875" style="4" customWidth="1"/>
    <col min="5393" max="5393" width="11.41015625" style="4" customWidth="1"/>
    <col min="5394" max="5398" width="9.1171875" style="4" customWidth="1"/>
    <col min="5399" max="5399" width="2.703125" style="4" customWidth="1"/>
    <col min="5400" max="5632" width="9.1171875" style="4" customWidth="1"/>
    <col min="5633" max="5633" width="2.703125" style="4" customWidth="1"/>
    <col min="5634" max="5634" width="8.29296875" style="4" customWidth="1"/>
    <col min="5635" max="5635" width="7.1171875" style="4" customWidth="1"/>
    <col min="5636" max="5636" width="4.41015625" style="4" customWidth="1"/>
    <col min="5637" max="5639" width="9.1171875" style="4" customWidth="1"/>
    <col min="5640" max="5640" width="11.29296875" style="4" customWidth="1"/>
    <col min="5641" max="5643" width="9.1171875" style="4" customWidth="1"/>
    <col min="5644" max="5644" width="2.703125" style="4" customWidth="1"/>
    <col min="5645" max="5645" width="8.29296875" style="4" customWidth="1"/>
    <col min="5646" max="5646" width="7.41015625" style="4" customWidth="1"/>
    <col min="5647" max="5647" width="4.29296875" style="4" customWidth="1"/>
    <col min="5648" max="5648" width="9.1171875" style="4" customWidth="1"/>
    <col min="5649" max="5649" width="11.41015625" style="4" customWidth="1"/>
    <col min="5650" max="5654" width="9.1171875" style="4" customWidth="1"/>
    <col min="5655" max="5655" width="2.703125" style="4" customWidth="1"/>
    <col min="5656" max="5888" width="9.1171875" style="4" customWidth="1"/>
    <col min="5889" max="5889" width="2.703125" style="4" customWidth="1"/>
    <col min="5890" max="5890" width="8.29296875" style="4" customWidth="1"/>
    <col min="5891" max="5891" width="7.1171875" style="4" customWidth="1"/>
    <col min="5892" max="5892" width="4.41015625" style="4" customWidth="1"/>
    <col min="5893" max="5895" width="9.1171875" style="4" customWidth="1"/>
    <col min="5896" max="5896" width="11.29296875" style="4" customWidth="1"/>
    <col min="5897" max="5899" width="9.1171875" style="4" customWidth="1"/>
    <col min="5900" max="5900" width="2.703125" style="4" customWidth="1"/>
    <col min="5901" max="5901" width="8.29296875" style="4" customWidth="1"/>
    <col min="5902" max="5902" width="7.41015625" style="4" customWidth="1"/>
    <col min="5903" max="5903" width="4.29296875" style="4" customWidth="1"/>
    <col min="5904" max="5904" width="9.1171875" style="4" customWidth="1"/>
    <col min="5905" max="5905" width="11.41015625" style="4" customWidth="1"/>
    <col min="5906" max="5910" width="9.1171875" style="4" customWidth="1"/>
    <col min="5911" max="5911" width="2.703125" style="4" customWidth="1"/>
    <col min="5912" max="6144" width="9.1171875" style="4" customWidth="1"/>
    <col min="6145" max="6145" width="2.703125" style="4" customWidth="1"/>
    <col min="6146" max="6146" width="8.29296875" style="4" customWidth="1"/>
    <col min="6147" max="6147" width="7.1171875" style="4" customWidth="1"/>
    <col min="6148" max="6148" width="4.41015625" style="4" customWidth="1"/>
    <col min="6149" max="6151" width="9.1171875" style="4" customWidth="1"/>
    <col min="6152" max="6152" width="11.29296875" style="4" customWidth="1"/>
    <col min="6153" max="6155" width="9.1171875" style="4" customWidth="1"/>
    <col min="6156" max="6156" width="2.703125" style="4" customWidth="1"/>
    <col min="6157" max="6157" width="8.29296875" style="4" customWidth="1"/>
    <col min="6158" max="6158" width="7.41015625" style="4" customWidth="1"/>
    <col min="6159" max="6159" width="4.29296875" style="4" customWidth="1"/>
    <col min="6160" max="6160" width="9.1171875" style="4" customWidth="1"/>
    <col min="6161" max="6161" width="11.41015625" style="4" customWidth="1"/>
    <col min="6162" max="6166" width="9.1171875" style="4" customWidth="1"/>
    <col min="6167" max="6167" width="2.703125" style="4" customWidth="1"/>
    <col min="6168" max="6400" width="9.1171875" style="4" customWidth="1"/>
    <col min="6401" max="6401" width="2.703125" style="4" customWidth="1"/>
    <col min="6402" max="6402" width="8.29296875" style="4" customWidth="1"/>
    <col min="6403" max="6403" width="7.1171875" style="4" customWidth="1"/>
    <col min="6404" max="6404" width="4.41015625" style="4" customWidth="1"/>
    <col min="6405" max="6407" width="9.1171875" style="4" customWidth="1"/>
    <col min="6408" max="6408" width="11.29296875" style="4" customWidth="1"/>
    <col min="6409" max="6411" width="9.1171875" style="4" customWidth="1"/>
    <col min="6412" max="6412" width="2.703125" style="4" customWidth="1"/>
    <col min="6413" max="6413" width="8.29296875" style="4" customWidth="1"/>
    <col min="6414" max="6414" width="7.41015625" style="4" customWidth="1"/>
    <col min="6415" max="6415" width="4.29296875" style="4" customWidth="1"/>
    <col min="6416" max="6416" width="9.1171875" style="4" customWidth="1"/>
    <col min="6417" max="6417" width="11.41015625" style="4" customWidth="1"/>
    <col min="6418" max="6422" width="9.1171875" style="4" customWidth="1"/>
    <col min="6423" max="6423" width="2.703125" style="4" customWidth="1"/>
    <col min="6424" max="6656" width="9.1171875" style="4" customWidth="1"/>
    <col min="6657" max="6657" width="2.703125" style="4" customWidth="1"/>
    <col min="6658" max="6658" width="8.29296875" style="4" customWidth="1"/>
    <col min="6659" max="6659" width="7.1171875" style="4" customWidth="1"/>
    <col min="6660" max="6660" width="4.41015625" style="4" customWidth="1"/>
    <col min="6661" max="6663" width="9.1171875" style="4" customWidth="1"/>
    <col min="6664" max="6664" width="11.29296875" style="4" customWidth="1"/>
    <col min="6665" max="6667" width="9.1171875" style="4" customWidth="1"/>
    <col min="6668" max="6668" width="2.703125" style="4" customWidth="1"/>
    <col min="6669" max="6669" width="8.29296875" style="4" customWidth="1"/>
    <col min="6670" max="6670" width="7.41015625" style="4" customWidth="1"/>
    <col min="6671" max="6671" width="4.29296875" style="4" customWidth="1"/>
    <col min="6672" max="6672" width="9.1171875" style="4" customWidth="1"/>
    <col min="6673" max="6673" width="11.41015625" style="4" customWidth="1"/>
    <col min="6674" max="6678" width="9.1171875" style="4" customWidth="1"/>
    <col min="6679" max="6679" width="2.703125" style="4" customWidth="1"/>
    <col min="6680" max="6912" width="9.1171875" style="4" customWidth="1"/>
    <col min="6913" max="6913" width="2.703125" style="4" customWidth="1"/>
    <col min="6914" max="6914" width="8.29296875" style="4" customWidth="1"/>
    <col min="6915" max="6915" width="7.1171875" style="4" customWidth="1"/>
    <col min="6916" max="6916" width="4.41015625" style="4" customWidth="1"/>
    <col min="6917" max="6919" width="9.1171875" style="4" customWidth="1"/>
    <col min="6920" max="6920" width="11.29296875" style="4" customWidth="1"/>
    <col min="6921" max="6923" width="9.1171875" style="4" customWidth="1"/>
    <col min="6924" max="6924" width="2.703125" style="4" customWidth="1"/>
    <col min="6925" max="6925" width="8.29296875" style="4" customWidth="1"/>
    <col min="6926" max="6926" width="7.41015625" style="4" customWidth="1"/>
    <col min="6927" max="6927" width="4.29296875" style="4" customWidth="1"/>
    <col min="6928" max="6928" width="9.1171875" style="4" customWidth="1"/>
    <col min="6929" max="6929" width="11.41015625" style="4" customWidth="1"/>
    <col min="6930" max="6934" width="9.1171875" style="4" customWidth="1"/>
    <col min="6935" max="6935" width="2.703125" style="4" customWidth="1"/>
    <col min="6936" max="7168" width="9.1171875" style="4" customWidth="1"/>
    <col min="7169" max="7169" width="2.703125" style="4" customWidth="1"/>
    <col min="7170" max="7170" width="8.29296875" style="4" customWidth="1"/>
    <col min="7171" max="7171" width="7.1171875" style="4" customWidth="1"/>
    <col min="7172" max="7172" width="4.41015625" style="4" customWidth="1"/>
    <col min="7173" max="7175" width="9.1171875" style="4" customWidth="1"/>
    <col min="7176" max="7176" width="11.29296875" style="4" customWidth="1"/>
    <col min="7177" max="7179" width="9.1171875" style="4" customWidth="1"/>
    <col min="7180" max="7180" width="2.703125" style="4" customWidth="1"/>
    <col min="7181" max="7181" width="8.29296875" style="4" customWidth="1"/>
    <col min="7182" max="7182" width="7.41015625" style="4" customWidth="1"/>
    <col min="7183" max="7183" width="4.29296875" style="4" customWidth="1"/>
    <col min="7184" max="7184" width="9.1171875" style="4" customWidth="1"/>
    <col min="7185" max="7185" width="11.41015625" style="4" customWidth="1"/>
    <col min="7186" max="7190" width="9.1171875" style="4" customWidth="1"/>
    <col min="7191" max="7191" width="2.703125" style="4" customWidth="1"/>
    <col min="7192" max="7424" width="9.1171875" style="4" customWidth="1"/>
    <col min="7425" max="7425" width="2.703125" style="4" customWidth="1"/>
    <col min="7426" max="7426" width="8.29296875" style="4" customWidth="1"/>
    <col min="7427" max="7427" width="7.1171875" style="4" customWidth="1"/>
    <col min="7428" max="7428" width="4.41015625" style="4" customWidth="1"/>
    <col min="7429" max="7431" width="9.1171875" style="4" customWidth="1"/>
    <col min="7432" max="7432" width="11.29296875" style="4" customWidth="1"/>
    <col min="7433" max="7435" width="9.1171875" style="4" customWidth="1"/>
    <col min="7436" max="7436" width="2.703125" style="4" customWidth="1"/>
    <col min="7437" max="7437" width="8.29296875" style="4" customWidth="1"/>
    <col min="7438" max="7438" width="7.41015625" style="4" customWidth="1"/>
    <col min="7439" max="7439" width="4.29296875" style="4" customWidth="1"/>
    <col min="7440" max="7440" width="9.1171875" style="4" customWidth="1"/>
    <col min="7441" max="7441" width="11.41015625" style="4" customWidth="1"/>
    <col min="7442" max="7446" width="9.1171875" style="4" customWidth="1"/>
    <col min="7447" max="7447" width="2.703125" style="4" customWidth="1"/>
    <col min="7448" max="7680" width="9.1171875" style="4" customWidth="1"/>
    <col min="7681" max="7681" width="2.703125" style="4" customWidth="1"/>
    <col min="7682" max="7682" width="8.29296875" style="4" customWidth="1"/>
    <col min="7683" max="7683" width="7.1171875" style="4" customWidth="1"/>
    <col min="7684" max="7684" width="4.41015625" style="4" customWidth="1"/>
    <col min="7685" max="7687" width="9.1171875" style="4" customWidth="1"/>
    <col min="7688" max="7688" width="11.29296875" style="4" customWidth="1"/>
    <col min="7689" max="7691" width="9.1171875" style="4" customWidth="1"/>
    <col min="7692" max="7692" width="2.703125" style="4" customWidth="1"/>
    <col min="7693" max="7693" width="8.29296875" style="4" customWidth="1"/>
    <col min="7694" max="7694" width="7.41015625" style="4" customWidth="1"/>
    <col min="7695" max="7695" width="4.29296875" style="4" customWidth="1"/>
    <col min="7696" max="7696" width="9.1171875" style="4" customWidth="1"/>
    <col min="7697" max="7697" width="11.41015625" style="4" customWidth="1"/>
    <col min="7698" max="7702" width="9.1171875" style="4" customWidth="1"/>
    <col min="7703" max="7703" width="2.703125" style="4" customWidth="1"/>
    <col min="7704" max="7936" width="9.1171875" style="4" customWidth="1"/>
    <col min="7937" max="7937" width="2.703125" style="4" customWidth="1"/>
    <col min="7938" max="7938" width="8.29296875" style="4" customWidth="1"/>
    <col min="7939" max="7939" width="7.1171875" style="4" customWidth="1"/>
    <col min="7940" max="7940" width="4.41015625" style="4" customWidth="1"/>
    <col min="7941" max="7943" width="9.1171875" style="4" customWidth="1"/>
    <col min="7944" max="7944" width="11.29296875" style="4" customWidth="1"/>
    <col min="7945" max="7947" width="9.1171875" style="4" customWidth="1"/>
    <col min="7948" max="7948" width="2.703125" style="4" customWidth="1"/>
    <col min="7949" max="7949" width="8.29296875" style="4" customWidth="1"/>
    <col min="7950" max="7950" width="7.41015625" style="4" customWidth="1"/>
    <col min="7951" max="7951" width="4.29296875" style="4" customWidth="1"/>
    <col min="7952" max="7952" width="9.1171875" style="4" customWidth="1"/>
    <col min="7953" max="7953" width="11.41015625" style="4" customWidth="1"/>
    <col min="7954" max="7958" width="9.1171875" style="4" customWidth="1"/>
    <col min="7959" max="7959" width="2.703125" style="4" customWidth="1"/>
    <col min="7960" max="8192" width="9.1171875" style="4" customWidth="1"/>
    <col min="8193" max="8193" width="2.703125" style="4" customWidth="1"/>
    <col min="8194" max="8194" width="8.29296875" style="4" customWidth="1"/>
    <col min="8195" max="8195" width="7.1171875" style="4" customWidth="1"/>
    <col min="8196" max="8196" width="4.41015625" style="4" customWidth="1"/>
    <col min="8197" max="8199" width="9.1171875" style="4" customWidth="1"/>
    <col min="8200" max="8200" width="11.29296875" style="4" customWidth="1"/>
    <col min="8201" max="8203" width="9.1171875" style="4" customWidth="1"/>
    <col min="8204" max="8204" width="2.703125" style="4" customWidth="1"/>
    <col min="8205" max="8205" width="8.29296875" style="4" customWidth="1"/>
    <col min="8206" max="8206" width="7.41015625" style="4" customWidth="1"/>
    <col min="8207" max="8207" width="4.29296875" style="4" customWidth="1"/>
    <col min="8208" max="8208" width="9.1171875" style="4" customWidth="1"/>
    <col min="8209" max="8209" width="11.41015625" style="4" customWidth="1"/>
    <col min="8210" max="8214" width="9.1171875" style="4" customWidth="1"/>
    <col min="8215" max="8215" width="2.703125" style="4" customWidth="1"/>
    <col min="8216" max="8448" width="9.1171875" style="4" customWidth="1"/>
    <col min="8449" max="8449" width="2.703125" style="4" customWidth="1"/>
    <col min="8450" max="8450" width="8.29296875" style="4" customWidth="1"/>
    <col min="8451" max="8451" width="7.1171875" style="4" customWidth="1"/>
    <col min="8452" max="8452" width="4.41015625" style="4" customWidth="1"/>
    <col min="8453" max="8455" width="9.1171875" style="4" customWidth="1"/>
    <col min="8456" max="8456" width="11.29296875" style="4" customWidth="1"/>
    <col min="8457" max="8459" width="9.1171875" style="4" customWidth="1"/>
    <col min="8460" max="8460" width="2.703125" style="4" customWidth="1"/>
    <col min="8461" max="8461" width="8.29296875" style="4" customWidth="1"/>
    <col min="8462" max="8462" width="7.41015625" style="4" customWidth="1"/>
    <col min="8463" max="8463" width="4.29296875" style="4" customWidth="1"/>
    <col min="8464" max="8464" width="9.1171875" style="4" customWidth="1"/>
    <col min="8465" max="8465" width="11.41015625" style="4" customWidth="1"/>
    <col min="8466" max="8470" width="9.1171875" style="4" customWidth="1"/>
    <col min="8471" max="8471" width="2.703125" style="4" customWidth="1"/>
    <col min="8472" max="8704" width="9.1171875" style="4" customWidth="1"/>
    <col min="8705" max="8705" width="2.703125" style="4" customWidth="1"/>
    <col min="8706" max="8706" width="8.29296875" style="4" customWidth="1"/>
    <col min="8707" max="8707" width="7.1171875" style="4" customWidth="1"/>
    <col min="8708" max="8708" width="4.41015625" style="4" customWidth="1"/>
    <col min="8709" max="8711" width="9.1171875" style="4" customWidth="1"/>
    <col min="8712" max="8712" width="11.29296875" style="4" customWidth="1"/>
    <col min="8713" max="8715" width="9.1171875" style="4" customWidth="1"/>
    <col min="8716" max="8716" width="2.703125" style="4" customWidth="1"/>
    <col min="8717" max="8717" width="8.29296875" style="4" customWidth="1"/>
    <col min="8718" max="8718" width="7.41015625" style="4" customWidth="1"/>
    <col min="8719" max="8719" width="4.29296875" style="4" customWidth="1"/>
    <col min="8720" max="8720" width="9.1171875" style="4" customWidth="1"/>
    <col min="8721" max="8721" width="11.41015625" style="4" customWidth="1"/>
    <col min="8722" max="8726" width="9.1171875" style="4" customWidth="1"/>
    <col min="8727" max="8727" width="2.703125" style="4" customWidth="1"/>
    <col min="8728" max="8960" width="9.1171875" style="4" customWidth="1"/>
    <col min="8961" max="8961" width="2.703125" style="4" customWidth="1"/>
    <col min="8962" max="8962" width="8.29296875" style="4" customWidth="1"/>
    <col min="8963" max="8963" width="7.1171875" style="4" customWidth="1"/>
    <col min="8964" max="8964" width="4.41015625" style="4" customWidth="1"/>
    <col min="8965" max="8967" width="9.1171875" style="4" customWidth="1"/>
    <col min="8968" max="8968" width="11.29296875" style="4" customWidth="1"/>
    <col min="8969" max="8971" width="9.1171875" style="4" customWidth="1"/>
    <col min="8972" max="8972" width="2.703125" style="4" customWidth="1"/>
    <col min="8973" max="8973" width="8.29296875" style="4" customWidth="1"/>
    <col min="8974" max="8974" width="7.41015625" style="4" customWidth="1"/>
    <col min="8975" max="8975" width="4.29296875" style="4" customWidth="1"/>
    <col min="8976" max="8976" width="9.1171875" style="4" customWidth="1"/>
    <col min="8977" max="8977" width="11.41015625" style="4" customWidth="1"/>
    <col min="8978" max="8982" width="9.1171875" style="4" customWidth="1"/>
    <col min="8983" max="8983" width="2.703125" style="4" customWidth="1"/>
    <col min="8984" max="9216" width="9.1171875" style="4" customWidth="1"/>
    <col min="9217" max="9217" width="2.703125" style="4" customWidth="1"/>
    <col min="9218" max="9218" width="8.29296875" style="4" customWidth="1"/>
    <col min="9219" max="9219" width="7.1171875" style="4" customWidth="1"/>
    <col min="9220" max="9220" width="4.41015625" style="4" customWidth="1"/>
    <col min="9221" max="9223" width="9.1171875" style="4" customWidth="1"/>
    <col min="9224" max="9224" width="11.29296875" style="4" customWidth="1"/>
    <col min="9225" max="9227" width="9.1171875" style="4" customWidth="1"/>
    <col min="9228" max="9228" width="2.703125" style="4" customWidth="1"/>
    <col min="9229" max="9229" width="8.29296875" style="4" customWidth="1"/>
    <col min="9230" max="9230" width="7.41015625" style="4" customWidth="1"/>
    <col min="9231" max="9231" width="4.29296875" style="4" customWidth="1"/>
    <col min="9232" max="9232" width="9.1171875" style="4" customWidth="1"/>
    <col min="9233" max="9233" width="11.41015625" style="4" customWidth="1"/>
    <col min="9234" max="9238" width="9.1171875" style="4" customWidth="1"/>
    <col min="9239" max="9239" width="2.703125" style="4" customWidth="1"/>
    <col min="9240" max="9472" width="9.1171875" style="4" customWidth="1"/>
    <col min="9473" max="9473" width="2.703125" style="4" customWidth="1"/>
    <col min="9474" max="9474" width="8.29296875" style="4" customWidth="1"/>
    <col min="9475" max="9475" width="7.1171875" style="4" customWidth="1"/>
    <col min="9476" max="9476" width="4.41015625" style="4" customWidth="1"/>
    <col min="9477" max="9479" width="9.1171875" style="4" customWidth="1"/>
    <col min="9480" max="9480" width="11.29296875" style="4" customWidth="1"/>
    <col min="9481" max="9483" width="9.1171875" style="4" customWidth="1"/>
    <col min="9484" max="9484" width="2.703125" style="4" customWidth="1"/>
    <col min="9485" max="9485" width="8.29296875" style="4" customWidth="1"/>
    <col min="9486" max="9486" width="7.41015625" style="4" customWidth="1"/>
    <col min="9487" max="9487" width="4.29296875" style="4" customWidth="1"/>
    <col min="9488" max="9488" width="9.1171875" style="4" customWidth="1"/>
    <col min="9489" max="9489" width="11.41015625" style="4" customWidth="1"/>
    <col min="9490" max="9494" width="9.1171875" style="4" customWidth="1"/>
    <col min="9495" max="9495" width="2.703125" style="4" customWidth="1"/>
    <col min="9496" max="9728" width="9.1171875" style="4" customWidth="1"/>
    <col min="9729" max="9729" width="2.703125" style="4" customWidth="1"/>
    <col min="9730" max="9730" width="8.29296875" style="4" customWidth="1"/>
    <col min="9731" max="9731" width="7.1171875" style="4" customWidth="1"/>
    <col min="9732" max="9732" width="4.41015625" style="4" customWidth="1"/>
    <col min="9733" max="9735" width="9.1171875" style="4" customWidth="1"/>
    <col min="9736" max="9736" width="11.29296875" style="4" customWidth="1"/>
    <col min="9737" max="9739" width="9.1171875" style="4" customWidth="1"/>
    <col min="9740" max="9740" width="2.703125" style="4" customWidth="1"/>
    <col min="9741" max="9741" width="8.29296875" style="4" customWidth="1"/>
    <col min="9742" max="9742" width="7.41015625" style="4" customWidth="1"/>
    <col min="9743" max="9743" width="4.29296875" style="4" customWidth="1"/>
    <col min="9744" max="9744" width="9.1171875" style="4" customWidth="1"/>
    <col min="9745" max="9745" width="11.41015625" style="4" customWidth="1"/>
    <col min="9746" max="9750" width="9.1171875" style="4" customWidth="1"/>
    <col min="9751" max="9751" width="2.703125" style="4" customWidth="1"/>
    <col min="9752" max="9984" width="9.1171875" style="4" customWidth="1"/>
    <col min="9985" max="9985" width="2.703125" style="4" customWidth="1"/>
    <col min="9986" max="9986" width="8.29296875" style="4" customWidth="1"/>
    <col min="9987" max="9987" width="7.1171875" style="4" customWidth="1"/>
    <col min="9988" max="9988" width="4.41015625" style="4" customWidth="1"/>
    <col min="9989" max="9991" width="9.1171875" style="4" customWidth="1"/>
    <col min="9992" max="9992" width="11.29296875" style="4" customWidth="1"/>
    <col min="9993" max="9995" width="9.1171875" style="4" customWidth="1"/>
    <col min="9996" max="9996" width="2.703125" style="4" customWidth="1"/>
    <col min="9997" max="9997" width="8.29296875" style="4" customWidth="1"/>
    <col min="9998" max="9998" width="7.41015625" style="4" customWidth="1"/>
    <col min="9999" max="9999" width="4.29296875" style="4" customWidth="1"/>
    <col min="10000" max="10000" width="9.1171875" style="4" customWidth="1"/>
    <col min="10001" max="10001" width="11.41015625" style="4" customWidth="1"/>
    <col min="10002" max="10006" width="9.1171875" style="4" customWidth="1"/>
    <col min="10007" max="10007" width="2.703125" style="4" customWidth="1"/>
    <col min="10008" max="10240" width="9.1171875" style="4" customWidth="1"/>
    <col min="10241" max="10241" width="2.703125" style="4" customWidth="1"/>
    <col min="10242" max="10242" width="8.29296875" style="4" customWidth="1"/>
    <col min="10243" max="10243" width="7.1171875" style="4" customWidth="1"/>
    <col min="10244" max="10244" width="4.41015625" style="4" customWidth="1"/>
    <col min="10245" max="10247" width="9.1171875" style="4" customWidth="1"/>
    <col min="10248" max="10248" width="11.29296875" style="4" customWidth="1"/>
    <col min="10249" max="10251" width="9.1171875" style="4" customWidth="1"/>
    <col min="10252" max="10252" width="2.703125" style="4" customWidth="1"/>
    <col min="10253" max="10253" width="8.29296875" style="4" customWidth="1"/>
    <col min="10254" max="10254" width="7.41015625" style="4" customWidth="1"/>
    <col min="10255" max="10255" width="4.29296875" style="4" customWidth="1"/>
    <col min="10256" max="10256" width="9.1171875" style="4" customWidth="1"/>
    <col min="10257" max="10257" width="11.41015625" style="4" customWidth="1"/>
    <col min="10258" max="10262" width="9.1171875" style="4" customWidth="1"/>
    <col min="10263" max="10263" width="2.703125" style="4" customWidth="1"/>
    <col min="10264" max="10496" width="9.1171875" style="4" customWidth="1"/>
    <col min="10497" max="10497" width="2.703125" style="4" customWidth="1"/>
    <col min="10498" max="10498" width="8.29296875" style="4" customWidth="1"/>
    <col min="10499" max="10499" width="7.1171875" style="4" customWidth="1"/>
    <col min="10500" max="10500" width="4.41015625" style="4" customWidth="1"/>
    <col min="10501" max="10503" width="9.1171875" style="4" customWidth="1"/>
    <col min="10504" max="10504" width="11.29296875" style="4" customWidth="1"/>
    <col min="10505" max="10507" width="9.1171875" style="4" customWidth="1"/>
    <col min="10508" max="10508" width="2.703125" style="4" customWidth="1"/>
    <col min="10509" max="10509" width="8.29296875" style="4" customWidth="1"/>
    <col min="10510" max="10510" width="7.41015625" style="4" customWidth="1"/>
    <col min="10511" max="10511" width="4.29296875" style="4" customWidth="1"/>
    <col min="10512" max="10512" width="9.1171875" style="4" customWidth="1"/>
    <col min="10513" max="10513" width="11.41015625" style="4" customWidth="1"/>
    <col min="10514" max="10518" width="9.1171875" style="4" customWidth="1"/>
    <col min="10519" max="10519" width="2.703125" style="4" customWidth="1"/>
    <col min="10520" max="10752" width="9.1171875" style="4" customWidth="1"/>
    <col min="10753" max="10753" width="2.703125" style="4" customWidth="1"/>
    <col min="10754" max="10754" width="8.29296875" style="4" customWidth="1"/>
    <col min="10755" max="10755" width="7.1171875" style="4" customWidth="1"/>
    <col min="10756" max="10756" width="4.41015625" style="4" customWidth="1"/>
    <col min="10757" max="10759" width="9.1171875" style="4" customWidth="1"/>
    <col min="10760" max="10760" width="11.29296875" style="4" customWidth="1"/>
    <col min="10761" max="10763" width="9.1171875" style="4" customWidth="1"/>
    <col min="10764" max="10764" width="2.703125" style="4" customWidth="1"/>
    <col min="10765" max="10765" width="8.29296875" style="4" customWidth="1"/>
    <col min="10766" max="10766" width="7.41015625" style="4" customWidth="1"/>
    <col min="10767" max="10767" width="4.29296875" style="4" customWidth="1"/>
    <col min="10768" max="10768" width="9.1171875" style="4" customWidth="1"/>
    <col min="10769" max="10769" width="11.41015625" style="4" customWidth="1"/>
    <col min="10770" max="10774" width="9.1171875" style="4" customWidth="1"/>
    <col min="10775" max="10775" width="2.703125" style="4" customWidth="1"/>
    <col min="10776" max="11008" width="9.1171875" style="4" customWidth="1"/>
    <col min="11009" max="11009" width="2.703125" style="4" customWidth="1"/>
    <col min="11010" max="11010" width="8.29296875" style="4" customWidth="1"/>
    <col min="11011" max="11011" width="7.1171875" style="4" customWidth="1"/>
    <col min="11012" max="11012" width="4.41015625" style="4" customWidth="1"/>
    <col min="11013" max="11015" width="9.1171875" style="4" customWidth="1"/>
    <col min="11016" max="11016" width="11.29296875" style="4" customWidth="1"/>
    <col min="11017" max="11019" width="9.1171875" style="4" customWidth="1"/>
    <col min="11020" max="11020" width="2.703125" style="4" customWidth="1"/>
    <col min="11021" max="11021" width="8.29296875" style="4" customWidth="1"/>
    <col min="11022" max="11022" width="7.41015625" style="4" customWidth="1"/>
    <col min="11023" max="11023" width="4.29296875" style="4" customWidth="1"/>
    <col min="11024" max="11024" width="9.1171875" style="4" customWidth="1"/>
    <col min="11025" max="11025" width="11.41015625" style="4" customWidth="1"/>
    <col min="11026" max="11030" width="9.1171875" style="4" customWidth="1"/>
    <col min="11031" max="11031" width="2.703125" style="4" customWidth="1"/>
    <col min="11032" max="11264" width="9.1171875" style="4" customWidth="1"/>
    <col min="11265" max="11265" width="2.703125" style="4" customWidth="1"/>
    <col min="11266" max="11266" width="8.29296875" style="4" customWidth="1"/>
    <col min="11267" max="11267" width="7.1171875" style="4" customWidth="1"/>
    <col min="11268" max="11268" width="4.41015625" style="4" customWidth="1"/>
    <col min="11269" max="11271" width="9.1171875" style="4" customWidth="1"/>
    <col min="11272" max="11272" width="11.29296875" style="4" customWidth="1"/>
    <col min="11273" max="11275" width="9.1171875" style="4" customWidth="1"/>
    <col min="11276" max="11276" width="2.703125" style="4" customWidth="1"/>
    <col min="11277" max="11277" width="8.29296875" style="4" customWidth="1"/>
    <col min="11278" max="11278" width="7.41015625" style="4" customWidth="1"/>
    <col min="11279" max="11279" width="4.29296875" style="4" customWidth="1"/>
    <col min="11280" max="11280" width="9.1171875" style="4" customWidth="1"/>
    <col min="11281" max="11281" width="11.41015625" style="4" customWidth="1"/>
    <col min="11282" max="11286" width="9.1171875" style="4" customWidth="1"/>
    <col min="11287" max="11287" width="2.703125" style="4" customWidth="1"/>
    <col min="11288" max="11520" width="9.1171875" style="4" customWidth="1"/>
    <col min="11521" max="11521" width="2.703125" style="4" customWidth="1"/>
    <col min="11522" max="11522" width="8.29296875" style="4" customWidth="1"/>
    <col min="11523" max="11523" width="7.1171875" style="4" customWidth="1"/>
    <col min="11524" max="11524" width="4.41015625" style="4" customWidth="1"/>
    <col min="11525" max="11527" width="9.1171875" style="4" customWidth="1"/>
    <col min="11528" max="11528" width="11.29296875" style="4" customWidth="1"/>
    <col min="11529" max="11531" width="9.1171875" style="4" customWidth="1"/>
    <col min="11532" max="11532" width="2.703125" style="4" customWidth="1"/>
    <col min="11533" max="11533" width="8.29296875" style="4" customWidth="1"/>
    <col min="11534" max="11534" width="7.41015625" style="4" customWidth="1"/>
    <col min="11535" max="11535" width="4.29296875" style="4" customWidth="1"/>
    <col min="11536" max="11536" width="9.1171875" style="4" customWidth="1"/>
    <col min="11537" max="11537" width="11.41015625" style="4" customWidth="1"/>
    <col min="11538" max="11542" width="9.1171875" style="4" customWidth="1"/>
    <col min="11543" max="11543" width="2.703125" style="4" customWidth="1"/>
    <col min="11544" max="11776" width="9.1171875" style="4" customWidth="1"/>
    <col min="11777" max="11777" width="2.703125" style="4" customWidth="1"/>
    <col min="11778" max="11778" width="8.29296875" style="4" customWidth="1"/>
    <col min="11779" max="11779" width="7.1171875" style="4" customWidth="1"/>
    <col min="11780" max="11780" width="4.41015625" style="4" customWidth="1"/>
    <col min="11781" max="11783" width="9.1171875" style="4" customWidth="1"/>
    <col min="11784" max="11784" width="11.29296875" style="4" customWidth="1"/>
    <col min="11785" max="11787" width="9.1171875" style="4" customWidth="1"/>
    <col min="11788" max="11788" width="2.703125" style="4" customWidth="1"/>
    <col min="11789" max="11789" width="8.29296875" style="4" customWidth="1"/>
    <col min="11790" max="11790" width="7.41015625" style="4" customWidth="1"/>
    <col min="11791" max="11791" width="4.29296875" style="4" customWidth="1"/>
    <col min="11792" max="11792" width="9.1171875" style="4" customWidth="1"/>
    <col min="11793" max="11793" width="11.41015625" style="4" customWidth="1"/>
    <col min="11794" max="11798" width="9.1171875" style="4" customWidth="1"/>
    <col min="11799" max="11799" width="2.703125" style="4" customWidth="1"/>
    <col min="11800" max="12032" width="9.1171875" style="4" customWidth="1"/>
    <col min="12033" max="12033" width="2.703125" style="4" customWidth="1"/>
    <col min="12034" max="12034" width="8.29296875" style="4" customWidth="1"/>
    <col min="12035" max="12035" width="7.1171875" style="4" customWidth="1"/>
    <col min="12036" max="12036" width="4.41015625" style="4" customWidth="1"/>
    <col min="12037" max="12039" width="9.1171875" style="4" customWidth="1"/>
    <col min="12040" max="12040" width="11.29296875" style="4" customWidth="1"/>
    <col min="12041" max="12043" width="9.1171875" style="4" customWidth="1"/>
    <col min="12044" max="12044" width="2.703125" style="4" customWidth="1"/>
    <col min="12045" max="12045" width="8.29296875" style="4" customWidth="1"/>
    <col min="12046" max="12046" width="7.41015625" style="4" customWidth="1"/>
    <col min="12047" max="12047" width="4.29296875" style="4" customWidth="1"/>
    <col min="12048" max="12048" width="9.1171875" style="4" customWidth="1"/>
    <col min="12049" max="12049" width="11.41015625" style="4" customWidth="1"/>
    <col min="12050" max="12054" width="9.1171875" style="4" customWidth="1"/>
    <col min="12055" max="12055" width="2.703125" style="4" customWidth="1"/>
    <col min="12056" max="12288" width="9.1171875" style="4" customWidth="1"/>
    <col min="12289" max="12289" width="2.703125" style="4" customWidth="1"/>
    <col min="12290" max="12290" width="8.29296875" style="4" customWidth="1"/>
    <col min="12291" max="12291" width="7.1171875" style="4" customWidth="1"/>
    <col min="12292" max="12292" width="4.41015625" style="4" customWidth="1"/>
    <col min="12293" max="12295" width="9.1171875" style="4" customWidth="1"/>
    <col min="12296" max="12296" width="11.29296875" style="4" customWidth="1"/>
    <col min="12297" max="12299" width="9.1171875" style="4" customWidth="1"/>
    <col min="12300" max="12300" width="2.703125" style="4" customWidth="1"/>
    <col min="12301" max="12301" width="8.29296875" style="4" customWidth="1"/>
    <col min="12302" max="12302" width="7.41015625" style="4" customWidth="1"/>
    <col min="12303" max="12303" width="4.29296875" style="4" customWidth="1"/>
    <col min="12304" max="12304" width="9.1171875" style="4" customWidth="1"/>
    <col min="12305" max="12305" width="11.41015625" style="4" customWidth="1"/>
    <col min="12306" max="12310" width="9.1171875" style="4" customWidth="1"/>
    <col min="12311" max="12311" width="2.703125" style="4" customWidth="1"/>
    <col min="12312" max="12544" width="9.1171875" style="4" customWidth="1"/>
    <col min="12545" max="12545" width="2.703125" style="4" customWidth="1"/>
    <col min="12546" max="12546" width="8.29296875" style="4" customWidth="1"/>
    <col min="12547" max="12547" width="7.1171875" style="4" customWidth="1"/>
    <col min="12548" max="12548" width="4.41015625" style="4" customWidth="1"/>
    <col min="12549" max="12551" width="9.1171875" style="4" customWidth="1"/>
    <col min="12552" max="12552" width="11.29296875" style="4" customWidth="1"/>
    <col min="12553" max="12555" width="9.1171875" style="4" customWidth="1"/>
    <col min="12556" max="12556" width="2.703125" style="4" customWidth="1"/>
    <col min="12557" max="12557" width="8.29296875" style="4" customWidth="1"/>
    <col min="12558" max="12558" width="7.41015625" style="4" customWidth="1"/>
    <col min="12559" max="12559" width="4.29296875" style="4" customWidth="1"/>
    <col min="12560" max="12560" width="9.1171875" style="4" customWidth="1"/>
    <col min="12561" max="12561" width="11.41015625" style="4" customWidth="1"/>
    <col min="12562" max="12566" width="9.1171875" style="4" customWidth="1"/>
    <col min="12567" max="12567" width="2.703125" style="4" customWidth="1"/>
    <col min="12568" max="12800" width="9.1171875" style="4" customWidth="1"/>
    <col min="12801" max="12801" width="2.703125" style="4" customWidth="1"/>
    <col min="12802" max="12802" width="8.29296875" style="4" customWidth="1"/>
    <col min="12803" max="12803" width="7.1171875" style="4" customWidth="1"/>
    <col min="12804" max="12804" width="4.41015625" style="4" customWidth="1"/>
    <col min="12805" max="12807" width="9.1171875" style="4" customWidth="1"/>
    <col min="12808" max="12808" width="11.29296875" style="4" customWidth="1"/>
    <col min="12809" max="12811" width="9.1171875" style="4" customWidth="1"/>
    <col min="12812" max="12812" width="2.703125" style="4" customWidth="1"/>
    <col min="12813" max="12813" width="8.29296875" style="4" customWidth="1"/>
    <col min="12814" max="12814" width="7.41015625" style="4" customWidth="1"/>
    <col min="12815" max="12815" width="4.29296875" style="4" customWidth="1"/>
    <col min="12816" max="12816" width="9.1171875" style="4" customWidth="1"/>
    <col min="12817" max="12817" width="11.41015625" style="4" customWidth="1"/>
    <col min="12818" max="12822" width="9.1171875" style="4" customWidth="1"/>
    <col min="12823" max="12823" width="2.703125" style="4" customWidth="1"/>
    <col min="12824" max="13056" width="9.1171875" style="4" customWidth="1"/>
    <col min="13057" max="13057" width="2.703125" style="4" customWidth="1"/>
    <col min="13058" max="13058" width="8.29296875" style="4" customWidth="1"/>
    <col min="13059" max="13059" width="7.1171875" style="4" customWidth="1"/>
    <col min="13060" max="13060" width="4.41015625" style="4" customWidth="1"/>
    <col min="13061" max="13063" width="9.1171875" style="4" customWidth="1"/>
    <col min="13064" max="13064" width="11.29296875" style="4" customWidth="1"/>
    <col min="13065" max="13067" width="9.1171875" style="4" customWidth="1"/>
    <col min="13068" max="13068" width="2.703125" style="4" customWidth="1"/>
    <col min="13069" max="13069" width="8.29296875" style="4" customWidth="1"/>
    <col min="13070" max="13070" width="7.41015625" style="4" customWidth="1"/>
    <col min="13071" max="13071" width="4.29296875" style="4" customWidth="1"/>
    <col min="13072" max="13072" width="9.1171875" style="4" customWidth="1"/>
    <col min="13073" max="13073" width="11.41015625" style="4" customWidth="1"/>
    <col min="13074" max="13078" width="9.1171875" style="4" customWidth="1"/>
    <col min="13079" max="13079" width="2.703125" style="4" customWidth="1"/>
    <col min="13080" max="13312" width="9.1171875" style="4" customWidth="1"/>
    <col min="13313" max="13313" width="2.703125" style="4" customWidth="1"/>
    <col min="13314" max="13314" width="8.29296875" style="4" customWidth="1"/>
    <col min="13315" max="13315" width="7.1171875" style="4" customWidth="1"/>
    <col min="13316" max="13316" width="4.41015625" style="4" customWidth="1"/>
    <col min="13317" max="13319" width="9.1171875" style="4" customWidth="1"/>
    <col min="13320" max="13320" width="11.29296875" style="4" customWidth="1"/>
    <col min="13321" max="13323" width="9.1171875" style="4" customWidth="1"/>
    <col min="13324" max="13324" width="2.703125" style="4" customWidth="1"/>
    <col min="13325" max="13325" width="8.29296875" style="4" customWidth="1"/>
    <col min="13326" max="13326" width="7.41015625" style="4" customWidth="1"/>
    <col min="13327" max="13327" width="4.29296875" style="4" customWidth="1"/>
    <col min="13328" max="13328" width="9.1171875" style="4" customWidth="1"/>
    <col min="13329" max="13329" width="11.41015625" style="4" customWidth="1"/>
    <col min="13330" max="13334" width="9.1171875" style="4" customWidth="1"/>
    <col min="13335" max="13335" width="2.703125" style="4" customWidth="1"/>
    <col min="13336" max="13568" width="9.1171875" style="4" customWidth="1"/>
    <col min="13569" max="13569" width="2.703125" style="4" customWidth="1"/>
    <col min="13570" max="13570" width="8.29296875" style="4" customWidth="1"/>
    <col min="13571" max="13571" width="7.1171875" style="4" customWidth="1"/>
    <col min="13572" max="13572" width="4.41015625" style="4" customWidth="1"/>
    <col min="13573" max="13575" width="9.1171875" style="4" customWidth="1"/>
    <col min="13576" max="13576" width="11.29296875" style="4" customWidth="1"/>
    <col min="13577" max="13579" width="9.1171875" style="4" customWidth="1"/>
    <col min="13580" max="13580" width="2.703125" style="4" customWidth="1"/>
    <col min="13581" max="13581" width="8.29296875" style="4" customWidth="1"/>
    <col min="13582" max="13582" width="7.41015625" style="4" customWidth="1"/>
    <col min="13583" max="13583" width="4.29296875" style="4" customWidth="1"/>
    <col min="13584" max="13584" width="9.1171875" style="4" customWidth="1"/>
    <col min="13585" max="13585" width="11.41015625" style="4" customWidth="1"/>
    <col min="13586" max="13590" width="9.1171875" style="4" customWidth="1"/>
    <col min="13591" max="13591" width="2.703125" style="4" customWidth="1"/>
    <col min="13592" max="13824" width="9.1171875" style="4" customWidth="1"/>
    <col min="13825" max="13825" width="2.703125" style="4" customWidth="1"/>
    <col min="13826" max="13826" width="8.29296875" style="4" customWidth="1"/>
    <col min="13827" max="13827" width="7.1171875" style="4" customWidth="1"/>
    <col min="13828" max="13828" width="4.41015625" style="4" customWidth="1"/>
    <col min="13829" max="13831" width="9.1171875" style="4" customWidth="1"/>
    <col min="13832" max="13832" width="11.29296875" style="4" customWidth="1"/>
    <col min="13833" max="13835" width="9.1171875" style="4" customWidth="1"/>
    <col min="13836" max="13836" width="2.703125" style="4" customWidth="1"/>
    <col min="13837" max="13837" width="8.29296875" style="4" customWidth="1"/>
    <col min="13838" max="13838" width="7.41015625" style="4" customWidth="1"/>
    <col min="13839" max="13839" width="4.29296875" style="4" customWidth="1"/>
    <col min="13840" max="13840" width="9.1171875" style="4" customWidth="1"/>
    <col min="13841" max="13841" width="11.41015625" style="4" customWidth="1"/>
    <col min="13842" max="13846" width="9.1171875" style="4" customWidth="1"/>
    <col min="13847" max="13847" width="2.703125" style="4" customWidth="1"/>
    <col min="13848" max="14080" width="9.1171875" style="4" customWidth="1"/>
    <col min="14081" max="14081" width="2.703125" style="4" customWidth="1"/>
    <col min="14082" max="14082" width="8.29296875" style="4" customWidth="1"/>
    <col min="14083" max="14083" width="7.1171875" style="4" customWidth="1"/>
    <col min="14084" max="14084" width="4.41015625" style="4" customWidth="1"/>
    <col min="14085" max="14087" width="9.1171875" style="4" customWidth="1"/>
    <col min="14088" max="14088" width="11.29296875" style="4" customWidth="1"/>
    <col min="14089" max="14091" width="9.1171875" style="4" customWidth="1"/>
    <col min="14092" max="14092" width="2.703125" style="4" customWidth="1"/>
    <col min="14093" max="14093" width="8.29296875" style="4" customWidth="1"/>
    <col min="14094" max="14094" width="7.41015625" style="4" customWidth="1"/>
    <col min="14095" max="14095" width="4.29296875" style="4" customWidth="1"/>
    <col min="14096" max="14096" width="9.1171875" style="4" customWidth="1"/>
    <col min="14097" max="14097" width="11.41015625" style="4" customWidth="1"/>
    <col min="14098" max="14102" width="9.1171875" style="4" customWidth="1"/>
    <col min="14103" max="14103" width="2.703125" style="4" customWidth="1"/>
    <col min="14104" max="14336" width="9.1171875" style="4" customWidth="1"/>
    <col min="14337" max="14337" width="2.703125" style="4" customWidth="1"/>
    <col min="14338" max="14338" width="8.29296875" style="4" customWidth="1"/>
    <col min="14339" max="14339" width="7.1171875" style="4" customWidth="1"/>
    <col min="14340" max="14340" width="4.41015625" style="4" customWidth="1"/>
    <col min="14341" max="14343" width="9.1171875" style="4" customWidth="1"/>
    <col min="14344" max="14344" width="11.29296875" style="4" customWidth="1"/>
    <col min="14345" max="14347" width="9.1171875" style="4" customWidth="1"/>
    <col min="14348" max="14348" width="2.703125" style="4" customWidth="1"/>
    <col min="14349" max="14349" width="8.29296875" style="4" customWidth="1"/>
    <col min="14350" max="14350" width="7.41015625" style="4" customWidth="1"/>
    <col min="14351" max="14351" width="4.29296875" style="4" customWidth="1"/>
    <col min="14352" max="14352" width="9.1171875" style="4" customWidth="1"/>
    <col min="14353" max="14353" width="11.41015625" style="4" customWidth="1"/>
    <col min="14354" max="14358" width="9.1171875" style="4" customWidth="1"/>
    <col min="14359" max="14359" width="2.703125" style="4" customWidth="1"/>
    <col min="14360" max="14592" width="9.1171875" style="4" customWidth="1"/>
    <col min="14593" max="14593" width="2.703125" style="4" customWidth="1"/>
    <col min="14594" max="14594" width="8.29296875" style="4" customWidth="1"/>
    <col min="14595" max="14595" width="7.1171875" style="4" customWidth="1"/>
    <col min="14596" max="14596" width="4.41015625" style="4" customWidth="1"/>
    <col min="14597" max="14599" width="9.1171875" style="4" customWidth="1"/>
    <col min="14600" max="14600" width="11.29296875" style="4" customWidth="1"/>
    <col min="14601" max="14603" width="9.1171875" style="4" customWidth="1"/>
    <col min="14604" max="14604" width="2.703125" style="4" customWidth="1"/>
    <col min="14605" max="14605" width="8.29296875" style="4" customWidth="1"/>
    <col min="14606" max="14606" width="7.41015625" style="4" customWidth="1"/>
    <col min="14607" max="14607" width="4.29296875" style="4" customWidth="1"/>
    <col min="14608" max="14608" width="9.1171875" style="4" customWidth="1"/>
    <col min="14609" max="14609" width="11.41015625" style="4" customWidth="1"/>
    <col min="14610" max="14614" width="9.1171875" style="4" customWidth="1"/>
    <col min="14615" max="14615" width="2.703125" style="4" customWidth="1"/>
    <col min="14616" max="14848" width="9.1171875" style="4" customWidth="1"/>
    <col min="14849" max="14849" width="2.703125" style="4" customWidth="1"/>
    <col min="14850" max="14850" width="8.29296875" style="4" customWidth="1"/>
    <col min="14851" max="14851" width="7.1171875" style="4" customWidth="1"/>
    <col min="14852" max="14852" width="4.41015625" style="4" customWidth="1"/>
    <col min="14853" max="14855" width="9.1171875" style="4" customWidth="1"/>
    <col min="14856" max="14856" width="11.29296875" style="4" customWidth="1"/>
    <col min="14857" max="14859" width="9.1171875" style="4" customWidth="1"/>
    <col min="14860" max="14860" width="2.703125" style="4" customWidth="1"/>
    <col min="14861" max="14861" width="8.29296875" style="4" customWidth="1"/>
    <col min="14862" max="14862" width="7.41015625" style="4" customWidth="1"/>
    <col min="14863" max="14863" width="4.29296875" style="4" customWidth="1"/>
    <col min="14864" max="14864" width="9.1171875" style="4" customWidth="1"/>
    <col min="14865" max="14865" width="11.41015625" style="4" customWidth="1"/>
    <col min="14866" max="14870" width="9.1171875" style="4" customWidth="1"/>
    <col min="14871" max="14871" width="2.703125" style="4" customWidth="1"/>
    <col min="14872" max="15104" width="9.1171875" style="4" customWidth="1"/>
    <col min="15105" max="15105" width="2.703125" style="4" customWidth="1"/>
    <col min="15106" max="15106" width="8.29296875" style="4" customWidth="1"/>
    <col min="15107" max="15107" width="7.1171875" style="4" customWidth="1"/>
    <col min="15108" max="15108" width="4.41015625" style="4" customWidth="1"/>
    <col min="15109" max="15111" width="9.1171875" style="4" customWidth="1"/>
    <col min="15112" max="15112" width="11.29296875" style="4" customWidth="1"/>
    <col min="15113" max="15115" width="9.1171875" style="4" customWidth="1"/>
    <col min="15116" max="15116" width="2.703125" style="4" customWidth="1"/>
    <col min="15117" max="15117" width="8.29296875" style="4" customWidth="1"/>
    <col min="15118" max="15118" width="7.41015625" style="4" customWidth="1"/>
    <col min="15119" max="15119" width="4.29296875" style="4" customWidth="1"/>
    <col min="15120" max="15120" width="9.1171875" style="4" customWidth="1"/>
    <col min="15121" max="15121" width="11.41015625" style="4" customWidth="1"/>
    <col min="15122" max="15126" width="9.1171875" style="4" customWidth="1"/>
    <col min="15127" max="15127" width="2.703125" style="4" customWidth="1"/>
    <col min="15128" max="15360" width="9.1171875" style="4" customWidth="1"/>
    <col min="15361" max="15361" width="2.703125" style="4" customWidth="1"/>
    <col min="15362" max="15362" width="8.29296875" style="4" customWidth="1"/>
    <col min="15363" max="15363" width="7.1171875" style="4" customWidth="1"/>
    <col min="15364" max="15364" width="4.41015625" style="4" customWidth="1"/>
    <col min="15365" max="15367" width="9.1171875" style="4" customWidth="1"/>
    <col min="15368" max="15368" width="11.29296875" style="4" customWidth="1"/>
    <col min="15369" max="15371" width="9.1171875" style="4" customWidth="1"/>
    <col min="15372" max="15372" width="2.703125" style="4" customWidth="1"/>
    <col min="15373" max="15373" width="8.29296875" style="4" customWidth="1"/>
    <col min="15374" max="15374" width="7.41015625" style="4" customWidth="1"/>
    <col min="15375" max="15375" width="4.29296875" style="4" customWidth="1"/>
    <col min="15376" max="15376" width="9.1171875" style="4" customWidth="1"/>
    <col min="15377" max="15377" width="11.41015625" style="4" customWidth="1"/>
    <col min="15378" max="15382" width="9.1171875" style="4" customWidth="1"/>
    <col min="15383" max="15383" width="2.703125" style="4" customWidth="1"/>
    <col min="15384" max="15616" width="9.1171875" style="4" customWidth="1"/>
    <col min="15617" max="15617" width="2.703125" style="4" customWidth="1"/>
    <col min="15618" max="15618" width="8.29296875" style="4" customWidth="1"/>
    <col min="15619" max="15619" width="7.1171875" style="4" customWidth="1"/>
    <col min="15620" max="15620" width="4.41015625" style="4" customWidth="1"/>
    <col min="15621" max="15623" width="9.1171875" style="4" customWidth="1"/>
    <col min="15624" max="15624" width="11.29296875" style="4" customWidth="1"/>
    <col min="15625" max="15627" width="9.1171875" style="4" customWidth="1"/>
    <col min="15628" max="15628" width="2.703125" style="4" customWidth="1"/>
    <col min="15629" max="15629" width="8.29296875" style="4" customWidth="1"/>
    <col min="15630" max="15630" width="7.41015625" style="4" customWidth="1"/>
    <col min="15631" max="15631" width="4.29296875" style="4" customWidth="1"/>
    <col min="15632" max="15632" width="9.1171875" style="4" customWidth="1"/>
    <col min="15633" max="15633" width="11.41015625" style="4" customWidth="1"/>
    <col min="15634" max="15638" width="9.1171875" style="4" customWidth="1"/>
    <col min="15639" max="15639" width="2.703125" style="4" customWidth="1"/>
    <col min="15640" max="15872" width="9.1171875" style="4" customWidth="1"/>
    <col min="15873" max="15873" width="2.703125" style="4" customWidth="1"/>
    <col min="15874" max="15874" width="8.29296875" style="4" customWidth="1"/>
    <col min="15875" max="15875" width="7.1171875" style="4" customWidth="1"/>
    <col min="15876" max="15876" width="4.41015625" style="4" customWidth="1"/>
    <col min="15877" max="15879" width="9.1171875" style="4" customWidth="1"/>
    <col min="15880" max="15880" width="11.29296875" style="4" customWidth="1"/>
    <col min="15881" max="15883" width="9.1171875" style="4" customWidth="1"/>
    <col min="15884" max="15884" width="2.703125" style="4" customWidth="1"/>
    <col min="15885" max="15885" width="8.29296875" style="4" customWidth="1"/>
    <col min="15886" max="15886" width="7.41015625" style="4" customWidth="1"/>
    <col min="15887" max="15887" width="4.29296875" style="4" customWidth="1"/>
    <col min="15888" max="15888" width="9.1171875" style="4" customWidth="1"/>
    <col min="15889" max="15889" width="11.41015625" style="4" customWidth="1"/>
    <col min="15890" max="15894" width="9.1171875" style="4" customWidth="1"/>
    <col min="15895" max="15895" width="2.703125" style="4" customWidth="1"/>
    <col min="15896" max="16128" width="9.1171875" style="4" customWidth="1"/>
    <col min="16129" max="16129" width="2.703125" style="4" customWidth="1"/>
    <col min="16130" max="16130" width="8.29296875" style="4" customWidth="1"/>
    <col min="16131" max="16131" width="7.1171875" style="4" customWidth="1"/>
    <col min="16132" max="16132" width="4.41015625" style="4" customWidth="1"/>
    <col min="16133" max="16135" width="9.1171875" style="4" customWidth="1"/>
    <col min="16136" max="16136" width="11.29296875" style="4" customWidth="1"/>
    <col min="16137" max="16139" width="9.1171875" style="4" customWidth="1"/>
    <col min="16140" max="16140" width="2.703125" style="4" customWidth="1"/>
    <col min="16141" max="16141" width="8.29296875" style="4" customWidth="1"/>
    <col min="16142" max="16142" width="7.41015625" style="4" customWidth="1"/>
    <col min="16143" max="16143" width="4.29296875" style="4" customWidth="1"/>
    <col min="16144" max="16144" width="9.1171875" style="4" customWidth="1"/>
    <col min="16145" max="16145" width="11.41015625" style="4" customWidth="1"/>
    <col min="16146" max="16150" width="9.1171875" style="4" customWidth="1"/>
    <col min="16151" max="16151" width="2.703125" style="4" customWidth="1"/>
    <col min="16152" max="16382" width="9.1171875" style="4" customWidth="1"/>
    <col min="16383" max="16384" width="9.1171875" style="4"/>
  </cols>
  <sheetData>
    <row r="1" spans="1:38" ht="20.25" customHeight="1">
      <c r="A1" s="1"/>
      <c r="B1" s="134" t="s">
        <v>0</v>
      </c>
      <c r="C1" s="134"/>
      <c r="D1" s="134"/>
      <c r="E1" s="135"/>
      <c r="F1" s="135"/>
      <c r="G1" s="63"/>
      <c r="H1" s="3"/>
      <c r="I1" s="3"/>
      <c r="J1" s="3"/>
      <c r="K1" s="3"/>
      <c r="L1" s="3"/>
      <c r="N1" s="428"/>
      <c r="O1" s="5"/>
      <c r="P1" s="5"/>
    </row>
    <row r="2" spans="1:38" ht="20.25" customHeight="1">
      <c r="A2" s="1"/>
      <c r="B2" s="134" t="s">
        <v>1</v>
      </c>
      <c r="C2" s="134"/>
      <c r="D2" s="134"/>
      <c r="E2" s="135"/>
      <c r="F2" s="135"/>
      <c r="G2" s="63"/>
      <c r="H2" s="278"/>
      <c r="I2" s="64"/>
      <c r="J2" s="58"/>
      <c r="K2" s="56"/>
      <c r="L2" s="56"/>
      <c r="M2" s="45"/>
      <c r="N2" s="45"/>
      <c r="O2" s="5"/>
      <c r="P2" s="5"/>
    </row>
    <row r="3" spans="1:38" s="1" customFormat="1" ht="12.75" customHeight="1">
      <c r="B3" s="136"/>
      <c r="C3" s="136"/>
      <c r="D3" s="136"/>
      <c r="E3" s="136"/>
      <c r="F3" s="137"/>
      <c r="G3" s="64"/>
      <c r="Q3" s="4"/>
      <c r="R3" s="4"/>
    </row>
    <row r="4" spans="1:38" ht="11.25" customHeight="1">
      <c r="A4" s="1"/>
      <c r="B4" s="630">
        <v>1</v>
      </c>
      <c r="C4" s="592"/>
      <c r="D4" s="138"/>
      <c r="E4" s="139"/>
      <c r="F4" s="136"/>
      <c r="G4" s="69"/>
      <c r="H4" s="8"/>
      <c r="I4" s="1"/>
      <c r="K4" s="1"/>
      <c r="L4" s="1"/>
      <c r="N4" s="9"/>
      <c r="O4" s="5"/>
      <c r="P4" s="5"/>
    </row>
    <row r="5" spans="1:38" ht="20.25" customHeight="1" thickBot="1">
      <c r="A5" s="1"/>
      <c r="B5" s="631"/>
      <c r="C5" s="140" t="s">
        <v>4</v>
      </c>
      <c r="D5" s="141"/>
      <c r="E5" s="142"/>
      <c r="F5" s="142"/>
      <c r="G5" s="72"/>
      <c r="H5" s="10"/>
      <c r="I5" s="16"/>
      <c r="J5" s="16"/>
      <c r="K5" s="16"/>
      <c r="L5" s="16"/>
      <c r="M5" s="10"/>
      <c r="N5" s="11"/>
      <c r="O5" s="12"/>
      <c r="P5" s="12"/>
      <c r="Q5" s="12"/>
      <c r="R5" s="12"/>
      <c r="S5" s="12"/>
      <c r="T5" s="12"/>
      <c r="U5" s="10"/>
      <c r="V5" s="10"/>
      <c r="W5" s="10"/>
      <c r="X5" s="10"/>
      <c r="Y5" s="10"/>
      <c r="Z5" s="10"/>
      <c r="AA5" s="10"/>
      <c r="AB5" s="10"/>
      <c r="AC5" s="10"/>
      <c r="AD5" s="10"/>
      <c r="AE5" s="10"/>
      <c r="AF5" s="10"/>
      <c r="AG5" s="10"/>
      <c r="AH5" s="10"/>
    </row>
    <row r="6" spans="1:38" ht="14.25" customHeight="1">
      <c r="A6" s="1"/>
      <c r="B6" s="73"/>
      <c r="C6" s="66"/>
      <c r="D6" s="67"/>
      <c r="E6" s="74"/>
      <c r="F6" s="75"/>
      <c r="G6" s="69"/>
      <c r="H6" s="8"/>
      <c r="I6" s="1"/>
      <c r="J6" s="1"/>
      <c r="K6" s="1"/>
      <c r="L6" s="1"/>
      <c r="N6" s="9"/>
      <c r="O6" s="5"/>
      <c r="P6" s="5"/>
    </row>
    <row r="7" spans="1:38" ht="14.25" customHeight="1">
      <c r="A7" s="1"/>
      <c r="B7" s="614"/>
      <c r="C7" s="614"/>
      <c r="D7" s="18"/>
      <c r="E7" s="28"/>
      <c r="F7" s="15"/>
      <c r="G7" s="8"/>
      <c r="H7" s="8"/>
      <c r="I7" s="8"/>
      <c r="J7" s="1"/>
      <c r="K7" s="1"/>
      <c r="L7" s="1"/>
      <c r="M7" s="1"/>
      <c r="O7" s="9"/>
      <c r="P7" s="5"/>
    </row>
    <row r="8" spans="1:38" ht="14.25" customHeight="1">
      <c r="A8" s="1"/>
      <c r="B8" s="614"/>
      <c r="C8" s="614"/>
      <c r="D8" s="18"/>
      <c r="E8" s="28"/>
      <c r="F8" s="15"/>
      <c r="G8" s="8"/>
      <c r="H8" s="8"/>
      <c r="I8" s="8"/>
      <c r="J8" s="1"/>
      <c r="K8" s="1"/>
      <c r="L8" s="1"/>
      <c r="M8" s="1"/>
      <c r="O8" s="9"/>
      <c r="P8" s="5"/>
    </row>
    <row r="9" spans="1:38" ht="14.25" customHeight="1">
      <c r="A9" s="1"/>
      <c r="B9" s="614"/>
      <c r="C9" s="614"/>
      <c r="D9" s="18"/>
      <c r="E9" s="28"/>
      <c r="F9" s="15"/>
      <c r="G9" s="8"/>
      <c r="H9" s="8"/>
      <c r="I9" s="8"/>
      <c r="J9" s="1"/>
      <c r="K9" s="1"/>
      <c r="L9" s="1"/>
      <c r="M9" s="1"/>
      <c r="O9" s="9"/>
      <c r="P9" s="5"/>
    </row>
    <row r="10" spans="1:38" ht="14.25" customHeight="1">
      <c r="A10" s="1"/>
      <c r="B10" s="636" t="s">
        <v>41</v>
      </c>
      <c r="C10" s="637"/>
      <c r="D10" s="637"/>
      <c r="E10" s="637"/>
      <c r="F10" s="637"/>
      <c r="G10" s="637"/>
      <c r="H10" s="637"/>
      <c r="I10" s="637"/>
      <c r="J10" s="637"/>
      <c r="K10" s="637"/>
      <c r="L10" s="637"/>
      <c r="M10" s="637"/>
      <c r="N10" s="637"/>
      <c r="O10" s="638"/>
      <c r="P10" s="260"/>
      <c r="Q10" s="636" t="s">
        <v>42</v>
      </c>
      <c r="R10" s="637"/>
      <c r="S10" s="637"/>
      <c r="T10" s="637"/>
      <c r="U10" s="637"/>
      <c r="V10" s="637"/>
      <c r="W10" s="637"/>
      <c r="X10" s="637"/>
      <c r="Y10" s="637"/>
      <c r="Z10" s="637"/>
      <c r="AA10" s="637"/>
      <c r="AB10" s="637"/>
      <c r="AC10" s="637"/>
      <c r="AD10" s="637"/>
      <c r="AE10" s="637"/>
      <c r="AF10" s="637"/>
      <c r="AG10" s="637"/>
      <c r="AH10" s="638"/>
      <c r="AI10" s="442"/>
      <c r="AJ10" s="260"/>
    </row>
    <row r="11" spans="1:38" ht="30" customHeight="1">
      <c r="A11" s="1"/>
      <c r="B11" s="639"/>
      <c r="C11" s="640"/>
      <c r="D11" s="640"/>
      <c r="E11" s="640"/>
      <c r="F11" s="640"/>
      <c r="G11" s="640"/>
      <c r="H11" s="640"/>
      <c r="I11" s="640"/>
      <c r="J11" s="640"/>
      <c r="K11" s="640"/>
      <c r="L11" s="640"/>
      <c r="M11" s="640"/>
      <c r="N11" s="640"/>
      <c r="O11" s="641"/>
      <c r="P11" s="260"/>
      <c r="Q11" s="639"/>
      <c r="R11" s="640"/>
      <c r="S11" s="640"/>
      <c r="T11" s="640"/>
      <c r="U11" s="640"/>
      <c r="V11" s="640"/>
      <c r="W11" s="640"/>
      <c r="X11" s="640"/>
      <c r="Y11" s="640"/>
      <c r="Z11" s="640"/>
      <c r="AA11" s="640"/>
      <c r="AB11" s="640"/>
      <c r="AC11" s="640"/>
      <c r="AD11" s="640"/>
      <c r="AE11" s="640"/>
      <c r="AF11" s="640"/>
      <c r="AG11" s="640"/>
      <c r="AH11" s="641"/>
      <c r="AI11" s="442"/>
      <c r="AJ11" s="260"/>
    </row>
    <row r="12" spans="1:38" s="1" customFormat="1" ht="28.5" customHeight="1">
      <c r="B12" s="614"/>
      <c r="C12" s="614"/>
      <c r="D12" s="18"/>
      <c r="E12" s="28"/>
      <c r="F12" s="15"/>
      <c r="G12" s="8"/>
      <c r="H12" s="8"/>
      <c r="I12" s="215"/>
      <c r="K12" s="216"/>
      <c r="L12" s="217"/>
      <c r="M12" s="217"/>
      <c r="N12" s="218"/>
      <c r="O12" s="9"/>
      <c r="P12" s="5"/>
      <c r="Q12" s="4"/>
      <c r="R12" s="4"/>
      <c r="S12" s="4"/>
      <c r="T12" s="4"/>
      <c r="U12" s="4"/>
      <c r="V12" s="4"/>
      <c r="W12" s="4"/>
      <c r="X12" s="4"/>
      <c r="Y12" s="4"/>
      <c r="Z12" s="4"/>
      <c r="AA12" s="4"/>
      <c r="AB12" s="4"/>
      <c r="AC12" s="4"/>
      <c r="AD12" s="4"/>
      <c r="AE12" s="4"/>
      <c r="AF12" s="4"/>
      <c r="AG12" s="4"/>
      <c r="AH12" s="4"/>
      <c r="AI12" s="4"/>
      <c r="AJ12" s="4"/>
      <c r="AK12" s="4"/>
      <c r="AL12" s="4"/>
    </row>
    <row r="13" spans="1:38" ht="14.25" customHeight="1">
      <c r="A13" s="1"/>
      <c r="B13" s="614"/>
      <c r="C13" s="614"/>
      <c r="D13" s="18"/>
      <c r="E13" s="28"/>
      <c r="F13" s="15"/>
      <c r="G13" s="8"/>
      <c r="H13" s="8"/>
      <c r="I13" s="219"/>
      <c r="J13" s="1"/>
      <c r="K13" s="220"/>
      <c r="L13" s="221"/>
      <c r="M13" s="221"/>
      <c r="N13" s="169"/>
      <c r="O13" s="9"/>
      <c r="P13" s="5"/>
    </row>
    <row r="14" spans="1:38" ht="14.25" customHeight="1">
      <c r="A14" s="1"/>
      <c r="B14" s="614"/>
      <c r="C14" s="614"/>
      <c r="D14" s="18"/>
      <c r="E14" s="28"/>
      <c r="F14" s="15"/>
      <c r="G14" s="8"/>
      <c r="H14" s="8"/>
      <c r="I14" s="219"/>
      <c r="J14" s="1"/>
      <c r="K14" s="220"/>
      <c r="L14" s="221"/>
      <c r="M14" s="221"/>
      <c r="N14" s="169"/>
      <c r="O14" s="9"/>
      <c r="P14" s="5"/>
    </row>
    <row r="15" spans="1:38" ht="14.25" customHeight="1">
      <c r="A15" s="1"/>
      <c r="B15" s="614"/>
      <c r="C15" s="614"/>
      <c r="D15" s="18"/>
      <c r="E15" s="28"/>
      <c r="F15" s="15"/>
      <c r="G15" s="8"/>
      <c r="H15" s="8"/>
      <c r="I15" s="219"/>
      <c r="J15" s="1"/>
      <c r="K15" s="220"/>
      <c r="L15" s="221"/>
      <c r="M15" s="221"/>
      <c r="N15" s="169"/>
      <c r="O15" s="9"/>
      <c r="P15" s="5"/>
    </row>
    <row r="16" spans="1:38" ht="14.25" customHeight="1">
      <c r="A16" s="1"/>
      <c r="B16" s="614"/>
      <c r="C16" s="614"/>
      <c r="D16" s="18"/>
      <c r="E16" s="28"/>
      <c r="F16" s="15"/>
      <c r="G16" s="8"/>
      <c r="H16" s="8"/>
      <c r="I16" s="219"/>
      <c r="J16" s="1"/>
      <c r="K16" s="220"/>
      <c r="L16" s="221"/>
      <c r="M16" s="221"/>
      <c r="N16" s="169"/>
      <c r="O16" s="9"/>
      <c r="P16" s="5"/>
    </row>
    <row r="17" spans="1:31" ht="14.25" customHeight="1">
      <c r="A17" s="1"/>
      <c r="B17" s="614"/>
      <c r="C17" s="614"/>
      <c r="D17" s="18"/>
      <c r="E17" s="28"/>
      <c r="F17" s="15"/>
      <c r="G17" s="8"/>
      <c r="H17" s="8"/>
      <c r="I17" s="219"/>
      <c r="J17" s="1"/>
      <c r="K17" s="220"/>
      <c r="L17" s="221"/>
      <c r="M17" s="221"/>
      <c r="N17" s="169"/>
      <c r="O17" s="9"/>
      <c r="P17" s="5"/>
    </row>
    <row r="18" spans="1:31" ht="14.25" customHeight="1">
      <c r="A18" s="1"/>
      <c r="B18" s="614"/>
      <c r="C18" s="614"/>
      <c r="D18" s="18"/>
      <c r="E18" s="28"/>
      <c r="F18" s="15"/>
      <c r="G18" s="8"/>
      <c r="H18" s="8"/>
      <c r="I18" s="219"/>
      <c r="J18" s="1"/>
      <c r="K18" s="220"/>
      <c r="L18" s="221"/>
      <c r="M18" s="221"/>
      <c r="N18" s="169"/>
      <c r="O18" s="9"/>
      <c r="P18" s="5"/>
    </row>
    <row r="19" spans="1:31" ht="14.25" customHeight="1">
      <c r="A19" s="1"/>
      <c r="B19" s="614"/>
      <c r="C19" s="614"/>
      <c r="D19" s="18"/>
      <c r="E19" s="28"/>
      <c r="F19" s="15"/>
      <c r="G19" s="8"/>
      <c r="H19" s="8"/>
      <c r="I19" s="219"/>
      <c r="J19" s="1"/>
      <c r="K19" s="220"/>
      <c r="L19" s="221"/>
      <c r="M19" s="221"/>
      <c r="N19" s="169"/>
      <c r="O19" s="9"/>
      <c r="P19" s="5"/>
    </row>
    <row r="20" spans="1:31" ht="14.25" customHeight="1">
      <c r="A20" s="1"/>
      <c r="B20" s="614"/>
      <c r="C20" s="614"/>
      <c r="D20" s="18"/>
      <c r="E20" s="28"/>
      <c r="F20" s="15"/>
      <c r="G20" s="8"/>
      <c r="H20" s="8"/>
      <c r="I20" s="219"/>
      <c r="J20" s="1"/>
      <c r="K20" s="220"/>
      <c r="L20" s="221"/>
      <c r="M20" s="221"/>
      <c r="N20" s="169"/>
      <c r="O20" s="9"/>
      <c r="P20" s="5"/>
    </row>
    <row r="21" spans="1:31" ht="14.25" customHeight="1">
      <c r="A21" s="1"/>
      <c r="B21" s="614"/>
      <c r="C21" s="614"/>
      <c r="D21" s="18"/>
      <c r="E21" s="28"/>
      <c r="F21" s="15"/>
      <c r="G21" s="8"/>
      <c r="H21" s="8"/>
      <c r="I21" s="8"/>
      <c r="J21" s="1"/>
      <c r="K21" s="221"/>
      <c r="L21" s="221"/>
      <c r="M21" s="221"/>
      <c r="N21" s="169"/>
      <c r="O21" s="9"/>
      <c r="P21" s="5"/>
    </row>
    <row r="22" spans="1:31" ht="14.25" customHeight="1">
      <c r="A22" s="1"/>
      <c r="B22" s="614"/>
      <c r="C22" s="614"/>
      <c r="D22" s="18"/>
      <c r="E22" s="28"/>
      <c r="F22" s="15"/>
      <c r="G22" s="8"/>
      <c r="H22" s="8"/>
      <c r="I22" s="8"/>
      <c r="J22" s="1"/>
      <c r="K22" s="221"/>
      <c r="L22" s="221"/>
      <c r="M22" s="221"/>
      <c r="N22" s="169"/>
      <c r="O22" s="9"/>
      <c r="P22" s="5"/>
    </row>
    <row r="23" spans="1:31" ht="14.25" customHeight="1">
      <c r="A23" s="1"/>
      <c r="B23" s="614"/>
      <c r="C23" s="614"/>
      <c r="D23" s="18"/>
      <c r="E23" s="28"/>
      <c r="F23" s="15"/>
      <c r="G23" s="8"/>
      <c r="H23" s="8"/>
      <c r="I23" s="8"/>
      <c r="J23" s="1"/>
      <c r="K23" s="221"/>
      <c r="L23" s="221"/>
      <c r="M23" s="221"/>
      <c r="N23" s="169"/>
      <c r="O23" s="9"/>
      <c r="P23" s="5"/>
    </row>
    <row r="24" spans="1:31" ht="14.25" customHeight="1">
      <c r="A24" s="1"/>
      <c r="B24" s="614"/>
      <c r="C24" s="614"/>
      <c r="D24" s="18"/>
      <c r="E24" s="28"/>
      <c r="F24" s="15"/>
      <c r="G24" s="8"/>
      <c r="H24" s="8"/>
      <c r="I24" s="8"/>
      <c r="J24" s="1"/>
      <c r="K24" s="1"/>
      <c r="L24" s="1"/>
      <c r="M24" s="1"/>
      <c r="O24" s="9"/>
      <c r="P24" s="5"/>
    </row>
    <row r="25" spans="1:31" ht="14.25" customHeight="1">
      <c r="A25" s="1"/>
      <c r="B25" s="614"/>
      <c r="C25" s="614"/>
      <c r="D25" s="18"/>
      <c r="E25" s="28"/>
      <c r="F25" s="15"/>
      <c r="G25" s="8"/>
      <c r="H25" s="8"/>
      <c r="I25" s="8"/>
      <c r="J25" s="1"/>
      <c r="K25" s="1"/>
      <c r="L25" s="1"/>
      <c r="M25" s="1"/>
      <c r="O25" s="9"/>
      <c r="P25" s="5"/>
    </row>
    <row r="26" spans="1:31" ht="14.25" customHeight="1">
      <c r="A26" s="1"/>
      <c r="B26" s="614"/>
      <c r="C26" s="614"/>
      <c r="D26" s="18"/>
      <c r="E26" s="28"/>
      <c r="F26" s="15"/>
      <c r="G26" s="8"/>
      <c r="H26" s="8"/>
      <c r="I26" s="8"/>
      <c r="J26" s="1"/>
      <c r="K26" s="1"/>
      <c r="L26" s="222"/>
      <c r="M26" s="222"/>
      <c r="N26" s="169"/>
      <c r="O26" s="223"/>
      <c r="P26" s="224"/>
      <c r="Q26" s="169"/>
      <c r="R26" s="169"/>
      <c r="S26" s="169"/>
      <c r="T26" s="169"/>
      <c r="U26" s="169"/>
    </row>
    <row r="27" spans="1:31" ht="14.25" customHeight="1">
      <c r="A27" s="1"/>
      <c r="B27" s="614"/>
      <c r="C27" s="614"/>
      <c r="D27" s="18"/>
      <c r="E27" s="28"/>
      <c r="F27" s="15"/>
      <c r="G27" s="8"/>
      <c r="H27" s="8"/>
      <c r="I27" s="8"/>
      <c r="J27" s="1"/>
      <c r="K27" s="1"/>
      <c r="L27" s="222"/>
      <c r="M27" s="222"/>
      <c r="N27" s="169"/>
      <c r="O27" s="223"/>
      <c r="P27" s="224"/>
      <c r="Q27" s="169"/>
      <c r="R27" s="169"/>
      <c r="S27" s="169"/>
      <c r="T27" s="169"/>
      <c r="U27" s="169"/>
    </row>
    <row r="28" spans="1:31" ht="14.25" customHeight="1">
      <c r="A28" s="1"/>
      <c r="B28" s="614"/>
      <c r="C28" s="614"/>
      <c r="D28" s="18"/>
      <c r="E28" s="28"/>
      <c r="F28" s="15"/>
      <c r="G28" s="8"/>
      <c r="H28" s="8"/>
      <c r="I28" s="8"/>
      <c r="J28" s="1"/>
      <c r="K28" s="1"/>
      <c r="L28" s="642"/>
      <c r="M28" s="225"/>
      <c r="N28" s="226"/>
      <c r="O28" s="226"/>
      <c r="P28" s="226"/>
      <c r="Q28" s="226"/>
      <c r="R28" s="226"/>
      <c r="S28" s="226"/>
      <c r="T28" s="226"/>
      <c r="U28" s="169"/>
    </row>
    <row r="29" spans="1:31" ht="28.5" customHeight="1">
      <c r="B29" s="614"/>
      <c r="C29" s="614"/>
      <c r="D29" s="18"/>
      <c r="E29" s="28"/>
      <c r="F29" s="15"/>
      <c r="G29" s="8"/>
      <c r="H29" s="8"/>
      <c r="I29" s="8"/>
      <c r="J29" s="1"/>
      <c r="K29" s="1"/>
      <c r="L29" s="642"/>
      <c r="M29" s="225"/>
      <c r="N29" s="226"/>
      <c r="O29" s="226"/>
      <c r="P29" s="226"/>
      <c r="Q29" s="226"/>
      <c r="R29" s="226"/>
      <c r="S29" s="226"/>
      <c r="T29" s="226"/>
      <c r="U29" s="169"/>
    </row>
    <row r="30" spans="1:31" ht="44.25" customHeight="1">
      <c r="B30" s="614"/>
      <c r="C30" s="614"/>
      <c r="D30" s="18"/>
      <c r="E30" s="28"/>
      <c r="F30" s="15"/>
      <c r="G30" s="8"/>
      <c r="H30" s="8"/>
      <c r="I30" s="8"/>
      <c r="J30" s="1"/>
      <c r="K30" s="1"/>
      <c r="L30" s="642"/>
      <c r="M30" s="227"/>
      <c r="N30" s="227"/>
      <c r="O30" s="227"/>
      <c r="P30" s="227"/>
      <c r="Q30" s="227"/>
      <c r="R30" s="227"/>
      <c r="S30" s="227"/>
      <c r="T30" s="227"/>
      <c r="U30" s="169"/>
    </row>
    <row r="31" spans="1:31" ht="14.25" customHeight="1">
      <c r="B31" s="614"/>
      <c r="C31" s="614"/>
      <c r="D31" s="18"/>
      <c r="E31" s="28"/>
      <c r="F31" s="15"/>
      <c r="G31" s="8"/>
      <c r="H31" s="8"/>
      <c r="I31" s="8"/>
      <c r="J31" s="1"/>
      <c r="K31" s="1"/>
      <c r="L31" s="434"/>
      <c r="M31" s="435"/>
      <c r="N31" s="435"/>
      <c r="O31" s="435"/>
      <c r="P31" s="228"/>
      <c r="Q31" s="228"/>
      <c r="R31" s="228"/>
      <c r="S31" s="228"/>
      <c r="T31" s="228"/>
      <c r="U31" s="169"/>
    </row>
    <row r="32" spans="1:31" ht="14.25" customHeight="1">
      <c r="B32" s="439"/>
      <c r="C32" s="528"/>
      <c r="D32" s="534"/>
      <c r="E32" s="535" t="s">
        <v>43</v>
      </c>
      <c r="F32" s="536" t="s">
        <v>44</v>
      </c>
      <c r="G32" s="536" t="s">
        <v>45</v>
      </c>
      <c r="H32" s="536" t="s">
        <v>46</v>
      </c>
      <c r="I32" s="537" t="s">
        <v>47</v>
      </c>
      <c r="J32" s="538" t="s">
        <v>48</v>
      </c>
      <c r="K32" s="538" t="s">
        <v>49</v>
      </c>
      <c r="L32" s="538" t="s">
        <v>50</v>
      </c>
      <c r="M32" s="539" t="s">
        <v>51</v>
      </c>
      <c r="N32" s="436"/>
      <c r="O32" s="436"/>
      <c r="P32" s="433"/>
      <c r="Q32" s="228"/>
      <c r="R32" s="228"/>
      <c r="S32" s="228"/>
      <c r="T32" s="228"/>
      <c r="U32" s="528"/>
      <c r="V32" s="534"/>
      <c r="W32" s="535" t="s">
        <v>43</v>
      </c>
      <c r="X32" s="536" t="s">
        <v>44</v>
      </c>
      <c r="Y32" s="536" t="s">
        <v>45</v>
      </c>
      <c r="Z32" s="536" t="s">
        <v>46</v>
      </c>
      <c r="AA32" s="537" t="s">
        <v>47</v>
      </c>
      <c r="AB32" s="538" t="s">
        <v>48</v>
      </c>
      <c r="AC32" s="538" t="s">
        <v>49</v>
      </c>
      <c r="AD32" s="538" t="s">
        <v>50</v>
      </c>
      <c r="AE32" s="539" t="s">
        <v>51</v>
      </c>
    </row>
    <row r="33" spans="1:38" ht="14.25" customHeight="1">
      <c r="B33" s="439"/>
      <c r="C33" s="550" t="s">
        <v>52</v>
      </c>
      <c r="D33" s="569" t="s">
        <v>53</v>
      </c>
      <c r="E33" s="565">
        <v>44.819801580611028</v>
      </c>
      <c r="F33" s="551">
        <v>49.071582121220573</v>
      </c>
      <c r="G33" s="551">
        <v>40.716287137520013</v>
      </c>
      <c r="H33" s="551">
        <v>32.766236867239733</v>
      </c>
      <c r="I33" s="551">
        <v>38.296106067845201</v>
      </c>
      <c r="J33" s="551">
        <v>44.120036532395957</v>
      </c>
      <c r="K33" s="551">
        <v>53.510170423309503</v>
      </c>
      <c r="L33" s="551">
        <v>51.58006158583526</v>
      </c>
      <c r="M33" s="552">
        <v>45.295997581110157</v>
      </c>
      <c r="N33" s="436"/>
      <c r="O33" s="436"/>
      <c r="P33" s="433"/>
      <c r="Q33" s="228"/>
      <c r="R33" s="228"/>
      <c r="S33" s="228"/>
      <c r="T33" s="549"/>
      <c r="U33" s="616" t="s">
        <v>52</v>
      </c>
      <c r="V33" s="569" t="s">
        <v>53</v>
      </c>
      <c r="W33" s="565">
        <v>27.304357867315897</v>
      </c>
      <c r="X33" s="551">
        <v>30.155502392344495</v>
      </c>
      <c r="Y33" s="551">
        <v>24.623510051592241</v>
      </c>
      <c r="Z33" s="551">
        <v>28.917741165234002</v>
      </c>
      <c r="AA33" s="551">
        <v>27.091495461060678</v>
      </c>
      <c r="AB33" s="551">
        <v>25.533521938721037</v>
      </c>
      <c r="AC33" s="551">
        <v>30.520489094514208</v>
      </c>
      <c r="AD33" s="551">
        <v>27.919168591224018</v>
      </c>
      <c r="AE33" s="552">
        <v>24.854418736290949</v>
      </c>
    </row>
    <row r="34" spans="1:38" ht="14.25" customHeight="1">
      <c r="B34" s="439"/>
      <c r="C34" s="553" t="s">
        <v>54</v>
      </c>
      <c r="D34" s="570" t="s">
        <v>53</v>
      </c>
      <c r="E34" s="566">
        <v>48.35</v>
      </c>
      <c r="F34" s="548">
        <v>52.631578947368403</v>
      </c>
      <c r="G34" s="548">
        <v>44.275929549902202</v>
      </c>
      <c r="H34" s="548">
        <v>38.1034482758621</v>
      </c>
      <c r="I34" s="548">
        <v>48.343373493975903</v>
      </c>
      <c r="J34" s="548">
        <v>49.162861491628597</v>
      </c>
      <c r="K34" s="548">
        <v>52.616279069767401</v>
      </c>
      <c r="L34" s="548">
        <v>52.659574468085097</v>
      </c>
      <c r="M34" s="554">
        <v>48.406139315230199</v>
      </c>
      <c r="N34" s="436"/>
      <c r="O34" s="436"/>
      <c r="P34" s="433"/>
      <c r="Q34" s="228"/>
      <c r="R34" s="228"/>
      <c r="S34" s="228"/>
      <c r="T34" s="549"/>
      <c r="U34" s="617" t="s">
        <v>54</v>
      </c>
      <c r="V34" s="570" t="s">
        <v>53</v>
      </c>
      <c r="W34" s="566">
        <v>33.166708322919298</v>
      </c>
      <c r="X34" s="548">
        <v>36.451942740286299</v>
      </c>
      <c r="Y34" s="548">
        <v>30.073349633251802</v>
      </c>
      <c r="Z34" s="548">
        <v>34.827586206896498</v>
      </c>
      <c r="AA34" s="548">
        <v>38.554216867469897</v>
      </c>
      <c r="AB34" s="548">
        <v>33.485540334855401</v>
      </c>
      <c r="AC34" s="548">
        <v>31.25</v>
      </c>
      <c r="AD34" s="548">
        <v>32.035398230088497</v>
      </c>
      <c r="AE34" s="554">
        <v>29.870129870129901</v>
      </c>
    </row>
    <row r="35" spans="1:38" ht="14.25" customHeight="1">
      <c r="B35" s="439"/>
      <c r="C35" s="553" t="s">
        <v>55</v>
      </c>
      <c r="D35" s="571" t="s">
        <v>53</v>
      </c>
      <c r="E35" s="566">
        <v>44.8387903024244</v>
      </c>
      <c r="F35" s="548">
        <v>48.415132924335403</v>
      </c>
      <c r="G35" s="548">
        <v>41.389432485322899</v>
      </c>
      <c r="H35" s="548">
        <v>35</v>
      </c>
      <c r="I35" s="548">
        <v>47.669172932330802</v>
      </c>
      <c r="J35" s="548">
        <v>43.226788432267902</v>
      </c>
      <c r="K35" s="548">
        <v>47.819767441860499</v>
      </c>
      <c r="L35" s="548">
        <v>50.266429840142102</v>
      </c>
      <c r="M35" s="554">
        <v>44.575471698113198</v>
      </c>
      <c r="N35" s="436"/>
      <c r="O35" s="436"/>
      <c r="P35" s="433"/>
      <c r="Q35" s="228"/>
      <c r="R35" s="228"/>
      <c r="S35" s="228"/>
      <c r="T35" s="549"/>
      <c r="U35" s="617" t="s">
        <v>55</v>
      </c>
      <c r="V35" s="571" t="s">
        <v>53</v>
      </c>
      <c r="W35" s="566">
        <v>31.05</v>
      </c>
      <c r="X35" s="548">
        <v>33.7423312883436</v>
      </c>
      <c r="Y35" s="548">
        <v>28.508557457212699</v>
      </c>
      <c r="Z35" s="548">
        <v>32.413793103448299</v>
      </c>
      <c r="AA35" s="548">
        <v>37.801204819277103</v>
      </c>
      <c r="AB35" s="548">
        <v>29.071537290715401</v>
      </c>
      <c r="AC35" s="548">
        <v>28.5921625544267</v>
      </c>
      <c r="AD35" s="548">
        <v>30.373001776198901</v>
      </c>
      <c r="AE35" s="554">
        <v>28.807556080283401</v>
      </c>
      <c r="AF35" s="1"/>
      <c r="AG35" s="1"/>
      <c r="AH35" s="1"/>
      <c r="AI35" s="1"/>
      <c r="AJ35" s="1"/>
      <c r="AK35" s="1"/>
      <c r="AL35" s="1"/>
    </row>
    <row r="36" spans="1:38" ht="14.25" customHeight="1">
      <c r="B36" s="439"/>
      <c r="C36" s="553" t="s">
        <v>56</v>
      </c>
      <c r="D36" s="572" t="s">
        <v>53</v>
      </c>
      <c r="E36" s="566">
        <v>45.760598503740603</v>
      </c>
      <c r="F36" s="548">
        <v>50.841407445180998</v>
      </c>
      <c r="G36" s="548">
        <v>40.897999023914103</v>
      </c>
      <c r="H36" s="548">
        <v>36.144578313253</v>
      </c>
      <c r="I36" s="548">
        <v>45.864661654135297</v>
      </c>
      <c r="J36" s="548">
        <v>43.854324734446102</v>
      </c>
      <c r="K36" s="548">
        <v>52.318840579710098</v>
      </c>
      <c r="L36" s="548">
        <v>55.044247787610601</v>
      </c>
      <c r="M36" s="554">
        <v>42.235294117647101</v>
      </c>
      <c r="N36" s="437"/>
      <c r="O36" s="438"/>
      <c r="P36" s="5"/>
      <c r="U36" s="617" t="s">
        <v>56</v>
      </c>
      <c r="V36" s="572" t="s">
        <v>53</v>
      </c>
      <c r="W36" s="566">
        <v>32.103688933200402</v>
      </c>
      <c r="X36" s="548">
        <v>36.919938806731302</v>
      </c>
      <c r="Y36" s="548">
        <v>27.512195121951201</v>
      </c>
      <c r="Z36" s="548">
        <v>34.595524956970699</v>
      </c>
      <c r="AA36" s="548">
        <v>39.639639639639597</v>
      </c>
      <c r="AB36" s="548">
        <v>32.169954476479496</v>
      </c>
      <c r="AC36" s="548">
        <v>32.127351664254697</v>
      </c>
      <c r="AD36" s="548">
        <v>32.035398230088497</v>
      </c>
      <c r="AE36" s="554">
        <v>24.470588235294102</v>
      </c>
    </row>
    <row r="37" spans="1:38" ht="14.25" customHeight="1">
      <c r="B37" s="439"/>
      <c r="C37" s="555" t="s">
        <v>57</v>
      </c>
      <c r="D37" s="573" t="s">
        <v>53</v>
      </c>
      <c r="E37" s="567">
        <v>47.177822177822179</v>
      </c>
      <c r="F37" s="556">
        <v>51.04966717869943</v>
      </c>
      <c r="G37" s="556">
        <v>43.48462664714495</v>
      </c>
      <c r="H37" s="556">
        <v>40.449438202247187</v>
      </c>
      <c r="I37" s="556">
        <v>48.699421965317917</v>
      </c>
      <c r="J37" s="556">
        <v>50.468749999999993</v>
      </c>
      <c r="K37" s="556">
        <v>52.750352609308884</v>
      </c>
      <c r="L37" s="556">
        <v>48.397976391231026</v>
      </c>
      <c r="M37" s="557">
        <v>41.945945945945944</v>
      </c>
      <c r="N37" s="437"/>
      <c r="O37" s="438"/>
      <c r="P37" s="5"/>
      <c r="U37" s="618" t="s">
        <v>57</v>
      </c>
      <c r="V37" s="573" t="s">
        <v>53</v>
      </c>
      <c r="W37" s="567">
        <v>32.484394506866415</v>
      </c>
      <c r="X37" s="556">
        <v>35.568065506653021</v>
      </c>
      <c r="Y37" s="556">
        <v>29.526598340653976</v>
      </c>
      <c r="Z37" s="556">
        <v>38.202247191011232</v>
      </c>
      <c r="AA37" s="556">
        <v>40.548340548340548</v>
      </c>
      <c r="AB37" s="556">
        <v>35.3125</v>
      </c>
      <c r="AC37" s="556">
        <v>32.016925246826517</v>
      </c>
      <c r="AD37" s="556">
        <v>27.150084317032043</v>
      </c>
      <c r="AE37" s="557">
        <v>25.513513513513512</v>
      </c>
    </row>
    <row r="38" spans="1:38" ht="14.25" customHeight="1">
      <c r="A38" s="1"/>
      <c r="B38" s="132"/>
      <c r="D38" s="38"/>
      <c r="E38" s="459"/>
      <c r="F38" s="198"/>
      <c r="G38" s="198"/>
      <c r="H38" s="198"/>
      <c r="I38" s="574"/>
      <c r="J38" s="575" t="s">
        <v>58</v>
      </c>
      <c r="K38" s="575"/>
      <c r="L38" s="575" t="s">
        <v>58</v>
      </c>
      <c r="M38" s="576"/>
      <c r="O38" s="9"/>
      <c r="P38" s="5"/>
    </row>
    <row r="39" spans="1:38" ht="14.25" customHeight="1">
      <c r="A39" s="1"/>
      <c r="B39" s="636" t="s">
        <v>59</v>
      </c>
      <c r="C39" s="637"/>
      <c r="D39" s="637"/>
      <c r="E39" s="637"/>
      <c r="F39" s="637"/>
      <c r="G39" s="637"/>
      <c r="H39" s="637"/>
      <c r="I39" s="637"/>
      <c r="J39" s="637"/>
      <c r="K39" s="637"/>
      <c r="L39" s="637"/>
      <c r="M39" s="637"/>
      <c r="N39" s="637"/>
      <c r="O39" s="638"/>
      <c r="P39" s="260"/>
      <c r="Q39" s="636" t="s">
        <v>60</v>
      </c>
      <c r="R39" s="637"/>
      <c r="S39" s="637"/>
      <c r="T39" s="637"/>
      <c r="U39" s="637"/>
      <c r="V39" s="637"/>
      <c r="W39" s="637"/>
      <c r="X39" s="637"/>
      <c r="Y39" s="637"/>
      <c r="Z39" s="637"/>
      <c r="AA39" s="637"/>
      <c r="AB39" s="637"/>
      <c r="AC39" s="637"/>
      <c r="AD39" s="637"/>
      <c r="AE39" s="637"/>
      <c r="AF39" s="637"/>
      <c r="AG39" s="637"/>
      <c r="AH39" s="638"/>
      <c r="AI39" s="442"/>
      <c r="AJ39" s="260"/>
    </row>
    <row r="40" spans="1:38" ht="24" customHeight="1">
      <c r="A40" s="1"/>
      <c r="B40" s="639"/>
      <c r="C40" s="640"/>
      <c r="D40" s="640"/>
      <c r="E40" s="640"/>
      <c r="F40" s="640"/>
      <c r="G40" s="640"/>
      <c r="H40" s="640"/>
      <c r="I40" s="640"/>
      <c r="J40" s="640"/>
      <c r="K40" s="640"/>
      <c r="L40" s="640"/>
      <c r="M40" s="640"/>
      <c r="N40" s="640"/>
      <c r="O40" s="641"/>
      <c r="P40" s="260"/>
      <c r="Q40" s="639"/>
      <c r="R40" s="640"/>
      <c r="S40" s="640"/>
      <c r="T40" s="640"/>
      <c r="U40" s="640"/>
      <c r="V40" s="640"/>
      <c r="W40" s="640"/>
      <c r="X40" s="640"/>
      <c r="Y40" s="640"/>
      <c r="Z40" s="640"/>
      <c r="AA40" s="640"/>
      <c r="AB40" s="640"/>
      <c r="AC40" s="640"/>
      <c r="AD40" s="640"/>
      <c r="AE40" s="640"/>
      <c r="AF40" s="640"/>
      <c r="AG40" s="640"/>
      <c r="AH40" s="641"/>
      <c r="AI40" s="442"/>
      <c r="AJ40" s="260"/>
    </row>
    <row r="41" spans="1:38" ht="30" customHeight="1">
      <c r="A41" s="1"/>
      <c r="B41" s="132"/>
      <c r="D41" s="38"/>
      <c r="E41" s="197"/>
      <c r="F41" s="198"/>
      <c r="G41" s="198"/>
      <c r="H41" s="198"/>
      <c r="I41" s="15"/>
      <c r="J41" s="8"/>
      <c r="K41" s="8"/>
      <c r="L41" s="8"/>
      <c r="M41" s="8"/>
      <c r="O41" s="9"/>
      <c r="P41" s="5"/>
    </row>
    <row r="42" spans="1:38" ht="14.25" customHeight="1">
      <c r="A42" s="1"/>
      <c r="B42" s="18"/>
      <c r="C42" s="18"/>
      <c r="D42" s="18"/>
      <c r="E42" s="13"/>
      <c r="F42" s="14"/>
      <c r="G42" s="15"/>
      <c r="H42" s="15"/>
      <c r="I42" s="15"/>
      <c r="J42" s="8"/>
      <c r="K42" s="8"/>
      <c r="L42" s="8"/>
      <c r="M42" s="8"/>
      <c r="O42" s="9"/>
      <c r="P42" s="5"/>
    </row>
    <row r="43" spans="1:38" ht="14.25" customHeight="1">
      <c r="A43" s="1"/>
      <c r="B43" s="18"/>
      <c r="C43" s="18"/>
      <c r="D43" s="18"/>
      <c r="E43" s="13"/>
      <c r="F43" s="14"/>
      <c r="G43" s="15"/>
      <c r="H43" s="15"/>
      <c r="I43" s="15"/>
      <c r="J43" s="8"/>
      <c r="K43" s="8"/>
      <c r="L43" s="8"/>
      <c r="M43" s="8"/>
      <c r="O43" s="9"/>
      <c r="P43" s="5"/>
    </row>
    <row r="44" spans="1:38" ht="14.25" customHeight="1">
      <c r="A44" s="1"/>
      <c r="B44" s="18"/>
      <c r="C44" s="18"/>
      <c r="D44" s="18"/>
      <c r="E44" s="13"/>
      <c r="F44" s="14"/>
      <c r="G44" s="15"/>
      <c r="H44" s="15"/>
      <c r="I44" s="15"/>
      <c r="J44" s="8"/>
      <c r="K44" s="8"/>
      <c r="L44" s="8"/>
      <c r="M44" s="8"/>
      <c r="O44" s="9"/>
      <c r="P44" s="5"/>
    </row>
    <row r="45" spans="1:38" ht="14.25" customHeight="1">
      <c r="A45" s="1"/>
      <c r="B45" s="18"/>
      <c r="C45" s="18"/>
      <c r="D45" s="18"/>
      <c r="E45" s="13"/>
      <c r="F45" s="14"/>
      <c r="G45" s="15"/>
      <c r="H45" s="15"/>
      <c r="I45" s="15"/>
      <c r="J45" s="8"/>
      <c r="K45" s="8"/>
      <c r="L45" s="8"/>
      <c r="M45" s="8"/>
      <c r="O45" s="9"/>
      <c r="P45" s="5"/>
    </row>
    <row r="46" spans="1:38" ht="14.25" customHeight="1">
      <c r="A46" s="1"/>
      <c r="B46" s="18"/>
      <c r="C46" s="18"/>
      <c r="D46" s="18"/>
      <c r="E46" s="13"/>
      <c r="F46" s="14"/>
      <c r="G46" s="15"/>
      <c r="H46" s="15"/>
      <c r="I46" s="15"/>
      <c r="J46" s="8"/>
      <c r="K46" s="8"/>
      <c r="L46" s="8"/>
      <c r="M46" s="8"/>
      <c r="O46" s="9"/>
      <c r="P46" s="5"/>
    </row>
    <row r="47" spans="1:38" ht="14.25" customHeight="1">
      <c r="A47" s="1"/>
      <c r="B47" s="18"/>
      <c r="C47" s="18"/>
      <c r="D47" s="18"/>
      <c r="E47" s="13"/>
      <c r="F47" s="14"/>
      <c r="G47" s="15"/>
      <c r="H47" s="15"/>
      <c r="I47" s="15"/>
      <c r="J47" s="8"/>
      <c r="K47" s="8"/>
      <c r="L47" s="8"/>
      <c r="M47" s="8"/>
      <c r="O47" s="9"/>
      <c r="P47" s="5"/>
    </row>
    <row r="48" spans="1:38" ht="14.25" customHeight="1">
      <c r="A48" s="1"/>
    </row>
    <row r="49" spans="1:31" ht="14.25" customHeight="1">
      <c r="A49" s="1"/>
      <c r="B49" s="643"/>
      <c r="C49" s="643"/>
      <c r="D49" s="643"/>
      <c r="E49" s="643"/>
      <c r="F49" s="643"/>
      <c r="G49" s="643"/>
      <c r="H49" s="643"/>
    </row>
    <row r="50" spans="1:31" ht="14.25" customHeight="1">
      <c r="A50" s="1"/>
      <c r="B50" s="635"/>
      <c r="C50" s="635"/>
      <c r="D50" s="635"/>
      <c r="E50" s="214"/>
      <c r="F50" s="214"/>
      <c r="G50" s="214"/>
      <c r="H50" s="214"/>
    </row>
    <row r="51" spans="1:31" ht="14.25" customHeight="1">
      <c r="A51" s="1"/>
      <c r="B51" s="215"/>
      <c r="D51" s="231"/>
      <c r="E51" s="197"/>
      <c r="F51" s="198"/>
      <c r="G51" s="198"/>
      <c r="H51" s="198"/>
    </row>
    <row r="52" spans="1:31" ht="14.25" customHeight="1">
      <c r="A52" s="1"/>
      <c r="B52" s="132"/>
      <c r="D52" s="231"/>
      <c r="E52" s="197"/>
      <c r="F52" s="198"/>
      <c r="G52" s="198"/>
      <c r="H52" s="198"/>
    </row>
    <row r="53" spans="1:31" ht="14.25" customHeight="1">
      <c r="A53" s="1"/>
      <c r="B53" s="132"/>
      <c r="D53" s="231"/>
      <c r="E53" s="197"/>
      <c r="F53" s="198"/>
      <c r="G53" s="198"/>
      <c r="H53" s="198"/>
      <c r="I53" s="230"/>
    </row>
    <row r="54" spans="1:31" ht="14.25" customHeight="1">
      <c r="A54" s="1"/>
      <c r="B54" s="132"/>
      <c r="D54" s="231"/>
      <c r="E54" s="197"/>
      <c r="F54" s="198"/>
      <c r="G54" s="198"/>
      <c r="H54" s="198"/>
    </row>
    <row r="55" spans="1:31" ht="14.25" customHeight="1">
      <c r="A55" s="1"/>
      <c r="B55" s="132"/>
      <c r="D55" s="231"/>
      <c r="E55" s="197"/>
      <c r="F55" s="198"/>
      <c r="G55" s="198"/>
      <c r="H55" s="198"/>
    </row>
    <row r="56" spans="1:31" ht="14.25" customHeight="1">
      <c r="A56" s="1"/>
      <c r="B56" s="132"/>
      <c r="D56" s="231"/>
      <c r="E56" s="197"/>
      <c r="F56" s="198"/>
      <c r="G56" s="198"/>
      <c r="H56" s="198"/>
    </row>
    <row r="57" spans="1:31" ht="14.25" customHeight="1">
      <c r="B57" s="132"/>
      <c r="D57" s="231"/>
      <c r="E57" s="197"/>
      <c r="F57" s="198"/>
      <c r="G57" s="198"/>
      <c r="H57" s="198"/>
      <c r="I57" s="230"/>
    </row>
    <row r="58" spans="1:31" ht="30" customHeight="1">
      <c r="B58" s="132"/>
      <c r="D58" s="231"/>
      <c r="E58" s="197"/>
      <c r="F58" s="198"/>
      <c r="G58" s="198"/>
      <c r="H58" s="198"/>
    </row>
    <row r="59" spans="1:31" ht="14.25" customHeight="1"/>
    <row r="60" spans="1:31" ht="14.25" customHeight="1"/>
    <row r="61" spans="1:31" ht="14.25" customHeight="1">
      <c r="C61" s="528"/>
      <c r="D61" s="534"/>
      <c r="E61" s="535" t="s">
        <v>43</v>
      </c>
      <c r="F61" s="536" t="s">
        <v>44</v>
      </c>
      <c r="G61" s="536" t="s">
        <v>45</v>
      </c>
      <c r="H61" s="536" t="s">
        <v>46</v>
      </c>
      <c r="I61" s="537" t="s">
        <v>47</v>
      </c>
      <c r="J61" s="538" t="s">
        <v>48</v>
      </c>
      <c r="K61" s="538" t="s">
        <v>49</v>
      </c>
      <c r="L61" s="538" t="s">
        <v>50</v>
      </c>
      <c r="M61" s="539" t="s">
        <v>51</v>
      </c>
      <c r="U61" s="528"/>
      <c r="V61" s="534"/>
      <c r="W61" s="560" t="s">
        <v>43</v>
      </c>
      <c r="X61" s="561" t="s">
        <v>44</v>
      </c>
      <c r="Y61" s="561" t="s">
        <v>45</v>
      </c>
      <c r="Z61" s="561" t="s">
        <v>46</v>
      </c>
      <c r="AA61" s="562" t="s">
        <v>47</v>
      </c>
      <c r="AB61" s="563" t="s">
        <v>48</v>
      </c>
      <c r="AC61" s="563" t="s">
        <v>49</v>
      </c>
      <c r="AD61" s="563" t="s">
        <v>50</v>
      </c>
      <c r="AE61" s="564" t="s">
        <v>51</v>
      </c>
    </row>
    <row r="62" spans="1:31" ht="14.25" customHeight="1">
      <c r="C62" s="550" t="s">
        <v>52</v>
      </c>
      <c r="D62" s="569" t="s">
        <v>53</v>
      </c>
      <c r="E62" s="565">
        <v>14.54252179010593</v>
      </c>
      <c r="F62" s="551">
        <v>17.919880871008687</v>
      </c>
      <c r="G62" s="551">
        <v>11.307624220427684</v>
      </c>
      <c r="H62" s="551">
        <v>8.512931034482758</v>
      </c>
      <c r="I62" s="551">
        <v>16.177884615384613</v>
      </c>
      <c r="J62" s="551">
        <v>20.805931554079937</v>
      </c>
      <c r="K62" s="551">
        <v>20.967564595931833</v>
      </c>
      <c r="L62" s="551">
        <v>13.866435719784448</v>
      </c>
      <c r="M62" s="552">
        <v>6.9576523031203568</v>
      </c>
      <c r="U62" s="616" t="s">
        <v>52</v>
      </c>
      <c r="V62" s="569" t="s">
        <v>53</v>
      </c>
      <c r="W62" s="565">
        <v>9.3452365694951531</v>
      </c>
      <c r="X62" s="551">
        <v>11.775217263939069</v>
      </c>
      <c r="Y62" s="551">
        <v>7.0173255224769537</v>
      </c>
      <c r="Z62" s="551">
        <v>8.0818965517241388</v>
      </c>
      <c r="AA62" s="551">
        <v>11.041734831133894</v>
      </c>
      <c r="AB62" s="551">
        <v>12.875909845485889</v>
      </c>
      <c r="AC62" s="551">
        <v>12.612359550561797</v>
      </c>
      <c r="AD62" s="551">
        <v>7.8571428571428568</v>
      </c>
      <c r="AE62" s="552">
        <v>4.3077685741206917</v>
      </c>
    </row>
    <row r="63" spans="1:31" ht="14.25" customHeight="1">
      <c r="C63" s="553" t="s">
        <v>54</v>
      </c>
      <c r="D63" s="570" t="s">
        <v>53</v>
      </c>
      <c r="E63" s="566">
        <v>17.272650855218401</v>
      </c>
      <c r="F63" s="548">
        <v>21.257026060296401</v>
      </c>
      <c r="G63" s="548">
        <v>13.454011741683001</v>
      </c>
      <c r="H63" s="548">
        <v>15.689655172413801</v>
      </c>
      <c r="I63" s="548">
        <v>20.451127819548901</v>
      </c>
      <c r="J63" s="548">
        <v>21.4611872146119</v>
      </c>
      <c r="K63" s="548">
        <v>19.6220930232558</v>
      </c>
      <c r="L63" s="548">
        <v>16.489361702127699</v>
      </c>
      <c r="M63" s="554">
        <v>11.320754716981099</v>
      </c>
      <c r="U63" s="617" t="s">
        <v>54</v>
      </c>
      <c r="V63" s="570" t="s">
        <v>53</v>
      </c>
      <c r="W63" s="566">
        <v>12.793603198400801</v>
      </c>
      <c r="X63" s="548">
        <v>16.104294478527599</v>
      </c>
      <c r="Y63" s="548">
        <v>9.5843520782396094</v>
      </c>
      <c r="Z63" s="548">
        <v>14.6551724137931</v>
      </c>
      <c r="AA63" s="548">
        <v>16.090225563909801</v>
      </c>
      <c r="AB63" s="548">
        <v>15.068493150684899</v>
      </c>
      <c r="AC63" s="548">
        <v>13.3720930232558</v>
      </c>
      <c r="AD63" s="548">
        <v>10.6382978723404</v>
      </c>
      <c r="AE63" s="554">
        <v>8.1367924528301891</v>
      </c>
    </row>
    <row r="64" spans="1:31" ht="14.25" customHeight="1">
      <c r="C64" s="553" t="s">
        <v>55</v>
      </c>
      <c r="D64" s="571" t="s">
        <v>53</v>
      </c>
      <c r="E64" s="566">
        <v>18.279569892473098</v>
      </c>
      <c r="F64" s="548">
        <v>21.370143149284299</v>
      </c>
      <c r="G64" s="548">
        <v>15.362035225048899</v>
      </c>
      <c r="H64" s="548">
        <v>13.6206896551724</v>
      </c>
      <c r="I64" s="548">
        <v>24.397590361445801</v>
      </c>
      <c r="J64" s="548">
        <v>22.560975609756099</v>
      </c>
      <c r="K64" s="548">
        <v>18.604651162790699</v>
      </c>
      <c r="L64" s="548">
        <v>20.5673758865248</v>
      </c>
      <c r="M64" s="554">
        <v>11.5702479338843</v>
      </c>
      <c r="U64" s="617" t="s">
        <v>55</v>
      </c>
      <c r="V64" s="571" t="s">
        <v>53</v>
      </c>
      <c r="W64" s="566">
        <v>13.55</v>
      </c>
      <c r="X64" s="548">
        <v>16.2576687116564</v>
      </c>
      <c r="Y64" s="548">
        <v>10.958904109589</v>
      </c>
      <c r="Z64" s="548">
        <v>11.8965517241379</v>
      </c>
      <c r="AA64" s="548">
        <v>20.331325301204799</v>
      </c>
      <c r="AB64" s="548">
        <v>14.7865853658537</v>
      </c>
      <c r="AC64" s="548">
        <v>12.645348837209299</v>
      </c>
      <c r="AD64" s="548">
        <v>14.5132743362832</v>
      </c>
      <c r="AE64" s="554">
        <v>8.5005903187721401</v>
      </c>
    </row>
    <row r="65" spans="2:31" ht="14.25" customHeight="1">
      <c r="C65" s="553" t="s">
        <v>56</v>
      </c>
      <c r="D65" s="572" t="s">
        <v>53</v>
      </c>
      <c r="E65" s="566">
        <v>18.453865336658399</v>
      </c>
      <c r="F65" s="548">
        <v>22.5395206527282</v>
      </c>
      <c r="G65" s="548">
        <v>14.5365853658537</v>
      </c>
      <c r="H65" s="548">
        <v>12.220309810671299</v>
      </c>
      <c r="I65" s="548">
        <v>23.123123123123101</v>
      </c>
      <c r="J65" s="548">
        <v>22.003034901365702</v>
      </c>
      <c r="K65" s="548">
        <v>22.0289855072464</v>
      </c>
      <c r="L65" s="548">
        <v>22.6548672566372</v>
      </c>
      <c r="M65" s="554">
        <v>10.6007067137809</v>
      </c>
      <c r="U65" s="617" t="s">
        <v>56</v>
      </c>
      <c r="V65" s="572" t="s">
        <v>53</v>
      </c>
      <c r="W65" s="566">
        <v>14.4103714784343</v>
      </c>
      <c r="X65" s="548">
        <v>17.746047934727201</v>
      </c>
      <c r="Y65" s="548">
        <v>11.170731707317101</v>
      </c>
      <c r="Z65" s="548">
        <v>11.8556701030928</v>
      </c>
      <c r="AA65" s="548">
        <v>20.300751879699199</v>
      </c>
      <c r="AB65" s="548">
        <v>17.147192716236699</v>
      </c>
      <c r="AC65" s="548">
        <v>15.3623188405797</v>
      </c>
      <c r="AD65" s="548">
        <v>16.460176991150401</v>
      </c>
      <c r="AE65" s="554">
        <v>7.2941176470588198</v>
      </c>
    </row>
    <row r="66" spans="2:31" ht="14.25" customHeight="1">
      <c r="C66" s="555" t="s">
        <v>57</v>
      </c>
      <c r="D66" s="573" t="s">
        <v>53</v>
      </c>
      <c r="E66" s="568">
        <v>21.07365792759051</v>
      </c>
      <c r="F66" s="558">
        <v>24.98719918074757</v>
      </c>
      <c r="G66" s="558">
        <v>17.317073170731707</v>
      </c>
      <c r="H66" s="558">
        <v>17.117117117117118</v>
      </c>
      <c r="I66" s="558">
        <v>24.675324675324674</v>
      </c>
      <c r="J66" s="558">
        <v>28.237129485179409</v>
      </c>
      <c r="K66" s="558">
        <v>25.669957686882931</v>
      </c>
      <c r="L66" s="558">
        <v>19.594594594594593</v>
      </c>
      <c r="M66" s="559">
        <v>12.742980561555076</v>
      </c>
      <c r="U66" s="618" t="s">
        <v>57</v>
      </c>
      <c r="V66" s="573" t="s">
        <v>53</v>
      </c>
      <c r="W66" s="567">
        <v>16.633366633366634</v>
      </c>
      <c r="X66" s="556">
        <v>19.457245263696876</v>
      </c>
      <c r="Y66" s="556">
        <v>13.951219512195124</v>
      </c>
      <c r="Z66" s="556">
        <v>16.891891891891891</v>
      </c>
      <c r="AA66" s="556">
        <v>21.356421356421357</v>
      </c>
      <c r="AB66" s="556">
        <v>21.996879875195006</v>
      </c>
      <c r="AC66" s="556">
        <v>18.220338983050848</v>
      </c>
      <c r="AD66" s="556">
        <v>14.695945945945946</v>
      </c>
      <c r="AE66" s="557">
        <v>9.2872570194384458</v>
      </c>
    </row>
    <row r="67" spans="2:31" ht="14.25" customHeight="1">
      <c r="C67" s="469"/>
      <c r="D67" s="488"/>
      <c r="E67" s="523" t="s">
        <v>58</v>
      </c>
      <c r="F67" s="445"/>
      <c r="G67" s="523" t="s">
        <v>58</v>
      </c>
      <c r="H67" s="523" t="s">
        <v>58</v>
      </c>
      <c r="I67" s="445"/>
      <c r="J67" s="523" t="s">
        <v>58</v>
      </c>
      <c r="K67" s="445"/>
      <c r="L67" s="445"/>
      <c r="M67" s="445"/>
      <c r="U67" s="443"/>
      <c r="V67" s="444"/>
      <c r="W67" s="523" t="s">
        <v>58</v>
      </c>
      <c r="X67" s="446"/>
      <c r="Y67" s="523" t="s">
        <v>58</v>
      </c>
      <c r="Z67" s="523" t="s">
        <v>58</v>
      </c>
      <c r="AA67" s="446"/>
      <c r="AB67" s="523" t="s">
        <v>58</v>
      </c>
      <c r="AC67" s="446"/>
      <c r="AD67" s="446"/>
      <c r="AE67" s="446"/>
    </row>
    <row r="68" spans="2:31" ht="14.25" customHeight="1">
      <c r="C68" s="469"/>
      <c r="D68" s="488"/>
      <c r="E68" s="523"/>
      <c r="F68" s="445"/>
      <c r="G68" s="523"/>
      <c r="H68" s="523"/>
      <c r="I68" s="445"/>
      <c r="J68" s="523"/>
      <c r="K68" s="445"/>
      <c r="L68" s="445"/>
      <c r="M68" s="445"/>
      <c r="U68" s="443"/>
      <c r="V68" s="444"/>
      <c r="W68" s="523"/>
      <c r="X68" s="446"/>
      <c r="Y68" s="523"/>
      <c r="Z68" s="523"/>
      <c r="AA68" s="446"/>
      <c r="AB68" s="523"/>
      <c r="AC68" s="446"/>
      <c r="AD68" s="446"/>
      <c r="AE68" s="446"/>
    </row>
    <row r="69" spans="2:31" ht="38.25" customHeight="1">
      <c r="C69" s="634" t="s">
        <v>61</v>
      </c>
      <c r="D69" s="634"/>
      <c r="E69" s="577">
        <v>4003</v>
      </c>
      <c r="F69" s="577">
        <v>1961</v>
      </c>
      <c r="G69" s="577">
        <v>2042</v>
      </c>
      <c r="H69" s="577">
        <v>444</v>
      </c>
      <c r="I69" s="577">
        <v>550</v>
      </c>
      <c r="J69" s="577">
        <v>717</v>
      </c>
      <c r="K69" s="577">
        <v>739</v>
      </c>
      <c r="L69" s="577">
        <v>642</v>
      </c>
      <c r="M69" s="577">
        <v>911</v>
      </c>
    </row>
    <row r="70" spans="2:31" ht="14.25" customHeight="1"/>
    <row r="71" spans="2:31">
      <c r="B71" s="133"/>
      <c r="C71" s="133"/>
      <c r="D71" s="133"/>
      <c r="E71" s="133"/>
      <c r="F71" s="133"/>
      <c r="G71" s="133"/>
      <c r="H71" s="133"/>
      <c r="I71" s="133"/>
      <c r="J71" s="133"/>
      <c r="K71" s="78"/>
    </row>
    <row r="73" spans="2:31" ht="18.75" customHeight="1"/>
    <row r="74" spans="2:31" ht="8.25" customHeight="1"/>
  </sheetData>
  <mergeCells count="9">
    <mergeCell ref="C69:D69"/>
    <mergeCell ref="B50:D50"/>
    <mergeCell ref="Q10:AH11"/>
    <mergeCell ref="Q39:AH40"/>
    <mergeCell ref="B4:B5"/>
    <mergeCell ref="L28:L30"/>
    <mergeCell ref="B49:H49"/>
    <mergeCell ref="B39:O40"/>
    <mergeCell ref="B10:O11"/>
  </mergeCells>
  <phoneticPr fontId="62" type="noConversion"/>
  <pageMargins left="0.23622047244094491" right="0.23622047244094491" top="0.74803149606299213" bottom="0.39370078740157483" header="0.31496062992125984" footer="0.31496062992125984"/>
  <pageSetup paperSize="9" scale="3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70"/>
  <sheetViews>
    <sheetView showGridLines="0" zoomScale="84" zoomScaleNormal="84" workbookViewId="0">
      <selection activeCell="C34" sqref="C34"/>
    </sheetView>
  </sheetViews>
  <sheetFormatPr defaultColWidth="9.1171875" defaultRowHeight="12.7"/>
  <cols>
    <col min="1" max="1" width="1.29296875" style="4" customWidth="1"/>
    <col min="2" max="2" width="28" style="4" customWidth="1"/>
    <col min="3" max="3" width="19.703125" style="4" customWidth="1"/>
    <col min="4" max="4" width="4.703125" style="4" customWidth="1"/>
    <col min="5" max="5" width="14.29296875" style="4" customWidth="1"/>
    <col min="6" max="9" width="15" style="4" customWidth="1"/>
    <col min="10" max="10" width="14.1171875" style="4" customWidth="1"/>
    <col min="11" max="11" width="10.5859375" style="4" customWidth="1"/>
    <col min="12" max="12" width="12.41015625" style="4" bestFit="1" customWidth="1"/>
    <col min="13" max="14" width="15.41015625" style="4" bestFit="1" customWidth="1"/>
    <col min="15" max="15" width="28.703125" style="4" customWidth="1"/>
    <col min="16" max="16" width="11.87890625" style="4" customWidth="1"/>
    <col min="17" max="241" width="9.1171875" style="4" customWidth="1"/>
    <col min="242" max="242" width="2.703125" style="4" customWidth="1"/>
    <col min="243" max="243" width="8.29296875" style="4" customWidth="1"/>
    <col min="244" max="244" width="7.1171875" style="4" customWidth="1"/>
    <col min="245" max="245" width="4.41015625" style="4" customWidth="1"/>
    <col min="246" max="248" width="9.1171875" style="4" customWidth="1"/>
    <col min="249" max="249" width="11.29296875" style="4" customWidth="1"/>
    <col min="250" max="252" width="9.1171875" style="4" customWidth="1"/>
    <col min="253" max="253" width="2.703125" style="4" customWidth="1"/>
    <col min="254" max="254" width="8.29296875" style="4" customWidth="1"/>
    <col min="255" max="255" width="7.41015625" style="4" customWidth="1"/>
    <col min="256" max="256" width="4.29296875" style="4" customWidth="1"/>
    <col min="257" max="257" width="9.1171875" style="4" customWidth="1"/>
    <col min="258" max="258" width="11.41015625" style="4" customWidth="1"/>
    <col min="259" max="263" width="9.1171875" style="4" customWidth="1"/>
    <col min="264" max="264" width="2.703125" style="4" customWidth="1"/>
    <col min="265" max="497" width="9.1171875" style="4" customWidth="1"/>
    <col min="498" max="498" width="2.703125" style="4" customWidth="1"/>
    <col min="499" max="499" width="8.29296875" style="4" customWidth="1"/>
    <col min="500" max="500" width="7.1171875" style="4" customWidth="1"/>
    <col min="501" max="501" width="4.41015625" style="4" customWidth="1"/>
    <col min="502" max="504" width="9.1171875" style="4" customWidth="1"/>
    <col min="505" max="505" width="11.29296875" style="4" customWidth="1"/>
    <col min="506" max="508" width="9.1171875" style="4" customWidth="1"/>
    <col min="509" max="509" width="2.703125" style="4" customWidth="1"/>
    <col min="510" max="510" width="8.29296875" style="4" customWidth="1"/>
    <col min="511" max="511" width="7.41015625" style="4" customWidth="1"/>
    <col min="512" max="512" width="4.29296875" style="4" customWidth="1"/>
    <col min="513" max="513" width="9.1171875" style="4" customWidth="1"/>
    <col min="514" max="514" width="11.41015625" style="4" customWidth="1"/>
    <col min="515" max="519" width="9.1171875" style="4" customWidth="1"/>
    <col min="520" max="520" width="2.703125" style="4" customWidth="1"/>
    <col min="521" max="753" width="9.1171875" style="4" customWidth="1"/>
    <col min="754" max="754" width="2.703125" style="4" customWidth="1"/>
    <col min="755" max="755" width="8.29296875" style="4" customWidth="1"/>
    <col min="756" max="756" width="7.1171875" style="4" customWidth="1"/>
    <col min="757" max="757" width="4.41015625" style="4" customWidth="1"/>
    <col min="758" max="760" width="9.1171875" style="4" customWidth="1"/>
    <col min="761" max="761" width="11.29296875" style="4" customWidth="1"/>
    <col min="762" max="764" width="9.1171875" style="4" customWidth="1"/>
    <col min="765" max="765" width="2.703125" style="4" customWidth="1"/>
    <col min="766" max="766" width="8.29296875" style="4" customWidth="1"/>
    <col min="767" max="767" width="7.41015625" style="4" customWidth="1"/>
    <col min="768" max="768" width="4.29296875" style="4" customWidth="1"/>
    <col min="769" max="769" width="9.1171875" style="4" customWidth="1"/>
    <col min="770" max="770" width="11.41015625" style="4" customWidth="1"/>
    <col min="771" max="775" width="9.1171875" style="4" customWidth="1"/>
    <col min="776" max="776" width="2.703125" style="4" customWidth="1"/>
    <col min="777" max="1009" width="9.1171875" style="4" customWidth="1"/>
    <col min="1010" max="1010" width="2.703125" style="4" customWidth="1"/>
    <col min="1011" max="1011" width="8.29296875" style="4" customWidth="1"/>
    <col min="1012" max="1012" width="7.1171875" style="4" customWidth="1"/>
    <col min="1013" max="1013" width="4.41015625" style="4" customWidth="1"/>
    <col min="1014" max="1016" width="9.1171875" style="4" customWidth="1"/>
    <col min="1017" max="1017" width="11.29296875" style="4" customWidth="1"/>
    <col min="1018" max="1020" width="9.1171875" style="4" customWidth="1"/>
    <col min="1021" max="1021" width="2.703125" style="4" customWidth="1"/>
    <col min="1022" max="1022" width="8.29296875" style="4" customWidth="1"/>
    <col min="1023" max="1023" width="7.41015625" style="4" customWidth="1"/>
    <col min="1024" max="1024" width="4.29296875" style="4" customWidth="1"/>
    <col min="1025" max="1025" width="9.1171875" style="4" customWidth="1"/>
    <col min="1026" max="1026" width="11.41015625" style="4" customWidth="1"/>
    <col min="1027" max="1031" width="9.1171875" style="4" customWidth="1"/>
    <col min="1032" max="1032" width="2.703125" style="4" customWidth="1"/>
    <col min="1033" max="1265" width="9.1171875" style="4" customWidth="1"/>
    <col min="1266" max="1266" width="2.703125" style="4" customWidth="1"/>
    <col min="1267" max="1267" width="8.29296875" style="4" customWidth="1"/>
    <col min="1268" max="1268" width="7.1171875" style="4" customWidth="1"/>
    <col min="1269" max="1269" width="4.41015625" style="4" customWidth="1"/>
    <col min="1270" max="1272" width="9.1171875" style="4" customWidth="1"/>
    <col min="1273" max="1273" width="11.29296875" style="4" customWidth="1"/>
    <col min="1274" max="1276" width="9.1171875" style="4" customWidth="1"/>
    <col min="1277" max="1277" width="2.703125" style="4" customWidth="1"/>
    <col min="1278" max="1278" width="8.29296875" style="4" customWidth="1"/>
    <col min="1279" max="1279" width="7.41015625" style="4" customWidth="1"/>
    <col min="1280" max="1280" width="4.29296875" style="4" customWidth="1"/>
    <col min="1281" max="1281" width="9.1171875" style="4" customWidth="1"/>
    <col min="1282" max="1282" width="11.41015625" style="4" customWidth="1"/>
    <col min="1283" max="1287" width="9.1171875" style="4" customWidth="1"/>
    <col min="1288" max="1288" width="2.703125" style="4" customWidth="1"/>
    <col min="1289" max="1521" width="9.1171875" style="4" customWidth="1"/>
    <col min="1522" max="1522" width="2.703125" style="4" customWidth="1"/>
    <col min="1523" max="1523" width="8.29296875" style="4" customWidth="1"/>
    <col min="1524" max="1524" width="7.1171875" style="4" customWidth="1"/>
    <col min="1525" max="1525" width="4.41015625" style="4" customWidth="1"/>
    <col min="1526" max="1528" width="9.1171875" style="4" customWidth="1"/>
    <col min="1529" max="1529" width="11.29296875" style="4" customWidth="1"/>
    <col min="1530" max="1532" width="9.1171875" style="4" customWidth="1"/>
    <col min="1533" max="1533" width="2.703125" style="4" customWidth="1"/>
    <col min="1534" max="1534" width="8.29296875" style="4" customWidth="1"/>
    <col min="1535" max="1535" width="7.41015625" style="4" customWidth="1"/>
    <col min="1536" max="1536" width="4.29296875" style="4" customWidth="1"/>
    <col min="1537" max="1537" width="9.1171875" style="4" customWidth="1"/>
    <col min="1538" max="1538" width="11.41015625" style="4" customWidth="1"/>
    <col min="1539" max="1543" width="9.1171875" style="4" customWidth="1"/>
    <col min="1544" max="1544" width="2.703125" style="4" customWidth="1"/>
    <col min="1545" max="1777" width="9.1171875" style="4" customWidth="1"/>
    <col min="1778" max="1778" width="2.703125" style="4" customWidth="1"/>
    <col min="1779" max="1779" width="8.29296875" style="4" customWidth="1"/>
    <col min="1780" max="1780" width="7.1171875" style="4" customWidth="1"/>
    <col min="1781" max="1781" width="4.41015625" style="4" customWidth="1"/>
    <col min="1782" max="1784" width="9.1171875" style="4" customWidth="1"/>
    <col min="1785" max="1785" width="11.29296875" style="4" customWidth="1"/>
    <col min="1786" max="1788" width="9.1171875" style="4" customWidth="1"/>
    <col min="1789" max="1789" width="2.703125" style="4" customWidth="1"/>
    <col min="1790" max="1790" width="8.29296875" style="4" customWidth="1"/>
    <col min="1791" max="1791" width="7.41015625" style="4" customWidth="1"/>
    <col min="1792" max="1792" width="4.29296875" style="4" customWidth="1"/>
    <col min="1793" max="1793" width="9.1171875" style="4" customWidth="1"/>
    <col min="1794" max="1794" width="11.41015625" style="4" customWidth="1"/>
    <col min="1795" max="1799" width="9.1171875" style="4" customWidth="1"/>
    <col min="1800" max="1800" width="2.703125" style="4" customWidth="1"/>
    <col min="1801" max="2033" width="9.1171875" style="4" customWidth="1"/>
    <col min="2034" max="2034" width="2.703125" style="4" customWidth="1"/>
    <col min="2035" max="2035" width="8.29296875" style="4" customWidth="1"/>
    <col min="2036" max="2036" width="7.1171875" style="4" customWidth="1"/>
    <col min="2037" max="2037" width="4.41015625" style="4" customWidth="1"/>
    <col min="2038" max="2040" width="9.1171875" style="4" customWidth="1"/>
    <col min="2041" max="2041" width="11.29296875" style="4" customWidth="1"/>
    <col min="2042" max="2044" width="9.1171875" style="4" customWidth="1"/>
    <col min="2045" max="2045" width="2.703125" style="4" customWidth="1"/>
    <col min="2046" max="2046" width="8.29296875" style="4" customWidth="1"/>
    <col min="2047" max="2047" width="7.41015625" style="4" customWidth="1"/>
    <col min="2048" max="2048" width="4.29296875" style="4" customWidth="1"/>
    <col min="2049" max="2049" width="9.1171875" style="4" customWidth="1"/>
    <col min="2050" max="2050" width="11.41015625" style="4" customWidth="1"/>
    <col min="2051" max="2055" width="9.1171875" style="4" customWidth="1"/>
    <col min="2056" max="2056" width="2.703125" style="4" customWidth="1"/>
    <col min="2057" max="2289" width="9.1171875" style="4" customWidth="1"/>
    <col min="2290" max="2290" width="2.703125" style="4" customWidth="1"/>
    <col min="2291" max="2291" width="8.29296875" style="4" customWidth="1"/>
    <col min="2292" max="2292" width="7.1171875" style="4" customWidth="1"/>
    <col min="2293" max="2293" width="4.41015625" style="4" customWidth="1"/>
    <col min="2294" max="2296" width="9.1171875" style="4" customWidth="1"/>
    <col min="2297" max="2297" width="11.29296875" style="4" customWidth="1"/>
    <col min="2298" max="2300" width="9.1171875" style="4" customWidth="1"/>
    <col min="2301" max="2301" width="2.703125" style="4" customWidth="1"/>
    <col min="2302" max="2302" width="8.29296875" style="4" customWidth="1"/>
    <col min="2303" max="2303" width="7.41015625" style="4" customWidth="1"/>
    <col min="2304" max="2304" width="4.29296875" style="4" customWidth="1"/>
    <col min="2305" max="2305" width="9.1171875" style="4" customWidth="1"/>
    <col min="2306" max="2306" width="11.41015625" style="4" customWidth="1"/>
    <col min="2307" max="2311" width="9.1171875" style="4" customWidth="1"/>
    <col min="2312" max="2312" width="2.703125" style="4" customWidth="1"/>
    <col min="2313" max="2545" width="9.1171875" style="4" customWidth="1"/>
    <col min="2546" max="2546" width="2.703125" style="4" customWidth="1"/>
    <col min="2547" max="2547" width="8.29296875" style="4" customWidth="1"/>
    <col min="2548" max="2548" width="7.1171875" style="4" customWidth="1"/>
    <col min="2549" max="2549" width="4.41015625" style="4" customWidth="1"/>
    <col min="2550" max="2552" width="9.1171875" style="4" customWidth="1"/>
    <col min="2553" max="2553" width="11.29296875" style="4" customWidth="1"/>
    <col min="2554" max="2556" width="9.1171875" style="4" customWidth="1"/>
    <col min="2557" max="2557" width="2.703125" style="4" customWidth="1"/>
    <col min="2558" max="2558" width="8.29296875" style="4" customWidth="1"/>
    <col min="2559" max="2559" width="7.41015625" style="4" customWidth="1"/>
    <col min="2560" max="2560" width="4.29296875" style="4" customWidth="1"/>
    <col min="2561" max="2561" width="9.1171875" style="4" customWidth="1"/>
    <col min="2562" max="2562" width="11.41015625" style="4" customWidth="1"/>
    <col min="2563" max="2567" width="9.1171875" style="4" customWidth="1"/>
    <col min="2568" max="2568" width="2.703125" style="4" customWidth="1"/>
    <col min="2569" max="2801" width="9.1171875" style="4" customWidth="1"/>
    <col min="2802" max="2802" width="2.703125" style="4" customWidth="1"/>
    <col min="2803" max="2803" width="8.29296875" style="4" customWidth="1"/>
    <col min="2804" max="2804" width="7.1171875" style="4" customWidth="1"/>
    <col min="2805" max="2805" width="4.41015625" style="4" customWidth="1"/>
    <col min="2806" max="2808" width="9.1171875" style="4" customWidth="1"/>
    <col min="2809" max="2809" width="11.29296875" style="4" customWidth="1"/>
    <col min="2810" max="2812" width="9.1171875" style="4" customWidth="1"/>
    <col min="2813" max="2813" width="2.703125" style="4" customWidth="1"/>
    <col min="2814" max="2814" width="8.29296875" style="4" customWidth="1"/>
    <col min="2815" max="2815" width="7.41015625" style="4" customWidth="1"/>
    <col min="2816" max="2816" width="4.29296875" style="4" customWidth="1"/>
    <col min="2817" max="2817" width="9.1171875" style="4" customWidth="1"/>
    <col min="2818" max="2818" width="11.41015625" style="4" customWidth="1"/>
    <col min="2819" max="2823" width="9.1171875" style="4" customWidth="1"/>
    <col min="2824" max="2824" width="2.703125" style="4" customWidth="1"/>
    <col min="2825" max="3057" width="9.1171875" style="4" customWidth="1"/>
    <col min="3058" max="3058" width="2.703125" style="4" customWidth="1"/>
    <col min="3059" max="3059" width="8.29296875" style="4" customWidth="1"/>
    <col min="3060" max="3060" width="7.1171875" style="4" customWidth="1"/>
    <col min="3061" max="3061" width="4.41015625" style="4" customWidth="1"/>
    <col min="3062" max="3064" width="9.1171875" style="4" customWidth="1"/>
    <col min="3065" max="3065" width="11.29296875" style="4" customWidth="1"/>
    <col min="3066" max="3068" width="9.1171875" style="4" customWidth="1"/>
    <col min="3069" max="3069" width="2.703125" style="4" customWidth="1"/>
    <col min="3070" max="3070" width="8.29296875" style="4" customWidth="1"/>
    <col min="3071" max="3071" width="7.41015625" style="4" customWidth="1"/>
    <col min="3072" max="3072" width="4.29296875" style="4" customWidth="1"/>
    <col min="3073" max="3073" width="9.1171875" style="4" customWidth="1"/>
    <col min="3074" max="3074" width="11.41015625" style="4" customWidth="1"/>
    <col min="3075" max="3079" width="9.1171875" style="4" customWidth="1"/>
    <col min="3080" max="3080" width="2.703125" style="4" customWidth="1"/>
    <col min="3081" max="3313" width="9.1171875" style="4" customWidth="1"/>
    <col min="3314" max="3314" width="2.703125" style="4" customWidth="1"/>
    <col min="3315" max="3315" width="8.29296875" style="4" customWidth="1"/>
    <col min="3316" max="3316" width="7.1171875" style="4" customWidth="1"/>
    <col min="3317" max="3317" width="4.41015625" style="4" customWidth="1"/>
    <col min="3318" max="3320" width="9.1171875" style="4" customWidth="1"/>
    <col min="3321" max="3321" width="11.29296875" style="4" customWidth="1"/>
    <col min="3322" max="3324" width="9.1171875" style="4" customWidth="1"/>
    <col min="3325" max="3325" width="2.703125" style="4" customWidth="1"/>
    <col min="3326" max="3326" width="8.29296875" style="4" customWidth="1"/>
    <col min="3327" max="3327" width="7.41015625" style="4" customWidth="1"/>
    <col min="3328" max="3328" width="4.29296875" style="4" customWidth="1"/>
    <col min="3329" max="3329" width="9.1171875" style="4" customWidth="1"/>
    <col min="3330" max="3330" width="11.41015625" style="4" customWidth="1"/>
    <col min="3331" max="3335" width="9.1171875" style="4" customWidth="1"/>
    <col min="3336" max="3336" width="2.703125" style="4" customWidth="1"/>
    <col min="3337" max="3569" width="9.1171875" style="4" customWidth="1"/>
    <col min="3570" max="3570" width="2.703125" style="4" customWidth="1"/>
    <col min="3571" max="3571" width="8.29296875" style="4" customWidth="1"/>
    <col min="3572" max="3572" width="7.1171875" style="4" customWidth="1"/>
    <col min="3573" max="3573" width="4.41015625" style="4" customWidth="1"/>
    <col min="3574" max="3576" width="9.1171875" style="4" customWidth="1"/>
    <col min="3577" max="3577" width="11.29296875" style="4" customWidth="1"/>
    <col min="3578" max="3580" width="9.1171875" style="4" customWidth="1"/>
    <col min="3581" max="3581" width="2.703125" style="4" customWidth="1"/>
    <col min="3582" max="3582" width="8.29296875" style="4" customWidth="1"/>
    <col min="3583" max="3583" width="7.41015625" style="4" customWidth="1"/>
    <col min="3584" max="3584" width="4.29296875" style="4" customWidth="1"/>
    <col min="3585" max="3585" width="9.1171875" style="4" customWidth="1"/>
    <col min="3586" max="3586" width="11.41015625" style="4" customWidth="1"/>
    <col min="3587" max="3591" width="9.1171875" style="4" customWidth="1"/>
    <col min="3592" max="3592" width="2.703125" style="4" customWidth="1"/>
    <col min="3593" max="3825" width="9.1171875" style="4" customWidth="1"/>
    <col min="3826" max="3826" width="2.703125" style="4" customWidth="1"/>
    <col min="3827" max="3827" width="8.29296875" style="4" customWidth="1"/>
    <col min="3828" max="3828" width="7.1171875" style="4" customWidth="1"/>
    <col min="3829" max="3829" width="4.41015625" style="4" customWidth="1"/>
    <col min="3830" max="3832" width="9.1171875" style="4" customWidth="1"/>
    <col min="3833" max="3833" width="11.29296875" style="4" customWidth="1"/>
    <col min="3834" max="3836" width="9.1171875" style="4" customWidth="1"/>
    <col min="3837" max="3837" width="2.703125" style="4" customWidth="1"/>
    <col min="3838" max="3838" width="8.29296875" style="4" customWidth="1"/>
    <col min="3839" max="3839" width="7.41015625" style="4" customWidth="1"/>
    <col min="3840" max="3840" width="4.29296875" style="4" customWidth="1"/>
    <col min="3841" max="3841" width="9.1171875" style="4" customWidth="1"/>
    <col min="3842" max="3842" width="11.41015625" style="4" customWidth="1"/>
    <col min="3843" max="3847" width="9.1171875" style="4" customWidth="1"/>
    <col min="3848" max="3848" width="2.703125" style="4" customWidth="1"/>
    <col min="3849" max="4081" width="9.1171875" style="4" customWidth="1"/>
    <col min="4082" max="4082" width="2.703125" style="4" customWidth="1"/>
    <col min="4083" max="4083" width="8.29296875" style="4" customWidth="1"/>
    <col min="4084" max="4084" width="7.1171875" style="4" customWidth="1"/>
    <col min="4085" max="4085" width="4.41015625" style="4" customWidth="1"/>
    <col min="4086" max="4088" width="9.1171875" style="4" customWidth="1"/>
    <col min="4089" max="4089" width="11.29296875" style="4" customWidth="1"/>
    <col min="4090" max="4092" width="9.1171875" style="4" customWidth="1"/>
    <col min="4093" max="4093" width="2.703125" style="4" customWidth="1"/>
    <col min="4094" max="4094" width="8.29296875" style="4" customWidth="1"/>
    <col min="4095" max="4095" width="7.41015625" style="4" customWidth="1"/>
    <col min="4096" max="4096" width="4.29296875" style="4" customWidth="1"/>
    <col min="4097" max="4097" width="9.1171875" style="4" customWidth="1"/>
    <col min="4098" max="4098" width="11.41015625" style="4" customWidth="1"/>
    <col min="4099" max="4103" width="9.1171875" style="4" customWidth="1"/>
    <col min="4104" max="4104" width="2.703125" style="4" customWidth="1"/>
    <col min="4105" max="4337" width="9.1171875" style="4" customWidth="1"/>
    <col min="4338" max="4338" width="2.703125" style="4" customWidth="1"/>
    <col min="4339" max="4339" width="8.29296875" style="4" customWidth="1"/>
    <col min="4340" max="4340" width="7.1171875" style="4" customWidth="1"/>
    <col min="4341" max="4341" width="4.41015625" style="4" customWidth="1"/>
    <col min="4342" max="4344" width="9.1171875" style="4" customWidth="1"/>
    <col min="4345" max="4345" width="11.29296875" style="4" customWidth="1"/>
    <col min="4346" max="4348" width="9.1171875" style="4" customWidth="1"/>
    <col min="4349" max="4349" width="2.703125" style="4" customWidth="1"/>
    <col min="4350" max="4350" width="8.29296875" style="4" customWidth="1"/>
    <col min="4351" max="4351" width="7.41015625" style="4" customWidth="1"/>
    <col min="4352" max="4352" width="4.29296875" style="4" customWidth="1"/>
    <col min="4353" max="4353" width="9.1171875" style="4" customWidth="1"/>
    <col min="4354" max="4354" width="11.41015625" style="4" customWidth="1"/>
    <col min="4355" max="4359" width="9.1171875" style="4" customWidth="1"/>
    <col min="4360" max="4360" width="2.703125" style="4" customWidth="1"/>
    <col min="4361" max="4593" width="9.1171875" style="4" customWidth="1"/>
    <col min="4594" max="4594" width="2.703125" style="4" customWidth="1"/>
    <col min="4595" max="4595" width="8.29296875" style="4" customWidth="1"/>
    <col min="4596" max="4596" width="7.1171875" style="4" customWidth="1"/>
    <col min="4597" max="4597" width="4.41015625" style="4" customWidth="1"/>
    <col min="4598" max="4600" width="9.1171875" style="4" customWidth="1"/>
    <col min="4601" max="4601" width="11.29296875" style="4" customWidth="1"/>
    <col min="4602" max="4604" width="9.1171875" style="4" customWidth="1"/>
    <col min="4605" max="4605" width="2.703125" style="4" customWidth="1"/>
    <col min="4606" max="4606" width="8.29296875" style="4" customWidth="1"/>
    <col min="4607" max="4607" width="7.41015625" style="4" customWidth="1"/>
    <col min="4608" max="4608" width="4.29296875" style="4" customWidth="1"/>
    <col min="4609" max="4609" width="9.1171875" style="4" customWidth="1"/>
    <col min="4610" max="4610" width="11.41015625" style="4" customWidth="1"/>
    <col min="4611" max="4615" width="9.1171875" style="4" customWidth="1"/>
    <col min="4616" max="4616" width="2.703125" style="4" customWidth="1"/>
    <col min="4617" max="4849" width="9.1171875" style="4" customWidth="1"/>
    <col min="4850" max="4850" width="2.703125" style="4" customWidth="1"/>
    <col min="4851" max="4851" width="8.29296875" style="4" customWidth="1"/>
    <col min="4852" max="4852" width="7.1171875" style="4" customWidth="1"/>
    <col min="4853" max="4853" width="4.41015625" style="4" customWidth="1"/>
    <col min="4854" max="4856" width="9.1171875" style="4" customWidth="1"/>
    <col min="4857" max="4857" width="11.29296875" style="4" customWidth="1"/>
    <col min="4858" max="4860" width="9.1171875" style="4" customWidth="1"/>
    <col min="4861" max="4861" width="2.703125" style="4" customWidth="1"/>
    <col min="4862" max="4862" width="8.29296875" style="4" customWidth="1"/>
    <col min="4863" max="4863" width="7.41015625" style="4" customWidth="1"/>
    <col min="4864" max="4864" width="4.29296875" style="4" customWidth="1"/>
    <col min="4865" max="4865" width="9.1171875" style="4" customWidth="1"/>
    <col min="4866" max="4866" width="11.41015625" style="4" customWidth="1"/>
    <col min="4867" max="4871" width="9.1171875" style="4" customWidth="1"/>
    <col min="4872" max="4872" width="2.703125" style="4" customWidth="1"/>
    <col min="4873" max="5105" width="9.1171875" style="4" customWidth="1"/>
    <col min="5106" max="5106" width="2.703125" style="4" customWidth="1"/>
    <col min="5107" max="5107" width="8.29296875" style="4" customWidth="1"/>
    <col min="5108" max="5108" width="7.1171875" style="4" customWidth="1"/>
    <col min="5109" max="5109" width="4.41015625" style="4" customWidth="1"/>
    <col min="5110" max="5112" width="9.1171875" style="4" customWidth="1"/>
    <col min="5113" max="5113" width="11.29296875" style="4" customWidth="1"/>
    <col min="5114" max="5116" width="9.1171875" style="4" customWidth="1"/>
    <col min="5117" max="5117" width="2.703125" style="4" customWidth="1"/>
    <col min="5118" max="5118" width="8.29296875" style="4" customWidth="1"/>
    <col min="5119" max="5119" width="7.41015625" style="4" customWidth="1"/>
    <col min="5120" max="5120" width="4.29296875" style="4" customWidth="1"/>
    <col min="5121" max="5121" width="9.1171875" style="4" customWidth="1"/>
    <col min="5122" max="5122" width="11.41015625" style="4" customWidth="1"/>
    <col min="5123" max="5127" width="9.1171875" style="4" customWidth="1"/>
    <col min="5128" max="5128" width="2.703125" style="4" customWidth="1"/>
    <col min="5129" max="5361" width="9.1171875" style="4" customWidth="1"/>
    <col min="5362" max="5362" width="2.703125" style="4" customWidth="1"/>
    <col min="5363" max="5363" width="8.29296875" style="4" customWidth="1"/>
    <col min="5364" max="5364" width="7.1171875" style="4" customWidth="1"/>
    <col min="5365" max="5365" width="4.41015625" style="4" customWidth="1"/>
    <col min="5366" max="5368" width="9.1171875" style="4" customWidth="1"/>
    <col min="5369" max="5369" width="11.29296875" style="4" customWidth="1"/>
    <col min="5370" max="5372" width="9.1171875" style="4" customWidth="1"/>
    <col min="5373" max="5373" width="2.703125" style="4" customWidth="1"/>
    <col min="5374" max="5374" width="8.29296875" style="4" customWidth="1"/>
    <col min="5375" max="5375" width="7.41015625" style="4" customWidth="1"/>
    <col min="5376" max="5376" width="4.29296875" style="4" customWidth="1"/>
    <col min="5377" max="5377" width="9.1171875" style="4" customWidth="1"/>
    <col min="5378" max="5378" width="11.41015625" style="4" customWidth="1"/>
    <col min="5379" max="5383" width="9.1171875" style="4" customWidth="1"/>
    <col min="5384" max="5384" width="2.703125" style="4" customWidth="1"/>
    <col min="5385" max="5617" width="9.1171875" style="4" customWidth="1"/>
    <col min="5618" max="5618" width="2.703125" style="4" customWidth="1"/>
    <col min="5619" max="5619" width="8.29296875" style="4" customWidth="1"/>
    <col min="5620" max="5620" width="7.1171875" style="4" customWidth="1"/>
    <col min="5621" max="5621" width="4.41015625" style="4" customWidth="1"/>
    <col min="5622" max="5624" width="9.1171875" style="4" customWidth="1"/>
    <col min="5625" max="5625" width="11.29296875" style="4" customWidth="1"/>
    <col min="5626" max="5628" width="9.1171875" style="4" customWidth="1"/>
    <col min="5629" max="5629" width="2.703125" style="4" customWidth="1"/>
    <col min="5630" max="5630" width="8.29296875" style="4" customWidth="1"/>
    <col min="5631" max="5631" width="7.41015625" style="4" customWidth="1"/>
    <col min="5632" max="5632" width="4.29296875" style="4" customWidth="1"/>
    <col min="5633" max="5633" width="9.1171875" style="4" customWidth="1"/>
    <col min="5634" max="5634" width="11.41015625" style="4" customWidth="1"/>
    <col min="5635" max="5639" width="9.1171875" style="4" customWidth="1"/>
    <col min="5640" max="5640" width="2.703125" style="4" customWidth="1"/>
    <col min="5641" max="5873" width="9.1171875" style="4" customWidth="1"/>
    <col min="5874" max="5874" width="2.703125" style="4" customWidth="1"/>
    <col min="5875" max="5875" width="8.29296875" style="4" customWidth="1"/>
    <col min="5876" max="5876" width="7.1171875" style="4" customWidth="1"/>
    <col min="5877" max="5877" width="4.41015625" style="4" customWidth="1"/>
    <col min="5878" max="5880" width="9.1171875" style="4" customWidth="1"/>
    <col min="5881" max="5881" width="11.29296875" style="4" customWidth="1"/>
    <col min="5882" max="5884" width="9.1171875" style="4" customWidth="1"/>
    <col min="5885" max="5885" width="2.703125" style="4" customWidth="1"/>
    <col min="5886" max="5886" width="8.29296875" style="4" customWidth="1"/>
    <col min="5887" max="5887" width="7.41015625" style="4" customWidth="1"/>
    <col min="5888" max="5888" width="4.29296875" style="4" customWidth="1"/>
    <col min="5889" max="5889" width="9.1171875" style="4" customWidth="1"/>
    <col min="5890" max="5890" width="11.41015625" style="4" customWidth="1"/>
    <col min="5891" max="5895" width="9.1171875" style="4" customWidth="1"/>
    <col min="5896" max="5896" width="2.703125" style="4" customWidth="1"/>
    <col min="5897" max="6129" width="9.1171875" style="4" customWidth="1"/>
    <col min="6130" max="6130" width="2.703125" style="4" customWidth="1"/>
    <col min="6131" max="6131" width="8.29296875" style="4" customWidth="1"/>
    <col min="6132" max="6132" width="7.1171875" style="4" customWidth="1"/>
    <col min="6133" max="6133" width="4.41015625" style="4" customWidth="1"/>
    <col min="6134" max="6136" width="9.1171875" style="4" customWidth="1"/>
    <col min="6137" max="6137" width="11.29296875" style="4" customWidth="1"/>
    <col min="6138" max="6140" width="9.1171875" style="4" customWidth="1"/>
    <col min="6141" max="6141" width="2.703125" style="4" customWidth="1"/>
    <col min="6142" max="6142" width="8.29296875" style="4" customWidth="1"/>
    <col min="6143" max="6143" width="7.41015625" style="4" customWidth="1"/>
    <col min="6144" max="6144" width="4.29296875" style="4" customWidth="1"/>
    <col min="6145" max="6145" width="9.1171875" style="4" customWidth="1"/>
    <col min="6146" max="6146" width="11.41015625" style="4" customWidth="1"/>
    <col min="6147" max="6151" width="9.1171875" style="4" customWidth="1"/>
    <col min="6152" max="6152" width="2.703125" style="4" customWidth="1"/>
    <col min="6153" max="6385" width="9.1171875" style="4" customWidth="1"/>
    <col min="6386" max="6386" width="2.703125" style="4" customWidth="1"/>
    <col min="6387" max="6387" width="8.29296875" style="4" customWidth="1"/>
    <col min="6388" max="6388" width="7.1171875" style="4" customWidth="1"/>
    <col min="6389" max="6389" width="4.41015625" style="4" customWidth="1"/>
    <col min="6390" max="6392" width="9.1171875" style="4" customWidth="1"/>
    <col min="6393" max="6393" width="11.29296875" style="4" customWidth="1"/>
    <col min="6394" max="6396" width="9.1171875" style="4" customWidth="1"/>
    <col min="6397" max="6397" width="2.703125" style="4" customWidth="1"/>
    <col min="6398" max="6398" width="8.29296875" style="4" customWidth="1"/>
    <col min="6399" max="6399" width="7.41015625" style="4" customWidth="1"/>
    <col min="6400" max="6400" width="4.29296875" style="4" customWidth="1"/>
    <col min="6401" max="6401" width="9.1171875" style="4" customWidth="1"/>
    <col min="6402" max="6402" width="11.41015625" style="4" customWidth="1"/>
    <col min="6403" max="6407" width="9.1171875" style="4" customWidth="1"/>
    <col min="6408" max="6408" width="2.703125" style="4" customWidth="1"/>
    <col min="6409" max="6641" width="9.1171875" style="4" customWidth="1"/>
    <col min="6642" max="6642" width="2.703125" style="4" customWidth="1"/>
    <col min="6643" max="6643" width="8.29296875" style="4" customWidth="1"/>
    <col min="6644" max="6644" width="7.1171875" style="4" customWidth="1"/>
    <col min="6645" max="6645" width="4.41015625" style="4" customWidth="1"/>
    <col min="6646" max="6648" width="9.1171875" style="4" customWidth="1"/>
    <col min="6649" max="6649" width="11.29296875" style="4" customWidth="1"/>
    <col min="6650" max="6652" width="9.1171875" style="4" customWidth="1"/>
    <col min="6653" max="6653" width="2.703125" style="4" customWidth="1"/>
    <col min="6654" max="6654" width="8.29296875" style="4" customWidth="1"/>
    <col min="6655" max="6655" width="7.41015625" style="4" customWidth="1"/>
    <col min="6656" max="6656" width="4.29296875" style="4" customWidth="1"/>
    <col min="6657" max="6657" width="9.1171875" style="4" customWidth="1"/>
    <col min="6658" max="6658" width="11.41015625" style="4" customWidth="1"/>
    <col min="6659" max="6663" width="9.1171875" style="4" customWidth="1"/>
    <col min="6664" max="6664" width="2.703125" style="4" customWidth="1"/>
    <col min="6665" max="6897" width="9.1171875" style="4" customWidth="1"/>
    <col min="6898" max="6898" width="2.703125" style="4" customWidth="1"/>
    <col min="6899" max="6899" width="8.29296875" style="4" customWidth="1"/>
    <col min="6900" max="6900" width="7.1171875" style="4" customWidth="1"/>
    <col min="6901" max="6901" width="4.41015625" style="4" customWidth="1"/>
    <col min="6902" max="6904" width="9.1171875" style="4" customWidth="1"/>
    <col min="6905" max="6905" width="11.29296875" style="4" customWidth="1"/>
    <col min="6906" max="6908" width="9.1171875" style="4" customWidth="1"/>
    <col min="6909" max="6909" width="2.703125" style="4" customWidth="1"/>
    <col min="6910" max="6910" width="8.29296875" style="4" customWidth="1"/>
    <col min="6911" max="6911" width="7.41015625" style="4" customWidth="1"/>
    <col min="6912" max="6912" width="4.29296875" style="4" customWidth="1"/>
    <col min="6913" max="6913" width="9.1171875" style="4" customWidth="1"/>
    <col min="6914" max="6914" width="11.41015625" style="4" customWidth="1"/>
    <col min="6915" max="6919" width="9.1171875" style="4" customWidth="1"/>
    <col min="6920" max="6920" width="2.703125" style="4" customWidth="1"/>
    <col min="6921" max="7153" width="9.1171875" style="4" customWidth="1"/>
    <col min="7154" max="7154" width="2.703125" style="4" customWidth="1"/>
    <col min="7155" max="7155" width="8.29296875" style="4" customWidth="1"/>
    <col min="7156" max="7156" width="7.1171875" style="4" customWidth="1"/>
    <col min="7157" max="7157" width="4.41015625" style="4" customWidth="1"/>
    <col min="7158" max="7160" width="9.1171875" style="4" customWidth="1"/>
    <col min="7161" max="7161" width="11.29296875" style="4" customWidth="1"/>
    <col min="7162" max="7164" width="9.1171875" style="4" customWidth="1"/>
    <col min="7165" max="7165" width="2.703125" style="4" customWidth="1"/>
    <col min="7166" max="7166" width="8.29296875" style="4" customWidth="1"/>
    <col min="7167" max="7167" width="7.41015625" style="4" customWidth="1"/>
    <col min="7168" max="7168" width="4.29296875" style="4" customWidth="1"/>
    <col min="7169" max="7169" width="9.1171875" style="4" customWidth="1"/>
    <col min="7170" max="7170" width="11.41015625" style="4" customWidth="1"/>
    <col min="7171" max="7175" width="9.1171875" style="4" customWidth="1"/>
    <col min="7176" max="7176" width="2.703125" style="4" customWidth="1"/>
    <col min="7177" max="7409" width="9.1171875" style="4" customWidth="1"/>
    <col min="7410" max="7410" width="2.703125" style="4" customWidth="1"/>
    <col min="7411" max="7411" width="8.29296875" style="4" customWidth="1"/>
    <col min="7412" max="7412" width="7.1171875" style="4" customWidth="1"/>
    <col min="7413" max="7413" width="4.41015625" style="4" customWidth="1"/>
    <col min="7414" max="7416" width="9.1171875" style="4" customWidth="1"/>
    <col min="7417" max="7417" width="11.29296875" style="4" customWidth="1"/>
    <col min="7418" max="7420" width="9.1171875" style="4" customWidth="1"/>
    <col min="7421" max="7421" width="2.703125" style="4" customWidth="1"/>
    <col min="7422" max="7422" width="8.29296875" style="4" customWidth="1"/>
    <col min="7423" max="7423" width="7.41015625" style="4" customWidth="1"/>
    <col min="7424" max="7424" width="4.29296875" style="4" customWidth="1"/>
    <col min="7425" max="7425" width="9.1171875" style="4" customWidth="1"/>
    <col min="7426" max="7426" width="11.41015625" style="4" customWidth="1"/>
    <col min="7427" max="7431" width="9.1171875" style="4" customWidth="1"/>
    <col min="7432" max="7432" width="2.703125" style="4" customWidth="1"/>
    <col min="7433" max="7665" width="9.1171875" style="4" customWidth="1"/>
    <col min="7666" max="7666" width="2.703125" style="4" customWidth="1"/>
    <col min="7667" max="7667" width="8.29296875" style="4" customWidth="1"/>
    <col min="7668" max="7668" width="7.1171875" style="4" customWidth="1"/>
    <col min="7669" max="7669" width="4.41015625" style="4" customWidth="1"/>
    <col min="7670" max="7672" width="9.1171875" style="4" customWidth="1"/>
    <col min="7673" max="7673" width="11.29296875" style="4" customWidth="1"/>
    <col min="7674" max="7676" width="9.1171875" style="4" customWidth="1"/>
    <col min="7677" max="7677" width="2.703125" style="4" customWidth="1"/>
    <col min="7678" max="7678" width="8.29296875" style="4" customWidth="1"/>
    <col min="7679" max="7679" width="7.41015625" style="4" customWidth="1"/>
    <col min="7680" max="7680" width="4.29296875" style="4" customWidth="1"/>
    <col min="7681" max="7681" width="9.1171875" style="4" customWidth="1"/>
    <col min="7682" max="7682" width="11.41015625" style="4" customWidth="1"/>
    <col min="7683" max="7687" width="9.1171875" style="4" customWidth="1"/>
    <col min="7688" max="7688" width="2.703125" style="4" customWidth="1"/>
    <col min="7689" max="7921" width="9.1171875" style="4" customWidth="1"/>
    <col min="7922" max="7922" width="2.703125" style="4" customWidth="1"/>
    <col min="7923" max="7923" width="8.29296875" style="4" customWidth="1"/>
    <col min="7924" max="7924" width="7.1171875" style="4" customWidth="1"/>
    <col min="7925" max="7925" width="4.41015625" style="4" customWidth="1"/>
    <col min="7926" max="7928" width="9.1171875" style="4" customWidth="1"/>
    <col min="7929" max="7929" width="11.29296875" style="4" customWidth="1"/>
    <col min="7930" max="7932" width="9.1171875" style="4" customWidth="1"/>
    <col min="7933" max="7933" width="2.703125" style="4" customWidth="1"/>
    <col min="7934" max="7934" width="8.29296875" style="4" customWidth="1"/>
    <col min="7935" max="7935" width="7.41015625" style="4" customWidth="1"/>
    <col min="7936" max="7936" width="4.29296875" style="4" customWidth="1"/>
    <col min="7937" max="7937" width="9.1171875" style="4" customWidth="1"/>
    <col min="7938" max="7938" width="11.41015625" style="4" customWidth="1"/>
    <col min="7939" max="7943" width="9.1171875" style="4" customWidth="1"/>
    <col min="7944" max="7944" width="2.703125" style="4" customWidth="1"/>
    <col min="7945" max="8177" width="9.1171875" style="4" customWidth="1"/>
    <col min="8178" max="8178" width="2.703125" style="4" customWidth="1"/>
    <col min="8179" max="8179" width="8.29296875" style="4" customWidth="1"/>
    <col min="8180" max="8180" width="7.1171875" style="4" customWidth="1"/>
    <col min="8181" max="8181" width="4.41015625" style="4" customWidth="1"/>
    <col min="8182" max="8184" width="9.1171875" style="4" customWidth="1"/>
    <col min="8185" max="8185" width="11.29296875" style="4" customWidth="1"/>
    <col min="8186" max="8188" width="9.1171875" style="4" customWidth="1"/>
    <col min="8189" max="8189" width="2.703125" style="4" customWidth="1"/>
    <col min="8190" max="8190" width="8.29296875" style="4" customWidth="1"/>
    <col min="8191" max="8191" width="7.41015625" style="4" customWidth="1"/>
    <col min="8192" max="8192" width="4.29296875" style="4" customWidth="1"/>
    <col min="8193" max="8193" width="9.1171875" style="4" customWidth="1"/>
    <col min="8194" max="8194" width="11.41015625" style="4" customWidth="1"/>
    <col min="8195" max="8199" width="9.1171875" style="4" customWidth="1"/>
    <col min="8200" max="8200" width="2.703125" style="4" customWidth="1"/>
    <col min="8201" max="8433" width="9.1171875" style="4" customWidth="1"/>
    <col min="8434" max="8434" width="2.703125" style="4" customWidth="1"/>
    <col min="8435" max="8435" width="8.29296875" style="4" customWidth="1"/>
    <col min="8436" max="8436" width="7.1171875" style="4" customWidth="1"/>
    <col min="8437" max="8437" width="4.41015625" style="4" customWidth="1"/>
    <col min="8438" max="8440" width="9.1171875" style="4" customWidth="1"/>
    <col min="8441" max="8441" width="11.29296875" style="4" customWidth="1"/>
    <col min="8442" max="8444" width="9.1171875" style="4" customWidth="1"/>
    <col min="8445" max="8445" width="2.703125" style="4" customWidth="1"/>
    <col min="8446" max="8446" width="8.29296875" style="4" customWidth="1"/>
    <col min="8447" max="8447" width="7.41015625" style="4" customWidth="1"/>
    <col min="8448" max="8448" width="4.29296875" style="4" customWidth="1"/>
    <col min="8449" max="8449" width="9.1171875" style="4" customWidth="1"/>
    <col min="8450" max="8450" width="11.41015625" style="4" customWidth="1"/>
    <col min="8451" max="8455" width="9.1171875" style="4" customWidth="1"/>
    <col min="8456" max="8456" width="2.703125" style="4" customWidth="1"/>
    <col min="8457" max="8689" width="9.1171875" style="4" customWidth="1"/>
    <col min="8690" max="8690" width="2.703125" style="4" customWidth="1"/>
    <col min="8691" max="8691" width="8.29296875" style="4" customWidth="1"/>
    <col min="8692" max="8692" width="7.1171875" style="4" customWidth="1"/>
    <col min="8693" max="8693" width="4.41015625" style="4" customWidth="1"/>
    <col min="8694" max="8696" width="9.1171875" style="4" customWidth="1"/>
    <col min="8697" max="8697" width="11.29296875" style="4" customWidth="1"/>
    <col min="8698" max="8700" width="9.1171875" style="4" customWidth="1"/>
    <col min="8701" max="8701" width="2.703125" style="4" customWidth="1"/>
    <col min="8702" max="8702" width="8.29296875" style="4" customWidth="1"/>
    <col min="8703" max="8703" width="7.41015625" style="4" customWidth="1"/>
    <col min="8704" max="8704" width="4.29296875" style="4" customWidth="1"/>
    <col min="8705" max="8705" width="9.1171875" style="4" customWidth="1"/>
    <col min="8706" max="8706" width="11.41015625" style="4" customWidth="1"/>
    <col min="8707" max="8711" width="9.1171875" style="4" customWidth="1"/>
    <col min="8712" max="8712" width="2.703125" style="4" customWidth="1"/>
    <col min="8713" max="8945" width="9.1171875" style="4" customWidth="1"/>
    <col min="8946" max="8946" width="2.703125" style="4" customWidth="1"/>
    <col min="8947" max="8947" width="8.29296875" style="4" customWidth="1"/>
    <col min="8948" max="8948" width="7.1171875" style="4" customWidth="1"/>
    <col min="8949" max="8949" width="4.41015625" style="4" customWidth="1"/>
    <col min="8950" max="8952" width="9.1171875" style="4" customWidth="1"/>
    <col min="8953" max="8953" width="11.29296875" style="4" customWidth="1"/>
    <col min="8954" max="8956" width="9.1171875" style="4" customWidth="1"/>
    <col min="8957" max="8957" width="2.703125" style="4" customWidth="1"/>
    <col min="8958" max="8958" width="8.29296875" style="4" customWidth="1"/>
    <col min="8959" max="8959" width="7.41015625" style="4" customWidth="1"/>
    <col min="8960" max="8960" width="4.29296875" style="4" customWidth="1"/>
    <col min="8961" max="8961" width="9.1171875" style="4" customWidth="1"/>
    <col min="8962" max="8962" width="11.41015625" style="4" customWidth="1"/>
    <col min="8963" max="8967" width="9.1171875" style="4" customWidth="1"/>
    <col min="8968" max="8968" width="2.703125" style="4" customWidth="1"/>
    <col min="8969" max="9201" width="9.1171875" style="4" customWidth="1"/>
    <col min="9202" max="9202" width="2.703125" style="4" customWidth="1"/>
    <col min="9203" max="9203" width="8.29296875" style="4" customWidth="1"/>
    <col min="9204" max="9204" width="7.1171875" style="4" customWidth="1"/>
    <col min="9205" max="9205" width="4.41015625" style="4" customWidth="1"/>
    <col min="9206" max="9208" width="9.1171875" style="4" customWidth="1"/>
    <col min="9209" max="9209" width="11.29296875" style="4" customWidth="1"/>
    <col min="9210" max="9212" width="9.1171875" style="4" customWidth="1"/>
    <col min="9213" max="9213" width="2.703125" style="4" customWidth="1"/>
    <col min="9214" max="9214" width="8.29296875" style="4" customWidth="1"/>
    <col min="9215" max="9215" width="7.41015625" style="4" customWidth="1"/>
    <col min="9216" max="9216" width="4.29296875" style="4" customWidth="1"/>
    <col min="9217" max="9217" width="9.1171875" style="4" customWidth="1"/>
    <col min="9218" max="9218" width="11.41015625" style="4" customWidth="1"/>
    <col min="9219" max="9223" width="9.1171875" style="4" customWidth="1"/>
    <col min="9224" max="9224" width="2.703125" style="4" customWidth="1"/>
    <col min="9225" max="9457" width="9.1171875" style="4" customWidth="1"/>
    <col min="9458" max="9458" width="2.703125" style="4" customWidth="1"/>
    <col min="9459" max="9459" width="8.29296875" style="4" customWidth="1"/>
    <col min="9460" max="9460" width="7.1171875" style="4" customWidth="1"/>
    <col min="9461" max="9461" width="4.41015625" style="4" customWidth="1"/>
    <col min="9462" max="9464" width="9.1171875" style="4" customWidth="1"/>
    <col min="9465" max="9465" width="11.29296875" style="4" customWidth="1"/>
    <col min="9466" max="9468" width="9.1171875" style="4" customWidth="1"/>
    <col min="9469" max="9469" width="2.703125" style="4" customWidth="1"/>
    <col min="9470" max="9470" width="8.29296875" style="4" customWidth="1"/>
    <col min="9471" max="9471" width="7.41015625" style="4" customWidth="1"/>
    <col min="9472" max="9472" width="4.29296875" style="4" customWidth="1"/>
    <col min="9473" max="9473" width="9.1171875" style="4" customWidth="1"/>
    <col min="9474" max="9474" width="11.41015625" style="4" customWidth="1"/>
    <col min="9475" max="9479" width="9.1171875" style="4" customWidth="1"/>
    <col min="9480" max="9480" width="2.703125" style="4" customWidth="1"/>
    <col min="9481" max="9713" width="9.1171875" style="4" customWidth="1"/>
    <col min="9714" max="9714" width="2.703125" style="4" customWidth="1"/>
    <col min="9715" max="9715" width="8.29296875" style="4" customWidth="1"/>
    <col min="9716" max="9716" width="7.1171875" style="4" customWidth="1"/>
    <col min="9717" max="9717" width="4.41015625" style="4" customWidth="1"/>
    <col min="9718" max="9720" width="9.1171875" style="4" customWidth="1"/>
    <col min="9721" max="9721" width="11.29296875" style="4" customWidth="1"/>
    <col min="9722" max="9724" width="9.1171875" style="4" customWidth="1"/>
    <col min="9725" max="9725" width="2.703125" style="4" customWidth="1"/>
    <col min="9726" max="9726" width="8.29296875" style="4" customWidth="1"/>
    <col min="9727" max="9727" width="7.41015625" style="4" customWidth="1"/>
    <col min="9728" max="9728" width="4.29296875" style="4" customWidth="1"/>
    <col min="9729" max="9729" width="9.1171875" style="4" customWidth="1"/>
    <col min="9730" max="9730" width="11.41015625" style="4" customWidth="1"/>
    <col min="9731" max="9735" width="9.1171875" style="4" customWidth="1"/>
    <col min="9736" max="9736" width="2.703125" style="4" customWidth="1"/>
    <col min="9737" max="9969" width="9.1171875" style="4" customWidth="1"/>
    <col min="9970" max="9970" width="2.703125" style="4" customWidth="1"/>
    <col min="9971" max="9971" width="8.29296875" style="4" customWidth="1"/>
    <col min="9972" max="9972" width="7.1171875" style="4" customWidth="1"/>
    <col min="9973" max="9973" width="4.41015625" style="4" customWidth="1"/>
    <col min="9974" max="9976" width="9.1171875" style="4" customWidth="1"/>
    <col min="9977" max="9977" width="11.29296875" style="4" customWidth="1"/>
    <col min="9978" max="9980" width="9.1171875" style="4" customWidth="1"/>
    <col min="9981" max="9981" width="2.703125" style="4" customWidth="1"/>
    <col min="9982" max="9982" width="8.29296875" style="4" customWidth="1"/>
    <col min="9983" max="9983" width="7.41015625" style="4" customWidth="1"/>
    <col min="9984" max="9984" width="4.29296875" style="4" customWidth="1"/>
    <col min="9985" max="9985" width="9.1171875" style="4" customWidth="1"/>
    <col min="9986" max="9986" width="11.41015625" style="4" customWidth="1"/>
    <col min="9987" max="9991" width="9.1171875" style="4" customWidth="1"/>
    <col min="9992" max="9992" width="2.703125" style="4" customWidth="1"/>
    <col min="9993" max="10225" width="9.1171875" style="4" customWidth="1"/>
    <col min="10226" max="10226" width="2.703125" style="4" customWidth="1"/>
    <col min="10227" max="10227" width="8.29296875" style="4" customWidth="1"/>
    <col min="10228" max="10228" width="7.1171875" style="4" customWidth="1"/>
    <col min="10229" max="10229" width="4.41015625" style="4" customWidth="1"/>
    <col min="10230" max="10232" width="9.1171875" style="4" customWidth="1"/>
    <col min="10233" max="10233" width="11.29296875" style="4" customWidth="1"/>
    <col min="10234" max="10236" width="9.1171875" style="4" customWidth="1"/>
    <col min="10237" max="10237" width="2.703125" style="4" customWidth="1"/>
    <col min="10238" max="10238" width="8.29296875" style="4" customWidth="1"/>
    <col min="10239" max="10239" width="7.41015625" style="4" customWidth="1"/>
    <col min="10240" max="10240" width="4.29296875" style="4" customWidth="1"/>
    <col min="10241" max="10241" width="9.1171875" style="4" customWidth="1"/>
    <col min="10242" max="10242" width="11.41015625" style="4" customWidth="1"/>
    <col min="10243" max="10247" width="9.1171875" style="4" customWidth="1"/>
    <col min="10248" max="10248" width="2.703125" style="4" customWidth="1"/>
    <col min="10249" max="10481" width="9.1171875" style="4" customWidth="1"/>
    <col min="10482" max="10482" width="2.703125" style="4" customWidth="1"/>
    <col min="10483" max="10483" width="8.29296875" style="4" customWidth="1"/>
    <col min="10484" max="10484" width="7.1171875" style="4" customWidth="1"/>
    <col min="10485" max="10485" width="4.41015625" style="4" customWidth="1"/>
    <col min="10486" max="10488" width="9.1171875" style="4" customWidth="1"/>
    <col min="10489" max="10489" width="11.29296875" style="4" customWidth="1"/>
    <col min="10490" max="10492" width="9.1171875" style="4" customWidth="1"/>
    <col min="10493" max="10493" width="2.703125" style="4" customWidth="1"/>
    <col min="10494" max="10494" width="8.29296875" style="4" customWidth="1"/>
    <col min="10495" max="10495" width="7.41015625" style="4" customWidth="1"/>
    <col min="10496" max="10496" width="4.29296875" style="4" customWidth="1"/>
    <col min="10497" max="10497" width="9.1171875" style="4" customWidth="1"/>
    <col min="10498" max="10498" width="11.41015625" style="4" customWidth="1"/>
    <col min="10499" max="10503" width="9.1171875" style="4" customWidth="1"/>
    <col min="10504" max="10504" width="2.703125" style="4" customWidth="1"/>
    <col min="10505" max="10737" width="9.1171875" style="4" customWidth="1"/>
    <col min="10738" max="10738" width="2.703125" style="4" customWidth="1"/>
    <col min="10739" max="10739" width="8.29296875" style="4" customWidth="1"/>
    <col min="10740" max="10740" width="7.1171875" style="4" customWidth="1"/>
    <col min="10741" max="10741" width="4.41015625" style="4" customWidth="1"/>
    <col min="10742" max="10744" width="9.1171875" style="4" customWidth="1"/>
    <col min="10745" max="10745" width="11.29296875" style="4" customWidth="1"/>
    <col min="10746" max="10748" width="9.1171875" style="4" customWidth="1"/>
    <col min="10749" max="10749" width="2.703125" style="4" customWidth="1"/>
    <col min="10750" max="10750" width="8.29296875" style="4" customWidth="1"/>
    <col min="10751" max="10751" width="7.41015625" style="4" customWidth="1"/>
    <col min="10752" max="10752" width="4.29296875" style="4" customWidth="1"/>
    <col min="10753" max="10753" width="9.1171875" style="4" customWidth="1"/>
    <col min="10754" max="10754" width="11.41015625" style="4" customWidth="1"/>
    <col min="10755" max="10759" width="9.1171875" style="4" customWidth="1"/>
    <col min="10760" max="10760" width="2.703125" style="4" customWidth="1"/>
    <col min="10761" max="10993" width="9.1171875" style="4" customWidth="1"/>
    <col min="10994" max="10994" width="2.703125" style="4" customWidth="1"/>
    <col min="10995" max="10995" width="8.29296875" style="4" customWidth="1"/>
    <col min="10996" max="10996" width="7.1171875" style="4" customWidth="1"/>
    <col min="10997" max="10997" width="4.41015625" style="4" customWidth="1"/>
    <col min="10998" max="11000" width="9.1171875" style="4" customWidth="1"/>
    <col min="11001" max="11001" width="11.29296875" style="4" customWidth="1"/>
    <col min="11002" max="11004" width="9.1171875" style="4" customWidth="1"/>
    <col min="11005" max="11005" width="2.703125" style="4" customWidth="1"/>
    <col min="11006" max="11006" width="8.29296875" style="4" customWidth="1"/>
    <col min="11007" max="11007" width="7.41015625" style="4" customWidth="1"/>
    <col min="11008" max="11008" width="4.29296875" style="4" customWidth="1"/>
    <col min="11009" max="11009" width="9.1171875" style="4" customWidth="1"/>
    <col min="11010" max="11010" width="11.41015625" style="4" customWidth="1"/>
    <col min="11011" max="11015" width="9.1171875" style="4" customWidth="1"/>
    <col min="11016" max="11016" width="2.703125" style="4" customWidth="1"/>
    <col min="11017" max="11249" width="9.1171875" style="4" customWidth="1"/>
    <col min="11250" max="11250" width="2.703125" style="4" customWidth="1"/>
    <col min="11251" max="11251" width="8.29296875" style="4" customWidth="1"/>
    <col min="11252" max="11252" width="7.1171875" style="4" customWidth="1"/>
    <col min="11253" max="11253" width="4.41015625" style="4" customWidth="1"/>
    <col min="11254" max="11256" width="9.1171875" style="4" customWidth="1"/>
    <col min="11257" max="11257" width="11.29296875" style="4" customWidth="1"/>
    <col min="11258" max="11260" width="9.1171875" style="4" customWidth="1"/>
    <col min="11261" max="11261" width="2.703125" style="4" customWidth="1"/>
    <col min="11262" max="11262" width="8.29296875" style="4" customWidth="1"/>
    <col min="11263" max="11263" width="7.41015625" style="4" customWidth="1"/>
    <col min="11264" max="11264" width="4.29296875" style="4" customWidth="1"/>
    <col min="11265" max="11265" width="9.1171875" style="4" customWidth="1"/>
    <col min="11266" max="11266" width="11.41015625" style="4" customWidth="1"/>
    <col min="11267" max="11271" width="9.1171875" style="4" customWidth="1"/>
    <col min="11272" max="11272" width="2.703125" style="4" customWidth="1"/>
    <col min="11273" max="11505" width="9.1171875" style="4" customWidth="1"/>
    <col min="11506" max="11506" width="2.703125" style="4" customWidth="1"/>
    <col min="11507" max="11507" width="8.29296875" style="4" customWidth="1"/>
    <col min="11508" max="11508" width="7.1171875" style="4" customWidth="1"/>
    <col min="11509" max="11509" width="4.41015625" style="4" customWidth="1"/>
    <col min="11510" max="11512" width="9.1171875" style="4" customWidth="1"/>
    <col min="11513" max="11513" width="11.29296875" style="4" customWidth="1"/>
    <col min="11514" max="11516" width="9.1171875" style="4" customWidth="1"/>
    <col min="11517" max="11517" width="2.703125" style="4" customWidth="1"/>
    <col min="11518" max="11518" width="8.29296875" style="4" customWidth="1"/>
    <col min="11519" max="11519" width="7.41015625" style="4" customWidth="1"/>
    <col min="11520" max="11520" width="4.29296875" style="4" customWidth="1"/>
    <col min="11521" max="11521" width="9.1171875" style="4" customWidth="1"/>
    <col min="11522" max="11522" width="11.41015625" style="4" customWidth="1"/>
    <col min="11523" max="11527" width="9.1171875" style="4" customWidth="1"/>
    <col min="11528" max="11528" width="2.703125" style="4" customWidth="1"/>
    <col min="11529" max="11761" width="9.1171875" style="4" customWidth="1"/>
    <col min="11762" max="11762" width="2.703125" style="4" customWidth="1"/>
    <col min="11763" max="11763" width="8.29296875" style="4" customWidth="1"/>
    <col min="11764" max="11764" width="7.1171875" style="4" customWidth="1"/>
    <col min="11765" max="11765" width="4.41015625" style="4" customWidth="1"/>
    <col min="11766" max="11768" width="9.1171875" style="4" customWidth="1"/>
    <col min="11769" max="11769" width="11.29296875" style="4" customWidth="1"/>
    <col min="11770" max="11772" width="9.1171875" style="4" customWidth="1"/>
    <col min="11773" max="11773" width="2.703125" style="4" customWidth="1"/>
    <col min="11774" max="11774" width="8.29296875" style="4" customWidth="1"/>
    <col min="11775" max="11775" width="7.41015625" style="4" customWidth="1"/>
    <col min="11776" max="11776" width="4.29296875" style="4" customWidth="1"/>
    <col min="11777" max="11777" width="9.1171875" style="4" customWidth="1"/>
    <col min="11778" max="11778" width="11.41015625" style="4" customWidth="1"/>
    <col min="11779" max="11783" width="9.1171875" style="4" customWidth="1"/>
    <col min="11784" max="11784" width="2.703125" style="4" customWidth="1"/>
    <col min="11785" max="12017" width="9.1171875" style="4" customWidth="1"/>
    <col min="12018" max="12018" width="2.703125" style="4" customWidth="1"/>
    <col min="12019" max="12019" width="8.29296875" style="4" customWidth="1"/>
    <col min="12020" max="12020" width="7.1171875" style="4" customWidth="1"/>
    <col min="12021" max="12021" width="4.41015625" style="4" customWidth="1"/>
    <col min="12022" max="12024" width="9.1171875" style="4" customWidth="1"/>
    <col min="12025" max="12025" width="11.29296875" style="4" customWidth="1"/>
    <col min="12026" max="12028" width="9.1171875" style="4" customWidth="1"/>
    <col min="12029" max="12029" width="2.703125" style="4" customWidth="1"/>
    <col min="12030" max="12030" width="8.29296875" style="4" customWidth="1"/>
    <col min="12031" max="12031" width="7.41015625" style="4" customWidth="1"/>
    <col min="12032" max="12032" width="4.29296875" style="4" customWidth="1"/>
    <col min="12033" max="12033" width="9.1171875" style="4" customWidth="1"/>
    <col min="12034" max="12034" width="11.41015625" style="4" customWidth="1"/>
    <col min="12035" max="12039" width="9.1171875" style="4" customWidth="1"/>
    <col min="12040" max="12040" width="2.703125" style="4" customWidth="1"/>
    <col min="12041" max="12273" width="9.1171875" style="4" customWidth="1"/>
    <col min="12274" max="12274" width="2.703125" style="4" customWidth="1"/>
    <col min="12275" max="12275" width="8.29296875" style="4" customWidth="1"/>
    <col min="12276" max="12276" width="7.1171875" style="4" customWidth="1"/>
    <col min="12277" max="12277" width="4.41015625" style="4" customWidth="1"/>
    <col min="12278" max="12280" width="9.1171875" style="4" customWidth="1"/>
    <col min="12281" max="12281" width="11.29296875" style="4" customWidth="1"/>
    <col min="12282" max="12284" width="9.1171875" style="4" customWidth="1"/>
    <col min="12285" max="12285" width="2.703125" style="4" customWidth="1"/>
    <col min="12286" max="12286" width="8.29296875" style="4" customWidth="1"/>
    <col min="12287" max="12287" width="7.41015625" style="4" customWidth="1"/>
    <col min="12288" max="12288" width="4.29296875" style="4" customWidth="1"/>
    <col min="12289" max="12289" width="9.1171875" style="4" customWidth="1"/>
    <col min="12290" max="12290" width="11.41015625" style="4" customWidth="1"/>
    <col min="12291" max="12295" width="9.1171875" style="4" customWidth="1"/>
    <col min="12296" max="12296" width="2.703125" style="4" customWidth="1"/>
    <col min="12297" max="12529" width="9.1171875" style="4" customWidth="1"/>
    <col min="12530" max="12530" width="2.703125" style="4" customWidth="1"/>
    <col min="12531" max="12531" width="8.29296875" style="4" customWidth="1"/>
    <col min="12532" max="12532" width="7.1171875" style="4" customWidth="1"/>
    <col min="12533" max="12533" width="4.41015625" style="4" customWidth="1"/>
    <col min="12534" max="12536" width="9.1171875" style="4" customWidth="1"/>
    <col min="12537" max="12537" width="11.29296875" style="4" customWidth="1"/>
    <col min="12538" max="12540" width="9.1171875" style="4" customWidth="1"/>
    <col min="12541" max="12541" width="2.703125" style="4" customWidth="1"/>
    <col min="12542" max="12542" width="8.29296875" style="4" customWidth="1"/>
    <col min="12543" max="12543" width="7.41015625" style="4" customWidth="1"/>
    <col min="12544" max="12544" width="4.29296875" style="4" customWidth="1"/>
    <col min="12545" max="12545" width="9.1171875" style="4" customWidth="1"/>
    <col min="12546" max="12546" width="11.41015625" style="4" customWidth="1"/>
    <col min="12547" max="12551" width="9.1171875" style="4" customWidth="1"/>
    <col min="12552" max="12552" width="2.703125" style="4" customWidth="1"/>
    <col min="12553" max="12785" width="9.1171875" style="4" customWidth="1"/>
    <col min="12786" max="12786" width="2.703125" style="4" customWidth="1"/>
    <col min="12787" max="12787" width="8.29296875" style="4" customWidth="1"/>
    <col min="12788" max="12788" width="7.1171875" style="4" customWidth="1"/>
    <col min="12789" max="12789" width="4.41015625" style="4" customWidth="1"/>
    <col min="12790" max="12792" width="9.1171875" style="4" customWidth="1"/>
    <col min="12793" max="12793" width="11.29296875" style="4" customWidth="1"/>
    <col min="12794" max="12796" width="9.1171875" style="4" customWidth="1"/>
    <col min="12797" max="12797" width="2.703125" style="4" customWidth="1"/>
    <col min="12798" max="12798" width="8.29296875" style="4" customWidth="1"/>
    <col min="12799" max="12799" width="7.41015625" style="4" customWidth="1"/>
    <col min="12800" max="12800" width="4.29296875" style="4" customWidth="1"/>
    <col min="12801" max="12801" width="9.1171875" style="4" customWidth="1"/>
    <col min="12802" max="12802" width="11.41015625" style="4" customWidth="1"/>
    <col min="12803" max="12807" width="9.1171875" style="4" customWidth="1"/>
    <col min="12808" max="12808" width="2.703125" style="4" customWidth="1"/>
    <col min="12809" max="13041" width="9.1171875" style="4" customWidth="1"/>
    <col min="13042" max="13042" width="2.703125" style="4" customWidth="1"/>
    <col min="13043" max="13043" width="8.29296875" style="4" customWidth="1"/>
    <col min="13044" max="13044" width="7.1171875" style="4" customWidth="1"/>
    <col min="13045" max="13045" width="4.41015625" style="4" customWidth="1"/>
    <col min="13046" max="13048" width="9.1171875" style="4" customWidth="1"/>
    <col min="13049" max="13049" width="11.29296875" style="4" customWidth="1"/>
    <col min="13050" max="13052" width="9.1171875" style="4" customWidth="1"/>
    <col min="13053" max="13053" width="2.703125" style="4" customWidth="1"/>
    <col min="13054" max="13054" width="8.29296875" style="4" customWidth="1"/>
    <col min="13055" max="13055" width="7.41015625" style="4" customWidth="1"/>
    <col min="13056" max="13056" width="4.29296875" style="4" customWidth="1"/>
    <col min="13057" max="13057" width="9.1171875" style="4" customWidth="1"/>
    <col min="13058" max="13058" width="11.41015625" style="4" customWidth="1"/>
    <col min="13059" max="13063" width="9.1171875" style="4" customWidth="1"/>
    <col min="13064" max="13064" width="2.703125" style="4" customWidth="1"/>
    <col min="13065" max="13297" width="9.1171875" style="4" customWidth="1"/>
    <col min="13298" max="13298" width="2.703125" style="4" customWidth="1"/>
    <col min="13299" max="13299" width="8.29296875" style="4" customWidth="1"/>
    <col min="13300" max="13300" width="7.1171875" style="4" customWidth="1"/>
    <col min="13301" max="13301" width="4.41015625" style="4" customWidth="1"/>
    <col min="13302" max="13304" width="9.1171875" style="4" customWidth="1"/>
    <col min="13305" max="13305" width="11.29296875" style="4" customWidth="1"/>
    <col min="13306" max="13308" width="9.1171875" style="4" customWidth="1"/>
    <col min="13309" max="13309" width="2.703125" style="4" customWidth="1"/>
    <col min="13310" max="13310" width="8.29296875" style="4" customWidth="1"/>
    <col min="13311" max="13311" width="7.41015625" style="4" customWidth="1"/>
    <col min="13312" max="13312" width="4.29296875" style="4" customWidth="1"/>
    <col min="13313" max="13313" width="9.1171875" style="4" customWidth="1"/>
    <col min="13314" max="13314" width="11.41015625" style="4" customWidth="1"/>
    <col min="13315" max="13319" width="9.1171875" style="4" customWidth="1"/>
    <col min="13320" max="13320" width="2.703125" style="4" customWidth="1"/>
    <col min="13321" max="13553" width="9.1171875" style="4" customWidth="1"/>
    <col min="13554" max="13554" width="2.703125" style="4" customWidth="1"/>
    <col min="13555" max="13555" width="8.29296875" style="4" customWidth="1"/>
    <col min="13556" max="13556" width="7.1171875" style="4" customWidth="1"/>
    <col min="13557" max="13557" width="4.41015625" style="4" customWidth="1"/>
    <col min="13558" max="13560" width="9.1171875" style="4" customWidth="1"/>
    <col min="13561" max="13561" width="11.29296875" style="4" customWidth="1"/>
    <col min="13562" max="13564" width="9.1171875" style="4" customWidth="1"/>
    <col min="13565" max="13565" width="2.703125" style="4" customWidth="1"/>
    <col min="13566" max="13566" width="8.29296875" style="4" customWidth="1"/>
    <col min="13567" max="13567" width="7.41015625" style="4" customWidth="1"/>
    <col min="13568" max="13568" width="4.29296875" style="4" customWidth="1"/>
    <col min="13569" max="13569" width="9.1171875" style="4" customWidth="1"/>
    <col min="13570" max="13570" width="11.41015625" style="4" customWidth="1"/>
    <col min="13571" max="13575" width="9.1171875" style="4" customWidth="1"/>
    <col min="13576" max="13576" width="2.703125" style="4" customWidth="1"/>
    <col min="13577" max="13809" width="9.1171875" style="4" customWidth="1"/>
    <col min="13810" max="13810" width="2.703125" style="4" customWidth="1"/>
    <col min="13811" max="13811" width="8.29296875" style="4" customWidth="1"/>
    <col min="13812" max="13812" width="7.1171875" style="4" customWidth="1"/>
    <col min="13813" max="13813" width="4.41015625" style="4" customWidth="1"/>
    <col min="13814" max="13816" width="9.1171875" style="4" customWidth="1"/>
    <col min="13817" max="13817" width="11.29296875" style="4" customWidth="1"/>
    <col min="13818" max="13820" width="9.1171875" style="4" customWidth="1"/>
    <col min="13821" max="13821" width="2.703125" style="4" customWidth="1"/>
    <col min="13822" max="13822" width="8.29296875" style="4" customWidth="1"/>
    <col min="13823" max="13823" width="7.41015625" style="4" customWidth="1"/>
    <col min="13824" max="13824" width="4.29296875" style="4" customWidth="1"/>
    <col min="13825" max="13825" width="9.1171875" style="4" customWidth="1"/>
    <col min="13826" max="13826" width="11.41015625" style="4" customWidth="1"/>
    <col min="13827" max="13831" width="9.1171875" style="4" customWidth="1"/>
    <col min="13832" max="13832" width="2.703125" style="4" customWidth="1"/>
    <col min="13833" max="14065" width="9.1171875" style="4" customWidth="1"/>
    <col min="14066" max="14066" width="2.703125" style="4" customWidth="1"/>
    <col min="14067" max="14067" width="8.29296875" style="4" customWidth="1"/>
    <col min="14068" max="14068" width="7.1171875" style="4" customWidth="1"/>
    <col min="14069" max="14069" width="4.41015625" style="4" customWidth="1"/>
    <col min="14070" max="14072" width="9.1171875" style="4" customWidth="1"/>
    <col min="14073" max="14073" width="11.29296875" style="4" customWidth="1"/>
    <col min="14074" max="14076" width="9.1171875" style="4" customWidth="1"/>
    <col min="14077" max="14077" width="2.703125" style="4" customWidth="1"/>
    <col min="14078" max="14078" width="8.29296875" style="4" customWidth="1"/>
    <col min="14079" max="14079" width="7.41015625" style="4" customWidth="1"/>
    <col min="14080" max="14080" width="4.29296875" style="4" customWidth="1"/>
    <col min="14081" max="14081" width="9.1171875" style="4" customWidth="1"/>
    <col min="14082" max="14082" width="11.41015625" style="4" customWidth="1"/>
    <col min="14083" max="14087" width="9.1171875" style="4" customWidth="1"/>
    <col min="14088" max="14088" width="2.703125" style="4" customWidth="1"/>
    <col min="14089" max="14321" width="9.1171875" style="4" customWidth="1"/>
    <col min="14322" max="14322" width="2.703125" style="4" customWidth="1"/>
    <col min="14323" max="14323" width="8.29296875" style="4" customWidth="1"/>
    <col min="14324" max="14324" width="7.1171875" style="4" customWidth="1"/>
    <col min="14325" max="14325" width="4.41015625" style="4" customWidth="1"/>
    <col min="14326" max="14328" width="9.1171875" style="4" customWidth="1"/>
    <col min="14329" max="14329" width="11.29296875" style="4" customWidth="1"/>
    <col min="14330" max="14332" width="9.1171875" style="4" customWidth="1"/>
    <col min="14333" max="14333" width="2.703125" style="4" customWidth="1"/>
    <col min="14334" max="14334" width="8.29296875" style="4" customWidth="1"/>
    <col min="14335" max="14335" width="7.41015625" style="4" customWidth="1"/>
    <col min="14336" max="14336" width="4.29296875" style="4" customWidth="1"/>
    <col min="14337" max="14337" width="9.1171875" style="4" customWidth="1"/>
    <col min="14338" max="14338" width="11.41015625" style="4" customWidth="1"/>
    <col min="14339" max="14343" width="9.1171875" style="4" customWidth="1"/>
    <col min="14344" max="14344" width="2.703125" style="4" customWidth="1"/>
    <col min="14345" max="14577" width="9.1171875" style="4" customWidth="1"/>
    <col min="14578" max="14578" width="2.703125" style="4" customWidth="1"/>
    <col min="14579" max="14579" width="8.29296875" style="4" customWidth="1"/>
    <col min="14580" max="14580" width="7.1171875" style="4" customWidth="1"/>
    <col min="14581" max="14581" width="4.41015625" style="4" customWidth="1"/>
    <col min="14582" max="14584" width="9.1171875" style="4" customWidth="1"/>
    <col min="14585" max="14585" width="11.29296875" style="4" customWidth="1"/>
    <col min="14586" max="14588" width="9.1171875" style="4" customWidth="1"/>
    <col min="14589" max="14589" width="2.703125" style="4" customWidth="1"/>
    <col min="14590" max="14590" width="8.29296875" style="4" customWidth="1"/>
    <col min="14591" max="14591" width="7.41015625" style="4" customWidth="1"/>
    <col min="14592" max="14592" width="4.29296875" style="4" customWidth="1"/>
    <col min="14593" max="14593" width="9.1171875" style="4" customWidth="1"/>
    <col min="14594" max="14594" width="11.41015625" style="4" customWidth="1"/>
    <col min="14595" max="14599" width="9.1171875" style="4" customWidth="1"/>
    <col min="14600" max="14600" width="2.703125" style="4" customWidth="1"/>
    <col min="14601" max="14833" width="9.1171875" style="4" customWidth="1"/>
    <col min="14834" max="14834" width="2.703125" style="4" customWidth="1"/>
    <col min="14835" max="14835" width="8.29296875" style="4" customWidth="1"/>
    <col min="14836" max="14836" width="7.1171875" style="4" customWidth="1"/>
    <col min="14837" max="14837" width="4.41015625" style="4" customWidth="1"/>
    <col min="14838" max="14840" width="9.1171875" style="4" customWidth="1"/>
    <col min="14841" max="14841" width="11.29296875" style="4" customWidth="1"/>
    <col min="14842" max="14844" width="9.1171875" style="4" customWidth="1"/>
    <col min="14845" max="14845" width="2.703125" style="4" customWidth="1"/>
    <col min="14846" max="14846" width="8.29296875" style="4" customWidth="1"/>
    <col min="14847" max="14847" width="7.41015625" style="4" customWidth="1"/>
    <col min="14848" max="14848" width="4.29296875" style="4" customWidth="1"/>
    <col min="14849" max="14849" width="9.1171875" style="4" customWidth="1"/>
    <col min="14850" max="14850" width="11.41015625" style="4" customWidth="1"/>
    <col min="14851" max="14855" width="9.1171875" style="4" customWidth="1"/>
    <col min="14856" max="14856" width="2.703125" style="4" customWidth="1"/>
    <col min="14857" max="15089" width="9.1171875" style="4" customWidth="1"/>
    <col min="15090" max="15090" width="2.703125" style="4" customWidth="1"/>
    <col min="15091" max="15091" width="8.29296875" style="4" customWidth="1"/>
    <col min="15092" max="15092" width="7.1171875" style="4" customWidth="1"/>
    <col min="15093" max="15093" width="4.41015625" style="4" customWidth="1"/>
    <col min="15094" max="15096" width="9.1171875" style="4" customWidth="1"/>
    <col min="15097" max="15097" width="11.29296875" style="4" customWidth="1"/>
    <col min="15098" max="15100" width="9.1171875" style="4" customWidth="1"/>
    <col min="15101" max="15101" width="2.703125" style="4" customWidth="1"/>
    <col min="15102" max="15102" width="8.29296875" style="4" customWidth="1"/>
    <col min="15103" max="15103" width="7.41015625" style="4" customWidth="1"/>
    <col min="15104" max="15104" width="4.29296875" style="4" customWidth="1"/>
    <col min="15105" max="15105" width="9.1171875" style="4" customWidth="1"/>
    <col min="15106" max="15106" width="11.41015625" style="4" customWidth="1"/>
    <col min="15107" max="15111" width="9.1171875" style="4" customWidth="1"/>
    <col min="15112" max="15112" width="2.703125" style="4" customWidth="1"/>
    <col min="15113" max="15345" width="9.1171875" style="4" customWidth="1"/>
    <col min="15346" max="15346" width="2.703125" style="4" customWidth="1"/>
    <col min="15347" max="15347" width="8.29296875" style="4" customWidth="1"/>
    <col min="15348" max="15348" width="7.1171875" style="4" customWidth="1"/>
    <col min="15349" max="15349" width="4.41015625" style="4" customWidth="1"/>
    <col min="15350" max="15352" width="9.1171875" style="4" customWidth="1"/>
    <col min="15353" max="15353" width="11.29296875" style="4" customWidth="1"/>
    <col min="15354" max="15356" width="9.1171875" style="4" customWidth="1"/>
    <col min="15357" max="15357" width="2.703125" style="4" customWidth="1"/>
    <col min="15358" max="15358" width="8.29296875" style="4" customWidth="1"/>
    <col min="15359" max="15359" width="7.41015625" style="4" customWidth="1"/>
    <col min="15360" max="15360" width="4.29296875" style="4" customWidth="1"/>
    <col min="15361" max="15361" width="9.1171875" style="4" customWidth="1"/>
    <col min="15362" max="15362" width="11.41015625" style="4" customWidth="1"/>
    <col min="15363" max="15367" width="9.1171875" style="4" customWidth="1"/>
    <col min="15368" max="15368" width="2.703125" style="4" customWidth="1"/>
    <col min="15369" max="15601" width="9.1171875" style="4" customWidth="1"/>
    <col min="15602" max="15602" width="2.703125" style="4" customWidth="1"/>
    <col min="15603" max="15603" width="8.29296875" style="4" customWidth="1"/>
    <col min="15604" max="15604" width="7.1171875" style="4" customWidth="1"/>
    <col min="15605" max="15605" width="4.41015625" style="4" customWidth="1"/>
    <col min="15606" max="15608" width="9.1171875" style="4" customWidth="1"/>
    <col min="15609" max="15609" width="11.29296875" style="4" customWidth="1"/>
    <col min="15610" max="15612" width="9.1171875" style="4" customWidth="1"/>
    <col min="15613" max="15613" width="2.703125" style="4" customWidth="1"/>
    <col min="15614" max="15614" width="8.29296875" style="4" customWidth="1"/>
    <col min="15615" max="15615" width="7.41015625" style="4" customWidth="1"/>
    <col min="15616" max="15616" width="4.29296875" style="4" customWidth="1"/>
    <col min="15617" max="15617" width="9.1171875" style="4" customWidth="1"/>
    <col min="15618" max="15618" width="11.41015625" style="4" customWidth="1"/>
    <col min="15619" max="15623" width="9.1171875" style="4" customWidth="1"/>
    <col min="15624" max="15624" width="2.703125" style="4" customWidth="1"/>
    <col min="15625" max="15857" width="9.1171875" style="4" customWidth="1"/>
    <col min="15858" max="15858" width="2.703125" style="4" customWidth="1"/>
    <col min="15859" max="15859" width="8.29296875" style="4" customWidth="1"/>
    <col min="15860" max="15860" width="7.1171875" style="4" customWidth="1"/>
    <col min="15861" max="15861" width="4.41015625" style="4" customWidth="1"/>
    <col min="15862" max="15864" width="9.1171875" style="4" customWidth="1"/>
    <col min="15865" max="15865" width="11.29296875" style="4" customWidth="1"/>
    <col min="15866" max="15868" width="9.1171875" style="4" customWidth="1"/>
    <col min="15869" max="15869" width="2.703125" style="4" customWidth="1"/>
    <col min="15870" max="15870" width="8.29296875" style="4" customWidth="1"/>
    <col min="15871" max="15871" width="7.41015625" style="4" customWidth="1"/>
    <col min="15872" max="15872" width="4.29296875" style="4" customWidth="1"/>
    <col min="15873" max="15873" width="9.1171875" style="4" customWidth="1"/>
    <col min="15874" max="15874" width="11.41015625" style="4" customWidth="1"/>
    <col min="15875" max="15879" width="9.1171875" style="4" customWidth="1"/>
    <col min="15880" max="15880" width="2.703125" style="4" customWidth="1"/>
    <col min="15881" max="16113" width="9.1171875" style="4" customWidth="1"/>
    <col min="16114" max="16114" width="2.703125" style="4" customWidth="1"/>
    <col min="16115" max="16115" width="8.29296875" style="4" customWidth="1"/>
    <col min="16116" max="16116" width="7.1171875" style="4" customWidth="1"/>
    <col min="16117" max="16117" width="4.41015625" style="4" customWidth="1"/>
    <col min="16118" max="16120" width="9.1171875" style="4" customWidth="1"/>
    <col min="16121" max="16121" width="11.29296875" style="4" customWidth="1"/>
    <col min="16122" max="16124" width="9.1171875" style="4" customWidth="1"/>
    <col min="16125" max="16125" width="2.703125" style="4" customWidth="1"/>
    <col min="16126" max="16126" width="8.29296875" style="4" customWidth="1"/>
    <col min="16127" max="16127" width="7.41015625" style="4" customWidth="1"/>
    <col min="16128" max="16128" width="4.29296875" style="4" customWidth="1"/>
    <col min="16129" max="16129" width="9.1171875" style="4" customWidth="1"/>
    <col min="16130" max="16130" width="11.41015625" style="4" customWidth="1"/>
    <col min="16131" max="16135" width="9.1171875" style="4" customWidth="1"/>
    <col min="16136" max="16136" width="2.703125" style="4" customWidth="1"/>
    <col min="16137" max="16384" width="9.1171875" style="4" customWidth="1"/>
  </cols>
  <sheetData>
    <row r="1" spans="1:17" ht="20.25" customHeight="1">
      <c r="A1" s="136"/>
      <c r="B1" s="134" t="s">
        <v>0</v>
      </c>
      <c r="C1" s="134"/>
      <c r="D1" s="135"/>
      <c r="E1" s="135"/>
      <c r="F1" s="63"/>
      <c r="G1" s="63"/>
      <c r="H1" s="63"/>
      <c r="I1" s="429"/>
      <c r="J1" s="3"/>
    </row>
    <row r="2" spans="1:17" ht="20.25" customHeight="1">
      <c r="A2" s="136"/>
      <c r="B2" s="134" t="s">
        <v>1</v>
      </c>
      <c r="C2" s="134"/>
      <c r="D2" s="135"/>
      <c r="E2" s="135"/>
      <c r="F2" s="63"/>
      <c r="G2" s="63"/>
      <c r="H2" s="63"/>
      <c r="I2" s="63"/>
      <c r="J2" s="210"/>
      <c r="K2" s="55"/>
      <c r="L2" s="56"/>
      <c r="M2" s="56"/>
      <c r="N2" s="45"/>
      <c r="O2" s="45"/>
    </row>
    <row r="3" spans="1:17" s="1" customFormat="1" ht="12.75" customHeight="1">
      <c r="A3" s="136"/>
      <c r="B3" s="136"/>
      <c r="C3" s="136"/>
      <c r="D3" s="136"/>
      <c r="E3" s="136"/>
      <c r="F3" s="65"/>
      <c r="G3" s="64"/>
      <c r="H3" s="64"/>
      <c r="I3" s="64"/>
      <c r="J3" s="56"/>
    </row>
    <row r="4" spans="1:17" ht="11.25" customHeight="1">
      <c r="A4" s="136"/>
      <c r="B4" s="630">
        <v>2</v>
      </c>
      <c r="C4" s="138"/>
      <c r="D4" s="139"/>
      <c r="E4" s="139"/>
      <c r="F4" s="64"/>
      <c r="G4" s="69"/>
      <c r="H4" s="69"/>
      <c r="I4" s="69"/>
      <c r="J4" s="56"/>
      <c r="K4" s="47"/>
    </row>
    <row r="5" spans="1:17" ht="20.25" customHeight="1" thickBot="1">
      <c r="A5" s="136"/>
      <c r="B5" s="631"/>
      <c r="C5" s="140" t="s">
        <v>5</v>
      </c>
      <c r="D5" s="150"/>
      <c r="E5" s="150"/>
      <c r="F5" s="70"/>
      <c r="G5" s="71"/>
      <c r="H5" s="71"/>
      <c r="I5" s="71"/>
      <c r="J5" s="16"/>
      <c r="K5" s="10"/>
      <c r="L5" s="10"/>
      <c r="M5" s="10"/>
      <c r="N5" s="10"/>
      <c r="O5" s="10"/>
      <c r="P5" s="10"/>
    </row>
    <row r="6" spans="1:17" ht="11.25" customHeight="1">
      <c r="A6" s="136"/>
      <c r="B6" s="138"/>
      <c r="C6" s="138"/>
      <c r="D6" s="158"/>
      <c r="E6" s="158"/>
      <c r="F6" s="77"/>
      <c r="G6" s="75"/>
      <c r="H6" s="75"/>
      <c r="I6" s="75"/>
      <c r="J6" s="43"/>
    </row>
    <row r="7" spans="1:17" ht="11.25" customHeight="1">
      <c r="A7" s="136"/>
      <c r="B7" s="138"/>
      <c r="C7" s="138"/>
      <c r="D7" s="158"/>
      <c r="E7" s="158"/>
      <c r="F7" s="77"/>
      <c r="G7" s="75"/>
      <c r="H7" s="75"/>
      <c r="I7" s="75"/>
      <c r="J7" s="8"/>
    </row>
    <row r="8" spans="1:17" ht="11.25" customHeight="1">
      <c r="A8" s="136"/>
      <c r="B8" s="138"/>
      <c r="C8" s="138"/>
      <c r="D8" s="158"/>
      <c r="E8" s="158"/>
      <c r="F8" s="77"/>
      <c r="G8" s="75"/>
      <c r="H8" s="75"/>
      <c r="I8" s="75"/>
      <c r="J8" s="8"/>
    </row>
    <row r="9" spans="1:17" ht="15" customHeight="1">
      <c r="A9" s="136"/>
      <c r="B9" s="133"/>
      <c r="C9" s="133"/>
      <c r="D9" s="133"/>
      <c r="E9" s="133"/>
      <c r="F9" s="78"/>
      <c r="G9" s="78"/>
      <c r="H9" s="78"/>
      <c r="I9" s="75"/>
      <c r="J9" s="8"/>
    </row>
    <row r="10" spans="1:17" ht="30" customHeight="1">
      <c r="A10" s="1"/>
      <c r="B10" s="78"/>
      <c r="C10" s="78"/>
      <c r="D10" s="78"/>
      <c r="E10" s="78"/>
      <c r="F10" s="78"/>
      <c r="G10" s="78"/>
      <c r="H10" s="78"/>
      <c r="I10" s="75"/>
      <c r="J10" s="8"/>
    </row>
    <row r="11" spans="1:17" ht="15" customHeight="1">
      <c r="A11" s="1"/>
      <c r="B11" s="665" t="s">
        <v>62</v>
      </c>
      <c r="C11" s="666"/>
      <c r="D11" s="666"/>
      <c r="E11" s="666"/>
      <c r="F11" s="666"/>
      <c r="G11" s="667"/>
      <c r="H11" s="667"/>
      <c r="I11" s="668"/>
      <c r="J11" s="299"/>
      <c r="K11" s="646" t="s">
        <v>63</v>
      </c>
      <c r="L11" s="647"/>
      <c r="M11" s="647"/>
      <c r="N11" s="647"/>
      <c r="O11" s="647"/>
      <c r="P11" s="648"/>
      <c r="Q11" s="299"/>
    </row>
    <row r="12" spans="1:17" ht="25.35">
      <c r="A12" s="1"/>
      <c r="B12" s="660" t="s">
        <v>64</v>
      </c>
      <c r="C12" s="661"/>
      <c r="D12" s="662"/>
      <c r="E12" s="352" t="s">
        <v>52</v>
      </c>
      <c r="F12" s="353" t="s">
        <v>54</v>
      </c>
      <c r="G12" s="353" t="s">
        <v>55</v>
      </c>
      <c r="H12" s="353" t="s">
        <v>56</v>
      </c>
      <c r="I12" s="354" t="s">
        <v>57</v>
      </c>
      <c r="J12" s="69"/>
      <c r="K12" s="649"/>
      <c r="L12" s="650"/>
      <c r="M12" s="650"/>
      <c r="N12" s="650"/>
      <c r="O12" s="650"/>
      <c r="P12" s="651"/>
    </row>
    <row r="13" spans="1:17" ht="15" customHeight="1">
      <c r="A13" s="1"/>
      <c r="B13" s="347" t="s">
        <v>65</v>
      </c>
      <c r="C13" s="348"/>
      <c r="D13" s="349" t="s">
        <v>53</v>
      </c>
      <c r="E13" s="355">
        <v>32.25227729550496</v>
      </c>
      <c r="F13" s="371">
        <v>30.0378241545043</v>
      </c>
      <c r="G13" s="372">
        <v>27.301375499172099</v>
      </c>
      <c r="H13" s="371">
        <v>27.618611863247001</v>
      </c>
      <c r="I13" s="377">
        <v>29.623810103875829</v>
      </c>
      <c r="J13" s="277" t="s">
        <v>66</v>
      </c>
    </row>
    <row r="14" spans="1:17" ht="15" customHeight="1">
      <c r="A14" s="1"/>
      <c r="B14" s="594" t="s">
        <v>67</v>
      </c>
      <c r="C14" s="608"/>
      <c r="D14" s="350" t="s">
        <v>53</v>
      </c>
      <c r="E14" s="356" t="s">
        <v>68</v>
      </c>
      <c r="F14" s="356" t="s">
        <v>68</v>
      </c>
      <c r="G14" s="373" t="s">
        <v>68</v>
      </c>
      <c r="H14" s="373" t="s">
        <v>68</v>
      </c>
      <c r="I14" s="377">
        <v>20.934520147351808</v>
      </c>
      <c r="J14" s="279"/>
    </row>
    <row r="15" spans="1:17" ht="14.35">
      <c r="A15" s="1"/>
      <c r="B15" s="594" t="s">
        <v>69</v>
      </c>
      <c r="C15" s="608"/>
      <c r="D15" s="350" t="s">
        <v>53</v>
      </c>
      <c r="E15" s="356" t="s">
        <v>68</v>
      </c>
      <c r="F15" s="356" t="s">
        <v>68</v>
      </c>
      <c r="G15" s="373" t="s">
        <v>68</v>
      </c>
      <c r="H15" s="373" t="s">
        <v>68</v>
      </c>
      <c r="I15" s="377">
        <v>20.213708957302494</v>
      </c>
      <c r="J15" s="280"/>
    </row>
    <row r="16" spans="1:17" ht="15" customHeight="1">
      <c r="A16" s="1"/>
      <c r="B16" s="594" t="s">
        <v>70</v>
      </c>
      <c r="C16" s="608"/>
      <c r="D16" s="350" t="s">
        <v>53</v>
      </c>
      <c r="E16" s="356" t="s">
        <v>68</v>
      </c>
      <c r="F16" s="356" t="s">
        <v>68</v>
      </c>
      <c r="G16" s="373" t="s">
        <v>68</v>
      </c>
      <c r="H16" s="373" t="s">
        <v>68</v>
      </c>
      <c r="I16" s="377">
        <v>3.0017684055292952</v>
      </c>
      <c r="J16" s="279"/>
    </row>
    <row r="17" spans="1:19" ht="15" customHeight="1">
      <c r="A17" s="1"/>
      <c r="B17" s="654" t="s">
        <v>71</v>
      </c>
      <c r="C17" s="655"/>
      <c r="D17" s="350" t="s">
        <v>53</v>
      </c>
      <c r="E17" s="356" t="s">
        <v>68</v>
      </c>
      <c r="F17" s="356" t="s">
        <v>68</v>
      </c>
      <c r="G17" s="373" t="s">
        <v>68</v>
      </c>
      <c r="H17" s="373" t="s">
        <v>68</v>
      </c>
      <c r="I17" s="377">
        <v>1.19674197173564</v>
      </c>
      <c r="J17" s="281"/>
    </row>
    <row r="18" spans="1:19" ht="15" customHeight="1">
      <c r="A18" s="1"/>
      <c r="B18" s="596" t="s">
        <v>72</v>
      </c>
      <c r="C18" s="608"/>
      <c r="D18" s="350" t="s">
        <v>53</v>
      </c>
      <c r="E18" s="357">
        <v>9.8145329509864485</v>
      </c>
      <c r="F18" s="371">
        <v>12.072504202852301</v>
      </c>
      <c r="G18" s="371">
        <v>10.8563644938883</v>
      </c>
      <c r="H18" s="371">
        <v>11.196045227973199</v>
      </c>
      <c r="I18" s="378">
        <v>9.944650569558533</v>
      </c>
      <c r="J18" s="8"/>
    </row>
    <row r="19" spans="1:19" ht="15" customHeight="1">
      <c r="A19" s="1"/>
      <c r="B19" s="594" t="s">
        <v>73</v>
      </c>
      <c r="C19" s="608"/>
      <c r="D19" s="350" t="s">
        <v>53</v>
      </c>
      <c r="E19" s="357" t="s">
        <v>68</v>
      </c>
      <c r="F19" s="371" t="s">
        <v>68</v>
      </c>
      <c r="G19" s="371" t="s">
        <v>68</v>
      </c>
      <c r="H19" s="371" t="s">
        <v>68</v>
      </c>
      <c r="I19" s="378">
        <v>9.2333169638661801</v>
      </c>
      <c r="J19" s="8"/>
    </row>
    <row r="20" spans="1:19" ht="15" customHeight="1">
      <c r="A20" s="1"/>
      <c r="B20" s="594" t="s">
        <v>74</v>
      </c>
      <c r="C20" s="608"/>
      <c r="D20" s="350" t="s">
        <v>53</v>
      </c>
      <c r="E20" s="357" t="s">
        <v>68</v>
      </c>
      <c r="F20" s="371" t="s">
        <v>68</v>
      </c>
      <c r="G20" s="371" t="s">
        <v>68</v>
      </c>
      <c r="H20" s="371" t="s">
        <v>68</v>
      </c>
      <c r="I20" s="378">
        <v>1.6823292860685699</v>
      </c>
      <c r="J20" s="8"/>
    </row>
    <row r="21" spans="1:19" ht="15" customHeight="1">
      <c r="A21" s="1"/>
      <c r="B21" s="596" t="s">
        <v>75</v>
      </c>
      <c r="C21" s="608"/>
      <c r="D21" s="350" t="s">
        <v>53</v>
      </c>
      <c r="E21" s="357">
        <v>10.542361758941171</v>
      </c>
      <c r="F21" s="371">
        <v>11.6889963019273</v>
      </c>
      <c r="G21" s="371">
        <v>10.689840231916801</v>
      </c>
      <c r="H21" s="371">
        <v>10.8295384751485</v>
      </c>
      <c r="I21" s="378">
        <v>12.728029091457751</v>
      </c>
      <c r="J21" s="277" t="s">
        <v>66</v>
      </c>
    </row>
    <row r="22" spans="1:19" ht="15" customHeight="1">
      <c r="A22" s="1"/>
      <c r="B22" s="596" t="s">
        <v>76</v>
      </c>
      <c r="C22" s="608"/>
      <c r="D22" s="350" t="s">
        <v>53</v>
      </c>
      <c r="E22" s="357">
        <v>1.7748147684175346</v>
      </c>
      <c r="F22" s="371">
        <v>4.5142724171800497</v>
      </c>
      <c r="G22" s="371">
        <v>4.4474287021674099</v>
      </c>
      <c r="H22" s="371">
        <v>3.7</v>
      </c>
      <c r="I22" s="378">
        <v>4.2000897077745956</v>
      </c>
      <c r="J22" s="8"/>
      <c r="S22" s="209"/>
    </row>
    <row r="23" spans="1:19" ht="15" customHeight="1">
      <c r="A23" s="1"/>
      <c r="B23" s="654" t="s">
        <v>77</v>
      </c>
      <c r="C23" s="655"/>
      <c r="D23" s="350" t="s">
        <v>53</v>
      </c>
      <c r="E23" s="357" t="s">
        <v>68</v>
      </c>
      <c r="F23" s="371">
        <v>2.70564651355819</v>
      </c>
      <c r="G23" s="371">
        <v>2.3727714547884902</v>
      </c>
      <c r="H23" s="371">
        <v>1.8208876668761</v>
      </c>
      <c r="I23" s="378">
        <v>2.2000176272846192</v>
      </c>
      <c r="J23" s="8"/>
      <c r="S23" s="209"/>
    </row>
    <row r="24" spans="1:19" ht="15" customHeight="1">
      <c r="A24" s="1"/>
      <c r="B24" s="654" t="s">
        <v>78</v>
      </c>
      <c r="C24" s="655"/>
      <c r="D24" s="350" t="s">
        <v>53</v>
      </c>
      <c r="E24" s="357" t="s">
        <v>68</v>
      </c>
      <c r="F24" s="371">
        <v>2.0361563547633499</v>
      </c>
      <c r="G24" s="371">
        <v>2.2114839386473699</v>
      </c>
      <c r="H24" s="371">
        <v>2.10653645218432</v>
      </c>
      <c r="I24" s="378">
        <v>2.0505050709879193</v>
      </c>
      <c r="J24" s="8"/>
      <c r="S24" s="209"/>
    </row>
    <row r="25" spans="1:19" ht="15" customHeight="1">
      <c r="A25" s="1"/>
      <c r="B25" s="654" t="s">
        <v>79</v>
      </c>
      <c r="C25" s="655"/>
      <c r="D25" s="350" t="s">
        <v>53</v>
      </c>
      <c r="E25" s="357" t="s">
        <v>68</v>
      </c>
      <c r="F25" s="371">
        <v>0.91293495376323897</v>
      </c>
      <c r="G25" s="371">
        <v>0.90131793092401802</v>
      </c>
      <c r="H25" s="371">
        <v>0.88695227610019001</v>
      </c>
      <c r="I25" s="378">
        <v>0.60025425217708062</v>
      </c>
      <c r="J25" s="277"/>
      <c r="S25" s="209"/>
    </row>
    <row r="26" spans="1:19" ht="15" customHeight="1">
      <c r="A26" s="1"/>
      <c r="B26" s="654" t="s">
        <v>80</v>
      </c>
      <c r="C26" s="655"/>
      <c r="D26" s="350" t="s">
        <v>53</v>
      </c>
      <c r="E26" s="357" t="s">
        <v>68</v>
      </c>
      <c r="F26" s="371">
        <v>0.46928476373972999</v>
      </c>
      <c r="G26" s="371">
        <v>0.67004177171795398</v>
      </c>
      <c r="H26" s="371">
        <v>0.22082923174397701</v>
      </c>
      <c r="I26" s="378">
        <v>0.54497419695453542</v>
      </c>
      <c r="J26" s="277" t="s">
        <v>66</v>
      </c>
    </row>
    <row r="27" spans="1:19" ht="15" customHeight="1">
      <c r="A27" s="1"/>
      <c r="B27" s="663" t="s">
        <v>81</v>
      </c>
      <c r="C27" s="664"/>
      <c r="D27" s="350" t="s">
        <v>53</v>
      </c>
      <c r="E27" s="357">
        <v>0.95741922016902559</v>
      </c>
      <c r="F27" s="371">
        <v>1.49615227124075</v>
      </c>
      <c r="G27" s="371">
        <v>1.4341282625594201</v>
      </c>
      <c r="H27" s="371">
        <v>1.49709323072551</v>
      </c>
      <c r="I27" s="378">
        <v>0.84123629429618108</v>
      </c>
      <c r="J27" s="277" t="s">
        <v>66</v>
      </c>
    </row>
    <row r="28" spans="1:19" ht="15" customHeight="1">
      <c r="A28" s="1"/>
      <c r="B28" s="596" t="s">
        <v>82</v>
      </c>
      <c r="C28" s="608"/>
      <c r="D28" s="350" t="s">
        <v>53</v>
      </c>
      <c r="E28" s="357">
        <v>2.6295661451618018</v>
      </c>
      <c r="F28" s="371">
        <v>3.5050488585952002</v>
      </c>
      <c r="G28" s="371">
        <v>3.3487182887274298</v>
      </c>
      <c r="H28" s="371">
        <v>2.6401352597385501</v>
      </c>
      <c r="I28" s="378">
        <v>2.9205623172077777</v>
      </c>
      <c r="J28" s="8"/>
    </row>
    <row r="29" spans="1:19" ht="15" customHeight="1">
      <c r="A29" s="1"/>
      <c r="B29" s="596" t="s">
        <v>83</v>
      </c>
      <c r="C29" s="608"/>
      <c r="D29" s="350" t="s">
        <v>53</v>
      </c>
      <c r="E29" s="357">
        <v>2.0793024410665937</v>
      </c>
      <c r="F29" s="371">
        <v>1.7639615424566899</v>
      </c>
      <c r="G29" s="371">
        <v>1.4459904520503</v>
      </c>
      <c r="H29" s="371">
        <v>1.36890518344626</v>
      </c>
      <c r="I29" s="378">
        <v>1.7178758263331064</v>
      </c>
      <c r="J29" s="8"/>
    </row>
    <row r="30" spans="1:19" ht="15" customHeight="1">
      <c r="A30" s="1"/>
      <c r="B30" s="596" t="s">
        <v>84</v>
      </c>
      <c r="C30" s="608"/>
      <c r="D30" s="350" t="s">
        <v>53</v>
      </c>
      <c r="E30" s="357">
        <v>3.7184167256170122</v>
      </c>
      <c r="F30" s="371">
        <v>4.6317701496036499</v>
      </c>
      <c r="G30" s="371">
        <v>3.9198932393318202</v>
      </c>
      <c r="H30" s="371">
        <v>3.8432817251125999</v>
      </c>
      <c r="I30" s="378">
        <v>4.0223409160196617</v>
      </c>
      <c r="J30" s="8"/>
    </row>
    <row r="31" spans="1:19" ht="15" customHeight="1">
      <c r="A31" s="1"/>
      <c r="B31" s="596" t="s">
        <v>85</v>
      </c>
      <c r="C31" s="608"/>
      <c r="D31" s="350" t="s">
        <v>53</v>
      </c>
      <c r="E31" s="357">
        <v>0.69251243373318783</v>
      </c>
      <c r="F31" s="371">
        <v>1.13083562490245</v>
      </c>
      <c r="G31" s="371">
        <v>1.10923243796778</v>
      </c>
      <c r="H31" s="371">
        <v>0.78518256795197505</v>
      </c>
      <c r="I31" s="378">
        <v>0.69701163959853119</v>
      </c>
      <c r="J31" s="8"/>
    </row>
    <row r="32" spans="1:19" s="26" customFormat="1" ht="15" customHeight="1">
      <c r="A32" s="25"/>
      <c r="B32" s="358" t="s">
        <v>86</v>
      </c>
      <c r="C32" s="359"/>
      <c r="D32" s="350" t="s">
        <v>53</v>
      </c>
      <c r="E32" s="357">
        <v>3.5314793861572102</v>
      </c>
      <c r="F32" s="371">
        <v>7.1258414956121001</v>
      </c>
      <c r="G32" s="371">
        <v>6.4311596608252799</v>
      </c>
      <c r="H32" s="371">
        <v>6.6</v>
      </c>
      <c r="I32" s="377">
        <v>6.7112768394167768</v>
      </c>
      <c r="J32" s="31"/>
    </row>
    <row r="33" spans="1:10" s="26" customFormat="1" ht="15" customHeight="1">
      <c r="A33" s="25"/>
      <c r="B33" s="595" t="s">
        <v>87</v>
      </c>
      <c r="C33" s="359"/>
      <c r="D33" s="350" t="s">
        <v>53</v>
      </c>
      <c r="E33" s="357" t="s">
        <v>68</v>
      </c>
      <c r="F33" s="371">
        <v>6.3833472457397198</v>
      </c>
      <c r="G33" s="371">
        <v>5.2926112867469799</v>
      </c>
      <c r="H33" s="371">
        <v>5.6624080752818804</v>
      </c>
      <c r="I33" s="378">
        <v>5.8249822386353056</v>
      </c>
      <c r="J33" s="31"/>
    </row>
    <row r="34" spans="1:10" s="26" customFormat="1" ht="15" customHeight="1">
      <c r="A34" s="25"/>
      <c r="B34" s="595" t="s">
        <v>88</v>
      </c>
      <c r="C34" s="359"/>
      <c r="D34" s="350" t="s">
        <v>53</v>
      </c>
      <c r="E34" s="357" t="s">
        <v>68</v>
      </c>
      <c r="F34" s="371">
        <v>0.40195251467064202</v>
      </c>
      <c r="G34" s="371">
        <v>0.272797703953784</v>
      </c>
      <c r="H34" s="371">
        <v>0.26310908457806798</v>
      </c>
      <c r="I34" s="378">
        <v>0.41647856556451152</v>
      </c>
      <c r="J34" s="230"/>
    </row>
    <row r="35" spans="1:10" s="26" customFormat="1" ht="15" customHeight="1">
      <c r="A35" s="25"/>
      <c r="B35" s="595" t="s">
        <v>89</v>
      </c>
      <c r="C35" s="359"/>
      <c r="D35" s="350" t="s">
        <v>53</v>
      </c>
      <c r="E35" s="357" t="s">
        <v>68</v>
      </c>
      <c r="F35" s="371">
        <v>1.9572358453228</v>
      </c>
      <c r="G35" s="371">
        <v>2.5922435524718601</v>
      </c>
      <c r="H35" s="371">
        <v>2.2651514121574898</v>
      </c>
      <c r="I35" s="378">
        <v>2.7461588364855429</v>
      </c>
      <c r="J35" s="230"/>
    </row>
    <row r="36" spans="1:10" s="26" customFormat="1" ht="15" customHeight="1">
      <c r="A36" s="25"/>
      <c r="B36" s="358" t="s">
        <v>90</v>
      </c>
      <c r="C36" s="359"/>
      <c r="D36" s="350" t="s">
        <v>53</v>
      </c>
      <c r="E36" s="357">
        <v>0.63861812480218505</v>
      </c>
      <c r="F36" s="371">
        <v>0.90566004003150202</v>
      </c>
      <c r="G36" s="371">
        <v>0.53008642760262803</v>
      </c>
      <c r="H36" s="371">
        <v>1</v>
      </c>
      <c r="I36" s="377">
        <v>1.3739817702330872</v>
      </c>
      <c r="J36" s="653"/>
    </row>
    <row r="37" spans="1:10" s="26" customFormat="1" ht="15" customHeight="1">
      <c r="A37" s="25"/>
      <c r="B37" s="656" t="s">
        <v>91</v>
      </c>
      <c r="C37" s="657"/>
      <c r="D37" s="350" t="s">
        <v>53</v>
      </c>
      <c r="E37" s="360" t="s">
        <v>68</v>
      </c>
      <c r="F37" s="360" t="s">
        <v>68</v>
      </c>
      <c r="G37" s="373" t="s">
        <v>68</v>
      </c>
      <c r="H37" s="373" t="s">
        <v>68</v>
      </c>
      <c r="I37" s="378">
        <v>0.58699272076231801</v>
      </c>
      <c r="J37" s="653"/>
    </row>
    <row r="38" spans="1:10" s="26" customFormat="1" ht="15" customHeight="1">
      <c r="A38" s="25"/>
      <c r="B38" s="658" t="s">
        <v>92</v>
      </c>
      <c r="C38" s="659"/>
      <c r="D38" s="350" t="s">
        <v>53</v>
      </c>
      <c r="E38" s="360" t="s">
        <v>68</v>
      </c>
      <c r="F38" s="360" t="s">
        <v>68</v>
      </c>
      <c r="G38" s="373" t="s">
        <v>68</v>
      </c>
      <c r="H38" s="373" t="s">
        <v>68</v>
      </c>
      <c r="I38" s="378">
        <v>0.3868653878064271</v>
      </c>
      <c r="J38" s="653"/>
    </row>
    <row r="39" spans="1:10" s="26" customFormat="1" ht="15" customHeight="1">
      <c r="A39" s="25"/>
      <c r="B39" s="658" t="s">
        <v>93</v>
      </c>
      <c r="C39" s="659"/>
      <c r="D39" s="350" t="s">
        <v>53</v>
      </c>
      <c r="E39" s="360" t="s">
        <v>68</v>
      </c>
      <c r="F39" s="360" t="s">
        <v>68</v>
      </c>
      <c r="G39" s="373" t="s">
        <v>68</v>
      </c>
      <c r="H39" s="373" t="s">
        <v>68</v>
      </c>
      <c r="I39" s="378">
        <v>0.52304499375222546</v>
      </c>
      <c r="J39" s="653"/>
    </row>
    <row r="40" spans="1:10" s="26" customFormat="1" ht="15" customHeight="1">
      <c r="A40" s="25"/>
      <c r="B40" s="358" t="s">
        <v>94</v>
      </c>
      <c r="C40" s="359"/>
      <c r="D40" s="350" t="s">
        <v>53</v>
      </c>
      <c r="E40" s="357">
        <v>0.30186793531792128</v>
      </c>
      <c r="F40" s="371">
        <v>0.37776619638263398</v>
      </c>
      <c r="G40" s="371">
        <v>0.40287065113647302</v>
      </c>
      <c r="H40" s="371">
        <v>0.25361756089486898</v>
      </c>
      <c r="I40" s="378">
        <v>0.40196707661193348</v>
      </c>
      <c r="J40" s="31"/>
    </row>
    <row r="41" spans="1:10" s="26" customFormat="1" ht="15" customHeight="1">
      <c r="A41" s="25"/>
      <c r="B41" s="358" t="s">
        <v>95</v>
      </c>
      <c r="C41" s="359"/>
      <c r="D41" s="350" t="s">
        <v>53</v>
      </c>
      <c r="E41" s="357">
        <v>0.22573149792001412</v>
      </c>
      <c r="F41" s="371">
        <v>0.21936063863933999</v>
      </c>
      <c r="G41" s="371">
        <v>0.29787044584917</v>
      </c>
      <c r="H41" s="371">
        <v>0.33306865808832498</v>
      </c>
      <c r="I41" s="378">
        <v>0.27839463785094598</v>
      </c>
      <c r="J41" s="31"/>
    </row>
    <row r="42" spans="1:10" s="26" customFormat="1" ht="15" customHeight="1">
      <c r="A42" s="25"/>
      <c r="B42" s="358" t="s">
        <v>96</v>
      </c>
      <c r="C42" s="359"/>
      <c r="D42" s="350" t="s">
        <v>53</v>
      </c>
      <c r="E42" s="357">
        <v>0.56527065942645038</v>
      </c>
      <c r="F42" s="371">
        <v>1.65624423737272</v>
      </c>
      <c r="G42" s="371">
        <v>1.2260434955800901</v>
      </c>
      <c r="H42" s="371">
        <v>1.1871277546636401</v>
      </c>
      <c r="I42" s="378">
        <v>3.146470816911711</v>
      </c>
      <c r="J42" s="277" t="s">
        <v>66</v>
      </c>
    </row>
    <row r="43" spans="1:10" s="26" customFormat="1" ht="15" customHeight="1">
      <c r="A43" s="25"/>
      <c r="B43" s="595" t="s">
        <v>97</v>
      </c>
      <c r="C43" s="359"/>
      <c r="D43" s="350" t="s">
        <v>53</v>
      </c>
      <c r="E43" s="360" t="s">
        <v>68</v>
      </c>
      <c r="F43" s="360" t="s">
        <v>68</v>
      </c>
      <c r="G43" s="373" t="s">
        <v>68</v>
      </c>
      <c r="H43" s="373" t="s">
        <v>68</v>
      </c>
      <c r="I43" s="378">
        <v>2.1788735252601743</v>
      </c>
      <c r="J43" s="31"/>
    </row>
    <row r="44" spans="1:10" s="26" customFormat="1" ht="15" customHeight="1">
      <c r="A44" s="25"/>
      <c r="B44" s="595" t="s">
        <v>98</v>
      </c>
      <c r="C44" s="359"/>
      <c r="D44" s="350" t="s">
        <v>53</v>
      </c>
      <c r="E44" s="360" t="s">
        <v>68</v>
      </c>
      <c r="F44" s="360" t="s">
        <v>68</v>
      </c>
      <c r="G44" s="373" t="s">
        <v>68</v>
      </c>
      <c r="H44" s="373" t="s">
        <v>68</v>
      </c>
      <c r="I44" s="378">
        <v>1.2279545274678816</v>
      </c>
      <c r="J44" s="31"/>
    </row>
    <row r="45" spans="1:10" s="26" customFormat="1" ht="15" customHeight="1">
      <c r="A45" s="25"/>
      <c r="B45" s="358" t="s">
        <v>99</v>
      </c>
      <c r="C45" s="359"/>
      <c r="D45" s="350" t="s">
        <v>53</v>
      </c>
      <c r="E45" s="357">
        <v>1.1013544317740702</v>
      </c>
      <c r="F45" s="371">
        <v>2.2610434642547199</v>
      </c>
      <c r="G45" s="371">
        <v>1.58711228204792</v>
      </c>
      <c r="H45" s="371">
        <v>1.5996740685488899</v>
      </c>
      <c r="I45" s="378">
        <v>1.495721498518181</v>
      </c>
      <c r="J45" s="31"/>
    </row>
    <row r="46" spans="1:10" s="26" customFormat="1" ht="15" customHeight="1">
      <c r="A46" s="25"/>
      <c r="B46" s="358" t="s">
        <v>100</v>
      </c>
      <c r="C46" s="359"/>
      <c r="D46" s="350" t="s">
        <v>53</v>
      </c>
      <c r="E46" s="357">
        <v>0.44230963355207398</v>
      </c>
      <c r="F46" s="371">
        <v>0.60189029663049198</v>
      </c>
      <c r="G46" s="371">
        <v>0.380398166685112</v>
      </c>
      <c r="H46" s="371">
        <v>0.78283513154487105</v>
      </c>
      <c r="I46" s="378">
        <v>0.50938801891813879</v>
      </c>
      <c r="J46" s="31"/>
    </row>
    <row r="47" spans="1:10" s="26" customFormat="1" ht="15" customHeight="1">
      <c r="A47" s="25"/>
      <c r="B47" s="358" t="s">
        <v>101</v>
      </c>
      <c r="C47" s="359"/>
      <c r="D47" s="350" t="s">
        <v>53</v>
      </c>
      <c r="E47" s="357">
        <v>3.494288780311158</v>
      </c>
      <c r="F47" s="371">
        <v>6.0318531286934203</v>
      </c>
      <c r="G47" s="371">
        <v>4.3686626934155797</v>
      </c>
      <c r="H47" s="371">
        <v>6.0562137732219803</v>
      </c>
      <c r="I47" s="378">
        <v>5.6265092998916604</v>
      </c>
      <c r="J47" s="31"/>
    </row>
    <row r="48" spans="1:10" s="26" customFormat="1" ht="15" customHeight="1">
      <c r="A48" s="25"/>
      <c r="B48" s="361" t="s">
        <v>102</v>
      </c>
      <c r="C48" s="362"/>
      <c r="D48" s="350" t="s">
        <v>53</v>
      </c>
      <c r="E48" s="363">
        <v>0.3298480823671005</v>
      </c>
      <c r="F48" s="371">
        <v>0.57418076166594301</v>
      </c>
      <c r="G48" s="374">
        <v>0.48387825699625803</v>
      </c>
      <c r="H48" s="371">
        <v>0.9</v>
      </c>
      <c r="I48" s="378">
        <v>0.82585404840714705</v>
      </c>
      <c r="J48" s="31"/>
    </row>
    <row r="49" spans="1:10" s="26" customFormat="1" ht="15" customHeight="1">
      <c r="A49" s="25"/>
      <c r="B49" s="364" t="s">
        <v>103</v>
      </c>
      <c r="C49" s="365"/>
      <c r="D49" s="349" t="s">
        <v>53</v>
      </c>
      <c r="E49" s="357">
        <v>2.9536952031285928</v>
      </c>
      <c r="F49" s="375">
        <v>5.4185107026579704</v>
      </c>
      <c r="G49" s="375">
        <v>5.5568533170915799</v>
      </c>
      <c r="H49" s="375">
        <v>5.6</v>
      </c>
      <c r="I49" s="380">
        <v>6.3725573599090186</v>
      </c>
      <c r="J49" s="230"/>
    </row>
    <row r="50" spans="1:10" s="26" customFormat="1" ht="14.7">
      <c r="A50" s="25"/>
      <c r="B50" s="595" t="s">
        <v>104</v>
      </c>
      <c r="C50" s="366"/>
      <c r="D50" s="350" t="s">
        <v>53</v>
      </c>
      <c r="E50" s="357">
        <v>14.523533440463329</v>
      </c>
      <c r="F50" s="376">
        <v>17.272650855218401</v>
      </c>
      <c r="G50" s="376">
        <v>18.307856314964098</v>
      </c>
      <c r="H50" s="376">
        <v>18.449587648618799</v>
      </c>
      <c r="I50" s="379">
        <v>21.062330685058839</v>
      </c>
      <c r="J50" s="277" t="s">
        <v>66</v>
      </c>
    </row>
    <row r="51" spans="1:10" s="26" customFormat="1">
      <c r="A51" s="25"/>
      <c r="B51" s="367" t="s">
        <v>105</v>
      </c>
      <c r="C51" s="368"/>
      <c r="D51" s="351" t="s">
        <v>53</v>
      </c>
      <c r="E51" s="369">
        <v>44.81432076465596</v>
      </c>
      <c r="F51" s="370">
        <v>48.3589220622193</v>
      </c>
      <c r="G51" s="370">
        <v>44.827192428960402</v>
      </c>
      <c r="H51" s="370">
        <v>45.8</v>
      </c>
      <c r="I51" s="415">
        <v>47.176512703240455</v>
      </c>
      <c r="J51" s="31"/>
    </row>
    <row r="52" spans="1:10" s="26" customFormat="1" ht="11.25" customHeight="1">
      <c r="A52" s="25"/>
      <c r="B52" s="79"/>
      <c r="C52" s="79"/>
      <c r="D52" s="79"/>
      <c r="E52" s="79"/>
      <c r="F52" s="79"/>
      <c r="G52" s="80"/>
      <c r="H52" s="80"/>
      <c r="I52" s="80"/>
      <c r="J52" s="31"/>
    </row>
    <row r="53" spans="1:10" s="26" customFormat="1" ht="11.25" customHeight="1">
      <c r="A53" s="25"/>
      <c r="B53" s="322"/>
      <c r="C53" s="322"/>
      <c r="D53" s="322"/>
      <c r="E53" s="322"/>
      <c r="F53" s="79"/>
      <c r="G53" s="80"/>
      <c r="H53" s="80"/>
      <c r="I53" s="80"/>
      <c r="J53" s="31"/>
    </row>
    <row r="54" spans="1:10" s="26" customFormat="1" ht="12.75" customHeight="1">
      <c r="A54" s="25"/>
      <c r="B54" s="652" t="s">
        <v>106</v>
      </c>
      <c r="C54" s="652"/>
      <c r="D54" s="652"/>
      <c r="E54" s="322"/>
      <c r="F54" s="79"/>
      <c r="G54" s="80"/>
      <c r="H54" s="80"/>
      <c r="I54" s="80"/>
      <c r="J54" s="31"/>
    </row>
    <row r="55" spans="1:10" s="26" customFormat="1" ht="13.5" customHeight="1">
      <c r="A55" s="25"/>
      <c r="B55" s="644" t="s">
        <v>107</v>
      </c>
      <c r="C55" s="644"/>
      <c r="D55" s="644"/>
      <c r="E55" s="322"/>
      <c r="F55" s="25"/>
      <c r="G55" s="30"/>
      <c r="H55" s="30"/>
      <c r="I55" s="30"/>
      <c r="J55" s="31"/>
    </row>
    <row r="56" spans="1:10" s="26" customFormat="1" ht="11.25" customHeight="1">
      <c r="A56" s="25"/>
      <c r="B56" s="645">
        <v>4003</v>
      </c>
      <c r="C56" s="645"/>
      <c r="D56" s="645"/>
      <c r="E56" s="322"/>
      <c r="F56" s="25"/>
      <c r="G56" s="30"/>
      <c r="H56" s="30"/>
      <c r="I56" s="30"/>
      <c r="J56" s="31"/>
    </row>
    <row r="57" spans="1:10" s="26" customFormat="1" ht="11.25" customHeight="1">
      <c r="A57" s="25"/>
      <c r="B57" s="25"/>
      <c r="C57" s="25"/>
      <c r="D57" s="25"/>
      <c r="E57" s="25"/>
      <c r="F57" s="25"/>
      <c r="G57" s="30"/>
      <c r="H57" s="30"/>
      <c r="I57" s="30"/>
      <c r="J57" s="31"/>
    </row>
    <row r="58" spans="1:10" ht="14.35">
      <c r="I58" s="46"/>
    </row>
    <row r="59" spans="1:10" ht="14.35">
      <c r="I59" s="46"/>
    </row>
    <row r="60" spans="1:10" ht="14.35">
      <c r="I60" s="46"/>
    </row>
    <row r="61" spans="1:10" ht="14.35">
      <c r="I61" s="46"/>
    </row>
    <row r="62" spans="1:10" ht="14.35">
      <c r="I62" s="46"/>
    </row>
    <row r="63" spans="1:10" ht="14.35">
      <c r="I63" s="46"/>
    </row>
    <row r="64" spans="1:10" ht="14.35">
      <c r="I64" s="46"/>
    </row>
    <row r="65" spans="9:9" ht="14.35">
      <c r="I65" s="46"/>
    </row>
    <row r="66" spans="9:9" ht="14.35">
      <c r="I66" s="46"/>
    </row>
    <row r="67" spans="9:9" ht="14.35">
      <c r="I67" s="46"/>
    </row>
    <row r="68" spans="9:9" ht="14.35">
      <c r="I68" s="46"/>
    </row>
    <row r="69" spans="9:9" ht="14.35">
      <c r="I69" s="46"/>
    </row>
    <row r="70" spans="9:9" ht="14.35">
      <c r="I70" s="46"/>
    </row>
  </sheetData>
  <mergeCells count="17">
    <mergeCell ref="B4:B5"/>
    <mergeCell ref="B12:D12"/>
    <mergeCell ref="B27:C27"/>
    <mergeCell ref="B23:C23"/>
    <mergeCell ref="B24:C24"/>
    <mergeCell ref="B25:C25"/>
    <mergeCell ref="B26:C26"/>
    <mergeCell ref="B11:I11"/>
    <mergeCell ref="B55:D55"/>
    <mergeCell ref="B56:D56"/>
    <mergeCell ref="K11:P12"/>
    <mergeCell ref="B54:D54"/>
    <mergeCell ref="J36:J39"/>
    <mergeCell ref="B17:C17"/>
    <mergeCell ref="B37:C37"/>
    <mergeCell ref="B38:C38"/>
    <mergeCell ref="B39:C39"/>
  </mergeCells>
  <pageMargins left="0.23622047244094491" right="0.23622047244094491" top="0.74803149606299213" bottom="0.47244094488188981" header="0.31496062992125984" footer="0.31496062992125984"/>
  <pageSetup paperSize="9" scale="4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78"/>
  <sheetViews>
    <sheetView showGridLines="0" zoomScale="70" zoomScaleNormal="70" workbookViewId="0">
      <selection activeCell="V6" sqref="V6"/>
    </sheetView>
  </sheetViews>
  <sheetFormatPr defaultColWidth="9.1171875" defaultRowHeight="12.7"/>
  <cols>
    <col min="1" max="1" width="1.29296875" style="4" customWidth="1"/>
    <col min="2" max="2" width="25.41015625" style="4" customWidth="1"/>
    <col min="3" max="3" width="15" style="4" customWidth="1"/>
    <col min="4" max="4" width="7.703125" style="4" customWidth="1"/>
    <col min="5" max="7" width="14.87890625" style="4" bestFit="1" customWidth="1"/>
    <col min="8" max="8" width="14.87890625" style="4" customWidth="1"/>
    <col min="9" max="9" width="14.41015625" style="4" customWidth="1"/>
    <col min="10" max="10" width="13.5859375" style="4" customWidth="1"/>
    <col min="11" max="11" width="13.87890625" style="4" customWidth="1"/>
    <col min="12" max="12" width="25.1171875" style="4" customWidth="1"/>
    <col min="13" max="13" width="6.87890625" style="4" customWidth="1"/>
    <col min="14" max="14" width="14.29296875" style="4" customWidth="1"/>
    <col min="15" max="15" width="12.41015625" style="4" customWidth="1"/>
    <col min="16" max="16" width="13.703125" style="4" customWidth="1"/>
    <col min="17" max="17" width="14.41015625" style="4" customWidth="1"/>
    <col min="18" max="18" width="14.5859375" style="4" customWidth="1"/>
    <col min="19" max="19" width="14.29296875" style="4" customWidth="1"/>
    <col min="20" max="236" width="9.1171875" style="4" customWidth="1"/>
    <col min="237" max="237" width="2.703125" style="4" customWidth="1"/>
    <col min="238" max="238" width="8.29296875" style="4" customWidth="1"/>
    <col min="239" max="239" width="7.1171875" style="4" customWidth="1"/>
    <col min="240" max="240" width="4.41015625" style="4" customWidth="1"/>
    <col min="241" max="243" width="9.1171875" style="4" customWidth="1"/>
    <col min="244" max="244" width="11.29296875" style="4" customWidth="1"/>
    <col min="245" max="247" width="9.1171875" style="4" customWidth="1"/>
    <col min="248" max="248" width="2.703125" style="4" customWidth="1"/>
    <col min="249" max="249" width="8.29296875" style="4" customWidth="1"/>
    <col min="250" max="250" width="7.41015625" style="4" customWidth="1"/>
    <col min="251" max="251" width="4.29296875" style="4" customWidth="1"/>
    <col min="252" max="252" width="9.1171875" style="4" customWidth="1"/>
    <col min="253" max="253" width="11.41015625" style="4" customWidth="1"/>
    <col min="254" max="258" width="9.1171875" style="4" customWidth="1"/>
    <col min="259" max="259" width="2.703125" style="4" customWidth="1"/>
    <col min="260" max="492" width="9.1171875" style="4" customWidth="1"/>
    <col min="493" max="493" width="2.703125" style="4" customWidth="1"/>
    <col min="494" max="494" width="8.29296875" style="4" customWidth="1"/>
    <col min="495" max="495" width="7.1171875" style="4" customWidth="1"/>
    <col min="496" max="496" width="4.41015625" style="4" customWidth="1"/>
    <col min="497" max="499" width="9.1171875" style="4" customWidth="1"/>
    <col min="500" max="500" width="11.29296875" style="4" customWidth="1"/>
    <col min="501" max="503" width="9.1171875" style="4" customWidth="1"/>
    <col min="504" max="504" width="2.703125" style="4" customWidth="1"/>
    <col min="505" max="505" width="8.29296875" style="4" customWidth="1"/>
    <col min="506" max="506" width="7.41015625" style="4" customWidth="1"/>
    <col min="507" max="507" width="4.29296875" style="4" customWidth="1"/>
    <col min="508" max="508" width="9.1171875" style="4" customWidth="1"/>
    <col min="509" max="509" width="11.41015625" style="4" customWidth="1"/>
    <col min="510" max="514" width="9.1171875" style="4" customWidth="1"/>
    <col min="515" max="515" width="2.703125" style="4" customWidth="1"/>
    <col min="516" max="748" width="9.1171875" style="4" customWidth="1"/>
    <col min="749" max="749" width="2.703125" style="4" customWidth="1"/>
    <col min="750" max="750" width="8.29296875" style="4" customWidth="1"/>
    <col min="751" max="751" width="7.1171875" style="4" customWidth="1"/>
    <col min="752" max="752" width="4.41015625" style="4" customWidth="1"/>
    <col min="753" max="755" width="9.1171875" style="4" customWidth="1"/>
    <col min="756" max="756" width="11.29296875" style="4" customWidth="1"/>
    <col min="757" max="759" width="9.1171875" style="4" customWidth="1"/>
    <col min="760" max="760" width="2.703125" style="4" customWidth="1"/>
    <col min="761" max="761" width="8.29296875" style="4" customWidth="1"/>
    <col min="762" max="762" width="7.41015625" style="4" customWidth="1"/>
    <col min="763" max="763" width="4.29296875" style="4" customWidth="1"/>
    <col min="764" max="764" width="9.1171875" style="4" customWidth="1"/>
    <col min="765" max="765" width="11.41015625" style="4" customWidth="1"/>
    <col min="766" max="770" width="9.1171875" style="4" customWidth="1"/>
    <col min="771" max="771" width="2.703125" style="4" customWidth="1"/>
    <col min="772" max="1004" width="9.1171875" style="4" customWidth="1"/>
    <col min="1005" max="1005" width="2.703125" style="4" customWidth="1"/>
    <col min="1006" max="1006" width="8.29296875" style="4" customWidth="1"/>
    <col min="1007" max="1007" width="7.1171875" style="4" customWidth="1"/>
    <col min="1008" max="1008" width="4.41015625" style="4" customWidth="1"/>
    <col min="1009" max="1011" width="9.1171875" style="4" customWidth="1"/>
    <col min="1012" max="1012" width="11.29296875" style="4" customWidth="1"/>
    <col min="1013" max="1015" width="9.1171875" style="4" customWidth="1"/>
    <col min="1016" max="1016" width="2.703125" style="4" customWidth="1"/>
    <col min="1017" max="1017" width="8.29296875" style="4" customWidth="1"/>
    <col min="1018" max="1018" width="7.41015625" style="4" customWidth="1"/>
    <col min="1019" max="1019" width="4.29296875" style="4" customWidth="1"/>
    <col min="1020" max="1020" width="9.1171875" style="4" customWidth="1"/>
    <col min="1021" max="1021" width="11.41015625" style="4" customWidth="1"/>
    <col min="1022" max="1026" width="9.1171875" style="4" customWidth="1"/>
    <col min="1027" max="1027" width="2.703125" style="4" customWidth="1"/>
    <col min="1028" max="1260" width="9.1171875" style="4" customWidth="1"/>
    <col min="1261" max="1261" width="2.703125" style="4" customWidth="1"/>
    <col min="1262" max="1262" width="8.29296875" style="4" customWidth="1"/>
    <col min="1263" max="1263" width="7.1171875" style="4" customWidth="1"/>
    <col min="1264" max="1264" width="4.41015625" style="4" customWidth="1"/>
    <col min="1265" max="1267" width="9.1171875" style="4" customWidth="1"/>
    <col min="1268" max="1268" width="11.29296875" style="4" customWidth="1"/>
    <col min="1269" max="1271" width="9.1171875" style="4" customWidth="1"/>
    <col min="1272" max="1272" width="2.703125" style="4" customWidth="1"/>
    <col min="1273" max="1273" width="8.29296875" style="4" customWidth="1"/>
    <col min="1274" max="1274" width="7.41015625" style="4" customWidth="1"/>
    <col min="1275" max="1275" width="4.29296875" style="4" customWidth="1"/>
    <col min="1276" max="1276" width="9.1171875" style="4" customWidth="1"/>
    <col min="1277" max="1277" width="11.41015625" style="4" customWidth="1"/>
    <col min="1278" max="1282" width="9.1171875" style="4" customWidth="1"/>
    <col min="1283" max="1283" width="2.703125" style="4" customWidth="1"/>
    <col min="1284" max="1516" width="9.1171875" style="4" customWidth="1"/>
    <col min="1517" max="1517" width="2.703125" style="4" customWidth="1"/>
    <col min="1518" max="1518" width="8.29296875" style="4" customWidth="1"/>
    <col min="1519" max="1519" width="7.1171875" style="4" customWidth="1"/>
    <col min="1520" max="1520" width="4.41015625" style="4" customWidth="1"/>
    <col min="1521" max="1523" width="9.1171875" style="4" customWidth="1"/>
    <col min="1524" max="1524" width="11.29296875" style="4" customWidth="1"/>
    <col min="1525" max="1527" width="9.1171875" style="4" customWidth="1"/>
    <col min="1528" max="1528" width="2.703125" style="4" customWidth="1"/>
    <col min="1529" max="1529" width="8.29296875" style="4" customWidth="1"/>
    <col min="1530" max="1530" width="7.41015625" style="4" customWidth="1"/>
    <col min="1531" max="1531" width="4.29296875" style="4" customWidth="1"/>
    <col min="1532" max="1532" width="9.1171875" style="4" customWidth="1"/>
    <col min="1533" max="1533" width="11.41015625" style="4" customWidth="1"/>
    <col min="1534" max="1538" width="9.1171875" style="4" customWidth="1"/>
    <col min="1539" max="1539" width="2.703125" style="4" customWidth="1"/>
    <col min="1540" max="1772" width="9.1171875" style="4" customWidth="1"/>
    <col min="1773" max="1773" width="2.703125" style="4" customWidth="1"/>
    <col min="1774" max="1774" width="8.29296875" style="4" customWidth="1"/>
    <col min="1775" max="1775" width="7.1171875" style="4" customWidth="1"/>
    <col min="1776" max="1776" width="4.41015625" style="4" customWidth="1"/>
    <col min="1777" max="1779" width="9.1171875" style="4" customWidth="1"/>
    <col min="1780" max="1780" width="11.29296875" style="4" customWidth="1"/>
    <col min="1781" max="1783" width="9.1171875" style="4" customWidth="1"/>
    <col min="1784" max="1784" width="2.703125" style="4" customWidth="1"/>
    <col min="1785" max="1785" width="8.29296875" style="4" customWidth="1"/>
    <col min="1786" max="1786" width="7.41015625" style="4" customWidth="1"/>
    <col min="1787" max="1787" width="4.29296875" style="4" customWidth="1"/>
    <col min="1788" max="1788" width="9.1171875" style="4" customWidth="1"/>
    <col min="1789" max="1789" width="11.41015625" style="4" customWidth="1"/>
    <col min="1790" max="1794" width="9.1171875" style="4" customWidth="1"/>
    <col min="1795" max="1795" width="2.703125" style="4" customWidth="1"/>
    <col min="1796" max="2028" width="9.1171875" style="4" customWidth="1"/>
    <col min="2029" max="2029" width="2.703125" style="4" customWidth="1"/>
    <col min="2030" max="2030" width="8.29296875" style="4" customWidth="1"/>
    <col min="2031" max="2031" width="7.1171875" style="4" customWidth="1"/>
    <col min="2032" max="2032" width="4.41015625" style="4" customWidth="1"/>
    <col min="2033" max="2035" width="9.1171875" style="4" customWidth="1"/>
    <col min="2036" max="2036" width="11.29296875" style="4" customWidth="1"/>
    <col min="2037" max="2039" width="9.1171875" style="4" customWidth="1"/>
    <col min="2040" max="2040" width="2.703125" style="4" customWidth="1"/>
    <col min="2041" max="2041" width="8.29296875" style="4" customWidth="1"/>
    <col min="2042" max="2042" width="7.41015625" style="4" customWidth="1"/>
    <col min="2043" max="2043" width="4.29296875" style="4" customWidth="1"/>
    <col min="2044" max="2044" width="9.1171875" style="4" customWidth="1"/>
    <col min="2045" max="2045" width="11.41015625" style="4" customWidth="1"/>
    <col min="2046" max="2050" width="9.1171875" style="4" customWidth="1"/>
    <col min="2051" max="2051" width="2.703125" style="4" customWidth="1"/>
    <col min="2052" max="2284" width="9.1171875" style="4" customWidth="1"/>
    <col min="2285" max="2285" width="2.703125" style="4" customWidth="1"/>
    <col min="2286" max="2286" width="8.29296875" style="4" customWidth="1"/>
    <col min="2287" max="2287" width="7.1171875" style="4" customWidth="1"/>
    <col min="2288" max="2288" width="4.41015625" style="4" customWidth="1"/>
    <col min="2289" max="2291" width="9.1171875" style="4" customWidth="1"/>
    <col min="2292" max="2292" width="11.29296875" style="4" customWidth="1"/>
    <col min="2293" max="2295" width="9.1171875" style="4" customWidth="1"/>
    <col min="2296" max="2296" width="2.703125" style="4" customWidth="1"/>
    <col min="2297" max="2297" width="8.29296875" style="4" customWidth="1"/>
    <col min="2298" max="2298" width="7.41015625" style="4" customWidth="1"/>
    <col min="2299" max="2299" width="4.29296875" style="4" customWidth="1"/>
    <col min="2300" max="2300" width="9.1171875" style="4" customWidth="1"/>
    <col min="2301" max="2301" width="11.41015625" style="4" customWidth="1"/>
    <col min="2302" max="2306" width="9.1171875" style="4" customWidth="1"/>
    <col min="2307" max="2307" width="2.703125" style="4" customWidth="1"/>
    <col min="2308" max="2540" width="9.1171875" style="4" customWidth="1"/>
    <col min="2541" max="2541" width="2.703125" style="4" customWidth="1"/>
    <col min="2542" max="2542" width="8.29296875" style="4" customWidth="1"/>
    <col min="2543" max="2543" width="7.1171875" style="4" customWidth="1"/>
    <col min="2544" max="2544" width="4.41015625" style="4" customWidth="1"/>
    <col min="2545" max="2547" width="9.1171875" style="4" customWidth="1"/>
    <col min="2548" max="2548" width="11.29296875" style="4" customWidth="1"/>
    <col min="2549" max="2551" width="9.1171875" style="4" customWidth="1"/>
    <col min="2552" max="2552" width="2.703125" style="4" customWidth="1"/>
    <col min="2553" max="2553" width="8.29296875" style="4" customWidth="1"/>
    <col min="2554" max="2554" width="7.41015625" style="4" customWidth="1"/>
    <col min="2555" max="2555" width="4.29296875" style="4" customWidth="1"/>
    <col min="2556" max="2556" width="9.1171875" style="4" customWidth="1"/>
    <col min="2557" max="2557" width="11.41015625" style="4" customWidth="1"/>
    <col min="2558" max="2562" width="9.1171875" style="4" customWidth="1"/>
    <col min="2563" max="2563" width="2.703125" style="4" customWidth="1"/>
    <col min="2564" max="2796" width="9.1171875" style="4" customWidth="1"/>
    <col min="2797" max="2797" width="2.703125" style="4" customWidth="1"/>
    <col min="2798" max="2798" width="8.29296875" style="4" customWidth="1"/>
    <col min="2799" max="2799" width="7.1171875" style="4" customWidth="1"/>
    <col min="2800" max="2800" width="4.41015625" style="4" customWidth="1"/>
    <col min="2801" max="2803" width="9.1171875" style="4" customWidth="1"/>
    <col min="2804" max="2804" width="11.29296875" style="4" customWidth="1"/>
    <col min="2805" max="2807" width="9.1171875" style="4" customWidth="1"/>
    <col min="2808" max="2808" width="2.703125" style="4" customWidth="1"/>
    <col min="2809" max="2809" width="8.29296875" style="4" customWidth="1"/>
    <col min="2810" max="2810" width="7.41015625" style="4" customWidth="1"/>
    <col min="2811" max="2811" width="4.29296875" style="4" customWidth="1"/>
    <col min="2812" max="2812" width="9.1171875" style="4" customWidth="1"/>
    <col min="2813" max="2813" width="11.41015625" style="4" customWidth="1"/>
    <col min="2814" max="2818" width="9.1171875" style="4" customWidth="1"/>
    <col min="2819" max="2819" width="2.703125" style="4" customWidth="1"/>
    <col min="2820" max="3052" width="9.1171875" style="4" customWidth="1"/>
    <col min="3053" max="3053" width="2.703125" style="4" customWidth="1"/>
    <col min="3054" max="3054" width="8.29296875" style="4" customWidth="1"/>
    <col min="3055" max="3055" width="7.1171875" style="4" customWidth="1"/>
    <col min="3056" max="3056" width="4.41015625" style="4" customWidth="1"/>
    <col min="3057" max="3059" width="9.1171875" style="4" customWidth="1"/>
    <col min="3060" max="3060" width="11.29296875" style="4" customWidth="1"/>
    <col min="3061" max="3063" width="9.1171875" style="4" customWidth="1"/>
    <col min="3064" max="3064" width="2.703125" style="4" customWidth="1"/>
    <col min="3065" max="3065" width="8.29296875" style="4" customWidth="1"/>
    <col min="3066" max="3066" width="7.41015625" style="4" customWidth="1"/>
    <col min="3067" max="3067" width="4.29296875" style="4" customWidth="1"/>
    <col min="3068" max="3068" width="9.1171875" style="4" customWidth="1"/>
    <col min="3069" max="3069" width="11.41015625" style="4" customWidth="1"/>
    <col min="3070" max="3074" width="9.1171875" style="4" customWidth="1"/>
    <col min="3075" max="3075" width="2.703125" style="4" customWidth="1"/>
    <col min="3076" max="3308" width="9.1171875" style="4" customWidth="1"/>
    <col min="3309" max="3309" width="2.703125" style="4" customWidth="1"/>
    <col min="3310" max="3310" width="8.29296875" style="4" customWidth="1"/>
    <col min="3311" max="3311" width="7.1171875" style="4" customWidth="1"/>
    <col min="3312" max="3312" width="4.41015625" style="4" customWidth="1"/>
    <col min="3313" max="3315" width="9.1171875" style="4" customWidth="1"/>
    <col min="3316" max="3316" width="11.29296875" style="4" customWidth="1"/>
    <col min="3317" max="3319" width="9.1171875" style="4" customWidth="1"/>
    <col min="3320" max="3320" width="2.703125" style="4" customWidth="1"/>
    <col min="3321" max="3321" width="8.29296875" style="4" customWidth="1"/>
    <col min="3322" max="3322" width="7.41015625" style="4" customWidth="1"/>
    <col min="3323" max="3323" width="4.29296875" style="4" customWidth="1"/>
    <col min="3324" max="3324" width="9.1171875" style="4" customWidth="1"/>
    <col min="3325" max="3325" width="11.41015625" style="4" customWidth="1"/>
    <col min="3326" max="3330" width="9.1171875" style="4" customWidth="1"/>
    <col min="3331" max="3331" width="2.703125" style="4" customWidth="1"/>
    <col min="3332" max="3564" width="9.1171875" style="4" customWidth="1"/>
    <col min="3565" max="3565" width="2.703125" style="4" customWidth="1"/>
    <col min="3566" max="3566" width="8.29296875" style="4" customWidth="1"/>
    <col min="3567" max="3567" width="7.1171875" style="4" customWidth="1"/>
    <col min="3568" max="3568" width="4.41015625" style="4" customWidth="1"/>
    <col min="3569" max="3571" width="9.1171875" style="4" customWidth="1"/>
    <col min="3572" max="3572" width="11.29296875" style="4" customWidth="1"/>
    <col min="3573" max="3575" width="9.1171875" style="4" customWidth="1"/>
    <col min="3576" max="3576" width="2.703125" style="4" customWidth="1"/>
    <col min="3577" max="3577" width="8.29296875" style="4" customWidth="1"/>
    <col min="3578" max="3578" width="7.41015625" style="4" customWidth="1"/>
    <col min="3579" max="3579" width="4.29296875" style="4" customWidth="1"/>
    <col min="3580" max="3580" width="9.1171875" style="4" customWidth="1"/>
    <col min="3581" max="3581" width="11.41015625" style="4" customWidth="1"/>
    <col min="3582" max="3586" width="9.1171875" style="4" customWidth="1"/>
    <col min="3587" max="3587" width="2.703125" style="4" customWidth="1"/>
    <col min="3588" max="3820" width="9.1171875" style="4" customWidth="1"/>
    <col min="3821" max="3821" width="2.703125" style="4" customWidth="1"/>
    <col min="3822" max="3822" width="8.29296875" style="4" customWidth="1"/>
    <col min="3823" max="3823" width="7.1171875" style="4" customWidth="1"/>
    <col min="3824" max="3824" width="4.41015625" style="4" customWidth="1"/>
    <col min="3825" max="3827" width="9.1171875" style="4" customWidth="1"/>
    <col min="3828" max="3828" width="11.29296875" style="4" customWidth="1"/>
    <col min="3829" max="3831" width="9.1171875" style="4" customWidth="1"/>
    <col min="3832" max="3832" width="2.703125" style="4" customWidth="1"/>
    <col min="3833" max="3833" width="8.29296875" style="4" customWidth="1"/>
    <col min="3834" max="3834" width="7.41015625" style="4" customWidth="1"/>
    <col min="3835" max="3835" width="4.29296875" style="4" customWidth="1"/>
    <col min="3836" max="3836" width="9.1171875" style="4" customWidth="1"/>
    <col min="3837" max="3837" width="11.41015625" style="4" customWidth="1"/>
    <col min="3838" max="3842" width="9.1171875" style="4" customWidth="1"/>
    <col min="3843" max="3843" width="2.703125" style="4" customWidth="1"/>
    <col min="3844" max="4076" width="9.1171875" style="4" customWidth="1"/>
    <col min="4077" max="4077" width="2.703125" style="4" customWidth="1"/>
    <col min="4078" max="4078" width="8.29296875" style="4" customWidth="1"/>
    <col min="4079" max="4079" width="7.1171875" style="4" customWidth="1"/>
    <col min="4080" max="4080" width="4.41015625" style="4" customWidth="1"/>
    <col min="4081" max="4083" width="9.1171875" style="4" customWidth="1"/>
    <col min="4084" max="4084" width="11.29296875" style="4" customWidth="1"/>
    <col min="4085" max="4087" width="9.1171875" style="4" customWidth="1"/>
    <col min="4088" max="4088" width="2.703125" style="4" customWidth="1"/>
    <col min="4089" max="4089" width="8.29296875" style="4" customWidth="1"/>
    <col min="4090" max="4090" width="7.41015625" style="4" customWidth="1"/>
    <col min="4091" max="4091" width="4.29296875" style="4" customWidth="1"/>
    <col min="4092" max="4092" width="9.1171875" style="4" customWidth="1"/>
    <col min="4093" max="4093" width="11.41015625" style="4" customWidth="1"/>
    <col min="4094" max="4098" width="9.1171875" style="4" customWidth="1"/>
    <col min="4099" max="4099" width="2.703125" style="4" customWidth="1"/>
    <col min="4100" max="4332" width="9.1171875" style="4" customWidth="1"/>
    <col min="4333" max="4333" width="2.703125" style="4" customWidth="1"/>
    <col min="4334" max="4334" width="8.29296875" style="4" customWidth="1"/>
    <col min="4335" max="4335" width="7.1171875" style="4" customWidth="1"/>
    <col min="4336" max="4336" width="4.41015625" style="4" customWidth="1"/>
    <col min="4337" max="4339" width="9.1171875" style="4" customWidth="1"/>
    <col min="4340" max="4340" width="11.29296875" style="4" customWidth="1"/>
    <col min="4341" max="4343" width="9.1171875" style="4" customWidth="1"/>
    <col min="4344" max="4344" width="2.703125" style="4" customWidth="1"/>
    <col min="4345" max="4345" width="8.29296875" style="4" customWidth="1"/>
    <col min="4346" max="4346" width="7.41015625" style="4" customWidth="1"/>
    <col min="4347" max="4347" width="4.29296875" style="4" customWidth="1"/>
    <col min="4348" max="4348" width="9.1171875" style="4" customWidth="1"/>
    <col min="4349" max="4349" width="11.41015625" style="4" customWidth="1"/>
    <col min="4350" max="4354" width="9.1171875" style="4" customWidth="1"/>
    <col min="4355" max="4355" width="2.703125" style="4" customWidth="1"/>
    <col min="4356" max="4588" width="9.1171875" style="4" customWidth="1"/>
    <col min="4589" max="4589" width="2.703125" style="4" customWidth="1"/>
    <col min="4590" max="4590" width="8.29296875" style="4" customWidth="1"/>
    <col min="4591" max="4591" width="7.1171875" style="4" customWidth="1"/>
    <col min="4592" max="4592" width="4.41015625" style="4" customWidth="1"/>
    <col min="4593" max="4595" width="9.1171875" style="4" customWidth="1"/>
    <col min="4596" max="4596" width="11.29296875" style="4" customWidth="1"/>
    <col min="4597" max="4599" width="9.1171875" style="4" customWidth="1"/>
    <col min="4600" max="4600" width="2.703125" style="4" customWidth="1"/>
    <col min="4601" max="4601" width="8.29296875" style="4" customWidth="1"/>
    <col min="4602" max="4602" width="7.41015625" style="4" customWidth="1"/>
    <col min="4603" max="4603" width="4.29296875" style="4" customWidth="1"/>
    <col min="4604" max="4604" width="9.1171875" style="4" customWidth="1"/>
    <col min="4605" max="4605" width="11.41015625" style="4" customWidth="1"/>
    <col min="4606" max="4610" width="9.1171875" style="4" customWidth="1"/>
    <col min="4611" max="4611" width="2.703125" style="4" customWidth="1"/>
    <col min="4612" max="4844" width="9.1171875" style="4" customWidth="1"/>
    <col min="4845" max="4845" width="2.703125" style="4" customWidth="1"/>
    <col min="4846" max="4846" width="8.29296875" style="4" customWidth="1"/>
    <col min="4847" max="4847" width="7.1171875" style="4" customWidth="1"/>
    <col min="4848" max="4848" width="4.41015625" style="4" customWidth="1"/>
    <col min="4849" max="4851" width="9.1171875" style="4" customWidth="1"/>
    <col min="4852" max="4852" width="11.29296875" style="4" customWidth="1"/>
    <col min="4853" max="4855" width="9.1171875" style="4" customWidth="1"/>
    <col min="4856" max="4856" width="2.703125" style="4" customWidth="1"/>
    <col min="4857" max="4857" width="8.29296875" style="4" customWidth="1"/>
    <col min="4858" max="4858" width="7.41015625" style="4" customWidth="1"/>
    <col min="4859" max="4859" width="4.29296875" style="4" customWidth="1"/>
    <col min="4860" max="4860" width="9.1171875" style="4" customWidth="1"/>
    <col min="4861" max="4861" width="11.41015625" style="4" customWidth="1"/>
    <col min="4862" max="4866" width="9.1171875" style="4" customWidth="1"/>
    <col min="4867" max="4867" width="2.703125" style="4" customWidth="1"/>
    <col min="4868" max="5100" width="9.1171875" style="4" customWidth="1"/>
    <col min="5101" max="5101" width="2.703125" style="4" customWidth="1"/>
    <col min="5102" max="5102" width="8.29296875" style="4" customWidth="1"/>
    <col min="5103" max="5103" width="7.1171875" style="4" customWidth="1"/>
    <col min="5104" max="5104" width="4.41015625" style="4" customWidth="1"/>
    <col min="5105" max="5107" width="9.1171875" style="4" customWidth="1"/>
    <col min="5108" max="5108" width="11.29296875" style="4" customWidth="1"/>
    <col min="5109" max="5111" width="9.1171875" style="4" customWidth="1"/>
    <col min="5112" max="5112" width="2.703125" style="4" customWidth="1"/>
    <col min="5113" max="5113" width="8.29296875" style="4" customWidth="1"/>
    <col min="5114" max="5114" width="7.41015625" style="4" customWidth="1"/>
    <col min="5115" max="5115" width="4.29296875" style="4" customWidth="1"/>
    <col min="5116" max="5116" width="9.1171875" style="4" customWidth="1"/>
    <col min="5117" max="5117" width="11.41015625" style="4" customWidth="1"/>
    <col min="5118" max="5122" width="9.1171875" style="4" customWidth="1"/>
    <col min="5123" max="5123" width="2.703125" style="4" customWidth="1"/>
    <col min="5124" max="5356" width="9.1171875" style="4" customWidth="1"/>
    <col min="5357" max="5357" width="2.703125" style="4" customWidth="1"/>
    <col min="5358" max="5358" width="8.29296875" style="4" customWidth="1"/>
    <col min="5359" max="5359" width="7.1171875" style="4" customWidth="1"/>
    <col min="5360" max="5360" width="4.41015625" style="4" customWidth="1"/>
    <col min="5361" max="5363" width="9.1171875" style="4" customWidth="1"/>
    <col min="5364" max="5364" width="11.29296875" style="4" customWidth="1"/>
    <col min="5365" max="5367" width="9.1171875" style="4" customWidth="1"/>
    <col min="5368" max="5368" width="2.703125" style="4" customWidth="1"/>
    <col min="5369" max="5369" width="8.29296875" style="4" customWidth="1"/>
    <col min="5370" max="5370" width="7.41015625" style="4" customWidth="1"/>
    <col min="5371" max="5371" width="4.29296875" style="4" customWidth="1"/>
    <col min="5372" max="5372" width="9.1171875" style="4" customWidth="1"/>
    <col min="5373" max="5373" width="11.41015625" style="4" customWidth="1"/>
    <col min="5374" max="5378" width="9.1171875" style="4" customWidth="1"/>
    <col min="5379" max="5379" width="2.703125" style="4" customWidth="1"/>
    <col min="5380" max="5612" width="9.1171875" style="4" customWidth="1"/>
    <col min="5613" max="5613" width="2.703125" style="4" customWidth="1"/>
    <col min="5614" max="5614" width="8.29296875" style="4" customWidth="1"/>
    <col min="5615" max="5615" width="7.1171875" style="4" customWidth="1"/>
    <col min="5616" max="5616" width="4.41015625" style="4" customWidth="1"/>
    <col min="5617" max="5619" width="9.1171875" style="4" customWidth="1"/>
    <col min="5620" max="5620" width="11.29296875" style="4" customWidth="1"/>
    <col min="5621" max="5623" width="9.1171875" style="4" customWidth="1"/>
    <col min="5624" max="5624" width="2.703125" style="4" customWidth="1"/>
    <col min="5625" max="5625" width="8.29296875" style="4" customWidth="1"/>
    <col min="5626" max="5626" width="7.41015625" style="4" customWidth="1"/>
    <col min="5627" max="5627" width="4.29296875" style="4" customWidth="1"/>
    <col min="5628" max="5628" width="9.1171875" style="4" customWidth="1"/>
    <col min="5629" max="5629" width="11.41015625" style="4" customWidth="1"/>
    <col min="5630" max="5634" width="9.1171875" style="4" customWidth="1"/>
    <col min="5635" max="5635" width="2.703125" style="4" customWidth="1"/>
    <col min="5636" max="5868" width="9.1171875" style="4" customWidth="1"/>
    <col min="5869" max="5869" width="2.703125" style="4" customWidth="1"/>
    <col min="5870" max="5870" width="8.29296875" style="4" customWidth="1"/>
    <col min="5871" max="5871" width="7.1171875" style="4" customWidth="1"/>
    <col min="5872" max="5872" width="4.41015625" style="4" customWidth="1"/>
    <col min="5873" max="5875" width="9.1171875" style="4" customWidth="1"/>
    <col min="5876" max="5876" width="11.29296875" style="4" customWidth="1"/>
    <col min="5877" max="5879" width="9.1171875" style="4" customWidth="1"/>
    <col min="5880" max="5880" width="2.703125" style="4" customWidth="1"/>
    <col min="5881" max="5881" width="8.29296875" style="4" customWidth="1"/>
    <col min="5882" max="5882" width="7.41015625" style="4" customWidth="1"/>
    <col min="5883" max="5883" width="4.29296875" style="4" customWidth="1"/>
    <col min="5884" max="5884" width="9.1171875" style="4" customWidth="1"/>
    <col min="5885" max="5885" width="11.41015625" style="4" customWidth="1"/>
    <col min="5886" max="5890" width="9.1171875" style="4" customWidth="1"/>
    <col min="5891" max="5891" width="2.703125" style="4" customWidth="1"/>
    <col min="5892" max="6124" width="9.1171875" style="4" customWidth="1"/>
    <col min="6125" max="6125" width="2.703125" style="4" customWidth="1"/>
    <col min="6126" max="6126" width="8.29296875" style="4" customWidth="1"/>
    <col min="6127" max="6127" width="7.1171875" style="4" customWidth="1"/>
    <col min="6128" max="6128" width="4.41015625" style="4" customWidth="1"/>
    <col min="6129" max="6131" width="9.1171875" style="4" customWidth="1"/>
    <col min="6132" max="6132" width="11.29296875" style="4" customWidth="1"/>
    <col min="6133" max="6135" width="9.1171875" style="4" customWidth="1"/>
    <col min="6136" max="6136" width="2.703125" style="4" customWidth="1"/>
    <col min="6137" max="6137" width="8.29296875" style="4" customWidth="1"/>
    <col min="6138" max="6138" width="7.41015625" style="4" customWidth="1"/>
    <col min="6139" max="6139" width="4.29296875" style="4" customWidth="1"/>
    <col min="6140" max="6140" width="9.1171875" style="4" customWidth="1"/>
    <col min="6141" max="6141" width="11.41015625" style="4" customWidth="1"/>
    <col min="6142" max="6146" width="9.1171875" style="4" customWidth="1"/>
    <col min="6147" max="6147" width="2.703125" style="4" customWidth="1"/>
    <col min="6148" max="6380" width="9.1171875" style="4" customWidth="1"/>
    <col min="6381" max="6381" width="2.703125" style="4" customWidth="1"/>
    <col min="6382" max="6382" width="8.29296875" style="4" customWidth="1"/>
    <col min="6383" max="6383" width="7.1171875" style="4" customWidth="1"/>
    <col min="6384" max="6384" width="4.41015625" style="4" customWidth="1"/>
    <col min="6385" max="6387" width="9.1171875" style="4" customWidth="1"/>
    <col min="6388" max="6388" width="11.29296875" style="4" customWidth="1"/>
    <col min="6389" max="6391" width="9.1171875" style="4" customWidth="1"/>
    <col min="6392" max="6392" width="2.703125" style="4" customWidth="1"/>
    <col min="6393" max="6393" width="8.29296875" style="4" customWidth="1"/>
    <col min="6394" max="6394" width="7.41015625" style="4" customWidth="1"/>
    <col min="6395" max="6395" width="4.29296875" style="4" customWidth="1"/>
    <col min="6396" max="6396" width="9.1171875" style="4" customWidth="1"/>
    <col min="6397" max="6397" width="11.41015625" style="4" customWidth="1"/>
    <col min="6398" max="6402" width="9.1171875" style="4" customWidth="1"/>
    <col min="6403" max="6403" width="2.703125" style="4" customWidth="1"/>
    <col min="6404" max="6636" width="9.1171875" style="4" customWidth="1"/>
    <col min="6637" max="6637" width="2.703125" style="4" customWidth="1"/>
    <col min="6638" max="6638" width="8.29296875" style="4" customWidth="1"/>
    <col min="6639" max="6639" width="7.1171875" style="4" customWidth="1"/>
    <col min="6640" max="6640" width="4.41015625" style="4" customWidth="1"/>
    <col min="6641" max="6643" width="9.1171875" style="4" customWidth="1"/>
    <col min="6644" max="6644" width="11.29296875" style="4" customWidth="1"/>
    <col min="6645" max="6647" width="9.1171875" style="4" customWidth="1"/>
    <col min="6648" max="6648" width="2.703125" style="4" customWidth="1"/>
    <col min="6649" max="6649" width="8.29296875" style="4" customWidth="1"/>
    <col min="6650" max="6650" width="7.41015625" style="4" customWidth="1"/>
    <col min="6651" max="6651" width="4.29296875" style="4" customWidth="1"/>
    <col min="6652" max="6652" width="9.1171875" style="4" customWidth="1"/>
    <col min="6653" max="6653" width="11.41015625" style="4" customWidth="1"/>
    <col min="6654" max="6658" width="9.1171875" style="4" customWidth="1"/>
    <col min="6659" max="6659" width="2.703125" style="4" customWidth="1"/>
    <col min="6660" max="6892" width="9.1171875" style="4" customWidth="1"/>
    <col min="6893" max="6893" width="2.703125" style="4" customWidth="1"/>
    <col min="6894" max="6894" width="8.29296875" style="4" customWidth="1"/>
    <col min="6895" max="6895" width="7.1171875" style="4" customWidth="1"/>
    <col min="6896" max="6896" width="4.41015625" style="4" customWidth="1"/>
    <col min="6897" max="6899" width="9.1171875" style="4" customWidth="1"/>
    <col min="6900" max="6900" width="11.29296875" style="4" customWidth="1"/>
    <col min="6901" max="6903" width="9.1171875" style="4" customWidth="1"/>
    <col min="6904" max="6904" width="2.703125" style="4" customWidth="1"/>
    <col min="6905" max="6905" width="8.29296875" style="4" customWidth="1"/>
    <col min="6906" max="6906" width="7.41015625" style="4" customWidth="1"/>
    <col min="6907" max="6907" width="4.29296875" style="4" customWidth="1"/>
    <col min="6908" max="6908" width="9.1171875" style="4" customWidth="1"/>
    <col min="6909" max="6909" width="11.41015625" style="4" customWidth="1"/>
    <col min="6910" max="6914" width="9.1171875" style="4" customWidth="1"/>
    <col min="6915" max="6915" width="2.703125" style="4" customWidth="1"/>
    <col min="6916" max="7148" width="9.1171875" style="4" customWidth="1"/>
    <col min="7149" max="7149" width="2.703125" style="4" customWidth="1"/>
    <col min="7150" max="7150" width="8.29296875" style="4" customWidth="1"/>
    <col min="7151" max="7151" width="7.1171875" style="4" customWidth="1"/>
    <col min="7152" max="7152" width="4.41015625" style="4" customWidth="1"/>
    <col min="7153" max="7155" width="9.1171875" style="4" customWidth="1"/>
    <col min="7156" max="7156" width="11.29296875" style="4" customWidth="1"/>
    <col min="7157" max="7159" width="9.1171875" style="4" customWidth="1"/>
    <col min="7160" max="7160" width="2.703125" style="4" customWidth="1"/>
    <col min="7161" max="7161" width="8.29296875" style="4" customWidth="1"/>
    <col min="7162" max="7162" width="7.41015625" style="4" customWidth="1"/>
    <col min="7163" max="7163" width="4.29296875" style="4" customWidth="1"/>
    <col min="7164" max="7164" width="9.1171875" style="4" customWidth="1"/>
    <col min="7165" max="7165" width="11.41015625" style="4" customWidth="1"/>
    <col min="7166" max="7170" width="9.1171875" style="4" customWidth="1"/>
    <col min="7171" max="7171" width="2.703125" style="4" customWidth="1"/>
    <col min="7172" max="7404" width="9.1171875" style="4" customWidth="1"/>
    <col min="7405" max="7405" width="2.703125" style="4" customWidth="1"/>
    <col min="7406" max="7406" width="8.29296875" style="4" customWidth="1"/>
    <col min="7407" max="7407" width="7.1171875" style="4" customWidth="1"/>
    <col min="7408" max="7408" width="4.41015625" style="4" customWidth="1"/>
    <col min="7409" max="7411" width="9.1171875" style="4" customWidth="1"/>
    <col min="7412" max="7412" width="11.29296875" style="4" customWidth="1"/>
    <col min="7413" max="7415" width="9.1171875" style="4" customWidth="1"/>
    <col min="7416" max="7416" width="2.703125" style="4" customWidth="1"/>
    <col min="7417" max="7417" width="8.29296875" style="4" customWidth="1"/>
    <col min="7418" max="7418" width="7.41015625" style="4" customWidth="1"/>
    <col min="7419" max="7419" width="4.29296875" style="4" customWidth="1"/>
    <col min="7420" max="7420" width="9.1171875" style="4" customWidth="1"/>
    <col min="7421" max="7421" width="11.41015625" style="4" customWidth="1"/>
    <col min="7422" max="7426" width="9.1171875" style="4" customWidth="1"/>
    <col min="7427" max="7427" width="2.703125" style="4" customWidth="1"/>
    <col min="7428" max="7660" width="9.1171875" style="4" customWidth="1"/>
    <col min="7661" max="7661" width="2.703125" style="4" customWidth="1"/>
    <col min="7662" max="7662" width="8.29296875" style="4" customWidth="1"/>
    <col min="7663" max="7663" width="7.1171875" style="4" customWidth="1"/>
    <col min="7664" max="7664" width="4.41015625" style="4" customWidth="1"/>
    <col min="7665" max="7667" width="9.1171875" style="4" customWidth="1"/>
    <col min="7668" max="7668" width="11.29296875" style="4" customWidth="1"/>
    <col min="7669" max="7671" width="9.1171875" style="4" customWidth="1"/>
    <col min="7672" max="7672" width="2.703125" style="4" customWidth="1"/>
    <col min="7673" max="7673" width="8.29296875" style="4" customWidth="1"/>
    <col min="7674" max="7674" width="7.41015625" style="4" customWidth="1"/>
    <col min="7675" max="7675" width="4.29296875" style="4" customWidth="1"/>
    <col min="7676" max="7676" width="9.1171875" style="4" customWidth="1"/>
    <col min="7677" max="7677" width="11.41015625" style="4" customWidth="1"/>
    <col min="7678" max="7682" width="9.1171875" style="4" customWidth="1"/>
    <col min="7683" max="7683" width="2.703125" style="4" customWidth="1"/>
    <col min="7684" max="7916" width="9.1171875" style="4" customWidth="1"/>
    <col min="7917" max="7917" width="2.703125" style="4" customWidth="1"/>
    <col min="7918" max="7918" width="8.29296875" style="4" customWidth="1"/>
    <col min="7919" max="7919" width="7.1171875" style="4" customWidth="1"/>
    <col min="7920" max="7920" width="4.41015625" style="4" customWidth="1"/>
    <col min="7921" max="7923" width="9.1171875" style="4" customWidth="1"/>
    <col min="7924" max="7924" width="11.29296875" style="4" customWidth="1"/>
    <col min="7925" max="7927" width="9.1171875" style="4" customWidth="1"/>
    <col min="7928" max="7928" width="2.703125" style="4" customWidth="1"/>
    <col min="7929" max="7929" width="8.29296875" style="4" customWidth="1"/>
    <col min="7930" max="7930" width="7.41015625" style="4" customWidth="1"/>
    <col min="7931" max="7931" width="4.29296875" style="4" customWidth="1"/>
    <col min="7932" max="7932" width="9.1171875" style="4" customWidth="1"/>
    <col min="7933" max="7933" width="11.41015625" style="4" customWidth="1"/>
    <col min="7934" max="7938" width="9.1171875" style="4" customWidth="1"/>
    <col min="7939" max="7939" width="2.703125" style="4" customWidth="1"/>
    <col min="7940" max="8172" width="9.1171875" style="4" customWidth="1"/>
    <col min="8173" max="8173" width="2.703125" style="4" customWidth="1"/>
    <col min="8174" max="8174" width="8.29296875" style="4" customWidth="1"/>
    <col min="8175" max="8175" width="7.1171875" style="4" customWidth="1"/>
    <col min="8176" max="8176" width="4.41015625" style="4" customWidth="1"/>
    <col min="8177" max="8179" width="9.1171875" style="4" customWidth="1"/>
    <col min="8180" max="8180" width="11.29296875" style="4" customWidth="1"/>
    <col min="8181" max="8183" width="9.1171875" style="4" customWidth="1"/>
    <col min="8184" max="8184" width="2.703125" style="4" customWidth="1"/>
    <col min="8185" max="8185" width="8.29296875" style="4" customWidth="1"/>
    <col min="8186" max="8186" width="7.41015625" style="4" customWidth="1"/>
    <col min="8187" max="8187" width="4.29296875" style="4" customWidth="1"/>
    <col min="8188" max="8188" width="9.1171875" style="4" customWidth="1"/>
    <col min="8189" max="8189" width="11.41015625" style="4" customWidth="1"/>
    <col min="8190" max="8194" width="9.1171875" style="4" customWidth="1"/>
    <col min="8195" max="8195" width="2.703125" style="4" customWidth="1"/>
    <col min="8196" max="8428" width="9.1171875" style="4" customWidth="1"/>
    <col min="8429" max="8429" width="2.703125" style="4" customWidth="1"/>
    <col min="8430" max="8430" width="8.29296875" style="4" customWidth="1"/>
    <col min="8431" max="8431" width="7.1171875" style="4" customWidth="1"/>
    <col min="8432" max="8432" width="4.41015625" style="4" customWidth="1"/>
    <col min="8433" max="8435" width="9.1171875" style="4" customWidth="1"/>
    <col min="8436" max="8436" width="11.29296875" style="4" customWidth="1"/>
    <col min="8437" max="8439" width="9.1171875" style="4" customWidth="1"/>
    <col min="8440" max="8440" width="2.703125" style="4" customWidth="1"/>
    <col min="8441" max="8441" width="8.29296875" style="4" customWidth="1"/>
    <col min="8442" max="8442" width="7.41015625" style="4" customWidth="1"/>
    <col min="8443" max="8443" width="4.29296875" style="4" customWidth="1"/>
    <col min="8444" max="8444" width="9.1171875" style="4" customWidth="1"/>
    <col min="8445" max="8445" width="11.41015625" style="4" customWidth="1"/>
    <col min="8446" max="8450" width="9.1171875" style="4" customWidth="1"/>
    <col min="8451" max="8451" width="2.703125" style="4" customWidth="1"/>
    <col min="8452" max="8684" width="9.1171875" style="4" customWidth="1"/>
    <col min="8685" max="8685" width="2.703125" style="4" customWidth="1"/>
    <col min="8686" max="8686" width="8.29296875" style="4" customWidth="1"/>
    <col min="8687" max="8687" width="7.1171875" style="4" customWidth="1"/>
    <col min="8688" max="8688" width="4.41015625" style="4" customWidth="1"/>
    <col min="8689" max="8691" width="9.1171875" style="4" customWidth="1"/>
    <col min="8692" max="8692" width="11.29296875" style="4" customWidth="1"/>
    <col min="8693" max="8695" width="9.1171875" style="4" customWidth="1"/>
    <col min="8696" max="8696" width="2.703125" style="4" customWidth="1"/>
    <col min="8697" max="8697" width="8.29296875" style="4" customWidth="1"/>
    <col min="8698" max="8698" width="7.41015625" style="4" customWidth="1"/>
    <col min="8699" max="8699" width="4.29296875" style="4" customWidth="1"/>
    <col min="8700" max="8700" width="9.1171875" style="4" customWidth="1"/>
    <col min="8701" max="8701" width="11.41015625" style="4" customWidth="1"/>
    <col min="8702" max="8706" width="9.1171875" style="4" customWidth="1"/>
    <col min="8707" max="8707" width="2.703125" style="4" customWidth="1"/>
    <col min="8708" max="8940" width="9.1171875" style="4" customWidth="1"/>
    <col min="8941" max="8941" width="2.703125" style="4" customWidth="1"/>
    <col min="8942" max="8942" width="8.29296875" style="4" customWidth="1"/>
    <col min="8943" max="8943" width="7.1171875" style="4" customWidth="1"/>
    <col min="8944" max="8944" width="4.41015625" style="4" customWidth="1"/>
    <col min="8945" max="8947" width="9.1171875" style="4" customWidth="1"/>
    <col min="8948" max="8948" width="11.29296875" style="4" customWidth="1"/>
    <col min="8949" max="8951" width="9.1171875" style="4" customWidth="1"/>
    <col min="8952" max="8952" width="2.703125" style="4" customWidth="1"/>
    <col min="8953" max="8953" width="8.29296875" style="4" customWidth="1"/>
    <col min="8954" max="8954" width="7.41015625" style="4" customWidth="1"/>
    <col min="8955" max="8955" width="4.29296875" style="4" customWidth="1"/>
    <col min="8956" max="8956" width="9.1171875" style="4" customWidth="1"/>
    <col min="8957" max="8957" width="11.41015625" style="4" customWidth="1"/>
    <col min="8958" max="8962" width="9.1171875" style="4" customWidth="1"/>
    <col min="8963" max="8963" width="2.703125" style="4" customWidth="1"/>
    <col min="8964" max="9196" width="9.1171875" style="4" customWidth="1"/>
    <col min="9197" max="9197" width="2.703125" style="4" customWidth="1"/>
    <col min="9198" max="9198" width="8.29296875" style="4" customWidth="1"/>
    <col min="9199" max="9199" width="7.1171875" style="4" customWidth="1"/>
    <col min="9200" max="9200" width="4.41015625" style="4" customWidth="1"/>
    <col min="9201" max="9203" width="9.1171875" style="4" customWidth="1"/>
    <col min="9204" max="9204" width="11.29296875" style="4" customWidth="1"/>
    <col min="9205" max="9207" width="9.1171875" style="4" customWidth="1"/>
    <col min="9208" max="9208" width="2.703125" style="4" customWidth="1"/>
    <col min="9209" max="9209" width="8.29296875" style="4" customWidth="1"/>
    <col min="9210" max="9210" width="7.41015625" style="4" customWidth="1"/>
    <col min="9211" max="9211" width="4.29296875" style="4" customWidth="1"/>
    <col min="9212" max="9212" width="9.1171875" style="4" customWidth="1"/>
    <col min="9213" max="9213" width="11.41015625" style="4" customWidth="1"/>
    <col min="9214" max="9218" width="9.1171875" style="4" customWidth="1"/>
    <col min="9219" max="9219" width="2.703125" style="4" customWidth="1"/>
    <col min="9220" max="9452" width="9.1171875" style="4" customWidth="1"/>
    <col min="9453" max="9453" width="2.703125" style="4" customWidth="1"/>
    <col min="9454" max="9454" width="8.29296875" style="4" customWidth="1"/>
    <col min="9455" max="9455" width="7.1171875" style="4" customWidth="1"/>
    <col min="9456" max="9456" width="4.41015625" style="4" customWidth="1"/>
    <col min="9457" max="9459" width="9.1171875" style="4" customWidth="1"/>
    <col min="9460" max="9460" width="11.29296875" style="4" customWidth="1"/>
    <col min="9461" max="9463" width="9.1171875" style="4" customWidth="1"/>
    <col min="9464" max="9464" width="2.703125" style="4" customWidth="1"/>
    <col min="9465" max="9465" width="8.29296875" style="4" customWidth="1"/>
    <col min="9466" max="9466" width="7.41015625" style="4" customWidth="1"/>
    <col min="9467" max="9467" width="4.29296875" style="4" customWidth="1"/>
    <col min="9468" max="9468" width="9.1171875" style="4" customWidth="1"/>
    <col min="9469" max="9469" width="11.41015625" style="4" customWidth="1"/>
    <col min="9470" max="9474" width="9.1171875" style="4" customWidth="1"/>
    <col min="9475" max="9475" width="2.703125" style="4" customWidth="1"/>
    <col min="9476" max="9708" width="9.1171875" style="4" customWidth="1"/>
    <col min="9709" max="9709" width="2.703125" style="4" customWidth="1"/>
    <col min="9710" max="9710" width="8.29296875" style="4" customWidth="1"/>
    <col min="9711" max="9711" width="7.1171875" style="4" customWidth="1"/>
    <col min="9712" max="9712" width="4.41015625" style="4" customWidth="1"/>
    <col min="9713" max="9715" width="9.1171875" style="4" customWidth="1"/>
    <col min="9716" max="9716" width="11.29296875" style="4" customWidth="1"/>
    <col min="9717" max="9719" width="9.1171875" style="4" customWidth="1"/>
    <col min="9720" max="9720" width="2.703125" style="4" customWidth="1"/>
    <col min="9721" max="9721" width="8.29296875" style="4" customWidth="1"/>
    <col min="9722" max="9722" width="7.41015625" style="4" customWidth="1"/>
    <col min="9723" max="9723" width="4.29296875" style="4" customWidth="1"/>
    <col min="9724" max="9724" width="9.1171875" style="4" customWidth="1"/>
    <col min="9725" max="9725" width="11.41015625" style="4" customWidth="1"/>
    <col min="9726" max="9730" width="9.1171875" style="4" customWidth="1"/>
    <col min="9731" max="9731" width="2.703125" style="4" customWidth="1"/>
    <col min="9732" max="9964" width="9.1171875" style="4" customWidth="1"/>
    <col min="9965" max="9965" width="2.703125" style="4" customWidth="1"/>
    <col min="9966" max="9966" width="8.29296875" style="4" customWidth="1"/>
    <col min="9967" max="9967" width="7.1171875" style="4" customWidth="1"/>
    <col min="9968" max="9968" width="4.41015625" style="4" customWidth="1"/>
    <col min="9969" max="9971" width="9.1171875" style="4" customWidth="1"/>
    <col min="9972" max="9972" width="11.29296875" style="4" customWidth="1"/>
    <col min="9973" max="9975" width="9.1171875" style="4" customWidth="1"/>
    <col min="9976" max="9976" width="2.703125" style="4" customWidth="1"/>
    <col min="9977" max="9977" width="8.29296875" style="4" customWidth="1"/>
    <col min="9978" max="9978" width="7.41015625" style="4" customWidth="1"/>
    <col min="9979" max="9979" width="4.29296875" style="4" customWidth="1"/>
    <col min="9980" max="9980" width="9.1171875" style="4" customWidth="1"/>
    <col min="9981" max="9981" width="11.41015625" style="4" customWidth="1"/>
    <col min="9982" max="9986" width="9.1171875" style="4" customWidth="1"/>
    <col min="9987" max="9987" width="2.703125" style="4" customWidth="1"/>
    <col min="9988" max="10220" width="9.1171875" style="4" customWidth="1"/>
    <col min="10221" max="10221" width="2.703125" style="4" customWidth="1"/>
    <col min="10222" max="10222" width="8.29296875" style="4" customWidth="1"/>
    <col min="10223" max="10223" width="7.1171875" style="4" customWidth="1"/>
    <col min="10224" max="10224" width="4.41015625" style="4" customWidth="1"/>
    <col min="10225" max="10227" width="9.1171875" style="4" customWidth="1"/>
    <col min="10228" max="10228" width="11.29296875" style="4" customWidth="1"/>
    <col min="10229" max="10231" width="9.1171875" style="4" customWidth="1"/>
    <col min="10232" max="10232" width="2.703125" style="4" customWidth="1"/>
    <col min="10233" max="10233" width="8.29296875" style="4" customWidth="1"/>
    <col min="10234" max="10234" width="7.41015625" style="4" customWidth="1"/>
    <col min="10235" max="10235" width="4.29296875" style="4" customWidth="1"/>
    <col min="10236" max="10236" width="9.1171875" style="4" customWidth="1"/>
    <col min="10237" max="10237" width="11.41015625" style="4" customWidth="1"/>
    <col min="10238" max="10242" width="9.1171875" style="4" customWidth="1"/>
    <col min="10243" max="10243" width="2.703125" style="4" customWidth="1"/>
    <col min="10244" max="10476" width="9.1171875" style="4" customWidth="1"/>
    <col min="10477" max="10477" width="2.703125" style="4" customWidth="1"/>
    <col min="10478" max="10478" width="8.29296875" style="4" customWidth="1"/>
    <col min="10479" max="10479" width="7.1171875" style="4" customWidth="1"/>
    <col min="10480" max="10480" width="4.41015625" style="4" customWidth="1"/>
    <col min="10481" max="10483" width="9.1171875" style="4" customWidth="1"/>
    <col min="10484" max="10484" width="11.29296875" style="4" customWidth="1"/>
    <col min="10485" max="10487" width="9.1171875" style="4" customWidth="1"/>
    <col min="10488" max="10488" width="2.703125" style="4" customWidth="1"/>
    <col min="10489" max="10489" width="8.29296875" style="4" customWidth="1"/>
    <col min="10490" max="10490" width="7.41015625" style="4" customWidth="1"/>
    <col min="10491" max="10491" width="4.29296875" style="4" customWidth="1"/>
    <col min="10492" max="10492" width="9.1171875" style="4" customWidth="1"/>
    <col min="10493" max="10493" width="11.41015625" style="4" customWidth="1"/>
    <col min="10494" max="10498" width="9.1171875" style="4" customWidth="1"/>
    <col min="10499" max="10499" width="2.703125" style="4" customWidth="1"/>
    <col min="10500" max="10732" width="9.1171875" style="4" customWidth="1"/>
    <col min="10733" max="10733" width="2.703125" style="4" customWidth="1"/>
    <col min="10734" max="10734" width="8.29296875" style="4" customWidth="1"/>
    <col min="10735" max="10735" width="7.1171875" style="4" customWidth="1"/>
    <col min="10736" max="10736" width="4.41015625" style="4" customWidth="1"/>
    <col min="10737" max="10739" width="9.1171875" style="4" customWidth="1"/>
    <col min="10740" max="10740" width="11.29296875" style="4" customWidth="1"/>
    <col min="10741" max="10743" width="9.1171875" style="4" customWidth="1"/>
    <col min="10744" max="10744" width="2.703125" style="4" customWidth="1"/>
    <col min="10745" max="10745" width="8.29296875" style="4" customWidth="1"/>
    <col min="10746" max="10746" width="7.41015625" style="4" customWidth="1"/>
    <col min="10747" max="10747" width="4.29296875" style="4" customWidth="1"/>
    <col min="10748" max="10748" width="9.1171875" style="4" customWidth="1"/>
    <col min="10749" max="10749" width="11.41015625" style="4" customWidth="1"/>
    <col min="10750" max="10754" width="9.1171875" style="4" customWidth="1"/>
    <col min="10755" max="10755" width="2.703125" style="4" customWidth="1"/>
    <col min="10756" max="10988" width="9.1171875" style="4" customWidth="1"/>
    <col min="10989" max="10989" width="2.703125" style="4" customWidth="1"/>
    <col min="10990" max="10990" width="8.29296875" style="4" customWidth="1"/>
    <col min="10991" max="10991" width="7.1171875" style="4" customWidth="1"/>
    <col min="10992" max="10992" width="4.41015625" style="4" customWidth="1"/>
    <col min="10993" max="10995" width="9.1171875" style="4" customWidth="1"/>
    <col min="10996" max="10996" width="11.29296875" style="4" customWidth="1"/>
    <col min="10997" max="10999" width="9.1171875" style="4" customWidth="1"/>
    <col min="11000" max="11000" width="2.703125" style="4" customWidth="1"/>
    <col min="11001" max="11001" width="8.29296875" style="4" customWidth="1"/>
    <col min="11002" max="11002" width="7.41015625" style="4" customWidth="1"/>
    <col min="11003" max="11003" width="4.29296875" style="4" customWidth="1"/>
    <col min="11004" max="11004" width="9.1171875" style="4" customWidth="1"/>
    <col min="11005" max="11005" width="11.41015625" style="4" customWidth="1"/>
    <col min="11006" max="11010" width="9.1171875" style="4" customWidth="1"/>
    <col min="11011" max="11011" width="2.703125" style="4" customWidth="1"/>
    <col min="11012" max="11244" width="9.1171875" style="4" customWidth="1"/>
    <col min="11245" max="11245" width="2.703125" style="4" customWidth="1"/>
    <col min="11246" max="11246" width="8.29296875" style="4" customWidth="1"/>
    <col min="11247" max="11247" width="7.1171875" style="4" customWidth="1"/>
    <col min="11248" max="11248" width="4.41015625" style="4" customWidth="1"/>
    <col min="11249" max="11251" width="9.1171875" style="4" customWidth="1"/>
    <col min="11252" max="11252" width="11.29296875" style="4" customWidth="1"/>
    <col min="11253" max="11255" width="9.1171875" style="4" customWidth="1"/>
    <col min="11256" max="11256" width="2.703125" style="4" customWidth="1"/>
    <col min="11257" max="11257" width="8.29296875" style="4" customWidth="1"/>
    <col min="11258" max="11258" width="7.41015625" style="4" customWidth="1"/>
    <col min="11259" max="11259" width="4.29296875" style="4" customWidth="1"/>
    <col min="11260" max="11260" width="9.1171875" style="4" customWidth="1"/>
    <col min="11261" max="11261" width="11.41015625" style="4" customWidth="1"/>
    <col min="11262" max="11266" width="9.1171875" style="4" customWidth="1"/>
    <col min="11267" max="11267" width="2.703125" style="4" customWidth="1"/>
    <col min="11268" max="11500" width="9.1171875" style="4" customWidth="1"/>
    <col min="11501" max="11501" width="2.703125" style="4" customWidth="1"/>
    <col min="11502" max="11502" width="8.29296875" style="4" customWidth="1"/>
    <col min="11503" max="11503" width="7.1171875" style="4" customWidth="1"/>
    <col min="11504" max="11504" width="4.41015625" style="4" customWidth="1"/>
    <col min="11505" max="11507" width="9.1171875" style="4" customWidth="1"/>
    <col min="11508" max="11508" width="11.29296875" style="4" customWidth="1"/>
    <col min="11509" max="11511" width="9.1171875" style="4" customWidth="1"/>
    <col min="11512" max="11512" width="2.703125" style="4" customWidth="1"/>
    <col min="11513" max="11513" width="8.29296875" style="4" customWidth="1"/>
    <col min="11514" max="11514" width="7.41015625" style="4" customWidth="1"/>
    <col min="11515" max="11515" width="4.29296875" style="4" customWidth="1"/>
    <col min="11516" max="11516" width="9.1171875" style="4" customWidth="1"/>
    <col min="11517" max="11517" width="11.41015625" style="4" customWidth="1"/>
    <col min="11518" max="11522" width="9.1171875" style="4" customWidth="1"/>
    <col min="11523" max="11523" width="2.703125" style="4" customWidth="1"/>
    <col min="11524" max="11756" width="9.1171875" style="4" customWidth="1"/>
    <col min="11757" max="11757" width="2.703125" style="4" customWidth="1"/>
    <col min="11758" max="11758" width="8.29296875" style="4" customWidth="1"/>
    <col min="11759" max="11759" width="7.1171875" style="4" customWidth="1"/>
    <col min="11760" max="11760" width="4.41015625" style="4" customWidth="1"/>
    <col min="11761" max="11763" width="9.1171875" style="4" customWidth="1"/>
    <col min="11764" max="11764" width="11.29296875" style="4" customWidth="1"/>
    <col min="11765" max="11767" width="9.1171875" style="4" customWidth="1"/>
    <col min="11768" max="11768" width="2.703125" style="4" customWidth="1"/>
    <col min="11769" max="11769" width="8.29296875" style="4" customWidth="1"/>
    <col min="11770" max="11770" width="7.41015625" style="4" customWidth="1"/>
    <col min="11771" max="11771" width="4.29296875" style="4" customWidth="1"/>
    <col min="11772" max="11772" width="9.1171875" style="4" customWidth="1"/>
    <col min="11773" max="11773" width="11.41015625" style="4" customWidth="1"/>
    <col min="11774" max="11778" width="9.1171875" style="4" customWidth="1"/>
    <col min="11779" max="11779" width="2.703125" style="4" customWidth="1"/>
    <col min="11780" max="12012" width="9.1171875" style="4" customWidth="1"/>
    <col min="12013" max="12013" width="2.703125" style="4" customWidth="1"/>
    <col min="12014" max="12014" width="8.29296875" style="4" customWidth="1"/>
    <col min="12015" max="12015" width="7.1171875" style="4" customWidth="1"/>
    <col min="12016" max="12016" width="4.41015625" style="4" customWidth="1"/>
    <col min="12017" max="12019" width="9.1171875" style="4" customWidth="1"/>
    <col min="12020" max="12020" width="11.29296875" style="4" customWidth="1"/>
    <col min="12021" max="12023" width="9.1171875" style="4" customWidth="1"/>
    <col min="12024" max="12024" width="2.703125" style="4" customWidth="1"/>
    <col min="12025" max="12025" width="8.29296875" style="4" customWidth="1"/>
    <col min="12026" max="12026" width="7.41015625" style="4" customWidth="1"/>
    <col min="12027" max="12027" width="4.29296875" style="4" customWidth="1"/>
    <col min="12028" max="12028" width="9.1171875" style="4" customWidth="1"/>
    <col min="12029" max="12029" width="11.41015625" style="4" customWidth="1"/>
    <col min="12030" max="12034" width="9.1171875" style="4" customWidth="1"/>
    <col min="12035" max="12035" width="2.703125" style="4" customWidth="1"/>
    <col min="12036" max="12268" width="9.1171875" style="4" customWidth="1"/>
    <col min="12269" max="12269" width="2.703125" style="4" customWidth="1"/>
    <col min="12270" max="12270" width="8.29296875" style="4" customWidth="1"/>
    <col min="12271" max="12271" width="7.1171875" style="4" customWidth="1"/>
    <col min="12272" max="12272" width="4.41015625" style="4" customWidth="1"/>
    <col min="12273" max="12275" width="9.1171875" style="4" customWidth="1"/>
    <col min="12276" max="12276" width="11.29296875" style="4" customWidth="1"/>
    <col min="12277" max="12279" width="9.1171875" style="4" customWidth="1"/>
    <col min="12280" max="12280" width="2.703125" style="4" customWidth="1"/>
    <col min="12281" max="12281" width="8.29296875" style="4" customWidth="1"/>
    <col min="12282" max="12282" width="7.41015625" style="4" customWidth="1"/>
    <col min="12283" max="12283" width="4.29296875" style="4" customWidth="1"/>
    <col min="12284" max="12284" width="9.1171875" style="4" customWidth="1"/>
    <col min="12285" max="12285" width="11.41015625" style="4" customWidth="1"/>
    <col min="12286" max="12290" width="9.1171875" style="4" customWidth="1"/>
    <col min="12291" max="12291" width="2.703125" style="4" customWidth="1"/>
    <col min="12292" max="12524" width="9.1171875" style="4" customWidth="1"/>
    <col min="12525" max="12525" width="2.703125" style="4" customWidth="1"/>
    <col min="12526" max="12526" width="8.29296875" style="4" customWidth="1"/>
    <col min="12527" max="12527" width="7.1171875" style="4" customWidth="1"/>
    <col min="12528" max="12528" width="4.41015625" style="4" customWidth="1"/>
    <col min="12529" max="12531" width="9.1171875" style="4" customWidth="1"/>
    <col min="12532" max="12532" width="11.29296875" style="4" customWidth="1"/>
    <col min="12533" max="12535" width="9.1171875" style="4" customWidth="1"/>
    <col min="12536" max="12536" width="2.703125" style="4" customWidth="1"/>
    <col min="12537" max="12537" width="8.29296875" style="4" customWidth="1"/>
    <col min="12538" max="12538" width="7.41015625" style="4" customWidth="1"/>
    <col min="12539" max="12539" width="4.29296875" style="4" customWidth="1"/>
    <col min="12540" max="12540" width="9.1171875" style="4" customWidth="1"/>
    <col min="12541" max="12541" width="11.41015625" style="4" customWidth="1"/>
    <col min="12542" max="12546" width="9.1171875" style="4" customWidth="1"/>
    <col min="12547" max="12547" width="2.703125" style="4" customWidth="1"/>
    <col min="12548" max="12780" width="9.1171875" style="4" customWidth="1"/>
    <col min="12781" max="12781" width="2.703125" style="4" customWidth="1"/>
    <col min="12782" max="12782" width="8.29296875" style="4" customWidth="1"/>
    <col min="12783" max="12783" width="7.1171875" style="4" customWidth="1"/>
    <col min="12784" max="12784" width="4.41015625" style="4" customWidth="1"/>
    <col min="12785" max="12787" width="9.1171875" style="4" customWidth="1"/>
    <col min="12788" max="12788" width="11.29296875" style="4" customWidth="1"/>
    <col min="12789" max="12791" width="9.1171875" style="4" customWidth="1"/>
    <col min="12792" max="12792" width="2.703125" style="4" customWidth="1"/>
    <col min="12793" max="12793" width="8.29296875" style="4" customWidth="1"/>
    <col min="12794" max="12794" width="7.41015625" style="4" customWidth="1"/>
    <col min="12795" max="12795" width="4.29296875" style="4" customWidth="1"/>
    <col min="12796" max="12796" width="9.1171875" style="4" customWidth="1"/>
    <col min="12797" max="12797" width="11.41015625" style="4" customWidth="1"/>
    <col min="12798" max="12802" width="9.1171875" style="4" customWidth="1"/>
    <col min="12803" max="12803" width="2.703125" style="4" customWidth="1"/>
    <col min="12804" max="13036" width="9.1171875" style="4" customWidth="1"/>
    <col min="13037" max="13037" width="2.703125" style="4" customWidth="1"/>
    <col min="13038" max="13038" width="8.29296875" style="4" customWidth="1"/>
    <col min="13039" max="13039" width="7.1171875" style="4" customWidth="1"/>
    <col min="13040" max="13040" width="4.41015625" style="4" customWidth="1"/>
    <col min="13041" max="13043" width="9.1171875" style="4" customWidth="1"/>
    <col min="13044" max="13044" width="11.29296875" style="4" customWidth="1"/>
    <col min="13045" max="13047" width="9.1171875" style="4" customWidth="1"/>
    <col min="13048" max="13048" width="2.703125" style="4" customWidth="1"/>
    <col min="13049" max="13049" width="8.29296875" style="4" customWidth="1"/>
    <col min="13050" max="13050" width="7.41015625" style="4" customWidth="1"/>
    <col min="13051" max="13051" width="4.29296875" style="4" customWidth="1"/>
    <col min="13052" max="13052" width="9.1171875" style="4" customWidth="1"/>
    <col min="13053" max="13053" width="11.41015625" style="4" customWidth="1"/>
    <col min="13054" max="13058" width="9.1171875" style="4" customWidth="1"/>
    <col min="13059" max="13059" width="2.703125" style="4" customWidth="1"/>
    <col min="13060" max="13292" width="9.1171875" style="4" customWidth="1"/>
    <col min="13293" max="13293" width="2.703125" style="4" customWidth="1"/>
    <col min="13294" max="13294" width="8.29296875" style="4" customWidth="1"/>
    <col min="13295" max="13295" width="7.1171875" style="4" customWidth="1"/>
    <col min="13296" max="13296" width="4.41015625" style="4" customWidth="1"/>
    <col min="13297" max="13299" width="9.1171875" style="4" customWidth="1"/>
    <col min="13300" max="13300" width="11.29296875" style="4" customWidth="1"/>
    <col min="13301" max="13303" width="9.1171875" style="4" customWidth="1"/>
    <col min="13304" max="13304" width="2.703125" style="4" customWidth="1"/>
    <col min="13305" max="13305" width="8.29296875" style="4" customWidth="1"/>
    <col min="13306" max="13306" width="7.41015625" style="4" customWidth="1"/>
    <col min="13307" max="13307" width="4.29296875" style="4" customWidth="1"/>
    <col min="13308" max="13308" width="9.1171875" style="4" customWidth="1"/>
    <col min="13309" max="13309" width="11.41015625" style="4" customWidth="1"/>
    <col min="13310" max="13314" width="9.1171875" style="4" customWidth="1"/>
    <col min="13315" max="13315" width="2.703125" style="4" customWidth="1"/>
    <col min="13316" max="13548" width="9.1171875" style="4" customWidth="1"/>
    <col min="13549" max="13549" width="2.703125" style="4" customWidth="1"/>
    <col min="13550" max="13550" width="8.29296875" style="4" customWidth="1"/>
    <col min="13551" max="13551" width="7.1171875" style="4" customWidth="1"/>
    <col min="13552" max="13552" width="4.41015625" style="4" customWidth="1"/>
    <col min="13553" max="13555" width="9.1171875" style="4" customWidth="1"/>
    <col min="13556" max="13556" width="11.29296875" style="4" customWidth="1"/>
    <col min="13557" max="13559" width="9.1171875" style="4" customWidth="1"/>
    <col min="13560" max="13560" width="2.703125" style="4" customWidth="1"/>
    <col min="13561" max="13561" width="8.29296875" style="4" customWidth="1"/>
    <col min="13562" max="13562" width="7.41015625" style="4" customWidth="1"/>
    <col min="13563" max="13563" width="4.29296875" style="4" customWidth="1"/>
    <col min="13564" max="13564" width="9.1171875" style="4" customWidth="1"/>
    <col min="13565" max="13565" width="11.41015625" style="4" customWidth="1"/>
    <col min="13566" max="13570" width="9.1171875" style="4" customWidth="1"/>
    <col min="13571" max="13571" width="2.703125" style="4" customWidth="1"/>
    <col min="13572" max="13804" width="9.1171875" style="4" customWidth="1"/>
    <col min="13805" max="13805" width="2.703125" style="4" customWidth="1"/>
    <col min="13806" max="13806" width="8.29296875" style="4" customWidth="1"/>
    <col min="13807" max="13807" width="7.1171875" style="4" customWidth="1"/>
    <col min="13808" max="13808" width="4.41015625" style="4" customWidth="1"/>
    <col min="13809" max="13811" width="9.1171875" style="4" customWidth="1"/>
    <col min="13812" max="13812" width="11.29296875" style="4" customWidth="1"/>
    <col min="13813" max="13815" width="9.1171875" style="4" customWidth="1"/>
    <col min="13816" max="13816" width="2.703125" style="4" customWidth="1"/>
    <col min="13817" max="13817" width="8.29296875" style="4" customWidth="1"/>
    <col min="13818" max="13818" width="7.41015625" style="4" customWidth="1"/>
    <col min="13819" max="13819" width="4.29296875" style="4" customWidth="1"/>
    <col min="13820" max="13820" width="9.1171875" style="4" customWidth="1"/>
    <col min="13821" max="13821" width="11.41015625" style="4" customWidth="1"/>
    <col min="13822" max="13826" width="9.1171875" style="4" customWidth="1"/>
    <col min="13827" max="13827" width="2.703125" style="4" customWidth="1"/>
    <col min="13828" max="14060" width="9.1171875" style="4" customWidth="1"/>
    <col min="14061" max="14061" width="2.703125" style="4" customWidth="1"/>
    <col min="14062" max="14062" width="8.29296875" style="4" customWidth="1"/>
    <col min="14063" max="14063" width="7.1171875" style="4" customWidth="1"/>
    <col min="14064" max="14064" width="4.41015625" style="4" customWidth="1"/>
    <col min="14065" max="14067" width="9.1171875" style="4" customWidth="1"/>
    <col min="14068" max="14068" width="11.29296875" style="4" customWidth="1"/>
    <col min="14069" max="14071" width="9.1171875" style="4" customWidth="1"/>
    <col min="14072" max="14072" width="2.703125" style="4" customWidth="1"/>
    <col min="14073" max="14073" width="8.29296875" style="4" customWidth="1"/>
    <col min="14074" max="14074" width="7.41015625" style="4" customWidth="1"/>
    <col min="14075" max="14075" width="4.29296875" style="4" customWidth="1"/>
    <col min="14076" max="14076" width="9.1171875" style="4" customWidth="1"/>
    <col min="14077" max="14077" width="11.41015625" style="4" customWidth="1"/>
    <col min="14078" max="14082" width="9.1171875" style="4" customWidth="1"/>
    <col min="14083" max="14083" width="2.703125" style="4" customWidth="1"/>
    <col min="14084" max="14316" width="9.1171875" style="4" customWidth="1"/>
    <col min="14317" max="14317" width="2.703125" style="4" customWidth="1"/>
    <col min="14318" max="14318" width="8.29296875" style="4" customWidth="1"/>
    <col min="14319" max="14319" width="7.1171875" style="4" customWidth="1"/>
    <col min="14320" max="14320" width="4.41015625" style="4" customWidth="1"/>
    <col min="14321" max="14323" width="9.1171875" style="4" customWidth="1"/>
    <col min="14324" max="14324" width="11.29296875" style="4" customWidth="1"/>
    <col min="14325" max="14327" width="9.1171875" style="4" customWidth="1"/>
    <col min="14328" max="14328" width="2.703125" style="4" customWidth="1"/>
    <col min="14329" max="14329" width="8.29296875" style="4" customWidth="1"/>
    <col min="14330" max="14330" width="7.41015625" style="4" customWidth="1"/>
    <col min="14331" max="14331" width="4.29296875" style="4" customWidth="1"/>
    <col min="14332" max="14332" width="9.1171875" style="4" customWidth="1"/>
    <col min="14333" max="14333" width="11.41015625" style="4" customWidth="1"/>
    <col min="14334" max="14338" width="9.1171875" style="4" customWidth="1"/>
    <col min="14339" max="14339" width="2.703125" style="4" customWidth="1"/>
    <col min="14340" max="14572" width="9.1171875" style="4" customWidth="1"/>
    <col min="14573" max="14573" width="2.703125" style="4" customWidth="1"/>
    <col min="14574" max="14574" width="8.29296875" style="4" customWidth="1"/>
    <col min="14575" max="14575" width="7.1171875" style="4" customWidth="1"/>
    <col min="14576" max="14576" width="4.41015625" style="4" customWidth="1"/>
    <col min="14577" max="14579" width="9.1171875" style="4" customWidth="1"/>
    <col min="14580" max="14580" width="11.29296875" style="4" customWidth="1"/>
    <col min="14581" max="14583" width="9.1171875" style="4" customWidth="1"/>
    <col min="14584" max="14584" width="2.703125" style="4" customWidth="1"/>
    <col min="14585" max="14585" width="8.29296875" style="4" customWidth="1"/>
    <col min="14586" max="14586" width="7.41015625" style="4" customWidth="1"/>
    <col min="14587" max="14587" width="4.29296875" style="4" customWidth="1"/>
    <col min="14588" max="14588" width="9.1171875" style="4" customWidth="1"/>
    <col min="14589" max="14589" width="11.41015625" style="4" customWidth="1"/>
    <col min="14590" max="14594" width="9.1171875" style="4" customWidth="1"/>
    <col min="14595" max="14595" width="2.703125" style="4" customWidth="1"/>
    <col min="14596" max="14828" width="9.1171875" style="4" customWidth="1"/>
    <col min="14829" max="14829" width="2.703125" style="4" customWidth="1"/>
    <col min="14830" max="14830" width="8.29296875" style="4" customWidth="1"/>
    <col min="14831" max="14831" width="7.1171875" style="4" customWidth="1"/>
    <col min="14832" max="14832" width="4.41015625" style="4" customWidth="1"/>
    <col min="14833" max="14835" width="9.1171875" style="4" customWidth="1"/>
    <col min="14836" max="14836" width="11.29296875" style="4" customWidth="1"/>
    <col min="14837" max="14839" width="9.1171875" style="4" customWidth="1"/>
    <col min="14840" max="14840" width="2.703125" style="4" customWidth="1"/>
    <col min="14841" max="14841" width="8.29296875" style="4" customWidth="1"/>
    <col min="14842" max="14842" width="7.41015625" style="4" customWidth="1"/>
    <col min="14843" max="14843" width="4.29296875" style="4" customWidth="1"/>
    <col min="14844" max="14844" width="9.1171875" style="4" customWidth="1"/>
    <col min="14845" max="14845" width="11.41015625" style="4" customWidth="1"/>
    <col min="14846" max="14850" width="9.1171875" style="4" customWidth="1"/>
    <col min="14851" max="14851" width="2.703125" style="4" customWidth="1"/>
    <col min="14852" max="15084" width="9.1171875" style="4" customWidth="1"/>
    <col min="15085" max="15085" width="2.703125" style="4" customWidth="1"/>
    <col min="15086" max="15086" width="8.29296875" style="4" customWidth="1"/>
    <col min="15087" max="15087" width="7.1171875" style="4" customWidth="1"/>
    <col min="15088" max="15088" width="4.41015625" style="4" customWidth="1"/>
    <col min="15089" max="15091" width="9.1171875" style="4" customWidth="1"/>
    <col min="15092" max="15092" width="11.29296875" style="4" customWidth="1"/>
    <col min="15093" max="15095" width="9.1171875" style="4" customWidth="1"/>
    <col min="15096" max="15096" width="2.703125" style="4" customWidth="1"/>
    <col min="15097" max="15097" width="8.29296875" style="4" customWidth="1"/>
    <col min="15098" max="15098" width="7.41015625" style="4" customWidth="1"/>
    <col min="15099" max="15099" width="4.29296875" style="4" customWidth="1"/>
    <col min="15100" max="15100" width="9.1171875" style="4" customWidth="1"/>
    <col min="15101" max="15101" width="11.41015625" style="4" customWidth="1"/>
    <col min="15102" max="15106" width="9.1171875" style="4" customWidth="1"/>
    <col min="15107" max="15107" width="2.703125" style="4" customWidth="1"/>
    <col min="15108" max="15340" width="9.1171875" style="4" customWidth="1"/>
    <col min="15341" max="15341" width="2.703125" style="4" customWidth="1"/>
    <col min="15342" max="15342" width="8.29296875" style="4" customWidth="1"/>
    <col min="15343" max="15343" width="7.1171875" style="4" customWidth="1"/>
    <col min="15344" max="15344" width="4.41015625" style="4" customWidth="1"/>
    <col min="15345" max="15347" width="9.1171875" style="4" customWidth="1"/>
    <col min="15348" max="15348" width="11.29296875" style="4" customWidth="1"/>
    <col min="15349" max="15351" width="9.1171875" style="4" customWidth="1"/>
    <col min="15352" max="15352" width="2.703125" style="4" customWidth="1"/>
    <col min="15353" max="15353" width="8.29296875" style="4" customWidth="1"/>
    <col min="15354" max="15354" width="7.41015625" style="4" customWidth="1"/>
    <col min="15355" max="15355" width="4.29296875" style="4" customWidth="1"/>
    <col min="15356" max="15356" width="9.1171875" style="4" customWidth="1"/>
    <col min="15357" max="15357" width="11.41015625" style="4" customWidth="1"/>
    <col min="15358" max="15362" width="9.1171875" style="4" customWidth="1"/>
    <col min="15363" max="15363" width="2.703125" style="4" customWidth="1"/>
    <col min="15364" max="15596" width="9.1171875" style="4" customWidth="1"/>
    <col min="15597" max="15597" width="2.703125" style="4" customWidth="1"/>
    <col min="15598" max="15598" width="8.29296875" style="4" customWidth="1"/>
    <col min="15599" max="15599" width="7.1171875" style="4" customWidth="1"/>
    <col min="15600" max="15600" width="4.41015625" style="4" customWidth="1"/>
    <col min="15601" max="15603" width="9.1171875" style="4" customWidth="1"/>
    <col min="15604" max="15604" width="11.29296875" style="4" customWidth="1"/>
    <col min="15605" max="15607" width="9.1171875" style="4" customWidth="1"/>
    <col min="15608" max="15608" width="2.703125" style="4" customWidth="1"/>
    <col min="15609" max="15609" width="8.29296875" style="4" customWidth="1"/>
    <col min="15610" max="15610" width="7.41015625" style="4" customWidth="1"/>
    <col min="15611" max="15611" width="4.29296875" style="4" customWidth="1"/>
    <col min="15612" max="15612" width="9.1171875" style="4" customWidth="1"/>
    <col min="15613" max="15613" width="11.41015625" style="4" customWidth="1"/>
    <col min="15614" max="15618" width="9.1171875" style="4" customWidth="1"/>
    <col min="15619" max="15619" width="2.703125" style="4" customWidth="1"/>
    <col min="15620" max="15852" width="9.1171875" style="4" customWidth="1"/>
    <col min="15853" max="15853" width="2.703125" style="4" customWidth="1"/>
    <col min="15854" max="15854" width="8.29296875" style="4" customWidth="1"/>
    <col min="15855" max="15855" width="7.1171875" style="4" customWidth="1"/>
    <col min="15856" max="15856" width="4.41015625" style="4" customWidth="1"/>
    <col min="15857" max="15859" width="9.1171875" style="4" customWidth="1"/>
    <col min="15860" max="15860" width="11.29296875" style="4" customWidth="1"/>
    <col min="15861" max="15863" width="9.1171875" style="4" customWidth="1"/>
    <col min="15864" max="15864" width="2.703125" style="4" customWidth="1"/>
    <col min="15865" max="15865" width="8.29296875" style="4" customWidth="1"/>
    <col min="15866" max="15866" width="7.41015625" style="4" customWidth="1"/>
    <col min="15867" max="15867" width="4.29296875" style="4" customWidth="1"/>
    <col min="15868" max="15868" width="9.1171875" style="4" customWidth="1"/>
    <col min="15869" max="15869" width="11.41015625" style="4" customWidth="1"/>
    <col min="15870" max="15874" width="9.1171875" style="4" customWidth="1"/>
    <col min="15875" max="15875" width="2.703125" style="4" customWidth="1"/>
    <col min="15876" max="16108" width="9.1171875" style="4" customWidth="1"/>
    <col min="16109" max="16109" width="2.703125" style="4" customWidth="1"/>
    <col min="16110" max="16110" width="8.29296875" style="4" customWidth="1"/>
    <col min="16111" max="16111" width="7.1171875" style="4" customWidth="1"/>
    <col min="16112" max="16112" width="4.41015625" style="4" customWidth="1"/>
    <col min="16113" max="16115" width="9.1171875" style="4" customWidth="1"/>
    <col min="16116" max="16116" width="11.29296875" style="4" customWidth="1"/>
    <col min="16117" max="16119" width="9.1171875" style="4" customWidth="1"/>
    <col min="16120" max="16120" width="2.703125" style="4" customWidth="1"/>
    <col min="16121" max="16121" width="8.29296875" style="4" customWidth="1"/>
    <col min="16122" max="16122" width="7.41015625" style="4" customWidth="1"/>
    <col min="16123" max="16123" width="4.29296875" style="4" customWidth="1"/>
    <col min="16124" max="16124" width="9.1171875" style="4" customWidth="1"/>
    <col min="16125" max="16125" width="11.41015625" style="4" customWidth="1"/>
    <col min="16126" max="16130" width="9.1171875" style="4" customWidth="1"/>
    <col min="16131" max="16131" width="2.703125" style="4" customWidth="1"/>
    <col min="16132" max="16384" width="9.1171875" style="4" customWidth="1"/>
  </cols>
  <sheetData>
    <row r="1" spans="1:20" ht="20.25" customHeight="1">
      <c r="A1" s="1"/>
      <c r="B1" s="134" t="s">
        <v>0</v>
      </c>
      <c r="C1" s="62"/>
      <c r="D1" s="63"/>
      <c r="E1" s="63"/>
      <c r="F1" s="63"/>
      <c r="G1" s="63"/>
      <c r="H1" s="63"/>
      <c r="I1" s="429"/>
    </row>
    <row r="2" spans="1:20" ht="20.25" customHeight="1">
      <c r="A2" s="1"/>
      <c r="B2" s="134" t="s">
        <v>1</v>
      </c>
      <c r="C2" s="62"/>
      <c r="D2" s="63"/>
      <c r="E2" s="63"/>
      <c r="F2" s="63"/>
      <c r="G2" s="63"/>
      <c r="H2" s="64"/>
      <c r="I2" s="64"/>
      <c r="J2" s="162"/>
      <c r="K2" s="55"/>
    </row>
    <row r="3" spans="1:20" s="1" customFormat="1" ht="12.75" customHeight="1">
      <c r="B3" s="64"/>
      <c r="C3" s="64"/>
      <c r="D3" s="64"/>
      <c r="E3" s="65"/>
      <c r="F3" s="65"/>
      <c r="G3" s="64"/>
      <c r="H3" s="64"/>
      <c r="I3" s="64"/>
    </row>
    <row r="4" spans="1:20" ht="11.25" customHeight="1">
      <c r="A4" s="1"/>
      <c r="B4" s="630">
        <v>3</v>
      </c>
      <c r="C4" s="138"/>
      <c r="D4" s="68"/>
      <c r="E4" s="64"/>
      <c r="F4" s="64"/>
      <c r="G4" s="69"/>
      <c r="H4" s="55"/>
      <c r="I4" s="64"/>
      <c r="K4" s="47"/>
    </row>
    <row r="5" spans="1:20" ht="20.25" customHeight="1" thickBot="1">
      <c r="A5" s="1"/>
      <c r="B5" s="631"/>
      <c r="C5" s="157" t="s">
        <v>6</v>
      </c>
      <c r="D5" s="72"/>
      <c r="E5" s="72"/>
      <c r="F5" s="81"/>
      <c r="G5" s="71"/>
      <c r="H5" s="82"/>
      <c r="I5" s="82"/>
      <c r="J5" s="16"/>
      <c r="K5" s="10"/>
      <c r="L5" s="10"/>
      <c r="M5" s="10"/>
      <c r="N5" s="10"/>
      <c r="O5" s="10"/>
      <c r="P5" s="10"/>
      <c r="Q5" s="10"/>
      <c r="R5" s="10"/>
      <c r="S5" s="10"/>
    </row>
    <row r="6" spans="1:20" ht="11.25" customHeight="1">
      <c r="A6" s="1"/>
      <c r="B6" s="67"/>
      <c r="C6" s="67"/>
      <c r="D6" s="76"/>
      <c r="E6" s="77"/>
      <c r="F6" s="77"/>
      <c r="G6" s="75"/>
      <c r="H6" s="69"/>
      <c r="I6" s="69"/>
    </row>
    <row r="7" spans="1:20" ht="11.25" customHeight="1">
      <c r="A7" s="1"/>
      <c r="B7" s="138"/>
      <c r="C7" s="138"/>
      <c r="D7" s="158"/>
      <c r="E7" s="159"/>
      <c r="F7" s="159"/>
      <c r="G7" s="160"/>
      <c r="H7" s="161"/>
      <c r="I7" s="69"/>
    </row>
    <row r="8" spans="1:20" ht="11.25" customHeight="1">
      <c r="A8" s="1"/>
      <c r="B8" s="138"/>
      <c r="C8" s="138"/>
      <c r="D8" s="158"/>
      <c r="E8" s="159"/>
      <c r="F8" s="159"/>
      <c r="G8" s="160"/>
      <c r="H8" s="161"/>
      <c r="I8" s="69"/>
    </row>
    <row r="9" spans="1:20" customFormat="1" ht="11.25" customHeight="1">
      <c r="I9" s="83"/>
    </row>
    <row r="10" spans="1:20" customFormat="1" ht="17.25" customHeight="1">
      <c r="B10" s="83"/>
      <c r="C10" s="83"/>
      <c r="D10" s="83"/>
      <c r="E10" s="83"/>
      <c r="F10" s="83"/>
      <c r="G10" s="83"/>
      <c r="H10" s="83"/>
      <c r="I10" s="83"/>
    </row>
    <row r="11" spans="1:20" customFormat="1" ht="15" customHeight="1">
      <c r="B11" s="687" t="s">
        <v>108</v>
      </c>
      <c r="C11" s="688"/>
      <c r="D11" s="688"/>
      <c r="E11" s="688"/>
      <c r="F11" s="688"/>
      <c r="G11" s="688"/>
      <c r="H11" s="688"/>
      <c r="I11" s="689"/>
      <c r="L11" s="687" t="s">
        <v>109</v>
      </c>
      <c r="M11" s="688"/>
      <c r="N11" s="688"/>
      <c r="O11" s="688"/>
      <c r="P11" s="688"/>
      <c r="Q11" s="688"/>
      <c r="R11" s="688"/>
      <c r="S11" s="689"/>
    </row>
    <row r="12" spans="1:20" customFormat="1" ht="30" customHeight="1">
      <c r="B12" s="690" t="s">
        <v>110</v>
      </c>
      <c r="C12" s="690"/>
      <c r="D12" s="690"/>
      <c r="E12" s="385" t="s">
        <v>52</v>
      </c>
      <c r="F12" s="382" t="s">
        <v>54</v>
      </c>
      <c r="G12" s="382" t="s">
        <v>55</v>
      </c>
      <c r="H12" s="382" t="s">
        <v>56</v>
      </c>
      <c r="I12" s="383" t="s">
        <v>57</v>
      </c>
      <c r="L12" s="691" t="s">
        <v>110</v>
      </c>
      <c r="M12" s="692"/>
      <c r="N12" s="693"/>
      <c r="O12" s="381" t="s">
        <v>52</v>
      </c>
      <c r="P12" s="382" t="s">
        <v>54</v>
      </c>
      <c r="Q12" s="382" t="s">
        <v>55</v>
      </c>
      <c r="R12" s="382" t="s">
        <v>56</v>
      </c>
      <c r="S12" s="383" t="s">
        <v>57</v>
      </c>
    </row>
    <row r="13" spans="1:20" customFormat="1" ht="15" customHeight="1">
      <c r="B13" s="694" t="s">
        <v>65</v>
      </c>
      <c r="C13" s="695"/>
      <c r="D13" s="151" t="s">
        <v>53</v>
      </c>
      <c r="E13" s="339">
        <v>27.671350847723144</v>
      </c>
      <c r="F13" s="155">
        <v>28.012542714713128</v>
      </c>
      <c r="G13" s="339">
        <v>32.537651701103385</v>
      </c>
      <c r="H13" s="339">
        <v>30.670035906321001</v>
      </c>
      <c r="I13" s="390">
        <f>27.2+8.3</f>
        <v>35.5</v>
      </c>
      <c r="J13" s="277" t="s">
        <v>66</v>
      </c>
      <c r="K13" s="387"/>
      <c r="L13" s="694" t="s">
        <v>65</v>
      </c>
      <c r="M13" s="695"/>
      <c r="N13" s="340" t="s">
        <v>53</v>
      </c>
      <c r="O13" s="339">
        <v>79.385125261004887</v>
      </c>
      <c r="P13" s="155">
        <v>78.723532028726822</v>
      </c>
      <c r="Q13" s="339">
        <v>75.78708051174209</v>
      </c>
      <c r="R13" s="155">
        <v>75.175343326338094</v>
      </c>
      <c r="S13" s="390">
        <f>64.5+8.3</f>
        <v>72.8</v>
      </c>
      <c r="T13" s="295"/>
    </row>
    <row r="14" spans="1:20" customFormat="1" ht="15" customHeight="1">
      <c r="B14" s="681" t="s">
        <v>75</v>
      </c>
      <c r="C14" s="682"/>
      <c r="D14" s="152" t="s">
        <v>53</v>
      </c>
      <c r="E14" s="155">
        <v>34.491328178086775</v>
      </c>
      <c r="F14" s="155">
        <v>38.360716129565681</v>
      </c>
      <c r="G14" s="155">
        <v>42.402957192851964</v>
      </c>
      <c r="H14" s="155">
        <v>46.613652847453103</v>
      </c>
      <c r="I14" s="390">
        <f>47.2+2.4</f>
        <v>49.6</v>
      </c>
      <c r="J14" s="386"/>
      <c r="K14" s="387"/>
      <c r="L14" s="681" t="s">
        <v>75</v>
      </c>
      <c r="M14" s="682"/>
      <c r="N14" s="29" t="s">
        <v>53</v>
      </c>
      <c r="O14" s="155">
        <v>68.609237425524682</v>
      </c>
      <c r="P14" s="155">
        <v>63.47567231590758</v>
      </c>
      <c r="Q14" s="155">
        <v>59.353732684604061</v>
      </c>
      <c r="R14" s="155">
        <v>55.989996720275201</v>
      </c>
      <c r="S14" s="390">
        <f>50.4+2.4</f>
        <v>52.8</v>
      </c>
      <c r="T14" s="277"/>
    </row>
    <row r="15" spans="1:20" customFormat="1" ht="15" customHeight="1">
      <c r="B15" s="681" t="s">
        <v>111</v>
      </c>
      <c r="C15" s="682"/>
      <c r="D15" s="152" t="s">
        <v>53</v>
      </c>
      <c r="E15" s="155">
        <v>25.024614314533704</v>
      </c>
      <c r="F15" s="155">
        <v>20.395110033638669</v>
      </c>
      <c r="G15" s="155">
        <v>39.811666187348095</v>
      </c>
      <c r="H15" s="155">
        <v>33.889159253383603</v>
      </c>
      <c r="I15" s="390">
        <f>19.1+5.1</f>
        <v>24.200000000000003</v>
      </c>
      <c r="J15" s="386"/>
      <c r="K15" s="387"/>
      <c r="L15" s="681" t="s">
        <v>111</v>
      </c>
      <c r="M15" s="682"/>
      <c r="N15" s="29" t="s">
        <v>53</v>
      </c>
      <c r="O15" s="155">
        <v>78.544820241429875</v>
      </c>
      <c r="P15" s="155">
        <v>85.091100233817372</v>
      </c>
      <c r="Q15" s="155">
        <v>70.624489503619401</v>
      </c>
      <c r="R15" s="155">
        <v>69.037021775049894</v>
      </c>
      <c r="S15" s="390">
        <f>75.8+5.1</f>
        <v>80.899999999999991</v>
      </c>
      <c r="T15" s="277"/>
    </row>
    <row r="16" spans="1:20" customFormat="1" ht="15" customHeight="1">
      <c r="B16" s="681" t="s">
        <v>83</v>
      </c>
      <c r="C16" s="682"/>
      <c r="D16" s="152" t="s">
        <v>53</v>
      </c>
      <c r="E16" s="155">
        <v>46.464730494276793</v>
      </c>
      <c r="F16" s="155">
        <v>55.643819301512899</v>
      </c>
      <c r="G16" s="155">
        <v>55.761801633972304</v>
      </c>
      <c r="H16" s="155">
        <v>55.685661165791103</v>
      </c>
      <c r="I16" s="390">
        <f>50+5.2</f>
        <v>55.2</v>
      </c>
      <c r="J16" s="387"/>
      <c r="K16" s="387"/>
      <c r="L16" s="681" t="s">
        <v>83</v>
      </c>
      <c r="M16" s="682"/>
      <c r="N16" s="29" t="s">
        <v>53</v>
      </c>
      <c r="O16" s="155">
        <v>67.738454344879273</v>
      </c>
      <c r="P16" s="155">
        <v>57.996661212587199</v>
      </c>
      <c r="Q16" s="155">
        <v>58.223374878512004</v>
      </c>
      <c r="R16" s="155">
        <v>62.9917811579732</v>
      </c>
      <c r="S16" s="432">
        <f>44.8+5.2</f>
        <v>50</v>
      </c>
      <c r="T16" s="277"/>
    </row>
    <row r="17" spans="2:20" customFormat="1" ht="15" customHeight="1">
      <c r="B17" s="681" t="s">
        <v>112</v>
      </c>
      <c r="C17" s="682"/>
      <c r="D17" s="152" t="s">
        <v>53</v>
      </c>
      <c r="E17" s="155">
        <v>37.874402594238312</v>
      </c>
      <c r="F17" s="155">
        <v>48.810511843647198</v>
      </c>
      <c r="G17" s="155">
        <v>45.222289004398299</v>
      </c>
      <c r="H17" s="155">
        <v>54.517516313710601</v>
      </c>
      <c r="I17" s="390">
        <f>50.8+9.9</f>
        <v>60.699999999999996</v>
      </c>
      <c r="J17" s="386"/>
      <c r="K17" s="387"/>
      <c r="L17" s="681" t="s">
        <v>112</v>
      </c>
      <c r="M17" s="682"/>
      <c r="N17" s="29" t="s">
        <v>53</v>
      </c>
      <c r="O17" s="155">
        <v>64.052867512821848</v>
      </c>
      <c r="P17" s="155">
        <v>65.659631346525003</v>
      </c>
      <c r="Q17" s="155">
        <v>68.864241898972907</v>
      </c>
      <c r="R17" s="155">
        <v>64.172428639706496</v>
      </c>
      <c r="S17" s="390">
        <f>39.3+9.9</f>
        <v>49.199999999999996</v>
      </c>
      <c r="T17" s="277" t="s">
        <v>66</v>
      </c>
    </row>
    <row r="18" spans="2:20" customFormat="1" ht="15" customHeight="1">
      <c r="B18" s="681" t="s">
        <v>113</v>
      </c>
      <c r="C18" s="682"/>
      <c r="D18" s="152" t="s">
        <v>53</v>
      </c>
      <c r="E18" s="155" t="s">
        <v>114</v>
      </c>
      <c r="F18" s="155">
        <v>37.289703922579903</v>
      </c>
      <c r="G18" s="155">
        <v>37.953002472170702</v>
      </c>
      <c r="H18" s="155">
        <v>47.759059546200099</v>
      </c>
      <c r="I18" s="390" t="s">
        <v>115</v>
      </c>
      <c r="J18" s="387"/>
      <c r="K18" s="387"/>
      <c r="L18" s="681" t="s">
        <v>113</v>
      </c>
      <c r="M18" s="682"/>
      <c r="N18" s="29" t="s">
        <v>53</v>
      </c>
      <c r="O18" s="155" t="s">
        <v>116</v>
      </c>
      <c r="P18" s="155">
        <v>76.875628017842971</v>
      </c>
      <c r="Q18" s="155">
        <v>78.026609351742593</v>
      </c>
      <c r="R18" s="155">
        <v>79.510929697529505</v>
      </c>
      <c r="S18" s="390" t="s">
        <v>117</v>
      </c>
      <c r="T18" s="277" t="s">
        <v>66</v>
      </c>
    </row>
    <row r="19" spans="2:20" customFormat="1" ht="15" customHeight="1">
      <c r="B19" s="669" t="s">
        <v>118</v>
      </c>
      <c r="C19" s="670"/>
      <c r="D19" s="152" t="s">
        <v>53</v>
      </c>
      <c r="E19" s="155">
        <v>65.283657089341133</v>
      </c>
      <c r="F19" s="155">
        <v>66.979018893801594</v>
      </c>
      <c r="G19" s="155">
        <v>72.506465386080293</v>
      </c>
      <c r="H19" s="155">
        <v>72.8</v>
      </c>
      <c r="I19" s="390">
        <f>72.5+8.8</f>
        <v>81.3</v>
      </c>
      <c r="J19" s="277" t="s">
        <v>66</v>
      </c>
      <c r="K19" s="387"/>
      <c r="L19" s="669" t="s">
        <v>119</v>
      </c>
      <c r="M19" s="670"/>
      <c r="N19" s="29" t="s">
        <v>53</v>
      </c>
      <c r="O19" s="155">
        <v>36.127903720123932</v>
      </c>
      <c r="P19" s="155">
        <v>45.887468336840698</v>
      </c>
      <c r="Q19" s="155">
        <v>37.498788060491002</v>
      </c>
      <c r="R19" s="155">
        <v>39.799999999999997</v>
      </c>
      <c r="S19" s="390">
        <f>18.6+8.8</f>
        <v>27.400000000000002</v>
      </c>
      <c r="T19" s="277" t="s">
        <v>66</v>
      </c>
    </row>
    <row r="20" spans="2:20" customFormat="1" ht="15" customHeight="1">
      <c r="B20" s="145" t="s">
        <v>87</v>
      </c>
      <c r="C20" s="144"/>
      <c r="D20" s="152" t="s">
        <v>53</v>
      </c>
      <c r="E20" s="384" t="s">
        <v>68</v>
      </c>
      <c r="F20" s="155">
        <v>65.134849731102605</v>
      </c>
      <c r="G20" s="155">
        <v>71.28238671528419</v>
      </c>
      <c r="H20" s="155">
        <v>67.195917421244303</v>
      </c>
      <c r="I20" s="390">
        <f>73.5+9.6</f>
        <v>83.1</v>
      </c>
      <c r="J20" s="277" t="s">
        <v>66</v>
      </c>
      <c r="K20" s="387"/>
      <c r="L20" s="145" t="s">
        <v>87</v>
      </c>
      <c r="M20" s="144"/>
      <c r="N20" s="29" t="s">
        <v>53</v>
      </c>
      <c r="O20" s="384" t="s">
        <v>68</v>
      </c>
      <c r="P20" s="155">
        <v>46.212936563408604</v>
      </c>
      <c r="Q20" s="155">
        <v>39.031506391879603</v>
      </c>
      <c r="R20" s="155">
        <v>44.5313826809425</v>
      </c>
      <c r="S20" s="390">
        <f>16.8+9.6</f>
        <v>26.4</v>
      </c>
      <c r="T20" s="277" t="s">
        <v>66</v>
      </c>
    </row>
    <row r="21" spans="2:20" customFormat="1" ht="15" customHeight="1">
      <c r="B21" s="145" t="s">
        <v>88</v>
      </c>
      <c r="C21" s="144"/>
      <c r="D21" s="152" t="s">
        <v>53</v>
      </c>
      <c r="E21" s="384" t="s">
        <v>68</v>
      </c>
      <c r="F21" s="155" t="s">
        <v>120</v>
      </c>
      <c r="G21" s="155" t="s">
        <v>121</v>
      </c>
      <c r="H21" s="155" t="s">
        <v>122</v>
      </c>
      <c r="I21" s="213" t="s">
        <v>123</v>
      </c>
      <c r="J21" s="387"/>
      <c r="K21" s="387"/>
      <c r="L21" s="145" t="s">
        <v>88</v>
      </c>
      <c r="M21" s="144"/>
      <c r="N21" s="29" t="s">
        <v>53</v>
      </c>
      <c r="O21" s="384" t="s">
        <v>68</v>
      </c>
      <c r="P21" s="155" t="s">
        <v>124</v>
      </c>
      <c r="Q21" s="155" t="s">
        <v>125</v>
      </c>
      <c r="R21" s="155" t="s">
        <v>126</v>
      </c>
      <c r="S21" s="390" t="s">
        <v>127</v>
      </c>
    </row>
    <row r="22" spans="2:20" customFormat="1" ht="15" customHeight="1">
      <c r="B22" s="145" t="s">
        <v>89</v>
      </c>
      <c r="C22" s="144"/>
      <c r="D22" s="152" t="s">
        <v>53</v>
      </c>
      <c r="E22" s="384" t="s">
        <v>68</v>
      </c>
      <c r="F22" s="155">
        <v>78.638909077924666</v>
      </c>
      <c r="G22" s="155">
        <v>81.0169351448843</v>
      </c>
      <c r="H22" s="155">
        <v>74.661017662235693</v>
      </c>
      <c r="I22" s="432">
        <f>78+2</f>
        <v>80</v>
      </c>
      <c r="J22" s="387"/>
      <c r="K22" s="387"/>
      <c r="L22" s="145" t="s">
        <v>89</v>
      </c>
      <c r="M22" s="144"/>
      <c r="N22" s="29" t="s">
        <v>53</v>
      </c>
      <c r="O22" s="384" t="s">
        <v>68</v>
      </c>
      <c r="P22" s="155">
        <v>30.664357833904674</v>
      </c>
      <c r="Q22" s="155">
        <v>26.805125931980498</v>
      </c>
      <c r="R22" s="155">
        <v>34.016458107174699</v>
      </c>
      <c r="S22" s="432">
        <f>20+2</f>
        <v>22</v>
      </c>
    </row>
    <row r="23" spans="2:20" customFormat="1" ht="15" customHeight="1">
      <c r="B23" s="669" t="s">
        <v>128</v>
      </c>
      <c r="C23" s="670"/>
      <c r="D23" s="152" t="s">
        <v>53</v>
      </c>
      <c r="E23" s="155" t="s">
        <v>129</v>
      </c>
      <c r="F23" s="155">
        <v>62.725212826340304</v>
      </c>
      <c r="G23" s="155">
        <v>71.519121297794797</v>
      </c>
      <c r="H23" s="155">
        <v>50.4</v>
      </c>
      <c r="I23" s="390">
        <f>47.2+10.5</f>
        <v>57.7</v>
      </c>
      <c r="J23" s="387"/>
      <c r="K23" s="387"/>
      <c r="L23" s="669" t="s">
        <v>128</v>
      </c>
      <c r="M23" s="670"/>
      <c r="N23" s="29" t="s">
        <v>53</v>
      </c>
      <c r="O23" s="155" t="s">
        <v>130</v>
      </c>
      <c r="P23" s="155">
        <v>42.250506757767404</v>
      </c>
      <c r="Q23" s="155">
        <v>32.625933211077601</v>
      </c>
      <c r="R23" s="155">
        <v>54.3</v>
      </c>
      <c r="S23" s="390">
        <v>52.8</v>
      </c>
    </row>
    <row r="24" spans="2:20" customFormat="1" ht="15" customHeight="1">
      <c r="B24" s="671" t="s">
        <v>91</v>
      </c>
      <c r="C24" s="672"/>
      <c r="D24" s="152" t="s">
        <v>53</v>
      </c>
      <c r="E24" s="155"/>
      <c r="F24" s="155"/>
      <c r="G24" s="155"/>
      <c r="H24" s="430"/>
      <c r="I24" s="390" t="s">
        <v>131</v>
      </c>
      <c r="J24" s="387"/>
      <c r="K24" s="387"/>
      <c r="L24" s="671" t="s">
        <v>91</v>
      </c>
      <c r="M24" s="672"/>
      <c r="N24" s="29" t="s">
        <v>53</v>
      </c>
      <c r="O24" s="155"/>
      <c r="P24" s="155"/>
      <c r="Q24" s="155"/>
      <c r="R24" s="155"/>
      <c r="S24" s="390" t="s">
        <v>132</v>
      </c>
    </row>
    <row r="25" spans="2:20" customFormat="1" ht="15" customHeight="1">
      <c r="B25" s="679" t="s">
        <v>92</v>
      </c>
      <c r="C25" s="680"/>
      <c r="D25" s="152" t="s">
        <v>53</v>
      </c>
      <c r="E25" s="155"/>
      <c r="F25" s="155"/>
      <c r="G25" s="155"/>
      <c r="H25" s="430"/>
      <c r="I25" s="390" t="s">
        <v>133</v>
      </c>
      <c r="J25" s="387"/>
      <c r="K25" s="387"/>
      <c r="L25" s="679" t="s">
        <v>92</v>
      </c>
      <c r="M25" s="680"/>
      <c r="N25" s="29" t="s">
        <v>53</v>
      </c>
      <c r="O25" s="155"/>
      <c r="P25" s="155"/>
      <c r="Q25" s="155"/>
      <c r="R25" s="155"/>
      <c r="S25" s="390" t="s">
        <v>134</v>
      </c>
    </row>
    <row r="26" spans="2:20" customFormat="1" ht="15" customHeight="1">
      <c r="B26" s="597" t="s">
        <v>93</v>
      </c>
      <c r="C26" s="345"/>
      <c r="D26" s="152" t="s">
        <v>53</v>
      </c>
      <c r="E26" s="155"/>
      <c r="F26" s="155"/>
      <c r="G26" s="155"/>
      <c r="H26" s="430"/>
      <c r="I26" s="390" t="s">
        <v>135</v>
      </c>
      <c r="J26" s="387"/>
      <c r="K26" s="387"/>
      <c r="L26" s="597" t="s">
        <v>93</v>
      </c>
      <c r="M26" s="345"/>
      <c r="N26" s="29" t="s">
        <v>53</v>
      </c>
      <c r="O26" s="155"/>
      <c r="P26" s="155"/>
      <c r="Q26" s="155"/>
      <c r="R26" s="155"/>
      <c r="S26" s="390" t="s">
        <v>136</v>
      </c>
    </row>
    <row r="27" spans="2:20" customFormat="1" ht="15" customHeight="1">
      <c r="B27" s="681" t="s">
        <v>94</v>
      </c>
      <c r="C27" s="682"/>
      <c r="D27" s="152" t="s">
        <v>53</v>
      </c>
      <c r="E27" s="155" t="s">
        <v>137</v>
      </c>
      <c r="F27" s="155" t="s">
        <v>138</v>
      </c>
      <c r="G27" s="155" t="s">
        <v>139</v>
      </c>
      <c r="H27" s="155" t="s">
        <v>140</v>
      </c>
      <c r="I27" s="388" t="s">
        <v>141</v>
      </c>
      <c r="J27" s="387"/>
      <c r="K27" s="387"/>
      <c r="L27" s="681" t="s">
        <v>94</v>
      </c>
      <c r="M27" s="682"/>
      <c r="N27" s="29" t="s">
        <v>53</v>
      </c>
      <c r="O27" s="155" t="s">
        <v>142</v>
      </c>
      <c r="P27" s="155" t="s">
        <v>143</v>
      </c>
      <c r="Q27" s="155" t="s">
        <v>144</v>
      </c>
      <c r="R27" s="155" t="s">
        <v>145</v>
      </c>
      <c r="S27" s="389" t="s">
        <v>146</v>
      </c>
      <c r="T27" s="295"/>
    </row>
    <row r="28" spans="2:20" customFormat="1" ht="15" customHeight="1">
      <c r="B28" s="683" t="s">
        <v>95</v>
      </c>
      <c r="C28" s="684"/>
      <c r="D28" s="152" t="s">
        <v>53</v>
      </c>
      <c r="E28" s="155" t="s">
        <v>147</v>
      </c>
      <c r="F28" s="155" t="s">
        <v>148</v>
      </c>
      <c r="G28" s="155" t="s">
        <v>149</v>
      </c>
      <c r="H28" s="155" t="s">
        <v>150</v>
      </c>
      <c r="I28" s="388" t="s">
        <v>151</v>
      </c>
      <c r="J28" s="387"/>
      <c r="K28" s="387"/>
      <c r="L28" s="683" t="s">
        <v>95</v>
      </c>
      <c r="M28" s="684"/>
      <c r="N28" s="29" t="s">
        <v>53</v>
      </c>
      <c r="O28" s="155" t="s">
        <v>68</v>
      </c>
      <c r="P28" s="155" t="s">
        <v>152</v>
      </c>
      <c r="Q28" s="155" t="s">
        <v>153</v>
      </c>
      <c r="R28" s="155" t="s">
        <v>154</v>
      </c>
      <c r="S28" s="389" t="s">
        <v>155</v>
      </c>
      <c r="T28" s="277"/>
    </row>
    <row r="29" spans="2:20" customFormat="1" ht="15" customHeight="1">
      <c r="B29" s="685" t="s">
        <v>156</v>
      </c>
      <c r="C29" s="686"/>
      <c r="D29" s="153" t="s">
        <v>53</v>
      </c>
      <c r="E29" s="298">
        <v>55.529839900623287</v>
      </c>
      <c r="F29" s="298">
        <v>62.643982754775706</v>
      </c>
      <c r="G29" s="298">
        <v>67.505807707030698</v>
      </c>
      <c r="H29" s="298">
        <v>59.348973491485999</v>
      </c>
      <c r="I29" s="391">
        <f>53.1+20.5</f>
        <v>73.599999999999994</v>
      </c>
      <c r="J29" s="386"/>
      <c r="K29" s="387"/>
      <c r="L29" s="685" t="s">
        <v>157</v>
      </c>
      <c r="M29" s="686"/>
      <c r="N29" s="57" t="s">
        <v>53</v>
      </c>
      <c r="O29" s="298">
        <v>66.061683312372651</v>
      </c>
      <c r="P29" s="298">
        <v>61.380531233466698</v>
      </c>
      <c r="Q29" s="298">
        <v>57.534649148820101</v>
      </c>
      <c r="R29" s="298">
        <v>61.650730248039203</v>
      </c>
      <c r="S29" s="391">
        <f>26.4+20.5</f>
        <v>46.9</v>
      </c>
      <c r="T29" s="277"/>
    </row>
    <row r="30" spans="2:20" customFormat="1" ht="15" customHeight="1">
      <c r="B30" s="598"/>
      <c r="C30" s="598"/>
      <c r="D30" s="38"/>
      <c r="E30" s="155"/>
      <c r="F30" s="155"/>
      <c r="G30" s="155"/>
      <c r="H30" s="155"/>
      <c r="I30" s="155"/>
      <c r="J30" s="387"/>
      <c r="K30" s="387"/>
      <c r="L30" s="387"/>
      <c r="M30" s="387"/>
      <c r="N30" s="387"/>
      <c r="O30" s="387"/>
      <c r="P30" s="387"/>
      <c r="Q30" s="387"/>
      <c r="R30" s="387"/>
      <c r="S30" s="387"/>
    </row>
    <row r="31" spans="2:20" customFormat="1" ht="15" customHeight="1">
      <c r="B31" s="673" t="s">
        <v>158</v>
      </c>
      <c r="C31" s="674"/>
      <c r="D31" s="674"/>
      <c r="E31" s="674"/>
      <c r="F31" s="674"/>
      <c r="G31" s="674"/>
      <c r="H31" s="674"/>
      <c r="I31" s="674"/>
      <c r="J31" s="674"/>
      <c r="K31" s="674"/>
      <c r="L31" s="674"/>
      <c r="M31" s="674"/>
      <c r="N31" s="674"/>
      <c r="O31" s="674"/>
      <c r="P31" s="674"/>
      <c r="Q31" s="674"/>
      <c r="R31" s="674"/>
      <c r="S31" s="675"/>
    </row>
    <row r="32" spans="2:20" customFormat="1" ht="15" customHeight="1">
      <c r="B32" s="676"/>
      <c r="C32" s="677"/>
      <c r="D32" s="677"/>
      <c r="E32" s="677"/>
      <c r="F32" s="677"/>
      <c r="G32" s="677"/>
      <c r="H32" s="677"/>
      <c r="I32" s="677"/>
      <c r="J32" s="677"/>
      <c r="K32" s="677"/>
      <c r="L32" s="677"/>
      <c r="M32" s="677"/>
      <c r="N32" s="677"/>
      <c r="O32" s="677"/>
      <c r="P32" s="677"/>
      <c r="Q32" s="677"/>
      <c r="R32" s="677"/>
      <c r="S32" s="678"/>
    </row>
    <row r="33" spans="2:22" customFormat="1" ht="15" customHeight="1">
      <c r="B33" s="598"/>
      <c r="C33" s="598"/>
      <c r="D33" s="38"/>
      <c r="E33" s="156"/>
      <c r="F33" s="156"/>
      <c r="G33" s="156"/>
      <c r="H33" s="156"/>
      <c r="I33" s="83"/>
    </row>
    <row r="34" spans="2:22" customFormat="1" ht="15" customHeight="1">
      <c r="B34" s="598"/>
      <c r="C34" s="598"/>
      <c r="D34" s="38"/>
      <c r="E34" s="156"/>
      <c r="F34" s="156"/>
      <c r="G34" s="156"/>
      <c r="H34" s="156"/>
      <c r="I34" s="83"/>
    </row>
    <row r="35" spans="2:22" customFormat="1" ht="58.5" customHeight="1">
      <c r="B35" s="83"/>
      <c r="C35" s="83"/>
      <c r="D35" s="83"/>
      <c r="E35" s="83"/>
      <c r="F35" s="83"/>
      <c r="G35" s="83"/>
      <c r="H35" s="83"/>
      <c r="I35" s="83"/>
    </row>
    <row r="36" spans="2:22" customFormat="1" ht="14.35">
      <c r="B36" s="702"/>
      <c r="C36" s="702"/>
      <c r="D36" s="702"/>
      <c r="E36" s="702"/>
      <c r="F36" s="702"/>
      <c r="G36" s="702"/>
      <c r="H36" s="702"/>
      <c r="I36" s="702"/>
      <c r="L36" s="702"/>
      <c r="M36" s="702"/>
      <c r="N36" s="702"/>
      <c r="O36" s="702"/>
      <c r="P36" s="702"/>
      <c r="Q36" s="702"/>
      <c r="R36" s="702"/>
      <c r="S36" s="702"/>
    </row>
    <row r="37" spans="2:22" customFormat="1" ht="27" customHeight="1">
      <c r="B37" s="701"/>
      <c r="C37" s="701"/>
      <c r="D37" s="701"/>
      <c r="E37" s="214"/>
      <c r="F37" s="214"/>
      <c r="G37" s="214"/>
      <c r="H37" s="214"/>
      <c r="I37" s="214"/>
      <c r="L37" s="701"/>
      <c r="M37" s="701"/>
      <c r="N37" s="701"/>
      <c r="O37" s="214"/>
      <c r="P37" s="214"/>
      <c r="Q37" s="214"/>
      <c r="R37" s="214"/>
      <c r="S37" s="214"/>
      <c r="U37" s="294"/>
    </row>
    <row r="38" spans="2:22" customFormat="1" ht="15.75" customHeight="1">
      <c r="B38" s="682"/>
      <c r="C38" s="682"/>
      <c r="D38" s="38"/>
      <c r="E38" s="204"/>
      <c r="F38" s="204"/>
      <c r="G38" s="204"/>
      <c r="H38" s="155"/>
      <c r="I38" s="155"/>
      <c r="L38" s="682"/>
      <c r="M38" s="682"/>
      <c r="N38" s="38"/>
      <c r="O38" s="204"/>
      <c r="P38" s="204"/>
      <c r="Q38" s="204"/>
      <c r="R38" s="155"/>
      <c r="S38" s="232"/>
      <c r="U38" s="294"/>
    </row>
    <row r="39" spans="2:22" customFormat="1" ht="15.75" customHeight="1">
      <c r="B39" s="682"/>
      <c r="C39" s="682"/>
      <c r="D39" s="38"/>
      <c r="E39" s="204"/>
      <c r="F39" s="204"/>
      <c r="G39" s="204"/>
      <c r="H39" s="155"/>
      <c r="I39" s="155"/>
      <c r="J39" s="277"/>
      <c r="L39" s="682"/>
      <c r="M39" s="682"/>
      <c r="N39" s="38"/>
      <c r="O39" s="204"/>
      <c r="P39" s="204"/>
      <c r="Q39" s="204"/>
      <c r="R39" s="155"/>
      <c r="S39" s="291"/>
      <c r="T39" s="277"/>
      <c r="U39" s="294"/>
      <c r="V39" s="277"/>
    </row>
    <row r="40" spans="2:22" customFormat="1" ht="15.75" customHeight="1">
      <c r="B40" s="682"/>
      <c r="C40" s="682"/>
      <c r="D40" s="38"/>
      <c r="E40" s="204"/>
      <c r="F40" s="204"/>
      <c r="G40" s="204"/>
      <c r="H40" s="155"/>
      <c r="I40" s="155"/>
      <c r="J40" s="277"/>
      <c r="L40" s="682"/>
      <c r="M40" s="682"/>
      <c r="N40" s="38"/>
      <c r="O40" s="204"/>
      <c r="P40" s="204"/>
      <c r="Q40" s="204"/>
      <c r="R40" s="155"/>
      <c r="S40" s="291"/>
      <c r="U40" s="294"/>
    </row>
    <row r="41" spans="2:22" customFormat="1" ht="15.75" customHeight="1">
      <c r="B41" s="682"/>
      <c r="C41" s="682"/>
      <c r="D41" s="38"/>
      <c r="E41" s="204"/>
      <c r="F41" s="204"/>
      <c r="G41" s="204"/>
      <c r="H41" s="155"/>
      <c r="I41" s="155"/>
      <c r="L41" s="682"/>
      <c r="M41" s="682"/>
      <c r="N41" s="38"/>
      <c r="O41" s="204"/>
      <c r="P41" s="204"/>
      <c r="Q41" s="204"/>
      <c r="R41" s="155"/>
      <c r="S41" s="291"/>
      <c r="T41" s="277"/>
      <c r="U41" s="294"/>
      <c r="V41" s="277"/>
    </row>
    <row r="42" spans="2:22" customFormat="1" ht="15.75" customHeight="1">
      <c r="B42" s="682"/>
      <c r="C42" s="682"/>
      <c r="D42" s="38"/>
      <c r="E42" s="204"/>
      <c r="F42" s="204"/>
      <c r="G42" s="204"/>
      <c r="H42" s="155"/>
      <c r="I42" s="155"/>
      <c r="J42" s="277"/>
      <c r="K42" s="295"/>
      <c r="L42" s="682"/>
      <c r="M42" s="682"/>
      <c r="N42" s="38"/>
      <c r="O42" s="155"/>
      <c r="P42" s="155"/>
      <c r="Q42" s="155"/>
      <c r="R42" s="155"/>
      <c r="S42" s="291"/>
      <c r="T42" s="277"/>
      <c r="U42" s="294"/>
      <c r="V42" s="277"/>
    </row>
    <row r="43" spans="2:22" customFormat="1" ht="15.75" customHeight="1">
      <c r="B43" s="682"/>
      <c r="C43" s="682"/>
      <c r="D43" s="38"/>
      <c r="E43" s="204"/>
      <c r="F43" s="205"/>
      <c r="G43" s="204"/>
      <c r="H43" s="155"/>
      <c r="I43" s="155"/>
      <c r="J43" s="295"/>
      <c r="K43" s="295"/>
      <c r="L43" s="682"/>
      <c r="M43" s="682"/>
      <c r="N43" s="38"/>
      <c r="O43" s="155"/>
      <c r="P43" s="156"/>
      <c r="Q43" s="155"/>
      <c r="R43" s="155"/>
      <c r="S43" s="291"/>
      <c r="T43" s="277"/>
      <c r="U43" s="294"/>
      <c r="V43" s="277"/>
    </row>
    <row r="44" spans="2:22" customFormat="1" ht="15.75" customHeight="1">
      <c r="B44" s="670"/>
      <c r="C44" s="670"/>
      <c r="D44" s="38"/>
      <c r="E44" s="204"/>
      <c r="F44" s="204"/>
      <c r="G44" s="204"/>
      <c r="H44" s="155"/>
      <c r="I44" s="291"/>
      <c r="J44" s="277"/>
      <c r="K44" s="295"/>
      <c r="L44" s="670"/>
      <c r="M44" s="670"/>
      <c r="N44" s="38"/>
      <c r="O44" s="155"/>
      <c r="P44" s="155"/>
      <c r="Q44" s="155"/>
      <c r="R44" s="155"/>
      <c r="S44" s="291"/>
      <c r="U44" s="296"/>
    </row>
    <row r="45" spans="2:22" customFormat="1" ht="15.75" customHeight="1">
      <c r="B45" s="292"/>
      <c r="C45" s="144"/>
      <c r="D45" s="38"/>
      <c r="E45" s="293"/>
      <c r="F45" s="293"/>
      <c r="G45" s="204"/>
      <c r="H45" s="155"/>
      <c r="I45" s="155"/>
      <c r="J45" s="277"/>
      <c r="L45" s="292"/>
      <c r="M45" s="144"/>
      <c r="N45" s="38"/>
      <c r="O45" s="293"/>
      <c r="P45" s="293"/>
      <c r="Q45" s="204"/>
      <c r="R45" s="155"/>
      <c r="S45" s="155"/>
      <c r="U45" s="294"/>
    </row>
    <row r="46" spans="2:22" customFormat="1" ht="15.75" customHeight="1">
      <c r="B46" s="292"/>
      <c r="C46" s="144"/>
      <c r="D46" s="38"/>
      <c r="E46" s="300"/>
      <c r="F46" s="300"/>
      <c r="G46" s="156"/>
      <c r="H46" s="156"/>
      <c r="I46" s="155"/>
      <c r="L46" s="292"/>
      <c r="M46" s="144"/>
      <c r="N46" s="38"/>
      <c r="O46" s="300"/>
      <c r="P46" s="300"/>
      <c r="Q46" s="156"/>
      <c r="R46" s="156"/>
      <c r="S46" s="155"/>
      <c r="U46" s="294"/>
    </row>
    <row r="47" spans="2:22" customFormat="1" ht="15.75" customHeight="1">
      <c r="B47" s="292"/>
      <c r="C47" s="144"/>
      <c r="D47" s="38"/>
      <c r="E47" s="293"/>
      <c r="F47" s="293"/>
      <c r="G47" s="204"/>
      <c r="H47" s="155"/>
      <c r="I47" s="155"/>
      <c r="J47" s="295"/>
      <c r="K47" s="295"/>
      <c r="L47" s="292"/>
      <c r="M47" s="144"/>
      <c r="N47" s="38"/>
      <c r="O47" s="300"/>
      <c r="P47" s="300"/>
      <c r="Q47" s="155"/>
      <c r="R47" s="155"/>
      <c r="S47" s="155"/>
      <c r="U47" s="294"/>
    </row>
    <row r="48" spans="2:22" customFormat="1" ht="15.75" customHeight="1">
      <c r="B48" s="670"/>
      <c r="C48" s="670"/>
      <c r="D48" s="38"/>
      <c r="E48" s="204"/>
      <c r="F48" s="205"/>
      <c r="G48" s="155"/>
      <c r="H48" s="155"/>
      <c r="I48" s="301"/>
      <c r="J48" s="295"/>
      <c r="K48" s="295"/>
      <c r="L48" s="670"/>
      <c r="M48" s="670"/>
      <c r="N48" s="38"/>
      <c r="O48" s="155"/>
      <c r="P48" s="156"/>
      <c r="Q48" s="155"/>
      <c r="R48" s="155"/>
      <c r="S48" s="291"/>
      <c r="U48" s="341"/>
    </row>
    <row r="49" spans="1:21" customFormat="1" ht="15.75" customHeight="1">
      <c r="B49" s="703"/>
      <c r="C49" s="703"/>
      <c r="D49" s="302"/>
      <c r="E49" s="303"/>
      <c r="F49" s="304"/>
      <c r="G49" s="304"/>
      <c r="H49" s="291"/>
      <c r="I49" s="305"/>
      <c r="L49" s="672"/>
      <c r="M49" s="672"/>
      <c r="N49" s="38"/>
      <c r="O49" s="156"/>
      <c r="P49" s="155"/>
      <c r="Q49" s="155"/>
      <c r="R49" s="291"/>
      <c r="S49" s="306"/>
      <c r="U49" s="294"/>
    </row>
    <row r="50" spans="1:21" customFormat="1" ht="15.75" customHeight="1">
      <c r="B50" s="704"/>
      <c r="C50" s="704"/>
      <c r="D50" s="302"/>
      <c r="E50" s="303"/>
      <c r="F50" s="304"/>
      <c r="G50" s="304"/>
      <c r="H50" s="291"/>
      <c r="I50" s="306"/>
      <c r="L50" s="680"/>
      <c r="M50" s="680"/>
      <c r="N50" s="38"/>
      <c r="O50" s="156"/>
      <c r="P50" s="155"/>
      <c r="Q50" s="155"/>
      <c r="R50" s="291"/>
      <c r="S50" s="306"/>
      <c r="U50" s="294"/>
    </row>
    <row r="51" spans="1:21" customFormat="1" ht="15.75" customHeight="1">
      <c r="B51" s="601"/>
      <c r="C51" s="601"/>
      <c r="D51" s="302"/>
      <c r="E51" s="303"/>
      <c r="F51" s="304"/>
      <c r="G51" s="304"/>
      <c r="H51" s="291"/>
      <c r="I51" s="306"/>
      <c r="L51" s="345"/>
      <c r="M51" s="345"/>
      <c r="N51" s="38"/>
      <c r="O51" s="156"/>
      <c r="P51" s="155"/>
      <c r="Q51" s="155"/>
      <c r="R51" s="291"/>
      <c r="S51" s="306"/>
      <c r="U51" s="294"/>
    </row>
    <row r="52" spans="1:21" customFormat="1" ht="15.75" customHeight="1">
      <c r="B52" s="682"/>
      <c r="C52" s="682"/>
      <c r="D52" s="38"/>
      <c r="E52" s="205"/>
      <c r="F52" s="205"/>
      <c r="G52" s="155"/>
      <c r="H52" s="155"/>
      <c r="I52" s="155"/>
      <c r="J52" s="295"/>
      <c r="K52" s="295"/>
      <c r="L52" s="682"/>
      <c r="M52" s="682"/>
      <c r="N52" s="38"/>
      <c r="O52" s="156"/>
      <c r="P52" s="156"/>
      <c r="Q52" s="155"/>
      <c r="R52" s="155"/>
      <c r="S52" s="155"/>
      <c r="U52" s="294"/>
    </row>
    <row r="53" spans="1:21" customFormat="1" ht="15.75" customHeight="1">
      <c r="B53" s="684"/>
      <c r="C53" s="684"/>
      <c r="D53" s="38"/>
      <c r="E53" s="205"/>
      <c r="F53" s="205"/>
      <c r="G53" s="156"/>
      <c r="H53" s="155"/>
      <c r="I53" s="155"/>
      <c r="J53" s="295"/>
      <c r="K53" s="295"/>
      <c r="L53" s="684"/>
      <c r="M53" s="684"/>
      <c r="N53" s="38"/>
      <c r="O53" s="156"/>
      <c r="P53" s="156"/>
      <c r="Q53" s="156"/>
      <c r="R53" s="156"/>
      <c r="S53" s="155"/>
      <c r="U53" s="294"/>
    </row>
    <row r="54" spans="1:21" customFormat="1" ht="15.75" customHeight="1">
      <c r="B54" s="684"/>
      <c r="C54" s="684"/>
      <c r="D54" s="38"/>
      <c r="E54" s="204"/>
      <c r="F54" s="204"/>
      <c r="G54" s="155"/>
      <c r="H54" s="155"/>
      <c r="I54" s="155"/>
      <c r="J54" s="295"/>
      <c r="K54" s="295"/>
      <c r="L54" s="684"/>
      <c r="M54" s="684"/>
      <c r="N54" s="38"/>
      <c r="O54" s="155"/>
      <c r="P54" s="155"/>
      <c r="Q54" s="155"/>
      <c r="R54" s="155"/>
      <c r="S54" s="155"/>
      <c r="U54" s="294"/>
    </row>
    <row r="55" spans="1:21" customFormat="1" ht="11.25" customHeight="1">
      <c r="B55" s="83"/>
      <c r="C55" s="83"/>
      <c r="D55" s="83"/>
      <c r="E55" s="83"/>
      <c r="F55" s="83"/>
      <c r="G55" s="83"/>
      <c r="H55" s="83"/>
      <c r="I55" s="83"/>
    </row>
    <row r="56" spans="1:21" customFormat="1" ht="11.25" customHeight="1"/>
    <row r="57" spans="1:21" ht="12.75" customHeight="1">
      <c r="A57" s="78"/>
      <c r="B57" s="700" t="s">
        <v>106</v>
      </c>
      <c r="C57" s="700"/>
      <c r="D57" s="700"/>
      <c r="E57" s="406"/>
      <c r="F57" s="407"/>
      <c r="G57" s="407"/>
      <c r="H57" s="407"/>
      <c r="I57" s="408"/>
      <c r="J57" s="321"/>
      <c r="K57" s="170"/>
      <c r="L57" s="170"/>
      <c r="M57" s="170"/>
      <c r="N57" s="170"/>
      <c r="O57" s="170"/>
      <c r="P57" s="170"/>
      <c r="Q57" s="170"/>
      <c r="R57" s="170"/>
      <c r="S57" s="170"/>
      <c r="T57" s="78"/>
    </row>
    <row r="58" spans="1:21" ht="12.75" customHeight="1">
      <c r="A58" s="78"/>
      <c r="B58" s="599" t="s">
        <v>65</v>
      </c>
      <c r="C58" s="599" t="s">
        <v>75</v>
      </c>
      <c r="D58" s="418" t="s">
        <v>159</v>
      </c>
      <c r="E58" s="599" t="s">
        <v>83</v>
      </c>
      <c r="F58" s="599" t="s">
        <v>160</v>
      </c>
      <c r="G58" s="599" t="s">
        <v>161</v>
      </c>
      <c r="H58" s="309" t="s">
        <v>162</v>
      </c>
      <c r="I58" s="308" t="s">
        <v>163</v>
      </c>
      <c r="J58" s="308" t="s">
        <v>164</v>
      </c>
      <c r="K58" s="308" t="s">
        <v>165</v>
      </c>
      <c r="L58" s="309" t="s">
        <v>166</v>
      </c>
      <c r="M58" s="696" t="s">
        <v>167</v>
      </c>
      <c r="N58" s="696"/>
      <c r="O58" s="696"/>
      <c r="P58" s="613" t="s">
        <v>168</v>
      </c>
      <c r="Q58" s="613" t="s">
        <v>169</v>
      </c>
      <c r="R58" s="698" t="s">
        <v>94</v>
      </c>
      <c r="S58" s="698"/>
      <c r="T58" s="78"/>
    </row>
    <row r="59" spans="1:21" ht="12.75" customHeight="1">
      <c r="A59" s="78"/>
      <c r="B59" s="417">
        <v>1191</v>
      </c>
      <c r="C59" s="417">
        <v>513</v>
      </c>
      <c r="D59" s="419">
        <v>103</v>
      </c>
      <c r="E59" s="417">
        <v>60</v>
      </c>
      <c r="F59" s="417">
        <v>152</v>
      </c>
      <c r="G59" s="417">
        <v>26</v>
      </c>
      <c r="H59" s="417">
        <v>256</v>
      </c>
      <c r="I59" s="417">
        <v>219</v>
      </c>
      <c r="J59" s="417">
        <v>15</v>
      </c>
      <c r="K59" s="417">
        <v>104</v>
      </c>
      <c r="L59" s="416">
        <v>51</v>
      </c>
      <c r="M59" s="697">
        <v>20</v>
      </c>
      <c r="N59" s="697"/>
      <c r="O59" s="697"/>
      <c r="P59" s="416">
        <v>18</v>
      </c>
      <c r="Q59" s="417">
        <v>18</v>
      </c>
      <c r="R59" s="699">
        <v>15</v>
      </c>
      <c r="S59" s="699"/>
      <c r="T59" s="78"/>
    </row>
    <row r="60" spans="1:21">
      <c r="A60" s="78"/>
      <c r="B60" s="420" t="s">
        <v>95</v>
      </c>
      <c r="C60" s="420" t="s">
        <v>170</v>
      </c>
      <c r="D60" s="409"/>
      <c r="E60" s="409"/>
      <c r="F60" s="409"/>
      <c r="G60" s="409"/>
      <c r="H60" s="410"/>
      <c r="I60" s="411"/>
      <c r="J60" s="411"/>
      <c r="K60" s="411"/>
      <c r="L60" s="410"/>
      <c r="M60" s="412"/>
      <c r="N60" s="413"/>
      <c r="O60" s="413"/>
      <c r="P60" s="409"/>
      <c r="Q60" s="414"/>
      <c r="R60" s="414"/>
      <c r="S60" s="170"/>
      <c r="T60" s="78"/>
    </row>
    <row r="61" spans="1:21">
      <c r="A61" s="78"/>
      <c r="B61" s="417">
        <v>9</v>
      </c>
      <c r="C61" s="417">
        <v>57</v>
      </c>
      <c r="D61" s="170"/>
      <c r="E61" s="170"/>
      <c r="F61" s="170"/>
      <c r="G61" s="170"/>
      <c r="H61" s="170"/>
      <c r="I61" s="170"/>
      <c r="J61" s="170"/>
      <c r="K61" s="170"/>
      <c r="L61" s="170"/>
      <c r="M61" s="170"/>
      <c r="N61" s="170"/>
      <c r="O61" s="170"/>
      <c r="P61" s="170"/>
      <c r="Q61" s="170"/>
      <c r="R61" s="170"/>
      <c r="S61" s="170"/>
      <c r="T61" s="78"/>
    </row>
    <row r="62" spans="1:21">
      <c r="E62" s="133"/>
      <c r="F62" s="133"/>
    </row>
    <row r="74" spans="2:19">
      <c r="B74" s="705"/>
      <c r="C74" s="705"/>
      <c r="D74" s="705"/>
      <c r="E74" s="147"/>
      <c r="F74" s="342"/>
      <c r="G74" s="342"/>
      <c r="H74" s="342"/>
      <c r="I74" s="343"/>
      <c r="J74" s="285"/>
      <c r="R74" s="310"/>
      <c r="S74" s="310"/>
    </row>
    <row r="75" spans="2:19">
      <c r="B75" s="602"/>
      <c r="C75" s="602"/>
      <c r="D75" s="602"/>
      <c r="E75" s="602"/>
      <c r="F75" s="602"/>
      <c r="G75" s="602"/>
      <c r="H75" s="312"/>
      <c r="I75" s="313"/>
      <c r="J75" s="313"/>
      <c r="K75" s="313"/>
      <c r="L75" s="312"/>
      <c r="M75" s="706"/>
      <c r="N75" s="706"/>
      <c r="O75" s="706"/>
      <c r="P75" s="314"/>
      <c r="Q75" s="314"/>
      <c r="R75" s="707"/>
      <c r="S75" s="707"/>
    </row>
    <row r="76" spans="2:19">
      <c r="B76" s="604"/>
      <c r="C76" s="604"/>
      <c r="D76" s="604"/>
      <c r="E76" s="604"/>
      <c r="F76" s="604"/>
      <c r="G76" s="604"/>
      <c r="H76" s="311"/>
      <c r="I76" s="604"/>
      <c r="J76" s="604"/>
      <c r="K76" s="604"/>
      <c r="L76" s="603"/>
      <c r="M76" s="708"/>
      <c r="N76" s="708"/>
      <c r="O76" s="708"/>
      <c r="P76" s="603"/>
      <c r="Q76" s="603"/>
      <c r="R76" s="709"/>
      <c r="S76" s="709"/>
    </row>
    <row r="77" spans="2:19">
      <c r="B77" s="315"/>
      <c r="C77" s="315"/>
      <c r="D77" s="316"/>
      <c r="E77" s="316"/>
      <c r="F77" s="316"/>
      <c r="G77" s="316"/>
      <c r="H77" s="317"/>
      <c r="I77" s="79"/>
      <c r="J77" s="79"/>
      <c r="K77" s="79"/>
      <c r="L77" s="317"/>
      <c r="M77" s="318"/>
      <c r="N77" s="319"/>
      <c r="O77" s="320"/>
      <c r="P77" s="316"/>
      <c r="Q77" s="307"/>
      <c r="R77" s="307"/>
      <c r="S77" s="78"/>
    </row>
    <row r="78" spans="2:19">
      <c r="B78" s="604"/>
      <c r="C78" s="604"/>
      <c r="D78" s="78"/>
      <c r="E78" s="78"/>
      <c r="F78" s="78"/>
      <c r="G78" s="78"/>
      <c r="H78" s="78"/>
      <c r="I78" s="78"/>
      <c r="J78" s="78"/>
      <c r="K78" s="78"/>
      <c r="L78" s="78"/>
      <c r="M78" s="78"/>
      <c r="N78" s="78"/>
      <c r="O78" s="78"/>
      <c r="P78" s="78"/>
      <c r="Q78" s="78"/>
      <c r="R78" s="78"/>
      <c r="S78" s="78"/>
    </row>
  </sheetData>
  <mergeCells count="72">
    <mergeCell ref="B74:D74"/>
    <mergeCell ref="M75:O75"/>
    <mergeCell ref="R75:S75"/>
    <mergeCell ref="M76:O76"/>
    <mergeCell ref="R76:S76"/>
    <mergeCell ref="B54:C54"/>
    <mergeCell ref="B53:C53"/>
    <mergeCell ref="B42:C42"/>
    <mergeCell ref="B43:C43"/>
    <mergeCell ref="B44:C44"/>
    <mergeCell ref="B48:C48"/>
    <mergeCell ref="B52:C52"/>
    <mergeCell ref="B49:C49"/>
    <mergeCell ref="B50:C50"/>
    <mergeCell ref="L36:S36"/>
    <mergeCell ref="L41:M41"/>
    <mergeCell ref="L40:M40"/>
    <mergeCell ref="L39:M39"/>
    <mergeCell ref="L38:M38"/>
    <mergeCell ref="L37:N37"/>
    <mergeCell ref="B57:D57"/>
    <mergeCell ref="B4:B5"/>
    <mergeCell ref="B13:C13"/>
    <mergeCell ref="B14:C14"/>
    <mergeCell ref="B15:C15"/>
    <mergeCell ref="B16:C16"/>
    <mergeCell ref="B17:C17"/>
    <mergeCell ref="B25:C25"/>
    <mergeCell ref="B27:C27"/>
    <mergeCell ref="B37:D37"/>
    <mergeCell ref="B23:C23"/>
    <mergeCell ref="B38:C38"/>
    <mergeCell ref="B36:I36"/>
    <mergeCell ref="B39:C39"/>
    <mergeCell ref="B40:C40"/>
    <mergeCell ref="B41:C41"/>
    <mergeCell ref="M58:O58"/>
    <mergeCell ref="M59:O59"/>
    <mergeCell ref="R58:S58"/>
    <mergeCell ref="L49:M49"/>
    <mergeCell ref="L50:M50"/>
    <mergeCell ref="L52:M52"/>
    <mergeCell ref="L53:M53"/>
    <mergeCell ref="L54:M54"/>
    <mergeCell ref="R59:S59"/>
    <mergeCell ref="L48:M48"/>
    <mergeCell ref="L42:M42"/>
    <mergeCell ref="L43:M43"/>
    <mergeCell ref="L44:M44"/>
    <mergeCell ref="B11:I11"/>
    <mergeCell ref="L11:S11"/>
    <mergeCell ref="B12:D12"/>
    <mergeCell ref="L12:N12"/>
    <mergeCell ref="L13:M13"/>
    <mergeCell ref="L14:M14"/>
    <mergeCell ref="L15:M15"/>
    <mergeCell ref="L16:M16"/>
    <mergeCell ref="L17:M17"/>
    <mergeCell ref="B18:C18"/>
    <mergeCell ref="L18:M18"/>
    <mergeCell ref="B19:C19"/>
    <mergeCell ref="L19:M19"/>
    <mergeCell ref="L23:M23"/>
    <mergeCell ref="B24:C24"/>
    <mergeCell ref="L24:M24"/>
    <mergeCell ref="B31:S32"/>
    <mergeCell ref="L25:M25"/>
    <mergeCell ref="L27:M27"/>
    <mergeCell ref="B28:C28"/>
    <mergeCell ref="L28:M28"/>
    <mergeCell ref="B29:C29"/>
    <mergeCell ref="L29:M29"/>
  </mergeCells>
  <pageMargins left="0.23622047244094491" right="0.23622047244094491" top="0.74803149606299213" bottom="0.47244094488188981" header="0.31496062992125984" footer="0.31496062992125984"/>
  <pageSetup paperSize="9" scale="4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61"/>
  <sheetViews>
    <sheetView showGridLines="0" topLeftCell="A10" zoomScale="93" zoomScaleNormal="93" workbookViewId="0">
      <selection activeCell="E36" sqref="E36"/>
    </sheetView>
  </sheetViews>
  <sheetFormatPr defaultColWidth="9.1171875" defaultRowHeight="12.7"/>
  <cols>
    <col min="1" max="1" width="2.29296875" style="4" customWidth="1"/>
    <col min="2" max="3" width="15.87890625" style="4" customWidth="1"/>
    <col min="4" max="4" width="6" style="4" customWidth="1"/>
    <col min="5" max="5" width="15.5859375" style="4" customWidth="1"/>
    <col min="6" max="6" width="14.41015625" style="4" customWidth="1"/>
    <col min="7" max="7" width="18.5859375" style="4" customWidth="1"/>
    <col min="8" max="8" width="15.29296875" style="4" customWidth="1"/>
    <col min="9" max="9" width="14.87890625" style="4" bestFit="1" customWidth="1"/>
    <col min="10" max="10" width="13.41015625" style="4" customWidth="1"/>
    <col min="11" max="11" width="15.5859375" style="4" customWidth="1"/>
    <col min="12" max="12" width="6.5859375" style="4" customWidth="1"/>
    <col min="13" max="13" width="14.41015625" style="4" customWidth="1"/>
    <col min="14" max="14" width="14.87890625" style="4" bestFit="1" customWidth="1"/>
    <col min="15" max="15" width="19.1171875" style="4" customWidth="1"/>
    <col min="16" max="16" width="17.29296875" style="4" customWidth="1"/>
    <col min="17" max="17" width="17.5859375" style="4" bestFit="1" customWidth="1"/>
    <col min="18" max="18" width="13.41015625" style="4" bestFit="1" customWidth="1"/>
    <col min="19" max="243" width="9.1171875" style="4" customWidth="1"/>
    <col min="244" max="244" width="2.703125" style="4" customWidth="1"/>
    <col min="245" max="245" width="8.29296875" style="4" customWidth="1"/>
    <col min="246" max="246" width="7.1171875" style="4" customWidth="1"/>
    <col min="247" max="247" width="4.41015625" style="4" customWidth="1"/>
    <col min="248" max="250" width="9.1171875" style="4" customWidth="1"/>
    <col min="251" max="251" width="11.29296875" style="4" customWidth="1"/>
    <col min="252" max="254" width="9.1171875" style="4" customWidth="1"/>
    <col min="255" max="255" width="2.703125" style="4" customWidth="1"/>
    <col min="256" max="256" width="8.29296875" style="4" customWidth="1"/>
    <col min="257" max="257" width="7.41015625" style="4" customWidth="1"/>
    <col min="258" max="258" width="4.29296875" style="4" customWidth="1"/>
    <col min="259" max="259" width="9.1171875" style="4" customWidth="1"/>
    <col min="260" max="260" width="11.41015625" style="4" customWidth="1"/>
    <col min="261" max="265" width="9.1171875" style="4" customWidth="1"/>
    <col min="266" max="266" width="2.703125" style="4" customWidth="1"/>
    <col min="267" max="499" width="9.1171875" style="4" customWidth="1"/>
    <col min="500" max="500" width="2.703125" style="4" customWidth="1"/>
    <col min="501" max="501" width="8.29296875" style="4" customWidth="1"/>
    <col min="502" max="502" width="7.1171875" style="4" customWidth="1"/>
    <col min="503" max="503" width="4.41015625" style="4" customWidth="1"/>
    <col min="504" max="506" width="9.1171875" style="4" customWidth="1"/>
    <col min="507" max="507" width="11.29296875" style="4" customWidth="1"/>
    <col min="508" max="510" width="9.1171875" style="4" customWidth="1"/>
    <col min="511" max="511" width="2.703125" style="4" customWidth="1"/>
    <col min="512" max="512" width="8.29296875" style="4" customWidth="1"/>
    <col min="513" max="513" width="7.41015625" style="4" customWidth="1"/>
    <col min="514" max="514" width="4.29296875" style="4" customWidth="1"/>
    <col min="515" max="515" width="9.1171875" style="4" customWidth="1"/>
    <col min="516" max="516" width="11.41015625" style="4" customWidth="1"/>
    <col min="517" max="521" width="9.1171875" style="4" customWidth="1"/>
    <col min="522" max="522" width="2.703125" style="4" customWidth="1"/>
    <col min="523" max="755" width="9.1171875" style="4" customWidth="1"/>
    <col min="756" max="756" width="2.703125" style="4" customWidth="1"/>
    <col min="757" max="757" width="8.29296875" style="4" customWidth="1"/>
    <col min="758" max="758" width="7.1171875" style="4" customWidth="1"/>
    <col min="759" max="759" width="4.41015625" style="4" customWidth="1"/>
    <col min="760" max="762" width="9.1171875" style="4" customWidth="1"/>
    <col min="763" max="763" width="11.29296875" style="4" customWidth="1"/>
    <col min="764" max="766" width="9.1171875" style="4" customWidth="1"/>
    <col min="767" max="767" width="2.703125" style="4" customWidth="1"/>
    <col min="768" max="768" width="8.29296875" style="4" customWidth="1"/>
    <col min="769" max="769" width="7.41015625" style="4" customWidth="1"/>
    <col min="770" max="770" width="4.29296875" style="4" customWidth="1"/>
    <col min="771" max="771" width="9.1171875" style="4" customWidth="1"/>
    <col min="772" max="772" width="11.41015625" style="4" customWidth="1"/>
    <col min="773" max="777" width="9.1171875" style="4" customWidth="1"/>
    <col min="778" max="778" width="2.703125" style="4" customWidth="1"/>
    <col min="779" max="1011" width="9.1171875" style="4" customWidth="1"/>
    <col min="1012" max="1012" width="2.703125" style="4" customWidth="1"/>
    <col min="1013" max="1013" width="8.29296875" style="4" customWidth="1"/>
    <col min="1014" max="1014" width="7.1171875" style="4" customWidth="1"/>
    <col min="1015" max="1015" width="4.41015625" style="4" customWidth="1"/>
    <col min="1016" max="1018" width="9.1171875" style="4" customWidth="1"/>
    <col min="1019" max="1019" width="11.29296875" style="4" customWidth="1"/>
    <col min="1020" max="1022" width="9.1171875" style="4" customWidth="1"/>
    <col min="1023" max="1023" width="2.703125" style="4" customWidth="1"/>
    <col min="1024" max="1024" width="8.29296875" style="4" customWidth="1"/>
    <col min="1025" max="1025" width="7.41015625" style="4" customWidth="1"/>
    <col min="1026" max="1026" width="4.29296875" style="4" customWidth="1"/>
    <col min="1027" max="1027" width="9.1171875" style="4" customWidth="1"/>
    <col min="1028" max="1028" width="11.41015625" style="4" customWidth="1"/>
    <col min="1029" max="1033" width="9.1171875" style="4" customWidth="1"/>
    <col min="1034" max="1034" width="2.703125" style="4" customWidth="1"/>
    <col min="1035" max="1267" width="9.1171875" style="4" customWidth="1"/>
    <col min="1268" max="1268" width="2.703125" style="4" customWidth="1"/>
    <col min="1269" max="1269" width="8.29296875" style="4" customWidth="1"/>
    <col min="1270" max="1270" width="7.1171875" style="4" customWidth="1"/>
    <col min="1271" max="1271" width="4.41015625" style="4" customWidth="1"/>
    <col min="1272" max="1274" width="9.1171875" style="4" customWidth="1"/>
    <col min="1275" max="1275" width="11.29296875" style="4" customWidth="1"/>
    <col min="1276" max="1278" width="9.1171875" style="4" customWidth="1"/>
    <col min="1279" max="1279" width="2.703125" style="4" customWidth="1"/>
    <col min="1280" max="1280" width="8.29296875" style="4" customWidth="1"/>
    <col min="1281" max="1281" width="7.41015625" style="4" customWidth="1"/>
    <col min="1282" max="1282" width="4.29296875" style="4" customWidth="1"/>
    <col min="1283" max="1283" width="9.1171875" style="4" customWidth="1"/>
    <col min="1284" max="1284" width="11.41015625" style="4" customWidth="1"/>
    <col min="1285" max="1289" width="9.1171875" style="4" customWidth="1"/>
    <col min="1290" max="1290" width="2.703125" style="4" customWidth="1"/>
    <col min="1291" max="1523" width="9.1171875" style="4" customWidth="1"/>
    <col min="1524" max="1524" width="2.703125" style="4" customWidth="1"/>
    <col min="1525" max="1525" width="8.29296875" style="4" customWidth="1"/>
    <col min="1526" max="1526" width="7.1171875" style="4" customWidth="1"/>
    <col min="1527" max="1527" width="4.41015625" style="4" customWidth="1"/>
    <col min="1528" max="1530" width="9.1171875" style="4" customWidth="1"/>
    <col min="1531" max="1531" width="11.29296875" style="4" customWidth="1"/>
    <col min="1532" max="1534" width="9.1171875" style="4" customWidth="1"/>
    <col min="1535" max="1535" width="2.703125" style="4" customWidth="1"/>
    <col min="1536" max="1536" width="8.29296875" style="4" customWidth="1"/>
    <col min="1537" max="1537" width="7.41015625" style="4" customWidth="1"/>
    <col min="1538" max="1538" width="4.29296875" style="4" customWidth="1"/>
    <col min="1539" max="1539" width="9.1171875" style="4" customWidth="1"/>
    <col min="1540" max="1540" width="11.41015625" style="4" customWidth="1"/>
    <col min="1541" max="1545" width="9.1171875" style="4" customWidth="1"/>
    <col min="1546" max="1546" width="2.703125" style="4" customWidth="1"/>
    <col min="1547" max="1779" width="9.1171875" style="4" customWidth="1"/>
    <col min="1780" max="1780" width="2.703125" style="4" customWidth="1"/>
    <col min="1781" max="1781" width="8.29296875" style="4" customWidth="1"/>
    <col min="1782" max="1782" width="7.1171875" style="4" customWidth="1"/>
    <col min="1783" max="1783" width="4.41015625" style="4" customWidth="1"/>
    <col min="1784" max="1786" width="9.1171875" style="4" customWidth="1"/>
    <col min="1787" max="1787" width="11.29296875" style="4" customWidth="1"/>
    <col min="1788" max="1790" width="9.1171875" style="4" customWidth="1"/>
    <col min="1791" max="1791" width="2.703125" style="4" customWidth="1"/>
    <col min="1792" max="1792" width="8.29296875" style="4" customWidth="1"/>
    <col min="1793" max="1793" width="7.41015625" style="4" customWidth="1"/>
    <col min="1794" max="1794" width="4.29296875" style="4" customWidth="1"/>
    <col min="1795" max="1795" width="9.1171875" style="4" customWidth="1"/>
    <col min="1796" max="1796" width="11.41015625" style="4" customWidth="1"/>
    <col min="1797" max="1801" width="9.1171875" style="4" customWidth="1"/>
    <col min="1802" max="1802" width="2.703125" style="4" customWidth="1"/>
    <col min="1803" max="2035" width="9.1171875" style="4" customWidth="1"/>
    <col min="2036" max="2036" width="2.703125" style="4" customWidth="1"/>
    <col min="2037" max="2037" width="8.29296875" style="4" customWidth="1"/>
    <col min="2038" max="2038" width="7.1171875" style="4" customWidth="1"/>
    <col min="2039" max="2039" width="4.41015625" style="4" customWidth="1"/>
    <col min="2040" max="2042" width="9.1171875" style="4" customWidth="1"/>
    <col min="2043" max="2043" width="11.29296875" style="4" customWidth="1"/>
    <col min="2044" max="2046" width="9.1171875" style="4" customWidth="1"/>
    <col min="2047" max="2047" width="2.703125" style="4" customWidth="1"/>
    <col min="2048" max="2048" width="8.29296875" style="4" customWidth="1"/>
    <col min="2049" max="2049" width="7.41015625" style="4" customWidth="1"/>
    <col min="2050" max="2050" width="4.29296875" style="4" customWidth="1"/>
    <col min="2051" max="2051" width="9.1171875" style="4" customWidth="1"/>
    <col min="2052" max="2052" width="11.41015625" style="4" customWidth="1"/>
    <col min="2053" max="2057" width="9.1171875" style="4" customWidth="1"/>
    <col min="2058" max="2058" width="2.703125" style="4" customWidth="1"/>
    <col min="2059" max="2291" width="9.1171875" style="4" customWidth="1"/>
    <col min="2292" max="2292" width="2.703125" style="4" customWidth="1"/>
    <col min="2293" max="2293" width="8.29296875" style="4" customWidth="1"/>
    <col min="2294" max="2294" width="7.1171875" style="4" customWidth="1"/>
    <col min="2295" max="2295" width="4.41015625" style="4" customWidth="1"/>
    <col min="2296" max="2298" width="9.1171875" style="4" customWidth="1"/>
    <col min="2299" max="2299" width="11.29296875" style="4" customWidth="1"/>
    <col min="2300" max="2302" width="9.1171875" style="4" customWidth="1"/>
    <col min="2303" max="2303" width="2.703125" style="4" customWidth="1"/>
    <col min="2304" max="2304" width="8.29296875" style="4" customWidth="1"/>
    <col min="2305" max="2305" width="7.41015625" style="4" customWidth="1"/>
    <col min="2306" max="2306" width="4.29296875" style="4" customWidth="1"/>
    <col min="2307" max="2307" width="9.1171875" style="4" customWidth="1"/>
    <col min="2308" max="2308" width="11.41015625" style="4" customWidth="1"/>
    <col min="2309" max="2313" width="9.1171875" style="4" customWidth="1"/>
    <col min="2314" max="2314" width="2.703125" style="4" customWidth="1"/>
    <col min="2315" max="2547" width="9.1171875" style="4" customWidth="1"/>
    <col min="2548" max="2548" width="2.703125" style="4" customWidth="1"/>
    <col min="2549" max="2549" width="8.29296875" style="4" customWidth="1"/>
    <col min="2550" max="2550" width="7.1171875" style="4" customWidth="1"/>
    <col min="2551" max="2551" width="4.41015625" style="4" customWidth="1"/>
    <col min="2552" max="2554" width="9.1171875" style="4" customWidth="1"/>
    <col min="2555" max="2555" width="11.29296875" style="4" customWidth="1"/>
    <col min="2556" max="2558" width="9.1171875" style="4" customWidth="1"/>
    <col min="2559" max="2559" width="2.703125" style="4" customWidth="1"/>
    <col min="2560" max="2560" width="8.29296875" style="4" customWidth="1"/>
    <col min="2561" max="2561" width="7.41015625" style="4" customWidth="1"/>
    <col min="2562" max="2562" width="4.29296875" style="4" customWidth="1"/>
    <col min="2563" max="2563" width="9.1171875" style="4" customWidth="1"/>
    <col min="2564" max="2564" width="11.41015625" style="4" customWidth="1"/>
    <col min="2565" max="2569" width="9.1171875" style="4" customWidth="1"/>
    <col min="2570" max="2570" width="2.703125" style="4" customWidth="1"/>
    <col min="2571" max="2803" width="9.1171875" style="4" customWidth="1"/>
    <col min="2804" max="2804" width="2.703125" style="4" customWidth="1"/>
    <col min="2805" max="2805" width="8.29296875" style="4" customWidth="1"/>
    <col min="2806" max="2806" width="7.1171875" style="4" customWidth="1"/>
    <col min="2807" max="2807" width="4.41015625" style="4" customWidth="1"/>
    <col min="2808" max="2810" width="9.1171875" style="4" customWidth="1"/>
    <col min="2811" max="2811" width="11.29296875" style="4" customWidth="1"/>
    <col min="2812" max="2814" width="9.1171875" style="4" customWidth="1"/>
    <col min="2815" max="2815" width="2.703125" style="4" customWidth="1"/>
    <col min="2816" max="2816" width="8.29296875" style="4" customWidth="1"/>
    <col min="2817" max="2817" width="7.41015625" style="4" customWidth="1"/>
    <col min="2818" max="2818" width="4.29296875" style="4" customWidth="1"/>
    <col min="2819" max="2819" width="9.1171875" style="4" customWidth="1"/>
    <col min="2820" max="2820" width="11.41015625" style="4" customWidth="1"/>
    <col min="2821" max="2825" width="9.1171875" style="4" customWidth="1"/>
    <col min="2826" max="2826" width="2.703125" style="4" customWidth="1"/>
    <col min="2827" max="3059" width="9.1171875" style="4" customWidth="1"/>
    <col min="3060" max="3060" width="2.703125" style="4" customWidth="1"/>
    <col min="3061" max="3061" width="8.29296875" style="4" customWidth="1"/>
    <col min="3062" max="3062" width="7.1171875" style="4" customWidth="1"/>
    <col min="3063" max="3063" width="4.41015625" style="4" customWidth="1"/>
    <col min="3064" max="3066" width="9.1171875" style="4" customWidth="1"/>
    <col min="3067" max="3067" width="11.29296875" style="4" customWidth="1"/>
    <col min="3068" max="3070" width="9.1171875" style="4" customWidth="1"/>
    <col min="3071" max="3071" width="2.703125" style="4" customWidth="1"/>
    <col min="3072" max="3072" width="8.29296875" style="4" customWidth="1"/>
    <col min="3073" max="3073" width="7.41015625" style="4" customWidth="1"/>
    <col min="3074" max="3074" width="4.29296875" style="4" customWidth="1"/>
    <col min="3075" max="3075" width="9.1171875" style="4" customWidth="1"/>
    <col min="3076" max="3076" width="11.41015625" style="4" customWidth="1"/>
    <col min="3077" max="3081" width="9.1171875" style="4" customWidth="1"/>
    <col min="3082" max="3082" width="2.703125" style="4" customWidth="1"/>
    <col min="3083" max="3315" width="9.1171875" style="4" customWidth="1"/>
    <col min="3316" max="3316" width="2.703125" style="4" customWidth="1"/>
    <col min="3317" max="3317" width="8.29296875" style="4" customWidth="1"/>
    <col min="3318" max="3318" width="7.1171875" style="4" customWidth="1"/>
    <col min="3319" max="3319" width="4.41015625" style="4" customWidth="1"/>
    <col min="3320" max="3322" width="9.1171875" style="4" customWidth="1"/>
    <col min="3323" max="3323" width="11.29296875" style="4" customWidth="1"/>
    <col min="3324" max="3326" width="9.1171875" style="4" customWidth="1"/>
    <col min="3327" max="3327" width="2.703125" style="4" customWidth="1"/>
    <col min="3328" max="3328" width="8.29296875" style="4" customWidth="1"/>
    <col min="3329" max="3329" width="7.41015625" style="4" customWidth="1"/>
    <col min="3330" max="3330" width="4.29296875" style="4" customWidth="1"/>
    <col min="3331" max="3331" width="9.1171875" style="4" customWidth="1"/>
    <col min="3332" max="3332" width="11.41015625" style="4" customWidth="1"/>
    <col min="3333" max="3337" width="9.1171875" style="4" customWidth="1"/>
    <col min="3338" max="3338" width="2.703125" style="4" customWidth="1"/>
    <col min="3339" max="3571" width="9.1171875" style="4" customWidth="1"/>
    <col min="3572" max="3572" width="2.703125" style="4" customWidth="1"/>
    <col min="3573" max="3573" width="8.29296875" style="4" customWidth="1"/>
    <col min="3574" max="3574" width="7.1171875" style="4" customWidth="1"/>
    <col min="3575" max="3575" width="4.41015625" style="4" customWidth="1"/>
    <col min="3576" max="3578" width="9.1171875" style="4" customWidth="1"/>
    <col min="3579" max="3579" width="11.29296875" style="4" customWidth="1"/>
    <col min="3580" max="3582" width="9.1171875" style="4" customWidth="1"/>
    <col min="3583" max="3583" width="2.703125" style="4" customWidth="1"/>
    <col min="3584" max="3584" width="8.29296875" style="4" customWidth="1"/>
    <col min="3585" max="3585" width="7.41015625" style="4" customWidth="1"/>
    <col min="3586" max="3586" width="4.29296875" style="4" customWidth="1"/>
    <col min="3587" max="3587" width="9.1171875" style="4" customWidth="1"/>
    <col min="3588" max="3588" width="11.41015625" style="4" customWidth="1"/>
    <col min="3589" max="3593" width="9.1171875" style="4" customWidth="1"/>
    <col min="3594" max="3594" width="2.703125" style="4" customWidth="1"/>
    <col min="3595" max="3827" width="9.1171875" style="4" customWidth="1"/>
    <col min="3828" max="3828" width="2.703125" style="4" customWidth="1"/>
    <col min="3829" max="3829" width="8.29296875" style="4" customWidth="1"/>
    <col min="3830" max="3830" width="7.1171875" style="4" customWidth="1"/>
    <col min="3831" max="3831" width="4.41015625" style="4" customWidth="1"/>
    <col min="3832" max="3834" width="9.1171875" style="4" customWidth="1"/>
    <col min="3835" max="3835" width="11.29296875" style="4" customWidth="1"/>
    <col min="3836" max="3838" width="9.1171875" style="4" customWidth="1"/>
    <col min="3839" max="3839" width="2.703125" style="4" customWidth="1"/>
    <col min="3840" max="3840" width="8.29296875" style="4" customWidth="1"/>
    <col min="3841" max="3841" width="7.41015625" style="4" customWidth="1"/>
    <col min="3842" max="3842" width="4.29296875" style="4" customWidth="1"/>
    <col min="3843" max="3843" width="9.1171875" style="4" customWidth="1"/>
    <col min="3844" max="3844" width="11.41015625" style="4" customWidth="1"/>
    <col min="3845" max="3849" width="9.1171875" style="4" customWidth="1"/>
    <col min="3850" max="3850" width="2.703125" style="4" customWidth="1"/>
    <col min="3851" max="4083" width="9.1171875" style="4" customWidth="1"/>
    <col min="4084" max="4084" width="2.703125" style="4" customWidth="1"/>
    <col min="4085" max="4085" width="8.29296875" style="4" customWidth="1"/>
    <col min="4086" max="4086" width="7.1171875" style="4" customWidth="1"/>
    <col min="4087" max="4087" width="4.41015625" style="4" customWidth="1"/>
    <col min="4088" max="4090" width="9.1171875" style="4" customWidth="1"/>
    <col min="4091" max="4091" width="11.29296875" style="4" customWidth="1"/>
    <col min="4092" max="4094" width="9.1171875" style="4" customWidth="1"/>
    <col min="4095" max="4095" width="2.703125" style="4" customWidth="1"/>
    <col min="4096" max="4096" width="8.29296875" style="4" customWidth="1"/>
    <col min="4097" max="4097" width="7.41015625" style="4" customWidth="1"/>
    <col min="4098" max="4098" width="4.29296875" style="4" customWidth="1"/>
    <col min="4099" max="4099" width="9.1171875" style="4" customWidth="1"/>
    <col min="4100" max="4100" width="11.41015625" style="4" customWidth="1"/>
    <col min="4101" max="4105" width="9.1171875" style="4" customWidth="1"/>
    <col min="4106" max="4106" width="2.703125" style="4" customWidth="1"/>
    <col min="4107" max="4339" width="9.1171875" style="4" customWidth="1"/>
    <col min="4340" max="4340" width="2.703125" style="4" customWidth="1"/>
    <col min="4341" max="4341" width="8.29296875" style="4" customWidth="1"/>
    <col min="4342" max="4342" width="7.1171875" style="4" customWidth="1"/>
    <col min="4343" max="4343" width="4.41015625" style="4" customWidth="1"/>
    <col min="4344" max="4346" width="9.1171875" style="4" customWidth="1"/>
    <col min="4347" max="4347" width="11.29296875" style="4" customWidth="1"/>
    <col min="4348" max="4350" width="9.1171875" style="4" customWidth="1"/>
    <col min="4351" max="4351" width="2.703125" style="4" customWidth="1"/>
    <col min="4352" max="4352" width="8.29296875" style="4" customWidth="1"/>
    <col min="4353" max="4353" width="7.41015625" style="4" customWidth="1"/>
    <col min="4354" max="4354" width="4.29296875" style="4" customWidth="1"/>
    <col min="4355" max="4355" width="9.1171875" style="4" customWidth="1"/>
    <col min="4356" max="4356" width="11.41015625" style="4" customWidth="1"/>
    <col min="4357" max="4361" width="9.1171875" style="4" customWidth="1"/>
    <col min="4362" max="4362" width="2.703125" style="4" customWidth="1"/>
    <col min="4363" max="4595" width="9.1171875" style="4" customWidth="1"/>
    <col min="4596" max="4596" width="2.703125" style="4" customWidth="1"/>
    <col min="4597" max="4597" width="8.29296875" style="4" customWidth="1"/>
    <col min="4598" max="4598" width="7.1171875" style="4" customWidth="1"/>
    <col min="4599" max="4599" width="4.41015625" style="4" customWidth="1"/>
    <col min="4600" max="4602" width="9.1171875" style="4" customWidth="1"/>
    <col min="4603" max="4603" width="11.29296875" style="4" customWidth="1"/>
    <col min="4604" max="4606" width="9.1171875" style="4" customWidth="1"/>
    <col min="4607" max="4607" width="2.703125" style="4" customWidth="1"/>
    <col min="4608" max="4608" width="8.29296875" style="4" customWidth="1"/>
    <col min="4609" max="4609" width="7.41015625" style="4" customWidth="1"/>
    <col min="4610" max="4610" width="4.29296875" style="4" customWidth="1"/>
    <col min="4611" max="4611" width="9.1171875" style="4" customWidth="1"/>
    <col min="4612" max="4612" width="11.41015625" style="4" customWidth="1"/>
    <col min="4613" max="4617" width="9.1171875" style="4" customWidth="1"/>
    <col min="4618" max="4618" width="2.703125" style="4" customWidth="1"/>
    <col min="4619" max="4851" width="9.1171875" style="4" customWidth="1"/>
    <col min="4852" max="4852" width="2.703125" style="4" customWidth="1"/>
    <col min="4853" max="4853" width="8.29296875" style="4" customWidth="1"/>
    <col min="4854" max="4854" width="7.1171875" style="4" customWidth="1"/>
    <col min="4855" max="4855" width="4.41015625" style="4" customWidth="1"/>
    <col min="4856" max="4858" width="9.1171875" style="4" customWidth="1"/>
    <col min="4859" max="4859" width="11.29296875" style="4" customWidth="1"/>
    <col min="4860" max="4862" width="9.1171875" style="4" customWidth="1"/>
    <col min="4863" max="4863" width="2.703125" style="4" customWidth="1"/>
    <col min="4864" max="4864" width="8.29296875" style="4" customWidth="1"/>
    <col min="4865" max="4865" width="7.41015625" style="4" customWidth="1"/>
    <col min="4866" max="4866" width="4.29296875" style="4" customWidth="1"/>
    <col min="4867" max="4867" width="9.1171875" style="4" customWidth="1"/>
    <col min="4868" max="4868" width="11.41015625" style="4" customWidth="1"/>
    <col min="4869" max="4873" width="9.1171875" style="4" customWidth="1"/>
    <col min="4874" max="4874" width="2.703125" style="4" customWidth="1"/>
    <col min="4875" max="5107" width="9.1171875" style="4" customWidth="1"/>
    <col min="5108" max="5108" width="2.703125" style="4" customWidth="1"/>
    <col min="5109" max="5109" width="8.29296875" style="4" customWidth="1"/>
    <col min="5110" max="5110" width="7.1171875" style="4" customWidth="1"/>
    <col min="5111" max="5111" width="4.41015625" style="4" customWidth="1"/>
    <col min="5112" max="5114" width="9.1171875" style="4" customWidth="1"/>
    <col min="5115" max="5115" width="11.29296875" style="4" customWidth="1"/>
    <col min="5116" max="5118" width="9.1171875" style="4" customWidth="1"/>
    <col min="5119" max="5119" width="2.703125" style="4" customWidth="1"/>
    <col min="5120" max="5120" width="8.29296875" style="4" customWidth="1"/>
    <col min="5121" max="5121" width="7.41015625" style="4" customWidth="1"/>
    <col min="5122" max="5122" width="4.29296875" style="4" customWidth="1"/>
    <col min="5123" max="5123" width="9.1171875" style="4" customWidth="1"/>
    <col min="5124" max="5124" width="11.41015625" style="4" customWidth="1"/>
    <col min="5125" max="5129" width="9.1171875" style="4" customWidth="1"/>
    <col min="5130" max="5130" width="2.703125" style="4" customWidth="1"/>
    <col min="5131" max="5363" width="9.1171875" style="4" customWidth="1"/>
    <col min="5364" max="5364" width="2.703125" style="4" customWidth="1"/>
    <col min="5365" max="5365" width="8.29296875" style="4" customWidth="1"/>
    <col min="5366" max="5366" width="7.1171875" style="4" customWidth="1"/>
    <col min="5367" max="5367" width="4.41015625" style="4" customWidth="1"/>
    <col min="5368" max="5370" width="9.1171875" style="4" customWidth="1"/>
    <col min="5371" max="5371" width="11.29296875" style="4" customWidth="1"/>
    <col min="5372" max="5374" width="9.1171875" style="4" customWidth="1"/>
    <col min="5375" max="5375" width="2.703125" style="4" customWidth="1"/>
    <col min="5376" max="5376" width="8.29296875" style="4" customWidth="1"/>
    <col min="5377" max="5377" width="7.41015625" style="4" customWidth="1"/>
    <col min="5378" max="5378" width="4.29296875" style="4" customWidth="1"/>
    <col min="5379" max="5379" width="9.1171875" style="4" customWidth="1"/>
    <col min="5380" max="5380" width="11.41015625" style="4" customWidth="1"/>
    <col min="5381" max="5385" width="9.1171875" style="4" customWidth="1"/>
    <col min="5386" max="5386" width="2.703125" style="4" customWidth="1"/>
    <col min="5387" max="5619" width="9.1171875" style="4" customWidth="1"/>
    <col min="5620" max="5620" width="2.703125" style="4" customWidth="1"/>
    <col min="5621" max="5621" width="8.29296875" style="4" customWidth="1"/>
    <col min="5622" max="5622" width="7.1171875" style="4" customWidth="1"/>
    <col min="5623" max="5623" width="4.41015625" style="4" customWidth="1"/>
    <col min="5624" max="5626" width="9.1171875" style="4" customWidth="1"/>
    <col min="5627" max="5627" width="11.29296875" style="4" customWidth="1"/>
    <col min="5628" max="5630" width="9.1171875" style="4" customWidth="1"/>
    <col min="5631" max="5631" width="2.703125" style="4" customWidth="1"/>
    <col min="5632" max="5632" width="8.29296875" style="4" customWidth="1"/>
    <col min="5633" max="5633" width="7.41015625" style="4" customWidth="1"/>
    <col min="5634" max="5634" width="4.29296875" style="4" customWidth="1"/>
    <col min="5635" max="5635" width="9.1171875" style="4" customWidth="1"/>
    <col min="5636" max="5636" width="11.41015625" style="4" customWidth="1"/>
    <col min="5637" max="5641" width="9.1171875" style="4" customWidth="1"/>
    <col min="5642" max="5642" width="2.703125" style="4" customWidth="1"/>
    <col min="5643" max="5875" width="9.1171875" style="4" customWidth="1"/>
    <col min="5876" max="5876" width="2.703125" style="4" customWidth="1"/>
    <col min="5877" max="5877" width="8.29296875" style="4" customWidth="1"/>
    <col min="5878" max="5878" width="7.1171875" style="4" customWidth="1"/>
    <col min="5879" max="5879" width="4.41015625" style="4" customWidth="1"/>
    <col min="5880" max="5882" width="9.1171875" style="4" customWidth="1"/>
    <col min="5883" max="5883" width="11.29296875" style="4" customWidth="1"/>
    <col min="5884" max="5886" width="9.1171875" style="4" customWidth="1"/>
    <col min="5887" max="5887" width="2.703125" style="4" customWidth="1"/>
    <col min="5888" max="5888" width="8.29296875" style="4" customWidth="1"/>
    <col min="5889" max="5889" width="7.41015625" style="4" customWidth="1"/>
    <col min="5890" max="5890" width="4.29296875" style="4" customWidth="1"/>
    <col min="5891" max="5891" width="9.1171875" style="4" customWidth="1"/>
    <col min="5892" max="5892" width="11.41015625" style="4" customWidth="1"/>
    <col min="5893" max="5897" width="9.1171875" style="4" customWidth="1"/>
    <col min="5898" max="5898" width="2.703125" style="4" customWidth="1"/>
    <col min="5899" max="6131" width="9.1171875" style="4" customWidth="1"/>
    <col min="6132" max="6132" width="2.703125" style="4" customWidth="1"/>
    <col min="6133" max="6133" width="8.29296875" style="4" customWidth="1"/>
    <col min="6134" max="6134" width="7.1171875" style="4" customWidth="1"/>
    <col min="6135" max="6135" width="4.41015625" style="4" customWidth="1"/>
    <col min="6136" max="6138" width="9.1171875" style="4" customWidth="1"/>
    <col min="6139" max="6139" width="11.29296875" style="4" customWidth="1"/>
    <col min="6140" max="6142" width="9.1171875" style="4" customWidth="1"/>
    <col min="6143" max="6143" width="2.703125" style="4" customWidth="1"/>
    <col min="6144" max="6144" width="8.29296875" style="4" customWidth="1"/>
    <col min="6145" max="6145" width="7.41015625" style="4" customWidth="1"/>
    <col min="6146" max="6146" width="4.29296875" style="4" customWidth="1"/>
    <col min="6147" max="6147" width="9.1171875" style="4" customWidth="1"/>
    <col min="6148" max="6148" width="11.41015625" style="4" customWidth="1"/>
    <col min="6149" max="6153" width="9.1171875" style="4" customWidth="1"/>
    <col min="6154" max="6154" width="2.703125" style="4" customWidth="1"/>
    <col min="6155" max="6387" width="9.1171875" style="4" customWidth="1"/>
    <col min="6388" max="6388" width="2.703125" style="4" customWidth="1"/>
    <col min="6389" max="6389" width="8.29296875" style="4" customWidth="1"/>
    <col min="6390" max="6390" width="7.1171875" style="4" customWidth="1"/>
    <col min="6391" max="6391" width="4.41015625" style="4" customWidth="1"/>
    <col min="6392" max="6394" width="9.1171875" style="4" customWidth="1"/>
    <col min="6395" max="6395" width="11.29296875" style="4" customWidth="1"/>
    <col min="6396" max="6398" width="9.1171875" style="4" customWidth="1"/>
    <col min="6399" max="6399" width="2.703125" style="4" customWidth="1"/>
    <col min="6400" max="6400" width="8.29296875" style="4" customWidth="1"/>
    <col min="6401" max="6401" width="7.41015625" style="4" customWidth="1"/>
    <col min="6402" max="6402" width="4.29296875" style="4" customWidth="1"/>
    <col min="6403" max="6403" width="9.1171875" style="4" customWidth="1"/>
    <col min="6404" max="6404" width="11.41015625" style="4" customWidth="1"/>
    <col min="6405" max="6409" width="9.1171875" style="4" customWidth="1"/>
    <col min="6410" max="6410" width="2.703125" style="4" customWidth="1"/>
    <col min="6411" max="6643" width="9.1171875" style="4" customWidth="1"/>
    <col min="6644" max="6644" width="2.703125" style="4" customWidth="1"/>
    <col min="6645" max="6645" width="8.29296875" style="4" customWidth="1"/>
    <col min="6646" max="6646" width="7.1171875" style="4" customWidth="1"/>
    <col min="6647" max="6647" width="4.41015625" style="4" customWidth="1"/>
    <col min="6648" max="6650" width="9.1171875" style="4" customWidth="1"/>
    <col min="6651" max="6651" width="11.29296875" style="4" customWidth="1"/>
    <col min="6652" max="6654" width="9.1171875" style="4" customWidth="1"/>
    <col min="6655" max="6655" width="2.703125" style="4" customWidth="1"/>
    <col min="6656" max="6656" width="8.29296875" style="4" customWidth="1"/>
    <col min="6657" max="6657" width="7.41015625" style="4" customWidth="1"/>
    <col min="6658" max="6658" width="4.29296875" style="4" customWidth="1"/>
    <col min="6659" max="6659" width="9.1171875" style="4" customWidth="1"/>
    <col min="6660" max="6660" width="11.41015625" style="4" customWidth="1"/>
    <col min="6661" max="6665" width="9.1171875" style="4" customWidth="1"/>
    <col min="6666" max="6666" width="2.703125" style="4" customWidth="1"/>
    <col min="6667" max="6899" width="9.1171875" style="4" customWidth="1"/>
    <col min="6900" max="6900" width="2.703125" style="4" customWidth="1"/>
    <col min="6901" max="6901" width="8.29296875" style="4" customWidth="1"/>
    <col min="6902" max="6902" width="7.1171875" style="4" customWidth="1"/>
    <col min="6903" max="6903" width="4.41015625" style="4" customWidth="1"/>
    <col min="6904" max="6906" width="9.1171875" style="4" customWidth="1"/>
    <col min="6907" max="6907" width="11.29296875" style="4" customWidth="1"/>
    <col min="6908" max="6910" width="9.1171875" style="4" customWidth="1"/>
    <col min="6911" max="6911" width="2.703125" style="4" customWidth="1"/>
    <col min="6912" max="6912" width="8.29296875" style="4" customWidth="1"/>
    <col min="6913" max="6913" width="7.41015625" style="4" customWidth="1"/>
    <col min="6914" max="6914" width="4.29296875" style="4" customWidth="1"/>
    <col min="6915" max="6915" width="9.1171875" style="4" customWidth="1"/>
    <col min="6916" max="6916" width="11.41015625" style="4" customWidth="1"/>
    <col min="6917" max="6921" width="9.1171875" style="4" customWidth="1"/>
    <col min="6922" max="6922" width="2.703125" style="4" customWidth="1"/>
    <col min="6923" max="7155" width="9.1171875" style="4" customWidth="1"/>
    <col min="7156" max="7156" width="2.703125" style="4" customWidth="1"/>
    <col min="7157" max="7157" width="8.29296875" style="4" customWidth="1"/>
    <col min="7158" max="7158" width="7.1171875" style="4" customWidth="1"/>
    <col min="7159" max="7159" width="4.41015625" style="4" customWidth="1"/>
    <col min="7160" max="7162" width="9.1171875" style="4" customWidth="1"/>
    <col min="7163" max="7163" width="11.29296875" style="4" customWidth="1"/>
    <col min="7164" max="7166" width="9.1171875" style="4" customWidth="1"/>
    <col min="7167" max="7167" width="2.703125" style="4" customWidth="1"/>
    <col min="7168" max="7168" width="8.29296875" style="4" customWidth="1"/>
    <col min="7169" max="7169" width="7.41015625" style="4" customWidth="1"/>
    <col min="7170" max="7170" width="4.29296875" style="4" customWidth="1"/>
    <col min="7171" max="7171" width="9.1171875" style="4" customWidth="1"/>
    <col min="7172" max="7172" width="11.41015625" style="4" customWidth="1"/>
    <col min="7173" max="7177" width="9.1171875" style="4" customWidth="1"/>
    <col min="7178" max="7178" width="2.703125" style="4" customWidth="1"/>
    <col min="7179" max="7411" width="9.1171875" style="4" customWidth="1"/>
    <col min="7412" max="7412" width="2.703125" style="4" customWidth="1"/>
    <col min="7413" max="7413" width="8.29296875" style="4" customWidth="1"/>
    <col min="7414" max="7414" width="7.1171875" style="4" customWidth="1"/>
    <col min="7415" max="7415" width="4.41015625" style="4" customWidth="1"/>
    <col min="7416" max="7418" width="9.1171875" style="4" customWidth="1"/>
    <col min="7419" max="7419" width="11.29296875" style="4" customWidth="1"/>
    <col min="7420" max="7422" width="9.1171875" style="4" customWidth="1"/>
    <col min="7423" max="7423" width="2.703125" style="4" customWidth="1"/>
    <col min="7424" max="7424" width="8.29296875" style="4" customWidth="1"/>
    <col min="7425" max="7425" width="7.41015625" style="4" customWidth="1"/>
    <col min="7426" max="7426" width="4.29296875" style="4" customWidth="1"/>
    <col min="7427" max="7427" width="9.1171875" style="4" customWidth="1"/>
    <col min="7428" max="7428" width="11.41015625" style="4" customWidth="1"/>
    <col min="7429" max="7433" width="9.1171875" style="4" customWidth="1"/>
    <col min="7434" max="7434" width="2.703125" style="4" customWidth="1"/>
    <col min="7435" max="7667" width="9.1171875" style="4" customWidth="1"/>
    <col min="7668" max="7668" width="2.703125" style="4" customWidth="1"/>
    <col min="7669" max="7669" width="8.29296875" style="4" customWidth="1"/>
    <col min="7670" max="7670" width="7.1171875" style="4" customWidth="1"/>
    <col min="7671" max="7671" width="4.41015625" style="4" customWidth="1"/>
    <col min="7672" max="7674" width="9.1171875" style="4" customWidth="1"/>
    <col min="7675" max="7675" width="11.29296875" style="4" customWidth="1"/>
    <col min="7676" max="7678" width="9.1171875" style="4" customWidth="1"/>
    <col min="7679" max="7679" width="2.703125" style="4" customWidth="1"/>
    <col min="7680" max="7680" width="8.29296875" style="4" customWidth="1"/>
    <col min="7681" max="7681" width="7.41015625" style="4" customWidth="1"/>
    <col min="7682" max="7682" width="4.29296875" style="4" customWidth="1"/>
    <col min="7683" max="7683" width="9.1171875" style="4" customWidth="1"/>
    <col min="7684" max="7684" width="11.41015625" style="4" customWidth="1"/>
    <col min="7685" max="7689" width="9.1171875" style="4" customWidth="1"/>
    <col min="7690" max="7690" width="2.703125" style="4" customWidth="1"/>
    <col min="7691" max="7923" width="9.1171875" style="4" customWidth="1"/>
    <col min="7924" max="7924" width="2.703125" style="4" customWidth="1"/>
    <col min="7925" max="7925" width="8.29296875" style="4" customWidth="1"/>
    <col min="7926" max="7926" width="7.1171875" style="4" customWidth="1"/>
    <col min="7927" max="7927" width="4.41015625" style="4" customWidth="1"/>
    <col min="7928" max="7930" width="9.1171875" style="4" customWidth="1"/>
    <col min="7931" max="7931" width="11.29296875" style="4" customWidth="1"/>
    <col min="7932" max="7934" width="9.1171875" style="4" customWidth="1"/>
    <col min="7935" max="7935" width="2.703125" style="4" customWidth="1"/>
    <col min="7936" max="7936" width="8.29296875" style="4" customWidth="1"/>
    <col min="7937" max="7937" width="7.41015625" style="4" customWidth="1"/>
    <col min="7938" max="7938" width="4.29296875" style="4" customWidth="1"/>
    <col min="7939" max="7939" width="9.1171875" style="4" customWidth="1"/>
    <col min="7940" max="7940" width="11.41015625" style="4" customWidth="1"/>
    <col min="7941" max="7945" width="9.1171875" style="4" customWidth="1"/>
    <col min="7946" max="7946" width="2.703125" style="4" customWidth="1"/>
    <col min="7947" max="8179" width="9.1171875" style="4" customWidth="1"/>
    <col min="8180" max="8180" width="2.703125" style="4" customWidth="1"/>
    <col min="8181" max="8181" width="8.29296875" style="4" customWidth="1"/>
    <col min="8182" max="8182" width="7.1171875" style="4" customWidth="1"/>
    <col min="8183" max="8183" width="4.41015625" style="4" customWidth="1"/>
    <col min="8184" max="8186" width="9.1171875" style="4" customWidth="1"/>
    <col min="8187" max="8187" width="11.29296875" style="4" customWidth="1"/>
    <col min="8188" max="8190" width="9.1171875" style="4" customWidth="1"/>
    <col min="8191" max="8191" width="2.703125" style="4" customWidth="1"/>
    <col min="8192" max="8192" width="8.29296875" style="4" customWidth="1"/>
    <col min="8193" max="8193" width="7.41015625" style="4" customWidth="1"/>
    <col min="8194" max="8194" width="4.29296875" style="4" customWidth="1"/>
    <col min="8195" max="8195" width="9.1171875" style="4" customWidth="1"/>
    <col min="8196" max="8196" width="11.41015625" style="4" customWidth="1"/>
    <col min="8197" max="8201" width="9.1171875" style="4" customWidth="1"/>
    <col min="8202" max="8202" width="2.703125" style="4" customWidth="1"/>
    <col min="8203" max="8435" width="9.1171875" style="4" customWidth="1"/>
    <col min="8436" max="8436" width="2.703125" style="4" customWidth="1"/>
    <col min="8437" max="8437" width="8.29296875" style="4" customWidth="1"/>
    <col min="8438" max="8438" width="7.1171875" style="4" customWidth="1"/>
    <col min="8439" max="8439" width="4.41015625" style="4" customWidth="1"/>
    <col min="8440" max="8442" width="9.1171875" style="4" customWidth="1"/>
    <col min="8443" max="8443" width="11.29296875" style="4" customWidth="1"/>
    <col min="8444" max="8446" width="9.1171875" style="4" customWidth="1"/>
    <col min="8447" max="8447" width="2.703125" style="4" customWidth="1"/>
    <col min="8448" max="8448" width="8.29296875" style="4" customWidth="1"/>
    <col min="8449" max="8449" width="7.41015625" style="4" customWidth="1"/>
    <col min="8450" max="8450" width="4.29296875" style="4" customWidth="1"/>
    <col min="8451" max="8451" width="9.1171875" style="4" customWidth="1"/>
    <col min="8452" max="8452" width="11.41015625" style="4" customWidth="1"/>
    <col min="8453" max="8457" width="9.1171875" style="4" customWidth="1"/>
    <col min="8458" max="8458" width="2.703125" style="4" customWidth="1"/>
    <col min="8459" max="8691" width="9.1171875" style="4" customWidth="1"/>
    <col min="8692" max="8692" width="2.703125" style="4" customWidth="1"/>
    <col min="8693" max="8693" width="8.29296875" style="4" customWidth="1"/>
    <col min="8694" max="8694" width="7.1171875" style="4" customWidth="1"/>
    <col min="8695" max="8695" width="4.41015625" style="4" customWidth="1"/>
    <col min="8696" max="8698" width="9.1171875" style="4" customWidth="1"/>
    <col min="8699" max="8699" width="11.29296875" style="4" customWidth="1"/>
    <col min="8700" max="8702" width="9.1171875" style="4" customWidth="1"/>
    <col min="8703" max="8703" width="2.703125" style="4" customWidth="1"/>
    <col min="8704" max="8704" width="8.29296875" style="4" customWidth="1"/>
    <col min="8705" max="8705" width="7.41015625" style="4" customWidth="1"/>
    <col min="8706" max="8706" width="4.29296875" style="4" customWidth="1"/>
    <col min="8707" max="8707" width="9.1171875" style="4" customWidth="1"/>
    <col min="8708" max="8708" width="11.41015625" style="4" customWidth="1"/>
    <col min="8709" max="8713" width="9.1171875" style="4" customWidth="1"/>
    <col min="8714" max="8714" width="2.703125" style="4" customWidth="1"/>
    <col min="8715" max="8947" width="9.1171875" style="4" customWidth="1"/>
    <col min="8948" max="8948" width="2.703125" style="4" customWidth="1"/>
    <col min="8949" max="8949" width="8.29296875" style="4" customWidth="1"/>
    <col min="8950" max="8950" width="7.1171875" style="4" customWidth="1"/>
    <col min="8951" max="8951" width="4.41015625" style="4" customWidth="1"/>
    <col min="8952" max="8954" width="9.1171875" style="4" customWidth="1"/>
    <col min="8955" max="8955" width="11.29296875" style="4" customWidth="1"/>
    <col min="8956" max="8958" width="9.1171875" style="4" customWidth="1"/>
    <col min="8959" max="8959" width="2.703125" style="4" customWidth="1"/>
    <col min="8960" max="8960" width="8.29296875" style="4" customWidth="1"/>
    <col min="8961" max="8961" width="7.41015625" style="4" customWidth="1"/>
    <col min="8962" max="8962" width="4.29296875" style="4" customWidth="1"/>
    <col min="8963" max="8963" width="9.1171875" style="4" customWidth="1"/>
    <col min="8964" max="8964" width="11.41015625" style="4" customWidth="1"/>
    <col min="8965" max="8969" width="9.1171875" style="4" customWidth="1"/>
    <col min="8970" max="8970" width="2.703125" style="4" customWidth="1"/>
    <col min="8971" max="9203" width="9.1171875" style="4" customWidth="1"/>
    <col min="9204" max="9204" width="2.703125" style="4" customWidth="1"/>
    <col min="9205" max="9205" width="8.29296875" style="4" customWidth="1"/>
    <col min="9206" max="9206" width="7.1171875" style="4" customWidth="1"/>
    <col min="9207" max="9207" width="4.41015625" style="4" customWidth="1"/>
    <col min="9208" max="9210" width="9.1171875" style="4" customWidth="1"/>
    <col min="9211" max="9211" width="11.29296875" style="4" customWidth="1"/>
    <col min="9212" max="9214" width="9.1171875" style="4" customWidth="1"/>
    <col min="9215" max="9215" width="2.703125" style="4" customWidth="1"/>
    <col min="9216" max="9216" width="8.29296875" style="4" customWidth="1"/>
    <col min="9217" max="9217" width="7.41015625" style="4" customWidth="1"/>
    <col min="9218" max="9218" width="4.29296875" style="4" customWidth="1"/>
    <col min="9219" max="9219" width="9.1171875" style="4" customWidth="1"/>
    <col min="9220" max="9220" width="11.41015625" style="4" customWidth="1"/>
    <col min="9221" max="9225" width="9.1171875" style="4" customWidth="1"/>
    <col min="9226" max="9226" width="2.703125" style="4" customWidth="1"/>
    <col min="9227" max="9459" width="9.1171875" style="4" customWidth="1"/>
    <col min="9460" max="9460" width="2.703125" style="4" customWidth="1"/>
    <col min="9461" max="9461" width="8.29296875" style="4" customWidth="1"/>
    <col min="9462" max="9462" width="7.1171875" style="4" customWidth="1"/>
    <col min="9463" max="9463" width="4.41015625" style="4" customWidth="1"/>
    <col min="9464" max="9466" width="9.1171875" style="4" customWidth="1"/>
    <col min="9467" max="9467" width="11.29296875" style="4" customWidth="1"/>
    <col min="9468" max="9470" width="9.1171875" style="4" customWidth="1"/>
    <col min="9471" max="9471" width="2.703125" style="4" customWidth="1"/>
    <col min="9472" max="9472" width="8.29296875" style="4" customWidth="1"/>
    <col min="9473" max="9473" width="7.41015625" style="4" customWidth="1"/>
    <col min="9474" max="9474" width="4.29296875" style="4" customWidth="1"/>
    <col min="9475" max="9475" width="9.1171875" style="4" customWidth="1"/>
    <col min="9476" max="9476" width="11.41015625" style="4" customWidth="1"/>
    <col min="9477" max="9481" width="9.1171875" style="4" customWidth="1"/>
    <col min="9482" max="9482" width="2.703125" style="4" customWidth="1"/>
    <col min="9483" max="9715" width="9.1171875" style="4" customWidth="1"/>
    <col min="9716" max="9716" width="2.703125" style="4" customWidth="1"/>
    <col min="9717" max="9717" width="8.29296875" style="4" customWidth="1"/>
    <col min="9718" max="9718" width="7.1171875" style="4" customWidth="1"/>
    <col min="9719" max="9719" width="4.41015625" style="4" customWidth="1"/>
    <col min="9720" max="9722" width="9.1171875" style="4" customWidth="1"/>
    <col min="9723" max="9723" width="11.29296875" style="4" customWidth="1"/>
    <col min="9724" max="9726" width="9.1171875" style="4" customWidth="1"/>
    <col min="9727" max="9727" width="2.703125" style="4" customWidth="1"/>
    <col min="9728" max="9728" width="8.29296875" style="4" customWidth="1"/>
    <col min="9729" max="9729" width="7.41015625" style="4" customWidth="1"/>
    <col min="9730" max="9730" width="4.29296875" style="4" customWidth="1"/>
    <col min="9731" max="9731" width="9.1171875" style="4" customWidth="1"/>
    <col min="9732" max="9732" width="11.41015625" style="4" customWidth="1"/>
    <col min="9733" max="9737" width="9.1171875" style="4" customWidth="1"/>
    <col min="9738" max="9738" width="2.703125" style="4" customWidth="1"/>
    <col min="9739" max="9971" width="9.1171875" style="4" customWidth="1"/>
    <col min="9972" max="9972" width="2.703125" style="4" customWidth="1"/>
    <col min="9973" max="9973" width="8.29296875" style="4" customWidth="1"/>
    <col min="9974" max="9974" width="7.1171875" style="4" customWidth="1"/>
    <col min="9975" max="9975" width="4.41015625" style="4" customWidth="1"/>
    <col min="9976" max="9978" width="9.1171875" style="4" customWidth="1"/>
    <col min="9979" max="9979" width="11.29296875" style="4" customWidth="1"/>
    <col min="9980" max="9982" width="9.1171875" style="4" customWidth="1"/>
    <col min="9983" max="9983" width="2.703125" style="4" customWidth="1"/>
    <col min="9984" max="9984" width="8.29296875" style="4" customWidth="1"/>
    <col min="9985" max="9985" width="7.41015625" style="4" customWidth="1"/>
    <col min="9986" max="9986" width="4.29296875" style="4" customWidth="1"/>
    <col min="9987" max="9987" width="9.1171875" style="4" customWidth="1"/>
    <col min="9988" max="9988" width="11.41015625" style="4" customWidth="1"/>
    <col min="9989" max="9993" width="9.1171875" style="4" customWidth="1"/>
    <col min="9994" max="9994" width="2.703125" style="4" customWidth="1"/>
    <col min="9995" max="10227" width="9.1171875" style="4" customWidth="1"/>
    <col min="10228" max="10228" width="2.703125" style="4" customWidth="1"/>
    <col min="10229" max="10229" width="8.29296875" style="4" customWidth="1"/>
    <col min="10230" max="10230" width="7.1171875" style="4" customWidth="1"/>
    <col min="10231" max="10231" width="4.41015625" style="4" customWidth="1"/>
    <col min="10232" max="10234" width="9.1171875" style="4" customWidth="1"/>
    <col min="10235" max="10235" width="11.29296875" style="4" customWidth="1"/>
    <col min="10236" max="10238" width="9.1171875" style="4" customWidth="1"/>
    <col min="10239" max="10239" width="2.703125" style="4" customWidth="1"/>
    <col min="10240" max="10240" width="8.29296875" style="4" customWidth="1"/>
    <col min="10241" max="10241" width="7.41015625" style="4" customWidth="1"/>
    <col min="10242" max="10242" width="4.29296875" style="4" customWidth="1"/>
    <col min="10243" max="10243" width="9.1171875" style="4" customWidth="1"/>
    <col min="10244" max="10244" width="11.41015625" style="4" customWidth="1"/>
    <col min="10245" max="10249" width="9.1171875" style="4" customWidth="1"/>
    <col min="10250" max="10250" width="2.703125" style="4" customWidth="1"/>
    <col min="10251" max="10483" width="9.1171875" style="4" customWidth="1"/>
    <col min="10484" max="10484" width="2.703125" style="4" customWidth="1"/>
    <col min="10485" max="10485" width="8.29296875" style="4" customWidth="1"/>
    <col min="10486" max="10486" width="7.1171875" style="4" customWidth="1"/>
    <col min="10487" max="10487" width="4.41015625" style="4" customWidth="1"/>
    <col min="10488" max="10490" width="9.1171875" style="4" customWidth="1"/>
    <col min="10491" max="10491" width="11.29296875" style="4" customWidth="1"/>
    <col min="10492" max="10494" width="9.1171875" style="4" customWidth="1"/>
    <col min="10495" max="10495" width="2.703125" style="4" customWidth="1"/>
    <col min="10496" max="10496" width="8.29296875" style="4" customWidth="1"/>
    <col min="10497" max="10497" width="7.41015625" style="4" customWidth="1"/>
    <col min="10498" max="10498" width="4.29296875" style="4" customWidth="1"/>
    <col min="10499" max="10499" width="9.1171875" style="4" customWidth="1"/>
    <col min="10500" max="10500" width="11.41015625" style="4" customWidth="1"/>
    <col min="10501" max="10505" width="9.1171875" style="4" customWidth="1"/>
    <col min="10506" max="10506" width="2.703125" style="4" customWidth="1"/>
    <col min="10507" max="10739" width="9.1171875" style="4" customWidth="1"/>
    <col min="10740" max="10740" width="2.703125" style="4" customWidth="1"/>
    <col min="10741" max="10741" width="8.29296875" style="4" customWidth="1"/>
    <col min="10742" max="10742" width="7.1171875" style="4" customWidth="1"/>
    <col min="10743" max="10743" width="4.41015625" style="4" customWidth="1"/>
    <col min="10744" max="10746" width="9.1171875" style="4" customWidth="1"/>
    <col min="10747" max="10747" width="11.29296875" style="4" customWidth="1"/>
    <col min="10748" max="10750" width="9.1171875" style="4" customWidth="1"/>
    <col min="10751" max="10751" width="2.703125" style="4" customWidth="1"/>
    <col min="10752" max="10752" width="8.29296875" style="4" customWidth="1"/>
    <col min="10753" max="10753" width="7.41015625" style="4" customWidth="1"/>
    <col min="10754" max="10754" width="4.29296875" style="4" customWidth="1"/>
    <col min="10755" max="10755" width="9.1171875" style="4" customWidth="1"/>
    <col min="10756" max="10756" width="11.41015625" style="4" customWidth="1"/>
    <col min="10757" max="10761" width="9.1171875" style="4" customWidth="1"/>
    <col min="10762" max="10762" width="2.703125" style="4" customWidth="1"/>
    <col min="10763" max="10995" width="9.1171875" style="4" customWidth="1"/>
    <col min="10996" max="10996" width="2.703125" style="4" customWidth="1"/>
    <col min="10997" max="10997" width="8.29296875" style="4" customWidth="1"/>
    <col min="10998" max="10998" width="7.1171875" style="4" customWidth="1"/>
    <col min="10999" max="10999" width="4.41015625" style="4" customWidth="1"/>
    <col min="11000" max="11002" width="9.1171875" style="4" customWidth="1"/>
    <col min="11003" max="11003" width="11.29296875" style="4" customWidth="1"/>
    <col min="11004" max="11006" width="9.1171875" style="4" customWidth="1"/>
    <col min="11007" max="11007" width="2.703125" style="4" customWidth="1"/>
    <col min="11008" max="11008" width="8.29296875" style="4" customWidth="1"/>
    <col min="11009" max="11009" width="7.41015625" style="4" customWidth="1"/>
    <col min="11010" max="11010" width="4.29296875" style="4" customWidth="1"/>
    <col min="11011" max="11011" width="9.1171875" style="4" customWidth="1"/>
    <col min="11012" max="11012" width="11.41015625" style="4" customWidth="1"/>
    <col min="11013" max="11017" width="9.1171875" style="4" customWidth="1"/>
    <col min="11018" max="11018" width="2.703125" style="4" customWidth="1"/>
    <col min="11019" max="11251" width="9.1171875" style="4" customWidth="1"/>
    <col min="11252" max="11252" width="2.703125" style="4" customWidth="1"/>
    <col min="11253" max="11253" width="8.29296875" style="4" customWidth="1"/>
    <col min="11254" max="11254" width="7.1171875" style="4" customWidth="1"/>
    <col min="11255" max="11255" width="4.41015625" style="4" customWidth="1"/>
    <col min="11256" max="11258" width="9.1171875" style="4" customWidth="1"/>
    <col min="11259" max="11259" width="11.29296875" style="4" customWidth="1"/>
    <col min="11260" max="11262" width="9.1171875" style="4" customWidth="1"/>
    <col min="11263" max="11263" width="2.703125" style="4" customWidth="1"/>
    <col min="11264" max="11264" width="8.29296875" style="4" customWidth="1"/>
    <col min="11265" max="11265" width="7.41015625" style="4" customWidth="1"/>
    <col min="11266" max="11266" width="4.29296875" style="4" customWidth="1"/>
    <col min="11267" max="11267" width="9.1171875" style="4" customWidth="1"/>
    <col min="11268" max="11268" width="11.41015625" style="4" customWidth="1"/>
    <col min="11269" max="11273" width="9.1171875" style="4" customWidth="1"/>
    <col min="11274" max="11274" width="2.703125" style="4" customWidth="1"/>
    <col min="11275" max="11507" width="9.1171875" style="4" customWidth="1"/>
    <col min="11508" max="11508" width="2.703125" style="4" customWidth="1"/>
    <col min="11509" max="11509" width="8.29296875" style="4" customWidth="1"/>
    <col min="11510" max="11510" width="7.1171875" style="4" customWidth="1"/>
    <col min="11511" max="11511" width="4.41015625" style="4" customWidth="1"/>
    <col min="11512" max="11514" width="9.1171875" style="4" customWidth="1"/>
    <col min="11515" max="11515" width="11.29296875" style="4" customWidth="1"/>
    <col min="11516" max="11518" width="9.1171875" style="4" customWidth="1"/>
    <col min="11519" max="11519" width="2.703125" style="4" customWidth="1"/>
    <col min="11520" max="11520" width="8.29296875" style="4" customWidth="1"/>
    <col min="11521" max="11521" width="7.41015625" style="4" customWidth="1"/>
    <col min="11522" max="11522" width="4.29296875" style="4" customWidth="1"/>
    <col min="11523" max="11523" width="9.1171875" style="4" customWidth="1"/>
    <col min="11524" max="11524" width="11.41015625" style="4" customWidth="1"/>
    <col min="11525" max="11529" width="9.1171875" style="4" customWidth="1"/>
    <col min="11530" max="11530" width="2.703125" style="4" customWidth="1"/>
    <col min="11531" max="11763" width="9.1171875" style="4" customWidth="1"/>
    <col min="11764" max="11764" width="2.703125" style="4" customWidth="1"/>
    <col min="11765" max="11765" width="8.29296875" style="4" customWidth="1"/>
    <col min="11766" max="11766" width="7.1171875" style="4" customWidth="1"/>
    <col min="11767" max="11767" width="4.41015625" style="4" customWidth="1"/>
    <col min="11768" max="11770" width="9.1171875" style="4" customWidth="1"/>
    <col min="11771" max="11771" width="11.29296875" style="4" customWidth="1"/>
    <col min="11772" max="11774" width="9.1171875" style="4" customWidth="1"/>
    <col min="11775" max="11775" width="2.703125" style="4" customWidth="1"/>
    <col min="11776" max="11776" width="8.29296875" style="4" customWidth="1"/>
    <col min="11777" max="11777" width="7.41015625" style="4" customWidth="1"/>
    <col min="11778" max="11778" width="4.29296875" style="4" customWidth="1"/>
    <col min="11779" max="11779" width="9.1171875" style="4" customWidth="1"/>
    <col min="11780" max="11780" width="11.41015625" style="4" customWidth="1"/>
    <col min="11781" max="11785" width="9.1171875" style="4" customWidth="1"/>
    <col min="11786" max="11786" width="2.703125" style="4" customWidth="1"/>
    <col min="11787" max="12019" width="9.1171875" style="4" customWidth="1"/>
    <col min="12020" max="12020" width="2.703125" style="4" customWidth="1"/>
    <col min="12021" max="12021" width="8.29296875" style="4" customWidth="1"/>
    <col min="12022" max="12022" width="7.1171875" style="4" customWidth="1"/>
    <col min="12023" max="12023" width="4.41015625" style="4" customWidth="1"/>
    <col min="12024" max="12026" width="9.1171875" style="4" customWidth="1"/>
    <col min="12027" max="12027" width="11.29296875" style="4" customWidth="1"/>
    <col min="12028" max="12030" width="9.1171875" style="4" customWidth="1"/>
    <col min="12031" max="12031" width="2.703125" style="4" customWidth="1"/>
    <col min="12032" max="12032" width="8.29296875" style="4" customWidth="1"/>
    <col min="12033" max="12033" width="7.41015625" style="4" customWidth="1"/>
    <col min="12034" max="12034" width="4.29296875" style="4" customWidth="1"/>
    <col min="12035" max="12035" width="9.1171875" style="4" customWidth="1"/>
    <col min="12036" max="12036" width="11.41015625" style="4" customWidth="1"/>
    <col min="12037" max="12041" width="9.1171875" style="4" customWidth="1"/>
    <col min="12042" max="12042" width="2.703125" style="4" customWidth="1"/>
    <col min="12043" max="12275" width="9.1171875" style="4" customWidth="1"/>
    <col min="12276" max="12276" width="2.703125" style="4" customWidth="1"/>
    <col min="12277" max="12277" width="8.29296875" style="4" customWidth="1"/>
    <col min="12278" max="12278" width="7.1171875" style="4" customWidth="1"/>
    <col min="12279" max="12279" width="4.41015625" style="4" customWidth="1"/>
    <col min="12280" max="12282" width="9.1171875" style="4" customWidth="1"/>
    <col min="12283" max="12283" width="11.29296875" style="4" customWidth="1"/>
    <col min="12284" max="12286" width="9.1171875" style="4" customWidth="1"/>
    <col min="12287" max="12287" width="2.703125" style="4" customWidth="1"/>
    <col min="12288" max="12288" width="8.29296875" style="4" customWidth="1"/>
    <col min="12289" max="12289" width="7.41015625" style="4" customWidth="1"/>
    <col min="12290" max="12290" width="4.29296875" style="4" customWidth="1"/>
    <col min="12291" max="12291" width="9.1171875" style="4" customWidth="1"/>
    <col min="12292" max="12292" width="11.41015625" style="4" customWidth="1"/>
    <col min="12293" max="12297" width="9.1171875" style="4" customWidth="1"/>
    <col min="12298" max="12298" width="2.703125" style="4" customWidth="1"/>
    <col min="12299" max="12531" width="9.1171875" style="4" customWidth="1"/>
    <col min="12532" max="12532" width="2.703125" style="4" customWidth="1"/>
    <col min="12533" max="12533" width="8.29296875" style="4" customWidth="1"/>
    <col min="12534" max="12534" width="7.1171875" style="4" customWidth="1"/>
    <col min="12535" max="12535" width="4.41015625" style="4" customWidth="1"/>
    <col min="12536" max="12538" width="9.1171875" style="4" customWidth="1"/>
    <col min="12539" max="12539" width="11.29296875" style="4" customWidth="1"/>
    <col min="12540" max="12542" width="9.1171875" style="4" customWidth="1"/>
    <col min="12543" max="12543" width="2.703125" style="4" customWidth="1"/>
    <col min="12544" max="12544" width="8.29296875" style="4" customWidth="1"/>
    <col min="12545" max="12545" width="7.41015625" style="4" customWidth="1"/>
    <col min="12546" max="12546" width="4.29296875" style="4" customWidth="1"/>
    <col min="12547" max="12547" width="9.1171875" style="4" customWidth="1"/>
    <col min="12548" max="12548" width="11.41015625" style="4" customWidth="1"/>
    <col min="12549" max="12553" width="9.1171875" style="4" customWidth="1"/>
    <col min="12554" max="12554" width="2.703125" style="4" customWidth="1"/>
    <col min="12555" max="12787" width="9.1171875" style="4" customWidth="1"/>
    <col min="12788" max="12788" width="2.703125" style="4" customWidth="1"/>
    <col min="12789" max="12789" width="8.29296875" style="4" customWidth="1"/>
    <col min="12790" max="12790" width="7.1171875" style="4" customWidth="1"/>
    <col min="12791" max="12791" width="4.41015625" style="4" customWidth="1"/>
    <col min="12792" max="12794" width="9.1171875" style="4" customWidth="1"/>
    <col min="12795" max="12795" width="11.29296875" style="4" customWidth="1"/>
    <col min="12796" max="12798" width="9.1171875" style="4" customWidth="1"/>
    <col min="12799" max="12799" width="2.703125" style="4" customWidth="1"/>
    <col min="12800" max="12800" width="8.29296875" style="4" customWidth="1"/>
    <col min="12801" max="12801" width="7.41015625" style="4" customWidth="1"/>
    <col min="12802" max="12802" width="4.29296875" style="4" customWidth="1"/>
    <col min="12803" max="12803" width="9.1171875" style="4" customWidth="1"/>
    <col min="12804" max="12804" width="11.41015625" style="4" customWidth="1"/>
    <col min="12805" max="12809" width="9.1171875" style="4" customWidth="1"/>
    <col min="12810" max="12810" width="2.703125" style="4" customWidth="1"/>
    <col min="12811" max="13043" width="9.1171875" style="4" customWidth="1"/>
    <col min="13044" max="13044" width="2.703125" style="4" customWidth="1"/>
    <col min="13045" max="13045" width="8.29296875" style="4" customWidth="1"/>
    <col min="13046" max="13046" width="7.1171875" style="4" customWidth="1"/>
    <col min="13047" max="13047" width="4.41015625" style="4" customWidth="1"/>
    <col min="13048" max="13050" width="9.1171875" style="4" customWidth="1"/>
    <col min="13051" max="13051" width="11.29296875" style="4" customWidth="1"/>
    <col min="13052" max="13054" width="9.1171875" style="4" customWidth="1"/>
    <col min="13055" max="13055" width="2.703125" style="4" customWidth="1"/>
    <col min="13056" max="13056" width="8.29296875" style="4" customWidth="1"/>
    <col min="13057" max="13057" width="7.41015625" style="4" customWidth="1"/>
    <col min="13058" max="13058" width="4.29296875" style="4" customWidth="1"/>
    <col min="13059" max="13059" width="9.1171875" style="4" customWidth="1"/>
    <col min="13060" max="13060" width="11.41015625" style="4" customWidth="1"/>
    <col min="13061" max="13065" width="9.1171875" style="4" customWidth="1"/>
    <col min="13066" max="13066" width="2.703125" style="4" customWidth="1"/>
    <col min="13067" max="13299" width="9.1171875" style="4" customWidth="1"/>
    <col min="13300" max="13300" width="2.703125" style="4" customWidth="1"/>
    <col min="13301" max="13301" width="8.29296875" style="4" customWidth="1"/>
    <col min="13302" max="13302" width="7.1171875" style="4" customWidth="1"/>
    <col min="13303" max="13303" width="4.41015625" style="4" customWidth="1"/>
    <col min="13304" max="13306" width="9.1171875" style="4" customWidth="1"/>
    <col min="13307" max="13307" width="11.29296875" style="4" customWidth="1"/>
    <col min="13308" max="13310" width="9.1171875" style="4" customWidth="1"/>
    <col min="13311" max="13311" width="2.703125" style="4" customWidth="1"/>
    <col min="13312" max="13312" width="8.29296875" style="4" customWidth="1"/>
    <col min="13313" max="13313" width="7.41015625" style="4" customWidth="1"/>
    <col min="13314" max="13314" width="4.29296875" style="4" customWidth="1"/>
    <col min="13315" max="13315" width="9.1171875" style="4" customWidth="1"/>
    <col min="13316" max="13316" width="11.41015625" style="4" customWidth="1"/>
    <col min="13317" max="13321" width="9.1171875" style="4" customWidth="1"/>
    <col min="13322" max="13322" width="2.703125" style="4" customWidth="1"/>
    <col min="13323" max="13555" width="9.1171875" style="4" customWidth="1"/>
    <col min="13556" max="13556" width="2.703125" style="4" customWidth="1"/>
    <col min="13557" max="13557" width="8.29296875" style="4" customWidth="1"/>
    <col min="13558" max="13558" width="7.1171875" style="4" customWidth="1"/>
    <col min="13559" max="13559" width="4.41015625" style="4" customWidth="1"/>
    <col min="13560" max="13562" width="9.1171875" style="4" customWidth="1"/>
    <col min="13563" max="13563" width="11.29296875" style="4" customWidth="1"/>
    <col min="13564" max="13566" width="9.1171875" style="4" customWidth="1"/>
    <col min="13567" max="13567" width="2.703125" style="4" customWidth="1"/>
    <col min="13568" max="13568" width="8.29296875" style="4" customWidth="1"/>
    <col min="13569" max="13569" width="7.41015625" style="4" customWidth="1"/>
    <col min="13570" max="13570" width="4.29296875" style="4" customWidth="1"/>
    <col min="13571" max="13571" width="9.1171875" style="4" customWidth="1"/>
    <col min="13572" max="13572" width="11.41015625" style="4" customWidth="1"/>
    <col min="13573" max="13577" width="9.1171875" style="4" customWidth="1"/>
    <col min="13578" max="13578" width="2.703125" style="4" customWidth="1"/>
    <col min="13579" max="13811" width="9.1171875" style="4" customWidth="1"/>
    <col min="13812" max="13812" width="2.703125" style="4" customWidth="1"/>
    <col min="13813" max="13813" width="8.29296875" style="4" customWidth="1"/>
    <col min="13814" max="13814" width="7.1171875" style="4" customWidth="1"/>
    <col min="13815" max="13815" width="4.41015625" style="4" customWidth="1"/>
    <col min="13816" max="13818" width="9.1171875" style="4" customWidth="1"/>
    <col min="13819" max="13819" width="11.29296875" style="4" customWidth="1"/>
    <col min="13820" max="13822" width="9.1171875" style="4" customWidth="1"/>
    <col min="13823" max="13823" width="2.703125" style="4" customWidth="1"/>
    <col min="13824" max="13824" width="8.29296875" style="4" customWidth="1"/>
    <col min="13825" max="13825" width="7.41015625" style="4" customWidth="1"/>
    <col min="13826" max="13826" width="4.29296875" style="4" customWidth="1"/>
    <col min="13827" max="13827" width="9.1171875" style="4" customWidth="1"/>
    <col min="13828" max="13828" width="11.41015625" style="4" customWidth="1"/>
    <col min="13829" max="13833" width="9.1171875" style="4" customWidth="1"/>
    <col min="13834" max="13834" width="2.703125" style="4" customWidth="1"/>
    <col min="13835" max="14067" width="9.1171875" style="4" customWidth="1"/>
    <col min="14068" max="14068" width="2.703125" style="4" customWidth="1"/>
    <col min="14069" max="14069" width="8.29296875" style="4" customWidth="1"/>
    <col min="14070" max="14070" width="7.1171875" style="4" customWidth="1"/>
    <col min="14071" max="14071" width="4.41015625" style="4" customWidth="1"/>
    <col min="14072" max="14074" width="9.1171875" style="4" customWidth="1"/>
    <col min="14075" max="14075" width="11.29296875" style="4" customWidth="1"/>
    <col min="14076" max="14078" width="9.1171875" style="4" customWidth="1"/>
    <col min="14079" max="14079" width="2.703125" style="4" customWidth="1"/>
    <col min="14080" max="14080" width="8.29296875" style="4" customWidth="1"/>
    <col min="14081" max="14081" width="7.41015625" style="4" customWidth="1"/>
    <col min="14082" max="14082" width="4.29296875" style="4" customWidth="1"/>
    <col min="14083" max="14083" width="9.1171875" style="4" customWidth="1"/>
    <col min="14084" max="14084" width="11.41015625" style="4" customWidth="1"/>
    <col min="14085" max="14089" width="9.1171875" style="4" customWidth="1"/>
    <col min="14090" max="14090" width="2.703125" style="4" customWidth="1"/>
    <col min="14091" max="14323" width="9.1171875" style="4" customWidth="1"/>
    <col min="14324" max="14324" width="2.703125" style="4" customWidth="1"/>
    <col min="14325" max="14325" width="8.29296875" style="4" customWidth="1"/>
    <col min="14326" max="14326" width="7.1171875" style="4" customWidth="1"/>
    <col min="14327" max="14327" width="4.41015625" style="4" customWidth="1"/>
    <col min="14328" max="14330" width="9.1171875" style="4" customWidth="1"/>
    <col min="14331" max="14331" width="11.29296875" style="4" customWidth="1"/>
    <col min="14332" max="14334" width="9.1171875" style="4" customWidth="1"/>
    <col min="14335" max="14335" width="2.703125" style="4" customWidth="1"/>
    <col min="14336" max="14336" width="8.29296875" style="4" customWidth="1"/>
    <col min="14337" max="14337" width="7.41015625" style="4" customWidth="1"/>
    <col min="14338" max="14338" width="4.29296875" style="4" customWidth="1"/>
    <col min="14339" max="14339" width="9.1171875" style="4" customWidth="1"/>
    <col min="14340" max="14340" width="11.41015625" style="4" customWidth="1"/>
    <col min="14341" max="14345" width="9.1171875" style="4" customWidth="1"/>
    <col min="14346" max="14346" width="2.703125" style="4" customWidth="1"/>
    <col min="14347" max="14579" width="9.1171875" style="4" customWidth="1"/>
    <col min="14580" max="14580" width="2.703125" style="4" customWidth="1"/>
    <col min="14581" max="14581" width="8.29296875" style="4" customWidth="1"/>
    <col min="14582" max="14582" width="7.1171875" style="4" customWidth="1"/>
    <col min="14583" max="14583" width="4.41015625" style="4" customWidth="1"/>
    <col min="14584" max="14586" width="9.1171875" style="4" customWidth="1"/>
    <col min="14587" max="14587" width="11.29296875" style="4" customWidth="1"/>
    <col min="14588" max="14590" width="9.1171875" style="4" customWidth="1"/>
    <col min="14591" max="14591" width="2.703125" style="4" customWidth="1"/>
    <col min="14592" max="14592" width="8.29296875" style="4" customWidth="1"/>
    <col min="14593" max="14593" width="7.41015625" style="4" customWidth="1"/>
    <col min="14594" max="14594" width="4.29296875" style="4" customWidth="1"/>
    <col min="14595" max="14595" width="9.1171875" style="4" customWidth="1"/>
    <col min="14596" max="14596" width="11.41015625" style="4" customWidth="1"/>
    <col min="14597" max="14601" width="9.1171875" style="4" customWidth="1"/>
    <col min="14602" max="14602" width="2.703125" style="4" customWidth="1"/>
    <col min="14603" max="14835" width="9.1171875" style="4" customWidth="1"/>
    <col min="14836" max="14836" width="2.703125" style="4" customWidth="1"/>
    <col min="14837" max="14837" width="8.29296875" style="4" customWidth="1"/>
    <col min="14838" max="14838" width="7.1171875" style="4" customWidth="1"/>
    <col min="14839" max="14839" width="4.41015625" style="4" customWidth="1"/>
    <col min="14840" max="14842" width="9.1171875" style="4" customWidth="1"/>
    <col min="14843" max="14843" width="11.29296875" style="4" customWidth="1"/>
    <col min="14844" max="14846" width="9.1171875" style="4" customWidth="1"/>
    <col min="14847" max="14847" width="2.703125" style="4" customWidth="1"/>
    <col min="14848" max="14848" width="8.29296875" style="4" customWidth="1"/>
    <col min="14849" max="14849" width="7.41015625" style="4" customWidth="1"/>
    <col min="14850" max="14850" width="4.29296875" style="4" customWidth="1"/>
    <col min="14851" max="14851" width="9.1171875" style="4" customWidth="1"/>
    <col min="14852" max="14852" width="11.41015625" style="4" customWidth="1"/>
    <col min="14853" max="14857" width="9.1171875" style="4" customWidth="1"/>
    <col min="14858" max="14858" width="2.703125" style="4" customWidth="1"/>
    <col min="14859" max="15091" width="9.1171875" style="4" customWidth="1"/>
    <col min="15092" max="15092" width="2.703125" style="4" customWidth="1"/>
    <col min="15093" max="15093" width="8.29296875" style="4" customWidth="1"/>
    <col min="15094" max="15094" width="7.1171875" style="4" customWidth="1"/>
    <col min="15095" max="15095" width="4.41015625" style="4" customWidth="1"/>
    <col min="15096" max="15098" width="9.1171875" style="4" customWidth="1"/>
    <col min="15099" max="15099" width="11.29296875" style="4" customWidth="1"/>
    <col min="15100" max="15102" width="9.1171875" style="4" customWidth="1"/>
    <col min="15103" max="15103" width="2.703125" style="4" customWidth="1"/>
    <col min="15104" max="15104" width="8.29296875" style="4" customWidth="1"/>
    <col min="15105" max="15105" width="7.41015625" style="4" customWidth="1"/>
    <col min="15106" max="15106" width="4.29296875" style="4" customWidth="1"/>
    <col min="15107" max="15107" width="9.1171875" style="4" customWidth="1"/>
    <col min="15108" max="15108" width="11.41015625" style="4" customWidth="1"/>
    <col min="15109" max="15113" width="9.1171875" style="4" customWidth="1"/>
    <col min="15114" max="15114" width="2.703125" style="4" customWidth="1"/>
    <col min="15115" max="15347" width="9.1171875" style="4" customWidth="1"/>
    <col min="15348" max="15348" width="2.703125" style="4" customWidth="1"/>
    <col min="15349" max="15349" width="8.29296875" style="4" customWidth="1"/>
    <col min="15350" max="15350" width="7.1171875" style="4" customWidth="1"/>
    <col min="15351" max="15351" width="4.41015625" style="4" customWidth="1"/>
    <col min="15352" max="15354" width="9.1171875" style="4" customWidth="1"/>
    <col min="15355" max="15355" width="11.29296875" style="4" customWidth="1"/>
    <col min="15356" max="15358" width="9.1171875" style="4" customWidth="1"/>
    <col min="15359" max="15359" width="2.703125" style="4" customWidth="1"/>
    <col min="15360" max="15360" width="8.29296875" style="4" customWidth="1"/>
    <col min="15361" max="15361" width="7.41015625" style="4" customWidth="1"/>
    <col min="15362" max="15362" width="4.29296875" style="4" customWidth="1"/>
    <col min="15363" max="15363" width="9.1171875" style="4" customWidth="1"/>
    <col min="15364" max="15364" width="11.41015625" style="4" customWidth="1"/>
    <col min="15365" max="15369" width="9.1171875" style="4" customWidth="1"/>
    <col min="15370" max="15370" width="2.703125" style="4" customWidth="1"/>
    <col min="15371" max="15603" width="9.1171875" style="4" customWidth="1"/>
    <col min="15604" max="15604" width="2.703125" style="4" customWidth="1"/>
    <col min="15605" max="15605" width="8.29296875" style="4" customWidth="1"/>
    <col min="15606" max="15606" width="7.1171875" style="4" customWidth="1"/>
    <col min="15607" max="15607" width="4.41015625" style="4" customWidth="1"/>
    <col min="15608" max="15610" width="9.1171875" style="4" customWidth="1"/>
    <col min="15611" max="15611" width="11.29296875" style="4" customWidth="1"/>
    <col min="15612" max="15614" width="9.1171875" style="4" customWidth="1"/>
    <col min="15615" max="15615" width="2.703125" style="4" customWidth="1"/>
    <col min="15616" max="15616" width="8.29296875" style="4" customWidth="1"/>
    <col min="15617" max="15617" width="7.41015625" style="4" customWidth="1"/>
    <col min="15618" max="15618" width="4.29296875" style="4" customWidth="1"/>
    <col min="15619" max="15619" width="9.1171875" style="4" customWidth="1"/>
    <col min="15620" max="15620" width="11.41015625" style="4" customWidth="1"/>
    <col min="15621" max="15625" width="9.1171875" style="4" customWidth="1"/>
    <col min="15626" max="15626" width="2.703125" style="4" customWidth="1"/>
    <col min="15627" max="15859" width="9.1171875" style="4" customWidth="1"/>
    <col min="15860" max="15860" width="2.703125" style="4" customWidth="1"/>
    <col min="15861" max="15861" width="8.29296875" style="4" customWidth="1"/>
    <col min="15862" max="15862" width="7.1171875" style="4" customWidth="1"/>
    <col min="15863" max="15863" width="4.41015625" style="4" customWidth="1"/>
    <col min="15864" max="15866" width="9.1171875" style="4" customWidth="1"/>
    <col min="15867" max="15867" width="11.29296875" style="4" customWidth="1"/>
    <col min="15868" max="15870" width="9.1171875" style="4" customWidth="1"/>
    <col min="15871" max="15871" width="2.703125" style="4" customWidth="1"/>
    <col min="15872" max="15872" width="8.29296875" style="4" customWidth="1"/>
    <col min="15873" max="15873" width="7.41015625" style="4" customWidth="1"/>
    <col min="15874" max="15874" width="4.29296875" style="4" customWidth="1"/>
    <col min="15875" max="15875" width="9.1171875" style="4" customWidth="1"/>
    <col min="15876" max="15876" width="11.41015625" style="4" customWidth="1"/>
    <col min="15877" max="15881" width="9.1171875" style="4" customWidth="1"/>
    <col min="15882" max="15882" width="2.703125" style="4" customWidth="1"/>
    <col min="15883" max="16115" width="9.1171875" style="4" customWidth="1"/>
    <col min="16116" max="16116" width="2.703125" style="4" customWidth="1"/>
    <col min="16117" max="16117" width="8.29296875" style="4" customWidth="1"/>
    <col min="16118" max="16118" width="7.1171875" style="4" customWidth="1"/>
    <col min="16119" max="16119" width="4.41015625" style="4" customWidth="1"/>
    <col min="16120" max="16122" width="9.1171875" style="4" customWidth="1"/>
    <col min="16123" max="16123" width="11.29296875" style="4" customWidth="1"/>
    <col min="16124" max="16126" width="9.1171875" style="4" customWidth="1"/>
    <col min="16127" max="16127" width="2.703125" style="4" customWidth="1"/>
    <col min="16128" max="16128" width="8.29296875" style="4" customWidth="1"/>
    <col min="16129" max="16129" width="7.41015625" style="4" customWidth="1"/>
    <col min="16130" max="16130" width="4.29296875" style="4" customWidth="1"/>
    <col min="16131" max="16131" width="9.1171875" style="4" customWidth="1"/>
    <col min="16132" max="16132" width="11.41015625" style="4" customWidth="1"/>
    <col min="16133" max="16137" width="9.1171875" style="4" customWidth="1"/>
    <col min="16138" max="16138" width="2.703125" style="4" customWidth="1"/>
    <col min="16139" max="16383" width="9.1171875" style="4" customWidth="1"/>
    <col min="16384" max="16384" width="9.1171875" style="4"/>
  </cols>
  <sheetData>
    <row r="1" spans="1:18" ht="20.25" customHeight="1">
      <c r="A1" s="64"/>
      <c r="B1" s="134" t="s">
        <v>0</v>
      </c>
      <c r="C1" s="134"/>
      <c r="D1" s="134"/>
      <c r="E1" s="134"/>
      <c r="F1" s="134"/>
      <c r="G1" s="135"/>
      <c r="H1" s="63"/>
      <c r="I1" s="63"/>
      <c r="J1" s="429"/>
      <c r="K1" s="3"/>
    </row>
    <row r="2" spans="1:18" ht="20.25" customHeight="1">
      <c r="A2" s="64"/>
      <c r="B2" s="134" t="s">
        <v>1</v>
      </c>
      <c r="C2" s="134"/>
      <c r="D2" s="134"/>
      <c r="E2" s="134"/>
      <c r="F2" s="134"/>
      <c r="G2" s="135"/>
      <c r="H2" s="63"/>
      <c r="I2" s="63"/>
      <c r="J2" s="64"/>
      <c r="K2" s="154"/>
      <c r="L2" s="61"/>
    </row>
    <row r="3" spans="1:18" s="1" customFormat="1" ht="12.75" customHeight="1">
      <c r="A3" s="64"/>
      <c r="B3" s="136"/>
      <c r="C3" s="136"/>
      <c r="D3" s="136"/>
      <c r="E3" s="136"/>
      <c r="F3" s="136"/>
      <c r="G3" s="136"/>
      <c r="H3" s="64"/>
      <c r="I3" s="65"/>
      <c r="J3" s="64"/>
    </row>
    <row r="4" spans="1:18" ht="11.25" customHeight="1">
      <c r="A4" s="64"/>
      <c r="B4" s="716">
        <v>4</v>
      </c>
      <c r="C4" s="605"/>
      <c r="D4" s="605"/>
      <c r="E4" s="148"/>
      <c r="F4" s="138"/>
      <c r="G4" s="139"/>
      <c r="H4" s="68"/>
      <c r="I4" s="64"/>
      <c r="J4" s="64"/>
      <c r="K4" s="1"/>
    </row>
    <row r="5" spans="1:18" ht="20.25" customHeight="1" thickBot="1">
      <c r="A5" s="64"/>
      <c r="B5" s="717"/>
      <c r="C5" s="606"/>
      <c r="D5" s="606"/>
      <c r="E5" s="140" t="s">
        <v>171</v>
      </c>
      <c r="F5" s="149"/>
      <c r="G5" s="150"/>
      <c r="H5" s="72"/>
      <c r="I5" s="70"/>
      <c r="J5" s="82"/>
      <c r="K5" s="16"/>
      <c r="L5" s="10"/>
      <c r="M5" s="10"/>
      <c r="N5" s="10"/>
      <c r="O5" s="32"/>
      <c r="P5" s="32"/>
      <c r="Q5" s="32"/>
      <c r="R5" s="22"/>
    </row>
    <row r="6" spans="1:18" ht="13.5" customHeight="1">
      <c r="A6" s="64"/>
      <c r="B6" s="67"/>
      <c r="C6" s="67"/>
      <c r="D6" s="67"/>
      <c r="E6" s="67"/>
      <c r="F6" s="67"/>
      <c r="G6" s="76"/>
      <c r="H6" s="76"/>
      <c r="I6" s="77"/>
      <c r="J6" s="69"/>
      <c r="K6" s="8"/>
      <c r="O6" s="22"/>
      <c r="P6" s="22"/>
      <c r="Q6" s="22"/>
      <c r="R6" s="22"/>
    </row>
    <row r="7" spans="1:18" ht="13.5" customHeight="1">
      <c r="A7" s="64"/>
      <c r="B7" s="67"/>
      <c r="C7" s="67"/>
      <c r="D7" s="67"/>
      <c r="E7" s="67"/>
      <c r="F7" s="67"/>
      <c r="G7" s="76"/>
      <c r="H7" s="76"/>
      <c r="I7" s="77"/>
      <c r="J7" s="69"/>
      <c r="K7" s="8"/>
      <c r="O7" s="22"/>
      <c r="P7" s="22"/>
      <c r="Q7" s="22"/>
      <c r="R7" s="22"/>
    </row>
    <row r="8" spans="1:18" ht="13.5" customHeight="1">
      <c r="A8" s="64"/>
      <c r="B8" s="67"/>
      <c r="C8" s="67"/>
      <c r="D8" s="67"/>
      <c r="E8" s="67"/>
      <c r="F8" s="67"/>
      <c r="G8" s="76"/>
      <c r="H8" s="76"/>
      <c r="I8" s="77"/>
      <c r="J8" s="69"/>
      <c r="K8" s="8"/>
      <c r="O8" s="22"/>
      <c r="P8" s="22"/>
      <c r="Q8" s="22"/>
      <c r="R8" s="22"/>
    </row>
    <row r="9" spans="1:18" ht="13.5" customHeight="1">
      <c r="A9" s="64"/>
      <c r="B9" s="67"/>
      <c r="C9" s="67"/>
      <c r="D9" s="67"/>
      <c r="E9" s="67"/>
      <c r="F9" s="67"/>
      <c r="G9" s="76"/>
      <c r="H9" s="76"/>
      <c r="I9" s="77"/>
      <c r="J9" s="69"/>
      <c r="K9" s="8"/>
      <c r="O9" s="22"/>
      <c r="P9" s="22"/>
      <c r="Q9" s="22"/>
      <c r="R9" s="22"/>
    </row>
    <row r="10" spans="1:18" ht="13.5" customHeight="1">
      <c r="A10" s="64"/>
      <c r="B10" s="702"/>
      <c r="C10" s="702"/>
      <c r="D10" s="702"/>
      <c r="E10" s="702"/>
      <c r="F10" s="702"/>
      <c r="G10" s="702"/>
      <c r="H10" s="702"/>
      <c r="I10" s="702"/>
      <c r="J10" s="8"/>
      <c r="K10" s="8"/>
      <c r="O10" s="22"/>
      <c r="P10" s="22"/>
      <c r="Q10" s="22"/>
      <c r="R10" s="22"/>
    </row>
    <row r="11" spans="1:18" ht="13.5" customHeight="1">
      <c r="A11" s="64"/>
      <c r="B11" s="687" t="s">
        <v>172</v>
      </c>
      <c r="C11" s="688"/>
      <c r="D11" s="688"/>
      <c r="E11" s="688"/>
      <c r="F11" s="688"/>
      <c r="G11" s="688"/>
      <c r="H11" s="688"/>
      <c r="I11" s="710"/>
      <c r="J11" s="8"/>
      <c r="K11" s="687" t="s">
        <v>173</v>
      </c>
      <c r="L11" s="688"/>
      <c r="M11" s="688"/>
      <c r="N11" s="688"/>
      <c r="O11" s="688"/>
      <c r="P11" s="688"/>
      <c r="Q11" s="710"/>
      <c r="R11" s="22"/>
    </row>
    <row r="12" spans="1:18" ht="15.75" customHeight="1">
      <c r="A12" s="64"/>
      <c r="B12" s="702"/>
      <c r="C12" s="702"/>
      <c r="D12" s="702"/>
      <c r="E12" s="702"/>
      <c r="F12" s="702"/>
      <c r="G12" s="702"/>
      <c r="H12" s="702"/>
      <c r="I12" s="702"/>
      <c r="J12" s="8"/>
      <c r="K12" s="8"/>
      <c r="O12" s="22"/>
      <c r="P12" s="22"/>
      <c r="Q12" s="22"/>
      <c r="R12" s="22"/>
    </row>
    <row r="13" spans="1:18" ht="27" customHeight="1">
      <c r="A13" s="64"/>
      <c r="B13" s="702"/>
      <c r="C13" s="702"/>
      <c r="D13" s="702"/>
      <c r="E13" s="702"/>
      <c r="F13" s="702"/>
      <c r="G13" s="702"/>
      <c r="H13" s="702"/>
      <c r="I13" s="702"/>
      <c r="J13" s="8"/>
      <c r="K13" s="8"/>
      <c r="O13" s="22"/>
      <c r="P13" s="22"/>
      <c r="Q13" s="22"/>
      <c r="R13" s="22"/>
    </row>
    <row r="14" spans="1:18" ht="13.5" customHeight="1">
      <c r="A14" s="64"/>
      <c r="B14" s="714"/>
      <c r="C14" s="714"/>
      <c r="D14" s="714"/>
      <c r="E14" s="714"/>
      <c r="F14" s="714"/>
      <c r="G14" s="214"/>
      <c r="H14" s="214"/>
      <c r="I14" s="214"/>
      <c r="J14" s="8"/>
      <c r="K14" s="8"/>
      <c r="O14" s="22"/>
      <c r="P14" s="22"/>
      <c r="Q14" s="22"/>
      <c r="R14" s="22"/>
    </row>
    <row r="15" spans="1:18" ht="13.5" customHeight="1">
      <c r="A15" s="64"/>
      <c r="B15" s="715"/>
      <c r="C15" s="715"/>
      <c r="D15" s="715"/>
      <c r="E15" s="715"/>
      <c r="F15" s="38"/>
      <c r="G15" s="146"/>
      <c r="H15" s="146"/>
      <c r="I15" s="147"/>
      <c r="J15" s="8"/>
      <c r="K15" s="8"/>
      <c r="O15" s="22"/>
      <c r="P15" s="22"/>
      <c r="Q15" s="22"/>
      <c r="R15" s="22"/>
    </row>
    <row r="16" spans="1:18" ht="13.5" customHeight="1">
      <c r="A16" s="64"/>
      <c r="B16" s="715"/>
      <c r="C16" s="715"/>
      <c r="D16" s="715"/>
      <c r="E16" s="715"/>
      <c r="F16" s="38"/>
      <c r="G16" s="146"/>
      <c r="H16" s="146"/>
      <c r="I16" s="147"/>
      <c r="J16" s="8"/>
      <c r="K16" s="8"/>
      <c r="O16" s="22"/>
      <c r="P16" s="22"/>
      <c r="Q16" s="22"/>
      <c r="R16" s="22"/>
    </row>
    <row r="17" spans="1:18" ht="13.5" customHeight="1">
      <c r="A17" s="64"/>
      <c r="B17" s="715"/>
      <c r="C17" s="715"/>
      <c r="D17" s="715"/>
      <c r="E17" s="715"/>
      <c r="F17" s="38"/>
      <c r="G17" s="146"/>
      <c r="H17" s="146"/>
      <c r="I17" s="147"/>
      <c r="J17" s="8"/>
      <c r="K17" s="8"/>
      <c r="O17" s="22"/>
      <c r="P17" s="22"/>
      <c r="Q17" s="22"/>
      <c r="R17" s="22"/>
    </row>
    <row r="18" spans="1:18" ht="13.5" customHeight="1">
      <c r="A18" s="64"/>
      <c r="B18" s="715"/>
      <c r="C18" s="715"/>
      <c r="D18" s="715"/>
      <c r="E18" s="715"/>
      <c r="F18" s="38"/>
      <c r="G18" s="146"/>
      <c r="H18" s="146"/>
      <c r="I18" s="147"/>
      <c r="J18" s="230"/>
      <c r="K18" s="8"/>
      <c r="O18" s="22"/>
      <c r="P18" s="22"/>
      <c r="Q18" s="22"/>
      <c r="R18" s="22"/>
    </row>
    <row r="19" spans="1:18" ht="13.5" customHeight="1">
      <c r="A19" s="64"/>
      <c r="B19" s="18"/>
      <c r="C19" s="18"/>
      <c r="D19" s="18"/>
      <c r="E19" s="18"/>
      <c r="F19" s="18"/>
      <c r="G19" s="13"/>
      <c r="H19" s="13"/>
      <c r="I19" s="14"/>
      <c r="J19" s="8"/>
      <c r="K19" s="8"/>
      <c r="O19" s="22"/>
      <c r="P19" s="22"/>
      <c r="Q19" s="22"/>
      <c r="R19" s="22"/>
    </row>
    <row r="20" spans="1:18" ht="13.5" customHeight="1">
      <c r="A20" s="64"/>
      <c r="B20" s="18"/>
      <c r="C20" s="18"/>
      <c r="D20" s="18"/>
      <c r="E20" s="18"/>
      <c r="F20" s="18"/>
      <c r="G20" s="13"/>
      <c r="H20" s="13"/>
      <c r="I20" s="14"/>
      <c r="J20" s="8"/>
      <c r="K20" s="8"/>
      <c r="O20" s="22"/>
      <c r="P20" s="22"/>
      <c r="Q20" s="22"/>
      <c r="R20" s="22"/>
    </row>
    <row r="21" spans="1:18" ht="13.5" customHeight="1">
      <c r="A21" s="64"/>
      <c r="B21" s="18"/>
      <c r="C21" s="18"/>
      <c r="D21" s="18"/>
      <c r="E21" s="18"/>
      <c r="F21" s="18"/>
      <c r="G21" s="13"/>
      <c r="H21" s="13"/>
      <c r="I21" s="14"/>
      <c r="J21" s="8"/>
      <c r="K21" s="8"/>
      <c r="O21" s="22"/>
      <c r="P21" s="22"/>
      <c r="Q21" s="22"/>
      <c r="R21" s="22"/>
    </row>
    <row r="22" spans="1:18" ht="13.5" customHeight="1">
      <c r="A22" s="64"/>
      <c r="B22" s="18"/>
      <c r="C22" s="18"/>
      <c r="D22" s="18"/>
      <c r="E22" s="18"/>
      <c r="F22" s="18"/>
      <c r="G22" s="13"/>
      <c r="H22" s="13"/>
      <c r="I22" s="14"/>
      <c r="J22" s="8"/>
      <c r="K22" s="8"/>
      <c r="O22" s="22"/>
      <c r="P22" s="22"/>
      <c r="Q22" s="22"/>
      <c r="R22" s="22"/>
    </row>
    <row r="23" spans="1:18" ht="13.5" customHeight="1">
      <c r="A23" s="64"/>
      <c r="B23" s="18"/>
      <c r="C23" s="18"/>
      <c r="D23" s="18"/>
      <c r="E23" s="18"/>
      <c r="F23" s="18"/>
      <c r="G23" s="13"/>
      <c r="H23" s="13"/>
      <c r="I23" s="14"/>
      <c r="J23" s="8"/>
      <c r="K23" s="8"/>
      <c r="O23" s="22"/>
      <c r="P23" s="22"/>
      <c r="Q23" s="22"/>
      <c r="R23" s="22"/>
    </row>
    <row r="24" spans="1:18" ht="13.5" customHeight="1">
      <c r="A24" s="64"/>
      <c r="B24" s="18"/>
      <c r="C24" s="18"/>
      <c r="D24" s="18"/>
      <c r="E24" s="18"/>
      <c r="F24" s="18"/>
      <c r="G24" s="13"/>
      <c r="H24" s="13"/>
      <c r="I24" s="14"/>
      <c r="J24" s="8"/>
      <c r="K24" s="8"/>
      <c r="O24" s="22"/>
      <c r="P24" s="22"/>
      <c r="Q24" s="22"/>
      <c r="R24" s="22"/>
    </row>
    <row r="25" spans="1:18" ht="13.5" customHeight="1">
      <c r="A25" s="64"/>
      <c r="B25" s="18"/>
      <c r="C25" s="18"/>
      <c r="D25" s="18"/>
      <c r="E25" s="18"/>
      <c r="F25" s="18"/>
      <c r="G25" s="13"/>
      <c r="H25" s="13"/>
      <c r="I25" s="14"/>
      <c r="J25" s="8"/>
      <c r="K25" s="8"/>
      <c r="O25" s="22"/>
      <c r="P25" s="22"/>
      <c r="Q25" s="22"/>
      <c r="R25" s="22"/>
    </row>
    <row r="26" spans="1:18" ht="13.5" customHeight="1">
      <c r="A26" s="64"/>
      <c r="B26" s="18"/>
      <c r="C26" s="18"/>
      <c r="D26" s="18"/>
      <c r="E26" s="18"/>
      <c r="F26" s="18"/>
      <c r="G26" s="13"/>
      <c r="H26" s="13"/>
      <c r="I26" s="14"/>
      <c r="J26" s="8"/>
      <c r="K26" s="8"/>
      <c r="O26" s="22"/>
      <c r="P26" s="22"/>
      <c r="Q26" s="22"/>
      <c r="R26" s="22"/>
    </row>
    <row r="27" spans="1:18" ht="13.5" customHeight="1">
      <c r="A27" s="64"/>
      <c r="B27" s="702"/>
      <c r="C27" s="702"/>
      <c r="D27" s="702"/>
      <c r="E27" s="702"/>
      <c r="F27" s="702"/>
      <c r="G27" s="702"/>
      <c r="H27" s="702"/>
      <c r="I27" s="702"/>
      <c r="J27" s="8"/>
      <c r="K27" s="8"/>
      <c r="O27" s="22"/>
      <c r="P27" s="22"/>
      <c r="Q27" s="22"/>
      <c r="R27" s="22"/>
    </row>
    <row r="28" spans="1:18" ht="13.5" customHeight="1">
      <c r="A28" s="64"/>
      <c r="B28" s="18"/>
      <c r="C28" s="18"/>
      <c r="D28" s="18"/>
      <c r="E28" s="18"/>
      <c r="F28" s="18"/>
      <c r="G28" s="13"/>
      <c r="H28" s="13"/>
      <c r="I28" s="14"/>
      <c r="J28" s="8"/>
      <c r="K28" s="8"/>
      <c r="O28" s="22"/>
      <c r="P28" s="22"/>
      <c r="Q28" s="22"/>
      <c r="R28" s="22"/>
    </row>
    <row r="29" spans="1:18" ht="13.5" customHeight="1">
      <c r="A29" s="64"/>
      <c r="B29" s="18"/>
      <c r="C29" s="18"/>
      <c r="D29" s="18"/>
      <c r="E29" s="18"/>
      <c r="F29" s="18"/>
      <c r="G29" s="13"/>
      <c r="H29" s="13"/>
      <c r="I29" s="14"/>
      <c r="J29" s="8"/>
      <c r="K29" s="8"/>
      <c r="O29" s="22"/>
      <c r="P29" s="22"/>
      <c r="Q29" s="22"/>
      <c r="R29" s="22"/>
    </row>
    <row r="30" spans="1:18" ht="13.5" customHeight="1">
      <c r="A30" s="64"/>
      <c r="B30" s="447"/>
      <c r="C30" s="447"/>
      <c r="D30" s="447"/>
      <c r="E30" s="447"/>
      <c r="F30" s="447"/>
      <c r="G30" s="447"/>
      <c r="H30" s="447"/>
      <c r="I30" s="447"/>
      <c r="J30" s="447"/>
      <c r="K30" s="8"/>
      <c r="O30" s="22"/>
      <c r="P30" s="22"/>
      <c r="Q30" s="22"/>
      <c r="R30" s="22"/>
    </row>
    <row r="31" spans="1:18" ht="26.25" customHeight="1">
      <c r="A31" s="64"/>
      <c r="B31" s="600"/>
      <c r="C31" s="600"/>
      <c r="D31" s="600"/>
      <c r="E31" s="600"/>
      <c r="F31" s="600"/>
      <c r="G31" s="214"/>
      <c r="H31" s="214"/>
      <c r="I31" s="214"/>
      <c r="J31" s="214"/>
      <c r="K31" s="8"/>
      <c r="O31" s="22"/>
      <c r="P31" s="22"/>
      <c r="Q31" s="22"/>
      <c r="R31" s="22"/>
    </row>
    <row r="32" spans="1:18" ht="13.5" customHeight="1">
      <c r="A32" s="64"/>
      <c r="B32" s="215"/>
      <c r="C32" s="215"/>
      <c r="D32" s="215"/>
      <c r="E32" s="215"/>
      <c r="F32" s="38"/>
      <c r="G32" s="146"/>
      <c r="H32" s="146"/>
      <c r="I32" s="147"/>
      <c r="J32" s="232"/>
      <c r="K32" s="8"/>
      <c r="O32" s="22"/>
      <c r="P32" s="22"/>
      <c r="Q32" s="22"/>
      <c r="R32" s="22"/>
    </row>
    <row r="33" spans="1:18" ht="13.5" customHeight="1">
      <c r="A33" s="64"/>
      <c r="B33" s="215"/>
      <c r="C33" s="215"/>
      <c r="D33" s="215"/>
      <c r="E33" s="215"/>
      <c r="F33" s="38"/>
      <c r="G33" s="146"/>
      <c r="H33" s="146"/>
      <c r="I33" s="147"/>
      <c r="J33" s="232"/>
      <c r="K33" s="8"/>
      <c r="O33" s="22"/>
      <c r="P33" s="22"/>
      <c r="Q33" s="22"/>
      <c r="R33" s="22"/>
    </row>
    <row r="34" spans="1:18" ht="27.75" customHeight="1">
      <c r="A34" s="64"/>
      <c r="B34" s="215"/>
      <c r="C34" s="215"/>
      <c r="D34" s="215"/>
      <c r="E34" s="465" t="s">
        <v>174</v>
      </c>
      <c r="F34" s="382" t="s">
        <v>175</v>
      </c>
      <c r="G34" s="466" t="s">
        <v>176</v>
      </c>
      <c r="H34" s="467" t="s">
        <v>177</v>
      </c>
      <c r="I34" s="147"/>
      <c r="J34" s="232"/>
      <c r="K34" s="215"/>
      <c r="L34" s="215"/>
      <c r="M34" s="465" t="s">
        <v>174</v>
      </c>
      <c r="N34" s="382" t="s">
        <v>175</v>
      </c>
      <c r="O34" s="466" t="s">
        <v>176</v>
      </c>
      <c r="P34" s="467" t="s">
        <v>177</v>
      </c>
      <c r="Q34" s="22"/>
      <c r="R34" s="22"/>
    </row>
    <row r="35" spans="1:18" ht="13.5" customHeight="1">
      <c r="A35" s="64"/>
      <c r="B35" s="215"/>
      <c r="C35" s="470" t="s">
        <v>52</v>
      </c>
      <c r="D35" s="471" t="s">
        <v>53</v>
      </c>
      <c r="E35" s="146">
        <v>21.976609141350536</v>
      </c>
      <c r="F35" s="146">
        <v>39.033197079997358</v>
      </c>
      <c r="G35" s="146">
        <v>24.282540771080836</v>
      </c>
      <c r="H35" s="464">
        <v>14.707653007571281</v>
      </c>
      <c r="I35" s="147"/>
      <c r="J35" s="147"/>
      <c r="K35" s="470" t="s">
        <v>52</v>
      </c>
      <c r="L35" s="476" t="s">
        <v>53</v>
      </c>
      <c r="M35" s="146">
        <v>23.866312423567052</v>
      </c>
      <c r="N35" s="146">
        <v>24.187678340463716</v>
      </c>
      <c r="O35" s="146">
        <v>23.122326881555288</v>
      </c>
      <c r="P35" s="464">
        <v>28.823682354413947</v>
      </c>
      <c r="Q35" s="22"/>
      <c r="R35" s="22"/>
    </row>
    <row r="36" spans="1:18">
      <c r="A36" s="78"/>
      <c r="B36" s="215"/>
      <c r="C36" s="472" t="s">
        <v>54</v>
      </c>
      <c r="D36" s="473" t="s">
        <v>53</v>
      </c>
      <c r="E36" s="147">
        <v>22.602428008956295</v>
      </c>
      <c r="F36" s="147">
        <v>35.337382670804999</v>
      </c>
      <c r="G36" s="147">
        <v>28.982007738095998</v>
      </c>
      <c r="H36" s="460">
        <v>13.078181582142717</v>
      </c>
      <c r="I36" s="147"/>
      <c r="J36" s="147"/>
      <c r="K36" s="472" t="s">
        <v>54</v>
      </c>
      <c r="L36" s="477" t="s">
        <v>53</v>
      </c>
      <c r="M36" s="147">
        <v>25.008584990500371</v>
      </c>
      <c r="N36" s="147">
        <v>30.921932217528202</v>
      </c>
      <c r="O36" s="147">
        <v>24.100971144439303</v>
      </c>
      <c r="P36" s="460">
        <v>19.968511647532136</v>
      </c>
      <c r="Q36" s="23"/>
      <c r="R36" s="23"/>
    </row>
    <row r="37" spans="1:18">
      <c r="A37" s="78"/>
      <c r="B37" s="215"/>
      <c r="C37" s="472" t="s">
        <v>55</v>
      </c>
      <c r="D37" s="473" t="s">
        <v>53</v>
      </c>
      <c r="E37" s="232">
        <v>20.723113971806701</v>
      </c>
      <c r="F37" s="232">
        <v>33.209262746206399</v>
      </c>
      <c r="G37" s="232">
        <v>29.3651424603134</v>
      </c>
      <c r="H37" s="461">
        <v>16.7024808216735</v>
      </c>
      <c r="I37" s="147"/>
      <c r="J37" s="147"/>
      <c r="K37" s="472" t="s">
        <v>55</v>
      </c>
      <c r="L37" s="477" t="s">
        <v>53</v>
      </c>
      <c r="M37" s="232">
        <v>19.9855306853785</v>
      </c>
      <c r="N37" s="232">
        <v>26.710179464381898</v>
      </c>
      <c r="O37" s="232">
        <v>25.3447107884048</v>
      </c>
      <c r="P37" s="461">
        <v>27.959579061834901</v>
      </c>
      <c r="Q37" s="23"/>
      <c r="R37" s="23"/>
    </row>
    <row r="38" spans="1:18">
      <c r="A38" s="78"/>
      <c r="B38" s="215"/>
      <c r="C38" s="472" t="s">
        <v>56</v>
      </c>
      <c r="D38" s="473" t="s">
        <v>53</v>
      </c>
      <c r="E38" s="232">
        <v>20.356462492851101</v>
      </c>
      <c r="F38" s="232">
        <v>31.962904939917099</v>
      </c>
      <c r="G38" s="232">
        <v>31.195677189082499</v>
      </c>
      <c r="H38" s="461">
        <v>16.484955378149301</v>
      </c>
      <c r="I38" s="147"/>
      <c r="J38" s="147"/>
      <c r="K38" s="472" t="s">
        <v>56</v>
      </c>
      <c r="L38" s="477" t="s">
        <v>53</v>
      </c>
      <c r="M38" s="232">
        <v>20.875739745703701</v>
      </c>
      <c r="N38" s="232">
        <v>31.9118081612453</v>
      </c>
      <c r="O38" s="232">
        <v>24.522823565988499</v>
      </c>
      <c r="P38" s="461">
        <v>22.689628527062499</v>
      </c>
      <c r="Q38" s="23"/>
      <c r="R38" s="23"/>
    </row>
    <row r="39" spans="1:18">
      <c r="A39" s="78"/>
      <c r="B39" s="215"/>
      <c r="C39" s="474" t="s">
        <v>57</v>
      </c>
      <c r="D39" s="475" t="s">
        <v>53</v>
      </c>
      <c r="E39" s="468">
        <v>20.027677680673605</v>
      </c>
      <c r="F39" s="463">
        <v>31.071610068232747</v>
      </c>
      <c r="G39" s="463">
        <v>32.915104880365973</v>
      </c>
      <c r="H39" s="462">
        <v>15.985607370727678</v>
      </c>
      <c r="I39" s="147"/>
      <c r="J39" s="147"/>
      <c r="K39" s="474" t="s">
        <v>57</v>
      </c>
      <c r="L39" s="478" t="s">
        <v>53</v>
      </c>
      <c r="M39" s="468">
        <v>24.281205660090098</v>
      </c>
      <c r="N39" s="463">
        <v>28.144964633495928</v>
      </c>
      <c r="O39" s="463">
        <v>21.879919100116584</v>
      </c>
      <c r="P39" s="462">
        <v>25.693910606297401</v>
      </c>
      <c r="Q39" s="23"/>
      <c r="R39" s="23"/>
    </row>
    <row r="40" spans="1:18" ht="13.5" customHeight="1">
      <c r="A40" s="78"/>
      <c r="B40" s="78"/>
      <c r="C40" s="78"/>
      <c r="D40" s="78"/>
      <c r="E40" s="78"/>
      <c r="F40" s="78"/>
      <c r="G40" s="78"/>
      <c r="H40" s="78"/>
      <c r="I40" s="78"/>
      <c r="J40" s="78"/>
      <c r="O40" s="23"/>
      <c r="P40" s="23"/>
      <c r="Q40" s="23"/>
      <c r="R40" s="23"/>
    </row>
    <row r="41" spans="1:18" ht="13.5" customHeight="1">
      <c r="A41" s="78"/>
      <c r="B41" s="711" t="s">
        <v>178</v>
      </c>
      <c r="C41" s="712"/>
      <c r="D41" s="712"/>
      <c r="E41" s="712"/>
      <c r="F41" s="713"/>
      <c r="G41" s="346"/>
      <c r="H41" s="282"/>
      <c r="I41" s="282"/>
      <c r="J41" s="283"/>
      <c r="K41" s="284"/>
      <c r="O41" s="23"/>
      <c r="P41" s="23"/>
      <c r="Q41" s="23"/>
      <c r="R41" s="23"/>
    </row>
    <row r="42" spans="1:18" ht="13.5" customHeight="1">
      <c r="B42" s="720" t="s">
        <v>179</v>
      </c>
      <c r="C42" s="726"/>
      <c r="D42" s="721"/>
      <c r="E42" s="720" t="s">
        <v>180</v>
      </c>
      <c r="F42" s="721"/>
      <c r="G42" s="392"/>
      <c r="H42" s="344"/>
      <c r="I42" s="607"/>
      <c r="J42" s="607"/>
      <c r="K42" s="607"/>
      <c r="L42" s="607"/>
      <c r="O42" s="23"/>
      <c r="P42" s="23"/>
      <c r="Q42" s="23"/>
      <c r="R42" s="23"/>
    </row>
    <row r="43" spans="1:18" ht="13.5" customHeight="1">
      <c r="B43" s="723">
        <v>1860</v>
      </c>
      <c r="C43" s="724"/>
      <c r="D43" s="725"/>
      <c r="E43" s="722">
        <v>349</v>
      </c>
      <c r="F43" s="722"/>
      <c r="G43" s="393"/>
      <c r="H43" s="164"/>
      <c r="I43" s="164"/>
      <c r="J43" s="164"/>
      <c r="K43" s="164"/>
      <c r="L43" s="164"/>
      <c r="O43" s="23"/>
      <c r="P43" s="23"/>
      <c r="Q43" s="23"/>
      <c r="R43" s="23"/>
    </row>
    <row r="44" spans="1:18">
      <c r="B44" s="47"/>
      <c r="C44" s="47"/>
      <c r="D44" s="47"/>
      <c r="E44" s="47"/>
      <c r="F44" s="47"/>
      <c r="G44" s="47"/>
    </row>
    <row r="45" spans="1:18">
      <c r="G45" s="21"/>
      <c r="H45" s="21"/>
      <c r="I45" s="22"/>
      <c r="J45" s="22"/>
    </row>
    <row r="46" spans="1:18">
      <c r="G46" s="21"/>
      <c r="H46" s="21"/>
      <c r="I46" s="22"/>
      <c r="J46" s="22"/>
      <c r="N46" s="22"/>
    </row>
    <row r="47" spans="1:18">
      <c r="G47" s="21"/>
      <c r="H47" s="21"/>
      <c r="I47" s="22"/>
      <c r="J47" s="22"/>
    </row>
    <row r="51" spans="2:12">
      <c r="B51" s="705"/>
      <c r="C51" s="705"/>
      <c r="D51" s="705"/>
      <c r="E51" s="705"/>
      <c r="F51" s="705"/>
    </row>
    <row r="52" spans="2:12">
      <c r="B52" s="607"/>
      <c r="C52" s="607"/>
      <c r="D52" s="607"/>
      <c r="E52" s="718"/>
      <c r="F52" s="718"/>
    </row>
    <row r="53" spans="2:12">
      <c r="B53" s="311"/>
      <c r="C53" s="311"/>
      <c r="D53" s="311"/>
      <c r="E53" s="719"/>
      <c r="F53" s="719"/>
    </row>
    <row r="61" spans="2:12">
      <c r="L61" s="4" t="s">
        <v>11</v>
      </c>
    </row>
  </sheetData>
  <mergeCells count="20">
    <mergeCell ref="E52:F52"/>
    <mergeCell ref="E53:F53"/>
    <mergeCell ref="E42:F42"/>
    <mergeCell ref="E43:F43"/>
    <mergeCell ref="B43:D43"/>
    <mergeCell ref="B42:D42"/>
    <mergeCell ref="B4:B5"/>
    <mergeCell ref="B15:E15"/>
    <mergeCell ref="B16:E16"/>
    <mergeCell ref="B10:I10"/>
    <mergeCell ref="B51:F51"/>
    <mergeCell ref="K11:Q11"/>
    <mergeCell ref="B11:I11"/>
    <mergeCell ref="B27:I27"/>
    <mergeCell ref="B41:F41"/>
    <mergeCell ref="B12:I12"/>
    <mergeCell ref="B13:I13"/>
    <mergeCell ref="B14:F14"/>
    <mergeCell ref="B18:E18"/>
    <mergeCell ref="B17:E17"/>
  </mergeCells>
  <pageMargins left="0.23622047244094491" right="0.23622047244094491" top="0.74803149606299213" bottom="0.47244094488188981" header="0.31496062992125984" footer="0.31496062992125984"/>
  <pageSetup paperSize="9" scale="5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N72"/>
  <sheetViews>
    <sheetView zoomScale="59" zoomScaleNormal="59" workbookViewId="0">
      <selection activeCell="C40" sqref="C40"/>
    </sheetView>
  </sheetViews>
  <sheetFormatPr defaultColWidth="9.1171875" defaultRowHeight="12.7"/>
  <cols>
    <col min="1" max="1" width="2" style="24" customWidth="1"/>
    <col min="2" max="2" width="19.5859375" style="24" customWidth="1"/>
    <col min="3" max="3" width="9.87890625" style="24" customWidth="1"/>
    <col min="4" max="4" width="16.41015625" style="24" customWidth="1"/>
    <col min="5" max="5" width="12" style="24" customWidth="1"/>
    <col min="6" max="6" width="12.41015625" style="24" customWidth="1"/>
    <col min="7" max="7" width="14.5859375" style="24" customWidth="1"/>
    <col min="8" max="9" width="15.41015625" style="24" customWidth="1"/>
    <col min="10" max="10" width="14.87890625" style="24" customWidth="1"/>
    <col min="11" max="11" width="14.29296875" style="24" customWidth="1"/>
    <col min="12" max="12" width="13.29296875" style="24" customWidth="1"/>
    <col min="13" max="13" width="12.41015625" style="24" customWidth="1"/>
    <col min="14" max="14" width="1.29296875" style="24" customWidth="1"/>
    <col min="15" max="15" width="19.1171875" style="24" customWidth="1"/>
    <col min="16" max="16" width="11.41015625" style="24" customWidth="1"/>
    <col min="17" max="17" width="16.1171875" style="24" customWidth="1"/>
    <col min="18" max="18" width="10.41015625" style="24" customWidth="1"/>
    <col min="19" max="20" width="13.1171875" style="24" customWidth="1"/>
    <col min="21" max="21" width="14.5859375" style="24" customWidth="1"/>
    <col min="22" max="26" width="13.1171875" style="24" customWidth="1"/>
    <col min="27" max="27" width="13.29296875" style="24" customWidth="1"/>
    <col min="28" max="259" width="9.1171875" style="24" customWidth="1"/>
    <col min="260" max="260" width="2.703125" style="24" customWidth="1"/>
    <col min="261" max="261" width="8.29296875" style="24" customWidth="1"/>
    <col min="262" max="262" width="7.1171875" style="24" customWidth="1"/>
    <col min="263" max="263" width="4.41015625" style="24" customWidth="1"/>
    <col min="264" max="266" width="9.1171875" style="24" customWidth="1"/>
    <col min="267" max="267" width="11.29296875" style="24" customWidth="1"/>
    <col min="268" max="270" width="9.1171875" style="24" customWidth="1"/>
    <col min="271" max="271" width="2.703125" style="24" customWidth="1"/>
    <col min="272" max="272" width="8.29296875" style="24" customWidth="1"/>
    <col min="273" max="273" width="7.41015625" style="24" customWidth="1"/>
    <col min="274" max="274" width="4.29296875" style="24" customWidth="1"/>
    <col min="275" max="275" width="9.1171875" style="24" customWidth="1"/>
    <col min="276" max="276" width="11.41015625" style="24" customWidth="1"/>
    <col min="277" max="281" width="9.1171875" style="24" customWidth="1"/>
    <col min="282" max="282" width="2.703125" style="24" customWidth="1"/>
    <col min="283" max="515" width="9.1171875" style="24" customWidth="1"/>
    <col min="516" max="516" width="2.703125" style="24" customWidth="1"/>
    <col min="517" max="517" width="8.29296875" style="24" customWidth="1"/>
    <col min="518" max="518" width="7.1171875" style="24" customWidth="1"/>
    <col min="519" max="519" width="4.41015625" style="24" customWidth="1"/>
    <col min="520" max="522" width="9.1171875" style="24" customWidth="1"/>
    <col min="523" max="523" width="11.29296875" style="24" customWidth="1"/>
    <col min="524" max="526" width="9.1171875" style="24" customWidth="1"/>
    <col min="527" max="527" width="2.703125" style="24" customWidth="1"/>
    <col min="528" max="528" width="8.29296875" style="24" customWidth="1"/>
    <col min="529" max="529" width="7.41015625" style="24" customWidth="1"/>
    <col min="530" max="530" width="4.29296875" style="24" customWidth="1"/>
    <col min="531" max="531" width="9.1171875" style="24" customWidth="1"/>
    <col min="532" max="532" width="11.41015625" style="24" customWidth="1"/>
    <col min="533" max="537" width="9.1171875" style="24" customWidth="1"/>
    <col min="538" max="538" width="2.703125" style="24" customWidth="1"/>
    <col min="539" max="771" width="9.1171875" style="24" customWidth="1"/>
    <col min="772" max="772" width="2.703125" style="24" customWidth="1"/>
    <col min="773" max="773" width="8.29296875" style="24" customWidth="1"/>
    <col min="774" max="774" width="7.1171875" style="24" customWidth="1"/>
    <col min="775" max="775" width="4.41015625" style="24" customWidth="1"/>
    <col min="776" max="778" width="9.1171875" style="24" customWidth="1"/>
    <col min="779" max="779" width="11.29296875" style="24" customWidth="1"/>
    <col min="780" max="782" width="9.1171875" style="24" customWidth="1"/>
    <col min="783" max="783" width="2.703125" style="24" customWidth="1"/>
    <col min="784" max="784" width="8.29296875" style="24" customWidth="1"/>
    <col min="785" max="785" width="7.41015625" style="24" customWidth="1"/>
    <col min="786" max="786" width="4.29296875" style="24" customWidth="1"/>
    <col min="787" max="787" width="9.1171875" style="24" customWidth="1"/>
    <col min="788" max="788" width="11.41015625" style="24" customWidth="1"/>
    <col min="789" max="793" width="9.1171875" style="24" customWidth="1"/>
    <col min="794" max="794" width="2.703125" style="24" customWidth="1"/>
    <col min="795" max="1027" width="9.1171875" style="24" customWidth="1"/>
    <col min="1028" max="1028" width="2.703125" style="24" customWidth="1"/>
    <col min="1029" max="1029" width="8.29296875" style="24" customWidth="1"/>
    <col min="1030" max="1030" width="7.1171875" style="24" customWidth="1"/>
    <col min="1031" max="1031" width="4.41015625" style="24" customWidth="1"/>
    <col min="1032" max="1034" width="9.1171875" style="24" customWidth="1"/>
    <col min="1035" max="1035" width="11.29296875" style="24" customWidth="1"/>
    <col min="1036" max="1038" width="9.1171875" style="24" customWidth="1"/>
    <col min="1039" max="1039" width="2.703125" style="24" customWidth="1"/>
    <col min="1040" max="1040" width="8.29296875" style="24" customWidth="1"/>
    <col min="1041" max="1041" width="7.41015625" style="24" customWidth="1"/>
    <col min="1042" max="1042" width="4.29296875" style="24" customWidth="1"/>
    <col min="1043" max="1043" width="9.1171875" style="24" customWidth="1"/>
    <col min="1044" max="1044" width="11.41015625" style="24" customWidth="1"/>
    <col min="1045" max="1049" width="9.1171875" style="24" customWidth="1"/>
    <col min="1050" max="1050" width="2.703125" style="24" customWidth="1"/>
    <col min="1051" max="1283" width="9.1171875" style="24" customWidth="1"/>
    <col min="1284" max="1284" width="2.703125" style="24" customWidth="1"/>
    <col min="1285" max="1285" width="8.29296875" style="24" customWidth="1"/>
    <col min="1286" max="1286" width="7.1171875" style="24" customWidth="1"/>
    <col min="1287" max="1287" width="4.41015625" style="24" customWidth="1"/>
    <col min="1288" max="1290" width="9.1171875" style="24" customWidth="1"/>
    <col min="1291" max="1291" width="11.29296875" style="24" customWidth="1"/>
    <col min="1292" max="1294" width="9.1171875" style="24" customWidth="1"/>
    <col min="1295" max="1295" width="2.703125" style="24" customWidth="1"/>
    <col min="1296" max="1296" width="8.29296875" style="24" customWidth="1"/>
    <col min="1297" max="1297" width="7.41015625" style="24" customWidth="1"/>
    <col min="1298" max="1298" width="4.29296875" style="24" customWidth="1"/>
    <col min="1299" max="1299" width="9.1171875" style="24" customWidth="1"/>
    <col min="1300" max="1300" width="11.41015625" style="24" customWidth="1"/>
    <col min="1301" max="1305" width="9.1171875" style="24" customWidth="1"/>
    <col min="1306" max="1306" width="2.703125" style="24" customWidth="1"/>
    <col min="1307" max="1539" width="9.1171875" style="24" customWidth="1"/>
    <col min="1540" max="1540" width="2.703125" style="24" customWidth="1"/>
    <col min="1541" max="1541" width="8.29296875" style="24" customWidth="1"/>
    <col min="1542" max="1542" width="7.1171875" style="24" customWidth="1"/>
    <col min="1543" max="1543" width="4.41015625" style="24" customWidth="1"/>
    <col min="1544" max="1546" width="9.1171875" style="24" customWidth="1"/>
    <col min="1547" max="1547" width="11.29296875" style="24" customWidth="1"/>
    <col min="1548" max="1550" width="9.1171875" style="24" customWidth="1"/>
    <col min="1551" max="1551" width="2.703125" style="24" customWidth="1"/>
    <col min="1552" max="1552" width="8.29296875" style="24" customWidth="1"/>
    <col min="1553" max="1553" width="7.41015625" style="24" customWidth="1"/>
    <col min="1554" max="1554" width="4.29296875" style="24" customWidth="1"/>
    <col min="1555" max="1555" width="9.1171875" style="24" customWidth="1"/>
    <col min="1556" max="1556" width="11.41015625" style="24" customWidth="1"/>
    <col min="1557" max="1561" width="9.1171875" style="24" customWidth="1"/>
    <col min="1562" max="1562" width="2.703125" style="24" customWidth="1"/>
    <col min="1563" max="1795" width="9.1171875" style="24" customWidth="1"/>
    <col min="1796" max="1796" width="2.703125" style="24" customWidth="1"/>
    <col min="1797" max="1797" width="8.29296875" style="24" customWidth="1"/>
    <col min="1798" max="1798" width="7.1171875" style="24" customWidth="1"/>
    <col min="1799" max="1799" width="4.41015625" style="24" customWidth="1"/>
    <col min="1800" max="1802" width="9.1171875" style="24" customWidth="1"/>
    <col min="1803" max="1803" width="11.29296875" style="24" customWidth="1"/>
    <col min="1804" max="1806" width="9.1171875" style="24" customWidth="1"/>
    <col min="1807" max="1807" width="2.703125" style="24" customWidth="1"/>
    <col min="1808" max="1808" width="8.29296875" style="24" customWidth="1"/>
    <col min="1809" max="1809" width="7.41015625" style="24" customWidth="1"/>
    <col min="1810" max="1810" width="4.29296875" style="24" customWidth="1"/>
    <col min="1811" max="1811" width="9.1171875" style="24" customWidth="1"/>
    <col min="1812" max="1812" width="11.41015625" style="24" customWidth="1"/>
    <col min="1813" max="1817" width="9.1171875" style="24" customWidth="1"/>
    <col min="1818" max="1818" width="2.703125" style="24" customWidth="1"/>
    <col min="1819" max="2051" width="9.1171875" style="24" customWidth="1"/>
    <col min="2052" max="2052" width="2.703125" style="24" customWidth="1"/>
    <col min="2053" max="2053" width="8.29296875" style="24" customWidth="1"/>
    <col min="2054" max="2054" width="7.1171875" style="24" customWidth="1"/>
    <col min="2055" max="2055" width="4.41015625" style="24" customWidth="1"/>
    <col min="2056" max="2058" width="9.1171875" style="24" customWidth="1"/>
    <col min="2059" max="2059" width="11.29296875" style="24" customWidth="1"/>
    <col min="2060" max="2062" width="9.1171875" style="24" customWidth="1"/>
    <col min="2063" max="2063" width="2.703125" style="24" customWidth="1"/>
    <col min="2064" max="2064" width="8.29296875" style="24" customWidth="1"/>
    <col min="2065" max="2065" width="7.41015625" style="24" customWidth="1"/>
    <col min="2066" max="2066" width="4.29296875" style="24" customWidth="1"/>
    <col min="2067" max="2067" width="9.1171875" style="24" customWidth="1"/>
    <col min="2068" max="2068" width="11.41015625" style="24" customWidth="1"/>
    <col min="2069" max="2073" width="9.1171875" style="24" customWidth="1"/>
    <col min="2074" max="2074" width="2.703125" style="24" customWidth="1"/>
    <col min="2075" max="2307" width="9.1171875" style="24" customWidth="1"/>
    <col min="2308" max="2308" width="2.703125" style="24" customWidth="1"/>
    <col min="2309" max="2309" width="8.29296875" style="24" customWidth="1"/>
    <col min="2310" max="2310" width="7.1171875" style="24" customWidth="1"/>
    <col min="2311" max="2311" width="4.41015625" style="24" customWidth="1"/>
    <col min="2312" max="2314" width="9.1171875" style="24" customWidth="1"/>
    <col min="2315" max="2315" width="11.29296875" style="24" customWidth="1"/>
    <col min="2316" max="2318" width="9.1171875" style="24" customWidth="1"/>
    <col min="2319" max="2319" width="2.703125" style="24" customWidth="1"/>
    <col min="2320" max="2320" width="8.29296875" style="24" customWidth="1"/>
    <col min="2321" max="2321" width="7.41015625" style="24" customWidth="1"/>
    <col min="2322" max="2322" width="4.29296875" style="24" customWidth="1"/>
    <col min="2323" max="2323" width="9.1171875" style="24" customWidth="1"/>
    <col min="2324" max="2324" width="11.41015625" style="24" customWidth="1"/>
    <col min="2325" max="2329" width="9.1171875" style="24" customWidth="1"/>
    <col min="2330" max="2330" width="2.703125" style="24" customWidth="1"/>
    <col min="2331" max="2563" width="9.1171875" style="24" customWidth="1"/>
    <col min="2564" max="2564" width="2.703125" style="24" customWidth="1"/>
    <col min="2565" max="2565" width="8.29296875" style="24" customWidth="1"/>
    <col min="2566" max="2566" width="7.1171875" style="24" customWidth="1"/>
    <col min="2567" max="2567" width="4.41015625" style="24" customWidth="1"/>
    <col min="2568" max="2570" width="9.1171875" style="24" customWidth="1"/>
    <col min="2571" max="2571" width="11.29296875" style="24" customWidth="1"/>
    <col min="2572" max="2574" width="9.1171875" style="24" customWidth="1"/>
    <col min="2575" max="2575" width="2.703125" style="24" customWidth="1"/>
    <col min="2576" max="2576" width="8.29296875" style="24" customWidth="1"/>
    <col min="2577" max="2577" width="7.41015625" style="24" customWidth="1"/>
    <col min="2578" max="2578" width="4.29296875" style="24" customWidth="1"/>
    <col min="2579" max="2579" width="9.1171875" style="24" customWidth="1"/>
    <col min="2580" max="2580" width="11.41015625" style="24" customWidth="1"/>
    <col min="2581" max="2585" width="9.1171875" style="24" customWidth="1"/>
    <col min="2586" max="2586" width="2.703125" style="24" customWidth="1"/>
    <col min="2587" max="2819" width="9.1171875" style="24" customWidth="1"/>
    <col min="2820" max="2820" width="2.703125" style="24" customWidth="1"/>
    <col min="2821" max="2821" width="8.29296875" style="24" customWidth="1"/>
    <col min="2822" max="2822" width="7.1171875" style="24" customWidth="1"/>
    <col min="2823" max="2823" width="4.41015625" style="24" customWidth="1"/>
    <col min="2824" max="2826" width="9.1171875" style="24" customWidth="1"/>
    <col min="2827" max="2827" width="11.29296875" style="24" customWidth="1"/>
    <col min="2828" max="2830" width="9.1171875" style="24" customWidth="1"/>
    <col min="2831" max="2831" width="2.703125" style="24" customWidth="1"/>
    <col min="2832" max="2832" width="8.29296875" style="24" customWidth="1"/>
    <col min="2833" max="2833" width="7.41015625" style="24" customWidth="1"/>
    <col min="2834" max="2834" width="4.29296875" style="24" customWidth="1"/>
    <col min="2835" max="2835" width="9.1171875" style="24" customWidth="1"/>
    <col min="2836" max="2836" width="11.41015625" style="24" customWidth="1"/>
    <col min="2837" max="2841" width="9.1171875" style="24" customWidth="1"/>
    <col min="2842" max="2842" width="2.703125" style="24" customWidth="1"/>
    <col min="2843" max="3075" width="9.1171875" style="24" customWidth="1"/>
    <col min="3076" max="3076" width="2.703125" style="24" customWidth="1"/>
    <col min="3077" max="3077" width="8.29296875" style="24" customWidth="1"/>
    <col min="3078" max="3078" width="7.1171875" style="24" customWidth="1"/>
    <col min="3079" max="3079" width="4.41015625" style="24" customWidth="1"/>
    <col min="3080" max="3082" width="9.1171875" style="24" customWidth="1"/>
    <col min="3083" max="3083" width="11.29296875" style="24" customWidth="1"/>
    <col min="3084" max="3086" width="9.1171875" style="24" customWidth="1"/>
    <col min="3087" max="3087" width="2.703125" style="24" customWidth="1"/>
    <col min="3088" max="3088" width="8.29296875" style="24" customWidth="1"/>
    <col min="3089" max="3089" width="7.41015625" style="24" customWidth="1"/>
    <col min="3090" max="3090" width="4.29296875" style="24" customWidth="1"/>
    <col min="3091" max="3091" width="9.1171875" style="24" customWidth="1"/>
    <col min="3092" max="3092" width="11.41015625" style="24" customWidth="1"/>
    <col min="3093" max="3097" width="9.1171875" style="24" customWidth="1"/>
    <col min="3098" max="3098" width="2.703125" style="24" customWidth="1"/>
    <col min="3099" max="3331" width="9.1171875" style="24" customWidth="1"/>
    <col min="3332" max="3332" width="2.703125" style="24" customWidth="1"/>
    <col min="3333" max="3333" width="8.29296875" style="24" customWidth="1"/>
    <col min="3334" max="3334" width="7.1171875" style="24" customWidth="1"/>
    <col min="3335" max="3335" width="4.41015625" style="24" customWidth="1"/>
    <col min="3336" max="3338" width="9.1171875" style="24" customWidth="1"/>
    <col min="3339" max="3339" width="11.29296875" style="24" customWidth="1"/>
    <col min="3340" max="3342" width="9.1171875" style="24" customWidth="1"/>
    <col min="3343" max="3343" width="2.703125" style="24" customWidth="1"/>
    <col min="3344" max="3344" width="8.29296875" style="24" customWidth="1"/>
    <col min="3345" max="3345" width="7.41015625" style="24" customWidth="1"/>
    <col min="3346" max="3346" width="4.29296875" style="24" customWidth="1"/>
    <col min="3347" max="3347" width="9.1171875" style="24" customWidth="1"/>
    <col min="3348" max="3348" width="11.41015625" style="24" customWidth="1"/>
    <col min="3349" max="3353" width="9.1171875" style="24" customWidth="1"/>
    <col min="3354" max="3354" width="2.703125" style="24" customWidth="1"/>
    <col min="3355" max="3587" width="9.1171875" style="24" customWidth="1"/>
    <col min="3588" max="3588" width="2.703125" style="24" customWidth="1"/>
    <col min="3589" max="3589" width="8.29296875" style="24" customWidth="1"/>
    <col min="3590" max="3590" width="7.1171875" style="24" customWidth="1"/>
    <col min="3591" max="3591" width="4.41015625" style="24" customWidth="1"/>
    <col min="3592" max="3594" width="9.1171875" style="24" customWidth="1"/>
    <col min="3595" max="3595" width="11.29296875" style="24" customWidth="1"/>
    <col min="3596" max="3598" width="9.1171875" style="24" customWidth="1"/>
    <col min="3599" max="3599" width="2.703125" style="24" customWidth="1"/>
    <col min="3600" max="3600" width="8.29296875" style="24" customWidth="1"/>
    <col min="3601" max="3601" width="7.41015625" style="24" customWidth="1"/>
    <col min="3602" max="3602" width="4.29296875" style="24" customWidth="1"/>
    <col min="3603" max="3603" width="9.1171875" style="24" customWidth="1"/>
    <col min="3604" max="3604" width="11.41015625" style="24" customWidth="1"/>
    <col min="3605" max="3609" width="9.1171875" style="24" customWidth="1"/>
    <col min="3610" max="3610" width="2.703125" style="24" customWidth="1"/>
    <col min="3611" max="3843" width="9.1171875" style="24" customWidth="1"/>
    <col min="3844" max="3844" width="2.703125" style="24" customWidth="1"/>
    <col min="3845" max="3845" width="8.29296875" style="24" customWidth="1"/>
    <col min="3846" max="3846" width="7.1171875" style="24" customWidth="1"/>
    <col min="3847" max="3847" width="4.41015625" style="24" customWidth="1"/>
    <col min="3848" max="3850" width="9.1171875" style="24" customWidth="1"/>
    <col min="3851" max="3851" width="11.29296875" style="24" customWidth="1"/>
    <col min="3852" max="3854" width="9.1171875" style="24" customWidth="1"/>
    <col min="3855" max="3855" width="2.703125" style="24" customWidth="1"/>
    <col min="3856" max="3856" width="8.29296875" style="24" customWidth="1"/>
    <col min="3857" max="3857" width="7.41015625" style="24" customWidth="1"/>
    <col min="3858" max="3858" width="4.29296875" style="24" customWidth="1"/>
    <col min="3859" max="3859" width="9.1171875" style="24" customWidth="1"/>
    <col min="3860" max="3860" width="11.41015625" style="24" customWidth="1"/>
    <col min="3861" max="3865" width="9.1171875" style="24" customWidth="1"/>
    <col min="3866" max="3866" width="2.703125" style="24" customWidth="1"/>
    <col min="3867" max="4099" width="9.1171875" style="24" customWidth="1"/>
    <col min="4100" max="4100" width="2.703125" style="24" customWidth="1"/>
    <col min="4101" max="4101" width="8.29296875" style="24" customWidth="1"/>
    <col min="4102" max="4102" width="7.1171875" style="24" customWidth="1"/>
    <col min="4103" max="4103" width="4.41015625" style="24" customWidth="1"/>
    <col min="4104" max="4106" width="9.1171875" style="24" customWidth="1"/>
    <col min="4107" max="4107" width="11.29296875" style="24" customWidth="1"/>
    <col min="4108" max="4110" width="9.1171875" style="24" customWidth="1"/>
    <col min="4111" max="4111" width="2.703125" style="24" customWidth="1"/>
    <col min="4112" max="4112" width="8.29296875" style="24" customWidth="1"/>
    <col min="4113" max="4113" width="7.41015625" style="24" customWidth="1"/>
    <col min="4114" max="4114" width="4.29296875" style="24" customWidth="1"/>
    <col min="4115" max="4115" width="9.1171875" style="24" customWidth="1"/>
    <col min="4116" max="4116" width="11.41015625" style="24" customWidth="1"/>
    <col min="4117" max="4121" width="9.1171875" style="24" customWidth="1"/>
    <col min="4122" max="4122" width="2.703125" style="24" customWidth="1"/>
    <col min="4123" max="4355" width="9.1171875" style="24" customWidth="1"/>
    <col min="4356" max="4356" width="2.703125" style="24" customWidth="1"/>
    <col min="4357" max="4357" width="8.29296875" style="24" customWidth="1"/>
    <col min="4358" max="4358" width="7.1171875" style="24" customWidth="1"/>
    <col min="4359" max="4359" width="4.41015625" style="24" customWidth="1"/>
    <col min="4360" max="4362" width="9.1171875" style="24" customWidth="1"/>
    <col min="4363" max="4363" width="11.29296875" style="24" customWidth="1"/>
    <col min="4364" max="4366" width="9.1171875" style="24" customWidth="1"/>
    <col min="4367" max="4367" width="2.703125" style="24" customWidth="1"/>
    <col min="4368" max="4368" width="8.29296875" style="24" customWidth="1"/>
    <col min="4369" max="4369" width="7.41015625" style="24" customWidth="1"/>
    <col min="4370" max="4370" width="4.29296875" style="24" customWidth="1"/>
    <col min="4371" max="4371" width="9.1171875" style="24" customWidth="1"/>
    <col min="4372" max="4372" width="11.41015625" style="24" customWidth="1"/>
    <col min="4373" max="4377" width="9.1171875" style="24" customWidth="1"/>
    <col min="4378" max="4378" width="2.703125" style="24" customWidth="1"/>
    <col min="4379" max="4611" width="9.1171875" style="24" customWidth="1"/>
    <col min="4612" max="4612" width="2.703125" style="24" customWidth="1"/>
    <col min="4613" max="4613" width="8.29296875" style="24" customWidth="1"/>
    <col min="4614" max="4614" width="7.1171875" style="24" customWidth="1"/>
    <col min="4615" max="4615" width="4.41015625" style="24" customWidth="1"/>
    <col min="4616" max="4618" width="9.1171875" style="24" customWidth="1"/>
    <col min="4619" max="4619" width="11.29296875" style="24" customWidth="1"/>
    <col min="4620" max="4622" width="9.1171875" style="24" customWidth="1"/>
    <col min="4623" max="4623" width="2.703125" style="24" customWidth="1"/>
    <col min="4624" max="4624" width="8.29296875" style="24" customWidth="1"/>
    <col min="4625" max="4625" width="7.41015625" style="24" customWidth="1"/>
    <col min="4626" max="4626" width="4.29296875" style="24" customWidth="1"/>
    <col min="4627" max="4627" width="9.1171875" style="24" customWidth="1"/>
    <col min="4628" max="4628" width="11.41015625" style="24" customWidth="1"/>
    <col min="4629" max="4633" width="9.1171875" style="24" customWidth="1"/>
    <col min="4634" max="4634" width="2.703125" style="24" customWidth="1"/>
    <col min="4635" max="4867" width="9.1171875" style="24" customWidth="1"/>
    <col min="4868" max="4868" width="2.703125" style="24" customWidth="1"/>
    <col min="4869" max="4869" width="8.29296875" style="24" customWidth="1"/>
    <col min="4870" max="4870" width="7.1171875" style="24" customWidth="1"/>
    <col min="4871" max="4871" width="4.41015625" style="24" customWidth="1"/>
    <col min="4872" max="4874" width="9.1171875" style="24" customWidth="1"/>
    <col min="4875" max="4875" width="11.29296875" style="24" customWidth="1"/>
    <col min="4876" max="4878" width="9.1171875" style="24" customWidth="1"/>
    <col min="4879" max="4879" width="2.703125" style="24" customWidth="1"/>
    <col min="4880" max="4880" width="8.29296875" style="24" customWidth="1"/>
    <col min="4881" max="4881" width="7.41015625" style="24" customWidth="1"/>
    <col min="4882" max="4882" width="4.29296875" style="24" customWidth="1"/>
    <col min="4883" max="4883" width="9.1171875" style="24" customWidth="1"/>
    <col min="4884" max="4884" width="11.41015625" style="24" customWidth="1"/>
    <col min="4885" max="4889" width="9.1171875" style="24" customWidth="1"/>
    <col min="4890" max="4890" width="2.703125" style="24" customWidth="1"/>
    <col min="4891" max="5123" width="9.1171875" style="24" customWidth="1"/>
    <col min="5124" max="5124" width="2.703125" style="24" customWidth="1"/>
    <col min="5125" max="5125" width="8.29296875" style="24" customWidth="1"/>
    <col min="5126" max="5126" width="7.1171875" style="24" customWidth="1"/>
    <col min="5127" max="5127" width="4.41015625" style="24" customWidth="1"/>
    <col min="5128" max="5130" width="9.1171875" style="24" customWidth="1"/>
    <col min="5131" max="5131" width="11.29296875" style="24" customWidth="1"/>
    <col min="5132" max="5134" width="9.1171875" style="24" customWidth="1"/>
    <col min="5135" max="5135" width="2.703125" style="24" customWidth="1"/>
    <col min="5136" max="5136" width="8.29296875" style="24" customWidth="1"/>
    <col min="5137" max="5137" width="7.41015625" style="24" customWidth="1"/>
    <col min="5138" max="5138" width="4.29296875" style="24" customWidth="1"/>
    <col min="5139" max="5139" width="9.1171875" style="24" customWidth="1"/>
    <col min="5140" max="5140" width="11.41015625" style="24" customWidth="1"/>
    <col min="5141" max="5145" width="9.1171875" style="24" customWidth="1"/>
    <col min="5146" max="5146" width="2.703125" style="24" customWidth="1"/>
    <col min="5147" max="5379" width="9.1171875" style="24" customWidth="1"/>
    <col min="5380" max="5380" width="2.703125" style="24" customWidth="1"/>
    <col min="5381" max="5381" width="8.29296875" style="24" customWidth="1"/>
    <col min="5382" max="5382" width="7.1171875" style="24" customWidth="1"/>
    <col min="5383" max="5383" width="4.41015625" style="24" customWidth="1"/>
    <col min="5384" max="5386" width="9.1171875" style="24" customWidth="1"/>
    <col min="5387" max="5387" width="11.29296875" style="24" customWidth="1"/>
    <col min="5388" max="5390" width="9.1171875" style="24" customWidth="1"/>
    <col min="5391" max="5391" width="2.703125" style="24" customWidth="1"/>
    <col min="5392" max="5392" width="8.29296875" style="24" customWidth="1"/>
    <col min="5393" max="5393" width="7.41015625" style="24" customWidth="1"/>
    <col min="5394" max="5394" width="4.29296875" style="24" customWidth="1"/>
    <col min="5395" max="5395" width="9.1171875" style="24" customWidth="1"/>
    <col min="5396" max="5396" width="11.41015625" style="24" customWidth="1"/>
    <col min="5397" max="5401" width="9.1171875" style="24" customWidth="1"/>
    <col min="5402" max="5402" width="2.703125" style="24" customWidth="1"/>
    <col min="5403" max="5635" width="9.1171875" style="24" customWidth="1"/>
    <col min="5636" max="5636" width="2.703125" style="24" customWidth="1"/>
    <col min="5637" max="5637" width="8.29296875" style="24" customWidth="1"/>
    <col min="5638" max="5638" width="7.1171875" style="24" customWidth="1"/>
    <col min="5639" max="5639" width="4.41015625" style="24" customWidth="1"/>
    <col min="5640" max="5642" width="9.1171875" style="24" customWidth="1"/>
    <col min="5643" max="5643" width="11.29296875" style="24" customWidth="1"/>
    <col min="5644" max="5646" width="9.1171875" style="24" customWidth="1"/>
    <col min="5647" max="5647" width="2.703125" style="24" customWidth="1"/>
    <col min="5648" max="5648" width="8.29296875" style="24" customWidth="1"/>
    <col min="5649" max="5649" width="7.41015625" style="24" customWidth="1"/>
    <col min="5650" max="5650" width="4.29296875" style="24" customWidth="1"/>
    <col min="5651" max="5651" width="9.1171875" style="24" customWidth="1"/>
    <col min="5652" max="5652" width="11.41015625" style="24" customWidth="1"/>
    <col min="5653" max="5657" width="9.1171875" style="24" customWidth="1"/>
    <col min="5658" max="5658" width="2.703125" style="24" customWidth="1"/>
    <col min="5659" max="5891" width="9.1171875" style="24" customWidth="1"/>
    <col min="5892" max="5892" width="2.703125" style="24" customWidth="1"/>
    <col min="5893" max="5893" width="8.29296875" style="24" customWidth="1"/>
    <col min="5894" max="5894" width="7.1171875" style="24" customWidth="1"/>
    <col min="5895" max="5895" width="4.41015625" style="24" customWidth="1"/>
    <col min="5896" max="5898" width="9.1171875" style="24" customWidth="1"/>
    <col min="5899" max="5899" width="11.29296875" style="24" customWidth="1"/>
    <col min="5900" max="5902" width="9.1171875" style="24" customWidth="1"/>
    <col min="5903" max="5903" width="2.703125" style="24" customWidth="1"/>
    <col min="5904" max="5904" width="8.29296875" style="24" customWidth="1"/>
    <col min="5905" max="5905" width="7.41015625" style="24" customWidth="1"/>
    <col min="5906" max="5906" width="4.29296875" style="24" customWidth="1"/>
    <col min="5907" max="5907" width="9.1171875" style="24" customWidth="1"/>
    <col min="5908" max="5908" width="11.41015625" style="24" customWidth="1"/>
    <col min="5909" max="5913" width="9.1171875" style="24" customWidth="1"/>
    <col min="5914" max="5914" width="2.703125" style="24" customWidth="1"/>
    <col min="5915" max="6147" width="9.1171875" style="24" customWidth="1"/>
    <col min="6148" max="6148" width="2.703125" style="24" customWidth="1"/>
    <col min="6149" max="6149" width="8.29296875" style="24" customWidth="1"/>
    <col min="6150" max="6150" width="7.1171875" style="24" customWidth="1"/>
    <col min="6151" max="6151" width="4.41015625" style="24" customWidth="1"/>
    <col min="6152" max="6154" width="9.1171875" style="24" customWidth="1"/>
    <col min="6155" max="6155" width="11.29296875" style="24" customWidth="1"/>
    <col min="6156" max="6158" width="9.1171875" style="24" customWidth="1"/>
    <col min="6159" max="6159" width="2.703125" style="24" customWidth="1"/>
    <col min="6160" max="6160" width="8.29296875" style="24" customWidth="1"/>
    <col min="6161" max="6161" width="7.41015625" style="24" customWidth="1"/>
    <col min="6162" max="6162" width="4.29296875" style="24" customWidth="1"/>
    <col min="6163" max="6163" width="9.1171875" style="24" customWidth="1"/>
    <col min="6164" max="6164" width="11.41015625" style="24" customWidth="1"/>
    <col min="6165" max="6169" width="9.1171875" style="24" customWidth="1"/>
    <col min="6170" max="6170" width="2.703125" style="24" customWidth="1"/>
    <col min="6171" max="6403" width="9.1171875" style="24" customWidth="1"/>
    <col min="6404" max="6404" width="2.703125" style="24" customWidth="1"/>
    <col min="6405" max="6405" width="8.29296875" style="24" customWidth="1"/>
    <col min="6406" max="6406" width="7.1171875" style="24" customWidth="1"/>
    <col min="6407" max="6407" width="4.41015625" style="24" customWidth="1"/>
    <col min="6408" max="6410" width="9.1171875" style="24" customWidth="1"/>
    <col min="6411" max="6411" width="11.29296875" style="24" customWidth="1"/>
    <col min="6412" max="6414" width="9.1171875" style="24" customWidth="1"/>
    <col min="6415" max="6415" width="2.703125" style="24" customWidth="1"/>
    <col min="6416" max="6416" width="8.29296875" style="24" customWidth="1"/>
    <col min="6417" max="6417" width="7.41015625" style="24" customWidth="1"/>
    <col min="6418" max="6418" width="4.29296875" style="24" customWidth="1"/>
    <col min="6419" max="6419" width="9.1171875" style="24" customWidth="1"/>
    <col min="6420" max="6420" width="11.41015625" style="24" customWidth="1"/>
    <col min="6421" max="6425" width="9.1171875" style="24" customWidth="1"/>
    <col min="6426" max="6426" width="2.703125" style="24" customWidth="1"/>
    <col min="6427" max="6659" width="9.1171875" style="24" customWidth="1"/>
    <col min="6660" max="6660" width="2.703125" style="24" customWidth="1"/>
    <col min="6661" max="6661" width="8.29296875" style="24" customWidth="1"/>
    <col min="6662" max="6662" width="7.1171875" style="24" customWidth="1"/>
    <col min="6663" max="6663" width="4.41015625" style="24" customWidth="1"/>
    <col min="6664" max="6666" width="9.1171875" style="24" customWidth="1"/>
    <col min="6667" max="6667" width="11.29296875" style="24" customWidth="1"/>
    <col min="6668" max="6670" width="9.1171875" style="24" customWidth="1"/>
    <col min="6671" max="6671" width="2.703125" style="24" customWidth="1"/>
    <col min="6672" max="6672" width="8.29296875" style="24" customWidth="1"/>
    <col min="6673" max="6673" width="7.41015625" style="24" customWidth="1"/>
    <col min="6674" max="6674" width="4.29296875" style="24" customWidth="1"/>
    <col min="6675" max="6675" width="9.1171875" style="24" customWidth="1"/>
    <col min="6676" max="6676" width="11.41015625" style="24" customWidth="1"/>
    <col min="6677" max="6681" width="9.1171875" style="24" customWidth="1"/>
    <col min="6682" max="6682" width="2.703125" style="24" customWidth="1"/>
    <col min="6683" max="6915" width="9.1171875" style="24" customWidth="1"/>
    <col min="6916" max="6916" width="2.703125" style="24" customWidth="1"/>
    <col min="6917" max="6917" width="8.29296875" style="24" customWidth="1"/>
    <col min="6918" max="6918" width="7.1171875" style="24" customWidth="1"/>
    <col min="6919" max="6919" width="4.41015625" style="24" customWidth="1"/>
    <col min="6920" max="6922" width="9.1171875" style="24" customWidth="1"/>
    <col min="6923" max="6923" width="11.29296875" style="24" customWidth="1"/>
    <col min="6924" max="6926" width="9.1171875" style="24" customWidth="1"/>
    <col min="6927" max="6927" width="2.703125" style="24" customWidth="1"/>
    <col min="6928" max="6928" width="8.29296875" style="24" customWidth="1"/>
    <col min="6929" max="6929" width="7.41015625" style="24" customWidth="1"/>
    <col min="6930" max="6930" width="4.29296875" style="24" customWidth="1"/>
    <col min="6931" max="6931" width="9.1171875" style="24" customWidth="1"/>
    <col min="6932" max="6932" width="11.41015625" style="24" customWidth="1"/>
    <col min="6933" max="6937" width="9.1171875" style="24" customWidth="1"/>
    <col min="6938" max="6938" width="2.703125" style="24" customWidth="1"/>
    <col min="6939" max="7171" width="9.1171875" style="24" customWidth="1"/>
    <col min="7172" max="7172" width="2.703125" style="24" customWidth="1"/>
    <col min="7173" max="7173" width="8.29296875" style="24" customWidth="1"/>
    <col min="7174" max="7174" width="7.1171875" style="24" customWidth="1"/>
    <col min="7175" max="7175" width="4.41015625" style="24" customWidth="1"/>
    <col min="7176" max="7178" width="9.1171875" style="24" customWidth="1"/>
    <col min="7179" max="7179" width="11.29296875" style="24" customWidth="1"/>
    <col min="7180" max="7182" width="9.1171875" style="24" customWidth="1"/>
    <col min="7183" max="7183" width="2.703125" style="24" customWidth="1"/>
    <col min="7184" max="7184" width="8.29296875" style="24" customWidth="1"/>
    <col min="7185" max="7185" width="7.41015625" style="24" customWidth="1"/>
    <col min="7186" max="7186" width="4.29296875" style="24" customWidth="1"/>
    <col min="7187" max="7187" width="9.1171875" style="24" customWidth="1"/>
    <col min="7188" max="7188" width="11.41015625" style="24" customWidth="1"/>
    <col min="7189" max="7193" width="9.1171875" style="24" customWidth="1"/>
    <col min="7194" max="7194" width="2.703125" style="24" customWidth="1"/>
    <col min="7195" max="7427" width="9.1171875" style="24" customWidth="1"/>
    <col min="7428" max="7428" width="2.703125" style="24" customWidth="1"/>
    <col min="7429" max="7429" width="8.29296875" style="24" customWidth="1"/>
    <col min="7430" max="7430" width="7.1171875" style="24" customWidth="1"/>
    <col min="7431" max="7431" width="4.41015625" style="24" customWidth="1"/>
    <col min="7432" max="7434" width="9.1171875" style="24" customWidth="1"/>
    <col min="7435" max="7435" width="11.29296875" style="24" customWidth="1"/>
    <col min="7436" max="7438" width="9.1171875" style="24" customWidth="1"/>
    <col min="7439" max="7439" width="2.703125" style="24" customWidth="1"/>
    <col min="7440" max="7440" width="8.29296875" style="24" customWidth="1"/>
    <col min="7441" max="7441" width="7.41015625" style="24" customWidth="1"/>
    <col min="7442" max="7442" width="4.29296875" style="24" customWidth="1"/>
    <col min="7443" max="7443" width="9.1171875" style="24" customWidth="1"/>
    <col min="7444" max="7444" width="11.41015625" style="24" customWidth="1"/>
    <col min="7445" max="7449" width="9.1171875" style="24" customWidth="1"/>
    <col min="7450" max="7450" width="2.703125" style="24" customWidth="1"/>
    <col min="7451" max="7683" width="9.1171875" style="24" customWidth="1"/>
    <col min="7684" max="7684" width="2.703125" style="24" customWidth="1"/>
    <col min="7685" max="7685" width="8.29296875" style="24" customWidth="1"/>
    <col min="7686" max="7686" width="7.1171875" style="24" customWidth="1"/>
    <col min="7687" max="7687" width="4.41015625" style="24" customWidth="1"/>
    <col min="7688" max="7690" width="9.1171875" style="24" customWidth="1"/>
    <col min="7691" max="7691" width="11.29296875" style="24" customWidth="1"/>
    <col min="7692" max="7694" width="9.1171875" style="24" customWidth="1"/>
    <col min="7695" max="7695" width="2.703125" style="24" customWidth="1"/>
    <col min="7696" max="7696" width="8.29296875" style="24" customWidth="1"/>
    <col min="7697" max="7697" width="7.41015625" style="24" customWidth="1"/>
    <col min="7698" max="7698" width="4.29296875" style="24" customWidth="1"/>
    <col min="7699" max="7699" width="9.1171875" style="24" customWidth="1"/>
    <col min="7700" max="7700" width="11.41015625" style="24" customWidth="1"/>
    <col min="7701" max="7705" width="9.1171875" style="24" customWidth="1"/>
    <col min="7706" max="7706" width="2.703125" style="24" customWidth="1"/>
    <col min="7707" max="7939" width="9.1171875" style="24" customWidth="1"/>
    <col min="7940" max="7940" width="2.703125" style="24" customWidth="1"/>
    <col min="7941" max="7941" width="8.29296875" style="24" customWidth="1"/>
    <col min="7942" max="7942" width="7.1171875" style="24" customWidth="1"/>
    <col min="7943" max="7943" width="4.41015625" style="24" customWidth="1"/>
    <col min="7944" max="7946" width="9.1171875" style="24" customWidth="1"/>
    <col min="7947" max="7947" width="11.29296875" style="24" customWidth="1"/>
    <col min="7948" max="7950" width="9.1171875" style="24" customWidth="1"/>
    <col min="7951" max="7951" width="2.703125" style="24" customWidth="1"/>
    <col min="7952" max="7952" width="8.29296875" style="24" customWidth="1"/>
    <col min="7953" max="7953" width="7.41015625" style="24" customWidth="1"/>
    <col min="7954" max="7954" width="4.29296875" style="24" customWidth="1"/>
    <col min="7955" max="7955" width="9.1171875" style="24" customWidth="1"/>
    <col min="7956" max="7956" width="11.41015625" style="24" customWidth="1"/>
    <col min="7957" max="7961" width="9.1171875" style="24" customWidth="1"/>
    <col min="7962" max="7962" width="2.703125" style="24" customWidth="1"/>
    <col min="7963" max="8195" width="9.1171875" style="24" customWidth="1"/>
    <col min="8196" max="8196" width="2.703125" style="24" customWidth="1"/>
    <col min="8197" max="8197" width="8.29296875" style="24" customWidth="1"/>
    <col min="8198" max="8198" width="7.1171875" style="24" customWidth="1"/>
    <col min="8199" max="8199" width="4.41015625" style="24" customWidth="1"/>
    <col min="8200" max="8202" width="9.1171875" style="24" customWidth="1"/>
    <col min="8203" max="8203" width="11.29296875" style="24" customWidth="1"/>
    <col min="8204" max="8206" width="9.1171875" style="24" customWidth="1"/>
    <col min="8207" max="8207" width="2.703125" style="24" customWidth="1"/>
    <col min="8208" max="8208" width="8.29296875" style="24" customWidth="1"/>
    <col min="8209" max="8209" width="7.41015625" style="24" customWidth="1"/>
    <col min="8210" max="8210" width="4.29296875" style="24" customWidth="1"/>
    <col min="8211" max="8211" width="9.1171875" style="24" customWidth="1"/>
    <col min="8212" max="8212" width="11.41015625" style="24" customWidth="1"/>
    <col min="8213" max="8217" width="9.1171875" style="24" customWidth="1"/>
    <col min="8218" max="8218" width="2.703125" style="24" customWidth="1"/>
    <col min="8219" max="8451" width="9.1171875" style="24" customWidth="1"/>
    <col min="8452" max="8452" width="2.703125" style="24" customWidth="1"/>
    <col min="8453" max="8453" width="8.29296875" style="24" customWidth="1"/>
    <col min="8454" max="8454" width="7.1171875" style="24" customWidth="1"/>
    <col min="8455" max="8455" width="4.41015625" style="24" customWidth="1"/>
    <col min="8456" max="8458" width="9.1171875" style="24" customWidth="1"/>
    <col min="8459" max="8459" width="11.29296875" style="24" customWidth="1"/>
    <col min="8460" max="8462" width="9.1171875" style="24" customWidth="1"/>
    <col min="8463" max="8463" width="2.703125" style="24" customWidth="1"/>
    <col min="8464" max="8464" width="8.29296875" style="24" customWidth="1"/>
    <col min="8465" max="8465" width="7.41015625" style="24" customWidth="1"/>
    <col min="8466" max="8466" width="4.29296875" style="24" customWidth="1"/>
    <col min="8467" max="8467" width="9.1171875" style="24" customWidth="1"/>
    <col min="8468" max="8468" width="11.41015625" style="24" customWidth="1"/>
    <col min="8469" max="8473" width="9.1171875" style="24" customWidth="1"/>
    <col min="8474" max="8474" width="2.703125" style="24" customWidth="1"/>
    <col min="8475" max="8707" width="9.1171875" style="24" customWidth="1"/>
    <col min="8708" max="8708" width="2.703125" style="24" customWidth="1"/>
    <col min="8709" max="8709" width="8.29296875" style="24" customWidth="1"/>
    <col min="8710" max="8710" width="7.1171875" style="24" customWidth="1"/>
    <col min="8711" max="8711" width="4.41015625" style="24" customWidth="1"/>
    <col min="8712" max="8714" width="9.1171875" style="24" customWidth="1"/>
    <col min="8715" max="8715" width="11.29296875" style="24" customWidth="1"/>
    <col min="8716" max="8718" width="9.1171875" style="24" customWidth="1"/>
    <col min="8719" max="8719" width="2.703125" style="24" customWidth="1"/>
    <col min="8720" max="8720" width="8.29296875" style="24" customWidth="1"/>
    <col min="8721" max="8721" width="7.41015625" style="24" customWidth="1"/>
    <col min="8722" max="8722" width="4.29296875" style="24" customWidth="1"/>
    <col min="8723" max="8723" width="9.1171875" style="24" customWidth="1"/>
    <col min="8724" max="8724" width="11.41015625" style="24" customWidth="1"/>
    <col min="8725" max="8729" width="9.1171875" style="24" customWidth="1"/>
    <col min="8730" max="8730" width="2.703125" style="24" customWidth="1"/>
    <col min="8731" max="8963" width="9.1171875" style="24" customWidth="1"/>
    <col min="8964" max="8964" width="2.703125" style="24" customWidth="1"/>
    <col min="8965" max="8965" width="8.29296875" style="24" customWidth="1"/>
    <col min="8966" max="8966" width="7.1171875" style="24" customWidth="1"/>
    <col min="8967" max="8967" width="4.41015625" style="24" customWidth="1"/>
    <col min="8968" max="8970" width="9.1171875" style="24" customWidth="1"/>
    <col min="8971" max="8971" width="11.29296875" style="24" customWidth="1"/>
    <col min="8972" max="8974" width="9.1171875" style="24" customWidth="1"/>
    <col min="8975" max="8975" width="2.703125" style="24" customWidth="1"/>
    <col min="8976" max="8976" width="8.29296875" style="24" customWidth="1"/>
    <col min="8977" max="8977" width="7.41015625" style="24" customWidth="1"/>
    <col min="8978" max="8978" width="4.29296875" style="24" customWidth="1"/>
    <col min="8979" max="8979" width="9.1171875" style="24" customWidth="1"/>
    <col min="8980" max="8980" width="11.41015625" style="24" customWidth="1"/>
    <col min="8981" max="8985" width="9.1171875" style="24" customWidth="1"/>
    <col min="8986" max="8986" width="2.703125" style="24" customWidth="1"/>
    <col min="8987" max="9219" width="9.1171875" style="24" customWidth="1"/>
    <col min="9220" max="9220" width="2.703125" style="24" customWidth="1"/>
    <col min="9221" max="9221" width="8.29296875" style="24" customWidth="1"/>
    <col min="9222" max="9222" width="7.1171875" style="24" customWidth="1"/>
    <col min="9223" max="9223" width="4.41015625" style="24" customWidth="1"/>
    <col min="9224" max="9226" width="9.1171875" style="24" customWidth="1"/>
    <col min="9227" max="9227" width="11.29296875" style="24" customWidth="1"/>
    <col min="9228" max="9230" width="9.1171875" style="24" customWidth="1"/>
    <col min="9231" max="9231" width="2.703125" style="24" customWidth="1"/>
    <col min="9232" max="9232" width="8.29296875" style="24" customWidth="1"/>
    <col min="9233" max="9233" width="7.41015625" style="24" customWidth="1"/>
    <col min="9234" max="9234" width="4.29296875" style="24" customWidth="1"/>
    <col min="9235" max="9235" width="9.1171875" style="24" customWidth="1"/>
    <col min="9236" max="9236" width="11.41015625" style="24" customWidth="1"/>
    <col min="9237" max="9241" width="9.1171875" style="24" customWidth="1"/>
    <col min="9242" max="9242" width="2.703125" style="24" customWidth="1"/>
    <col min="9243" max="9475" width="9.1171875" style="24" customWidth="1"/>
    <col min="9476" max="9476" width="2.703125" style="24" customWidth="1"/>
    <col min="9477" max="9477" width="8.29296875" style="24" customWidth="1"/>
    <col min="9478" max="9478" width="7.1171875" style="24" customWidth="1"/>
    <col min="9479" max="9479" width="4.41015625" style="24" customWidth="1"/>
    <col min="9480" max="9482" width="9.1171875" style="24" customWidth="1"/>
    <col min="9483" max="9483" width="11.29296875" style="24" customWidth="1"/>
    <col min="9484" max="9486" width="9.1171875" style="24" customWidth="1"/>
    <col min="9487" max="9487" width="2.703125" style="24" customWidth="1"/>
    <col min="9488" max="9488" width="8.29296875" style="24" customWidth="1"/>
    <col min="9489" max="9489" width="7.41015625" style="24" customWidth="1"/>
    <col min="9490" max="9490" width="4.29296875" style="24" customWidth="1"/>
    <col min="9491" max="9491" width="9.1171875" style="24" customWidth="1"/>
    <col min="9492" max="9492" width="11.41015625" style="24" customWidth="1"/>
    <col min="9493" max="9497" width="9.1171875" style="24" customWidth="1"/>
    <col min="9498" max="9498" width="2.703125" style="24" customWidth="1"/>
    <col min="9499" max="9731" width="9.1171875" style="24" customWidth="1"/>
    <col min="9732" max="9732" width="2.703125" style="24" customWidth="1"/>
    <col min="9733" max="9733" width="8.29296875" style="24" customWidth="1"/>
    <col min="9734" max="9734" width="7.1171875" style="24" customWidth="1"/>
    <col min="9735" max="9735" width="4.41015625" style="24" customWidth="1"/>
    <col min="9736" max="9738" width="9.1171875" style="24" customWidth="1"/>
    <col min="9739" max="9739" width="11.29296875" style="24" customWidth="1"/>
    <col min="9740" max="9742" width="9.1171875" style="24" customWidth="1"/>
    <col min="9743" max="9743" width="2.703125" style="24" customWidth="1"/>
    <col min="9744" max="9744" width="8.29296875" style="24" customWidth="1"/>
    <col min="9745" max="9745" width="7.41015625" style="24" customWidth="1"/>
    <col min="9746" max="9746" width="4.29296875" style="24" customWidth="1"/>
    <col min="9747" max="9747" width="9.1171875" style="24" customWidth="1"/>
    <col min="9748" max="9748" width="11.41015625" style="24" customWidth="1"/>
    <col min="9749" max="9753" width="9.1171875" style="24" customWidth="1"/>
    <col min="9754" max="9754" width="2.703125" style="24" customWidth="1"/>
    <col min="9755" max="9987" width="9.1171875" style="24" customWidth="1"/>
    <col min="9988" max="9988" width="2.703125" style="24" customWidth="1"/>
    <col min="9989" max="9989" width="8.29296875" style="24" customWidth="1"/>
    <col min="9990" max="9990" width="7.1171875" style="24" customWidth="1"/>
    <col min="9991" max="9991" width="4.41015625" style="24" customWidth="1"/>
    <col min="9992" max="9994" width="9.1171875" style="24" customWidth="1"/>
    <col min="9995" max="9995" width="11.29296875" style="24" customWidth="1"/>
    <col min="9996" max="9998" width="9.1171875" style="24" customWidth="1"/>
    <col min="9999" max="9999" width="2.703125" style="24" customWidth="1"/>
    <col min="10000" max="10000" width="8.29296875" style="24" customWidth="1"/>
    <col min="10001" max="10001" width="7.41015625" style="24" customWidth="1"/>
    <col min="10002" max="10002" width="4.29296875" style="24" customWidth="1"/>
    <col min="10003" max="10003" width="9.1171875" style="24" customWidth="1"/>
    <col min="10004" max="10004" width="11.41015625" style="24" customWidth="1"/>
    <col min="10005" max="10009" width="9.1171875" style="24" customWidth="1"/>
    <col min="10010" max="10010" width="2.703125" style="24" customWidth="1"/>
    <col min="10011" max="10243" width="9.1171875" style="24" customWidth="1"/>
    <col min="10244" max="10244" width="2.703125" style="24" customWidth="1"/>
    <col min="10245" max="10245" width="8.29296875" style="24" customWidth="1"/>
    <col min="10246" max="10246" width="7.1171875" style="24" customWidth="1"/>
    <col min="10247" max="10247" width="4.41015625" style="24" customWidth="1"/>
    <col min="10248" max="10250" width="9.1171875" style="24" customWidth="1"/>
    <col min="10251" max="10251" width="11.29296875" style="24" customWidth="1"/>
    <col min="10252" max="10254" width="9.1171875" style="24" customWidth="1"/>
    <col min="10255" max="10255" width="2.703125" style="24" customWidth="1"/>
    <col min="10256" max="10256" width="8.29296875" style="24" customWidth="1"/>
    <col min="10257" max="10257" width="7.41015625" style="24" customWidth="1"/>
    <col min="10258" max="10258" width="4.29296875" style="24" customWidth="1"/>
    <col min="10259" max="10259" width="9.1171875" style="24" customWidth="1"/>
    <col min="10260" max="10260" width="11.41015625" style="24" customWidth="1"/>
    <col min="10261" max="10265" width="9.1171875" style="24" customWidth="1"/>
    <col min="10266" max="10266" width="2.703125" style="24" customWidth="1"/>
    <col min="10267" max="10499" width="9.1171875" style="24" customWidth="1"/>
    <col min="10500" max="10500" width="2.703125" style="24" customWidth="1"/>
    <col min="10501" max="10501" width="8.29296875" style="24" customWidth="1"/>
    <col min="10502" max="10502" width="7.1171875" style="24" customWidth="1"/>
    <col min="10503" max="10503" width="4.41015625" style="24" customWidth="1"/>
    <col min="10504" max="10506" width="9.1171875" style="24" customWidth="1"/>
    <col min="10507" max="10507" width="11.29296875" style="24" customWidth="1"/>
    <col min="10508" max="10510" width="9.1171875" style="24" customWidth="1"/>
    <col min="10511" max="10511" width="2.703125" style="24" customWidth="1"/>
    <col min="10512" max="10512" width="8.29296875" style="24" customWidth="1"/>
    <col min="10513" max="10513" width="7.41015625" style="24" customWidth="1"/>
    <col min="10514" max="10514" width="4.29296875" style="24" customWidth="1"/>
    <col min="10515" max="10515" width="9.1171875" style="24" customWidth="1"/>
    <col min="10516" max="10516" width="11.41015625" style="24" customWidth="1"/>
    <col min="10517" max="10521" width="9.1171875" style="24" customWidth="1"/>
    <col min="10522" max="10522" width="2.703125" style="24" customWidth="1"/>
    <col min="10523" max="10755" width="9.1171875" style="24" customWidth="1"/>
    <col min="10756" max="10756" width="2.703125" style="24" customWidth="1"/>
    <col min="10757" max="10757" width="8.29296875" style="24" customWidth="1"/>
    <col min="10758" max="10758" width="7.1171875" style="24" customWidth="1"/>
    <col min="10759" max="10759" width="4.41015625" style="24" customWidth="1"/>
    <col min="10760" max="10762" width="9.1171875" style="24" customWidth="1"/>
    <col min="10763" max="10763" width="11.29296875" style="24" customWidth="1"/>
    <col min="10764" max="10766" width="9.1171875" style="24" customWidth="1"/>
    <col min="10767" max="10767" width="2.703125" style="24" customWidth="1"/>
    <col min="10768" max="10768" width="8.29296875" style="24" customWidth="1"/>
    <col min="10769" max="10769" width="7.41015625" style="24" customWidth="1"/>
    <col min="10770" max="10770" width="4.29296875" style="24" customWidth="1"/>
    <col min="10771" max="10771" width="9.1171875" style="24" customWidth="1"/>
    <col min="10772" max="10772" width="11.41015625" style="24" customWidth="1"/>
    <col min="10773" max="10777" width="9.1171875" style="24" customWidth="1"/>
    <col min="10778" max="10778" width="2.703125" style="24" customWidth="1"/>
    <col min="10779" max="11011" width="9.1171875" style="24" customWidth="1"/>
    <col min="11012" max="11012" width="2.703125" style="24" customWidth="1"/>
    <col min="11013" max="11013" width="8.29296875" style="24" customWidth="1"/>
    <col min="11014" max="11014" width="7.1171875" style="24" customWidth="1"/>
    <col min="11015" max="11015" width="4.41015625" style="24" customWidth="1"/>
    <col min="11016" max="11018" width="9.1171875" style="24" customWidth="1"/>
    <col min="11019" max="11019" width="11.29296875" style="24" customWidth="1"/>
    <col min="11020" max="11022" width="9.1171875" style="24" customWidth="1"/>
    <col min="11023" max="11023" width="2.703125" style="24" customWidth="1"/>
    <col min="11024" max="11024" width="8.29296875" style="24" customWidth="1"/>
    <col min="11025" max="11025" width="7.41015625" style="24" customWidth="1"/>
    <col min="11026" max="11026" width="4.29296875" style="24" customWidth="1"/>
    <col min="11027" max="11027" width="9.1171875" style="24" customWidth="1"/>
    <col min="11028" max="11028" width="11.41015625" style="24" customWidth="1"/>
    <col min="11029" max="11033" width="9.1171875" style="24" customWidth="1"/>
    <col min="11034" max="11034" width="2.703125" style="24" customWidth="1"/>
    <col min="11035" max="11267" width="9.1171875" style="24" customWidth="1"/>
    <col min="11268" max="11268" width="2.703125" style="24" customWidth="1"/>
    <col min="11269" max="11269" width="8.29296875" style="24" customWidth="1"/>
    <col min="11270" max="11270" width="7.1171875" style="24" customWidth="1"/>
    <col min="11271" max="11271" width="4.41015625" style="24" customWidth="1"/>
    <col min="11272" max="11274" width="9.1171875" style="24" customWidth="1"/>
    <col min="11275" max="11275" width="11.29296875" style="24" customWidth="1"/>
    <col min="11276" max="11278" width="9.1171875" style="24" customWidth="1"/>
    <col min="11279" max="11279" width="2.703125" style="24" customWidth="1"/>
    <col min="11280" max="11280" width="8.29296875" style="24" customWidth="1"/>
    <col min="11281" max="11281" width="7.41015625" style="24" customWidth="1"/>
    <col min="11282" max="11282" width="4.29296875" style="24" customWidth="1"/>
    <col min="11283" max="11283" width="9.1171875" style="24" customWidth="1"/>
    <col min="11284" max="11284" width="11.41015625" style="24" customWidth="1"/>
    <col min="11285" max="11289" width="9.1171875" style="24" customWidth="1"/>
    <col min="11290" max="11290" width="2.703125" style="24" customWidth="1"/>
    <col min="11291" max="11523" width="9.1171875" style="24" customWidth="1"/>
    <col min="11524" max="11524" width="2.703125" style="24" customWidth="1"/>
    <col min="11525" max="11525" width="8.29296875" style="24" customWidth="1"/>
    <col min="11526" max="11526" width="7.1171875" style="24" customWidth="1"/>
    <col min="11527" max="11527" width="4.41015625" style="24" customWidth="1"/>
    <col min="11528" max="11530" width="9.1171875" style="24" customWidth="1"/>
    <col min="11531" max="11531" width="11.29296875" style="24" customWidth="1"/>
    <col min="11532" max="11534" width="9.1171875" style="24" customWidth="1"/>
    <col min="11535" max="11535" width="2.703125" style="24" customWidth="1"/>
    <col min="11536" max="11536" width="8.29296875" style="24" customWidth="1"/>
    <col min="11537" max="11537" width="7.41015625" style="24" customWidth="1"/>
    <col min="11538" max="11538" width="4.29296875" style="24" customWidth="1"/>
    <col min="11539" max="11539" width="9.1171875" style="24" customWidth="1"/>
    <col min="11540" max="11540" width="11.41015625" style="24" customWidth="1"/>
    <col min="11541" max="11545" width="9.1171875" style="24" customWidth="1"/>
    <col min="11546" max="11546" width="2.703125" style="24" customWidth="1"/>
    <col min="11547" max="11779" width="9.1171875" style="24" customWidth="1"/>
    <col min="11780" max="11780" width="2.703125" style="24" customWidth="1"/>
    <col min="11781" max="11781" width="8.29296875" style="24" customWidth="1"/>
    <col min="11782" max="11782" width="7.1171875" style="24" customWidth="1"/>
    <col min="11783" max="11783" width="4.41015625" style="24" customWidth="1"/>
    <col min="11784" max="11786" width="9.1171875" style="24" customWidth="1"/>
    <col min="11787" max="11787" width="11.29296875" style="24" customWidth="1"/>
    <col min="11788" max="11790" width="9.1171875" style="24" customWidth="1"/>
    <col min="11791" max="11791" width="2.703125" style="24" customWidth="1"/>
    <col min="11792" max="11792" width="8.29296875" style="24" customWidth="1"/>
    <col min="11793" max="11793" width="7.41015625" style="24" customWidth="1"/>
    <col min="11794" max="11794" width="4.29296875" style="24" customWidth="1"/>
    <col min="11795" max="11795" width="9.1171875" style="24" customWidth="1"/>
    <col min="11796" max="11796" width="11.41015625" style="24" customWidth="1"/>
    <col min="11797" max="11801" width="9.1171875" style="24" customWidth="1"/>
    <col min="11802" max="11802" width="2.703125" style="24" customWidth="1"/>
    <col min="11803" max="12035" width="9.1171875" style="24" customWidth="1"/>
    <col min="12036" max="12036" width="2.703125" style="24" customWidth="1"/>
    <col min="12037" max="12037" width="8.29296875" style="24" customWidth="1"/>
    <col min="12038" max="12038" width="7.1171875" style="24" customWidth="1"/>
    <col min="12039" max="12039" width="4.41015625" style="24" customWidth="1"/>
    <col min="12040" max="12042" width="9.1171875" style="24" customWidth="1"/>
    <col min="12043" max="12043" width="11.29296875" style="24" customWidth="1"/>
    <col min="12044" max="12046" width="9.1171875" style="24" customWidth="1"/>
    <col min="12047" max="12047" width="2.703125" style="24" customWidth="1"/>
    <col min="12048" max="12048" width="8.29296875" style="24" customWidth="1"/>
    <col min="12049" max="12049" width="7.41015625" style="24" customWidth="1"/>
    <col min="12050" max="12050" width="4.29296875" style="24" customWidth="1"/>
    <col min="12051" max="12051" width="9.1171875" style="24" customWidth="1"/>
    <col min="12052" max="12052" width="11.41015625" style="24" customWidth="1"/>
    <col min="12053" max="12057" width="9.1171875" style="24" customWidth="1"/>
    <col min="12058" max="12058" width="2.703125" style="24" customWidth="1"/>
    <col min="12059" max="12291" width="9.1171875" style="24" customWidth="1"/>
    <col min="12292" max="12292" width="2.703125" style="24" customWidth="1"/>
    <col min="12293" max="12293" width="8.29296875" style="24" customWidth="1"/>
    <col min="12294" max="12294" width="7.1171875" style="24" customWidth="1"/>
    <col min="12295" max="12295" width="4.41015625" style="24" customWidth="1"/>
    <col min="12296" max="12298" width="9.1171875" style="24" customWidth="1"/>
    <col min="12299" max="12299" width="11.29296875" style="24" customWidth="1"/>
    <col min="12300" max="12302" width="9.1171875" style="24" customWidth="1"/>
    <col min="12303" max="12303" width="2.703125" style="24" customWidth="1"/>
    <col min="12304" max="12304" width="8.29296875" style="24" customWidth="1"/>
    <col min="12305" max="12305" width="7.41015625" style="24" customWidth="1"/>
    <col min="12306" max="12306" width="4.29296875" style="24" customWidth="1"/>
    <col min="12307" max="12307" width="9.1171875" style="24" customWidth="1"/>
    <col min="12308" max="12308" width="11.41015625" style="24" customWidth="1"/>
    <col min="12309" max="12313" width="9.1171875" style="24" customWidth="1"/>
    <col min="12314" max="12314" width="2.703125" style="24" customWidth="1"/>
    <col min="12315" max="12547" width="9.1171875" style="24" customWidth="1"/>
    <col min="12548" max="12548" width="2.703125" style="24" customWidth="1"/>
    <col min="12549" max="12549" width="8.29296875" style="24" customWidth="1"/>
    <col min="12550" max="12550" width="7.1171875" style="24" customWidth="1"/>
    <col min="12551" max="12551" width="4.41015625" style="24" customWidth="1"/>
    <col min="12552" max="12554" width="9.1171875" style="24" customWidth="1"/>
    <col min="12555" max="12555" width="11.29296875" style="24" customWidth="1"/>
    <col min="12556" max="12558" width="9.1171875" style="24" customWidth="1"/>
    <col min="12559" max="12559" width="2.703125" style="24" customWidth="1"/>
    <col min="12560" max="12560" width="8.29296875" style="24" customWidth="1"/>
    <col min="12561" max="12561" width="7.41015625" style="24" customWidth="1"/>
    <col min="12562" max="12562" width="4.29296875" style="24" customWidth="1"/>
    <col min="12563" max="12563" width="9.1171875" style="24" customWidth="1"/>
    <col min="12564" max="12564" width="11.41015625" style="24" customWidth="1"/>
    <col min="12565" max="12569" width="9.1171875" style="24" customWidth="1"/>
    <col min="12570" max="12570" width="2.703125" style="24" customWidth="1"/>
    <col min="12571" max="12803" width="9.1171875" style="24" customWidth="1"/>
    <col min="12804" max="12804" width="2.703125" style="24" customWidth="1"/>
    <col min="12805" max="12805" width="8.29296875" style="24" customWidth="1"/>
    <col min="12806" max="12806" width="7.1171875" style="24" customWidth="1"/>
    <col min="12807" max="12807" width="4.41015625" style="24" customWidth="1"/>
    <col min="12808" max="12810" width="9.1171875" style="24" customWidth="1"/>
    <col min="12811" max="12811" width="11.29296875" style="24" customWidth="1"/>
    <col min="12812" max="12814" width="9.1171875" style="24" customWidth="1"/>
    <col min="12815" max="12815" width="2.703125" style="24" customWidth="1"/>
    <col min="12816" max="12816" width="8.29296875" style="24" customWidth="1"/>
    <col min="12817" max="12817" width="7.41015625" style="24" customWidth="1"/>
    <col min="12818" max="12818" width="4.29296875" style="24" customWidth="1"/>
    <col min="12819" max="12819" width="9.1171875" style="24" customWidth="1"/>
    <col min="12820" max="12820" width="11.41015625" style="24" customWidth="1"/>
    <col min="12821" max="12825" width="9.1171875" style="24" customWidth="1"/>
    <col min="12826" max="12826" width="2.703125" style="24" customWidth="1"/>
    <col min="12827" max="13059" width="9.1171875" style="24" customWidth="1"/>
    <col min="13060" max="13060" width="2.703125" style="24" customWidth="1"/>
    <col min="13061" max="13061" width="8.29296875" style="24" customWidth="1"/>
    <col min="13062" max="13062" width="7.1171875" style="24" customWidth="1"/>
    <col min="13063" max="13063" width="4.41015625" style="24" customWidth="1"/>
    <col min="13064" max="13066" width="9.1171875" style="24" customWidth="1"/>
    <col min="13067" max="13067" width="11.29296875" style="24" customWidth="1"/>
    <col min="13068" max="13070" width="9.1171875" style="24" customWidth="1"/>
    <col min="13071" max="13071" width="2.703125" style="24" customWidth="1"/>
    <col min="13072" max="13072" width="8.29296875" style="24" customWidth="1"/>
    <col min="13073" max="13073" width="7.41015625" style="24" customWidth="1"/>
    <col min="13074" max="13074" width="4.29296875" style="24" customWidth="1"/>
    <col min="13075" max="13075" width="9.1171875" style="24" customWidth="1"/>
    <col min="13076" max="13076" width="11.41015625" style="24" customWidth="1"/>
    <col min="13077" max="13081" width="9.1171875" style="24" customWidth="1"/>
    <col min="13082" max="13082" width="2.703125" style="24" customWidth="1"/>
    <col min="13083" max="13315" width="9.1171875" style="24" customWidth="1"/>
    <col min="13316" max="13316" width="2.703125" style="24" customWidth="1"/>
    <col min="13317" max="13317" width="8.29296875" style="24" customWidth="1"/>
    <col min="13318" max="13318" width="7.1171875" style="24" customWidth="1"/>
    <col min="13319" max="13319" width="4.41015625" style="24" customWidth="1"/>
    <col min="13320" max="13322" width="9.1171875" style="24" customWidth="1"/>
    <col min="13323" max="13323" width="11.29296875" style="24" customWidth="1"/>
    <col min="13324" max="13326" width="9.1171875" style="24" customWidth="1"/>
    <col min="13327" max="13327" width="2.703125" style="24" customWidth="1"/>
    <col min="13328" max="13328" width="8.29296875" style="24" customWidth="1"/>
    <col min="13329" max="13329" width="7.41015625" style="24" customWidth="1"/>
    <col min="13330" max="13330" width="4.29296875" style="24" customWidth="1"/>
    <col min="13331" max="13331" width="9.1171875" style="24" customWidth="1"/>
    <col min="13332" max="13332" width="11.41015625" style="24" customWidth="1"/>
    <col min="13333" max="13337" width="9.1171875" style="24" customWidth="1"/>
    <col min="13338" max="13338" width="2.703125" style="24" customWidth="1"/>
    <col min="13339" max="13571" width="9.1171875" style="24" customWidth="1"/>
    <col min="13572" max="13572" width="2.703125" style="24" customWidth="1"/>
    <col min="13573" max="13573" width="8.29296875" style="24" customWidth="1"/>
    <col min="13574" max="13574" width="7.1171875" style="24" customWidth="1"/>
    <col min="13575" max="13575" width="4.41015625" style="24" customWidth="1"/>
    <col min="13576" max="13578" width="9.1171875" style="24" customWidth="1"/>
    <col min="13579" max="13579" width="11.29296875" style="24" customWidth="1"/>
    <col min="13580" max="13582" width="9.1171875" style="24" customWidth="1"/>
    <col min="13583" max="13583" width="2.703125" style="24" customWidth="1"/>
    <col min="13584" max="13584" width="8.29296875" style="24" customWidth="1"/>
    <col min="13585" max="13585" width="7.41015625" style="24" customWidth="1"/>
    <col min="13586" max="13586" width="4.29296875" style="24" customWidth="1"/>
    <col min="13587" max="13587" width="9.1171875" style="24" customWidth="1"/>
    <col min="13588" max="13588" width="11.41015625" style="24" customWidth="1"/>
    <col min="13589" max="13593" width="9.1171875" style="24" customWidth="1"/>
    <col min="13594" max="13594" width="2.703125" style="24" customWidth="1"/>
    <col min="13595" max="13827" width="9.1171875" style="24" customWidth="1"/>
    <col min="13828" max="13828" width="2.703125" style="24" customWidth="1"/>
    <col min="13829" max="13829" width="8.29296875" style="24" customWidth="1"/>
    <col min="13830" max="13830" width="7.1171875" style="24" customWidth="1"/>
    <col min="13831" max="13831" width="4.41015625" style="24" customWidth="1"/>
    <col min="13832" max="13834" width="9.1171875" style="24" customWidth="1"/>
    <col min="13835" max="13835" width="11.29296875" style="24" customWidth="1"/>
    <col min="13836" max="13838" width="9.1171875" style="24" customWidth="1"/>
    <col min="13839" max="13839" width="2.703125" style="24" customWidth="1"/>
    <col min="13840" max="13840" width="8.29296875" style="24" customWidth="1"/>
    <col min="13841" max="13841" width="7.41015625" style="24" customWidth="1"/>
    <col min="13842" max="13842" width="4.29296875" style="24" customWidth="1"/>
    <col min="13843" max="13843" width="9.1171875" style="24" customWidth="1"/>
    <col min="13844" max="13844" width="11.41015625" style="24" customWidth="1"/>
    <col min="13845" max="13849" width="9.1171875" style="24" customWidth="1"/>
    <col min="13850" max="13850" width="2.703125" style="24" customWidth="1"/>
    <col min="13851" max="14083" width="9.1171875" style="24" customWidth="1"/>
    <col min="14084" max="14084" width="2.703125" style="24" customWidth="1"/>
    <col min="14085" max="14085" width="8.29296875" style="24" customWidth="1"/>
    <col min="14086" max="14086" width="7.1171875" style="24" customWidth="1"/>
    <col min="14087" max="14087" width="4.41015625" style="24" customWidth="1"/>
    <col min="14088" max="14090" width="9.1171875" style="24" customWidth="1"/>
    <col min="14091" max="14091" width="11.29296875" style="24" customWidth="1"/>
    <col min="14092" max="14094" width="9.1171875" style="24" customWidth="1"/>
    <col min="14095" max="14095" width="2.703125" style="24" customWidth="1"/>
    <col min="14096" max="14096" width="8.29296875" style="24" customWidth="1"/>
    <col min="14097" max="14097" width="7.41015625" style="24" customWidth="1"/>
    <col min="14098" max="14098" width="4.29296875" style="24" customWidth="1"/>
    <col min="14099" max="14099" width="9.1171875" style="24" customWidth="1"/>
    <col min="14100" max="14100" width="11.41015625" style="24" customWidth="1"/>
    <col min="14101" max="14105" width="9.1171875" style="24" customWidth="1"/>
    <col min="14106" max="14106" width="2.703125" style="24" customWidth="1"/>
    <col min="14107" max="14339" width="9.1171875" style="24" customWidth="1"/>
    <col min="14340" max="14340" width="2.703125" style="24" customWidth="1"/>
    <col min="14341" max="14341" width="8.29296875" style="24" customWidth="1"/>
    <col min="14342" max="14342" width="7.1171875" style="24" customWidth="1"/>
    <col min="14343" max="14343" width="4.41015625" style="24" customWidth="1"/>
    <col min="14344" max="14346" width="9.1171875" style="24" customWidth="1"/>
    <col min="14347" max="14347" width="11.29296875" style="24" customWidth="1"/>
    <col min="14348" max="14350" width="9.1171875" style="24" customWidth="1"/>
    <col min="14351" max="14351" width="2.703125" style="24" customWidth="1"/>
    <col min="14352" max="14352" width="8.29296875" style="24" customWidth="1"/>
    <col min="14353" max="14353" width="7.41015625" style="24" customWidth="1"/>
    <col min="14354" max="14354" width="4.29296875" style="24" customWidth="1"/>
    <col min="14355" max="14355" width="9.1171875" style="24" customWidth="1"/>
    <col min="14356" max="14356" width="11.41015625" style="24" customWidth="1"/>
    <col min="14357" max="14361" width="9.1171875" style="24" customWidth="1"/>
    <col min="14362" max="14362" width="2.703125" style="24" customWidth="1"/>
    <col min="14363" max="14595" width="9.1171875" style="24" customWidth="1"/>
    <col min="14596" max="14596" width="2.703125" style="24" customWidth="1"/>
    <col min="14597" max="14597" width="8.29296875" style="24" customWidth="1"/>
    <col min="14598" max="14598" width="7.1171875" style="24" customWidth="1"/>
    <col min="14599" max="14599" width="4.41015625" style="24" customWidth="1"/>
    <col min="14600" max="14602" width="9.1171875" style="24" customWidth="1"/>
    <col min="14603" max="14603" width="11.29296875" style="24" customWidth="1"/>
    <col min="14604" max="14606" width="9.1171875" style="24" customWidth="1"/>
    <col min="14607" max="14607" width="2.703125" style="24" customWidth="1"/>
    <col min="14608" max="14608" width="8.29296875" style="24" customWidth="1"/>
    <col min="14609" max="14609" width="7.41015625" style="24" customWidth="1"/>
    <col min="14610" max="14610" width="4.29296875" style="24" customWidth="1"/>
    <col min="14611" max="14611" width="9.1171875" style="24" customWidth="1"/>
    <col min="14612" max="14612" width="11.41015625" style="24" customWidth="1"/>
    <col min="14613" max="14617" width="9.1171875" style="24" customWidth="1"/>
    <col min="14618" max="14618" width="2.703125" style="24" customWidth="1"/>
    <col min="14619" max="14851" width="9.1171875" style="24" customWidth="1"/>
    <col min="14852" max="14852" width="2.703125" style="24" customWidth="1"/>
    <col min="14853" max="14853" width="8.29296875" style="24" customWidth="1"/>
    <col min="14854" max="14854" width="7.1171875" style="24" customWidth="1"/>
    <col min="14855" max="14855" width="4.41015625" style="24" customWidth="1"/>
    <col min="14856" max="14858" width="9.1171875" style="24" customWidth="1"/>
    <col min="14859" max="14859" width="11.29296875" style="24" customWidth="1"/>
    <col min="14860" max="14862" width="9.1171875" style="24" customWidth="1"/>
    <col min="14863" max="14863" width="2.703125" style="24" customWidth="1"/>
    <col min="14864" max="14864" width="8.29296875" style="24" customWidth="1"/>
    <col min="14865" max="14865" width="7.41015625" style="24" customWidth="1"/>
    <col min="14866" max="14866" width="4.29296875" style="24" customWidth="1"/>
    <col min="14867" max="14867" width="9.1171875" style="24" customWidth="1"/>
    <col min="14868" max="14868" width="11.41015625" style="24" customWidth="1"/>
    <col min="14869" max="14873" width="9.1171875" style="24" customWidth="1"/>
    <col min="14874" max="14874" width="2.703125" style="24" customWidth="1"/>
    <col min="14875" max="15107" width="9.1171875" style="24" customWidth="1"/>
    <col min="15108" max="15108" width="2.703125" style="24" customWidth="1"/>
    <col min="15109" max="15109" width="8.29296875" style="24" customWidth="1"/>
    <col min="15110" max="15110" width="7.1171875" style="24" customWidth="1"/>
    <col min="15111" max="15111" width="4.41015625" style="24" customWidth="1"/>
    <col min="15112" max="15114" width="9.1171875" style="24" customWidth="1"/>
    <col min="15115" max="15115" width="11.29296875" style="24" customWidth="1"/>
    <col min="15116" max="15118" width="9.1171875" style="24" customWidth="1"/>
    <col min="15119" max="15119" width="2.703125" style="24" customWidth="1"/>
    <col min="15120" max="15120" width="8.29296875" style="24" customWidth="1"/>
    <col min="15121" max="15121" width="7.41015625" style="24" customWidth="1"/>
    <col min="15122" max="15122" width="4.29296875" style="24" customWidth="1"/>
    <col min="15123" max="15123" width="9.1171875" style="24" customWidth="1"/>
    <col min="15124" max="15124" width="11.41015625" style="24" customWidth="1"/>
    <col min="15125" max="15129" width="9.1171875" style="24" customWidth="1"/>
    <col min="15130" max="15130" width="2.703125" style="24" customWidth="1"/>
    <col min="15131" max="15363" width="9.1171875" style="24" customWidth="1"/>
    <col min="15364" max="15364" width="2.703125" style="24" customWidth="1"/>
    <col min="15365" max="15365" width="8.29296875" style="24" customWidth="1"/>
    <col min="15366" max="15366" width="7.1171875" style="24" customWidth="1"/>
    <col min="15367" max="15367" width="4.41015625" style="24" customWidth="1"/>
    <col min="15368" max="15370" width="9.1171875" style="24" customWidth="1"/>
    <col min="15371" max="15371" width="11.29296875" style="24" customWidth="1"/>
    <col min="15372" max="15374" width="9.1171875" style="24" customWidth="1"/>
    <col min="15375" max="15375" width="2.703125" style="24" customWidth="1"/>
    <col min="15376" max="15376" width="8.29296875" style="24" customWidth="1"/>
    <col min="15377" max="15377" width="7.41015625" style="24" customWidth="1"/>
    <col min="15378" max="15378" width="4.29296875" style="24" customWidth="1"/>
    <col min="15379" max="15379" width="9.1171875" style="24" customWidth="1"/>
    <col min="15380" max="15380" width="11.41015625" style="24" customWidth="1"/>
    <col min="15381" max="15385" width="9.1171875" style="24" customWidth="1"/>
    <col min="15386" max="15386" width="2.703125" style="24" customWidth="1"/>
    <col min="15387" max="15619" width="9.1171875" style="24" customWidth="1"/>
    <col min="15620" max="15620" width="2.703125" style="24" customWidth="1"/>
    <col min="15621" max="15621" width="8.29296875" style="24" customWidth="1"/>
    <col min="15622" max="15622" width="7.1171875" style="24" customWidth="1"/>
    <col min="15623" max="15623" width="4.41015625" style="24" customWidth="1"/>
    <col min="15624" max="15626" width="9.1171875" style="24" customWidth="1"/>
    <col min="15627" max="15627" width="11.29296875" style="24" customWidth="1"/>
    <col min="15628" max="15630" width="9.1171875" style="24" customWidth="1"/>
    <col min="15631" max="15631" width="2.703125" style="24" customWidth="1"/>
    <col min="15632" max="15632" width="8.29296875" style="24" customWidth="1"/>
    <col min="15633" max="15633" width="7.41015625" style="24" customWidth="1"/>
    <col min="15634" max="15634" width="4.29296875" style="24" customWidth="1"/>
    <col min="15635" max="15635" width="9.1171875" style="24" customWidth="1"/>
    <col min="15636" max="15636" width="11.41015625" style="24" customWidth="1"/>
    <col min="15637" max="15641" width="9.1171875" style="24" customWidth="1"/>
    <col min="15642" max="15642" width="2.703125" style="24" customWidth="1"/>
    <col min="15643" max="15875" width="9.1171875" style="24" customWidth="1"/>
    <col min="15876" max="15876" width="2.703125" style="24" customWidth="1"/>
    <col min="15877" max="15877" width="8.29296875" style="24" customWidth="1"/>
    <col min="15878" max="15878" width="7.1171875" style="24" customWidth="1"/>
    <col min="15879" max="15879" width="4.41015625" style="24" customWidth="1"/>
    <col min="15880" max="15882" width="9.1171875" style="24" customWidth="1"/>
    <col min="15883" max="15883" width="11.29296875" style="24" customWidth="1"/>
    <col min="15884" max="15886" width="9.1171875" style="24" customWidth="1"/>
    <col min="15887" max="15887" width="2.703125" style="24" customWidth="1"/>
    <col min="15888" max="15888" width="8.29296875" style="24" customWidth="1"/>
    <col min="15889" max="15889" width="7.41015625" style="24" customWidth="1"/>
    <col min="15890" max="15890" width="4.29296875" style="24" customWidth="1"/>
    <col min="15891" max="15891" width="9.1171875" style="24" customWidth="1"/>
    <col min="15892" max="15892" width="11.41015625" style="24" customWidth="1"/>
    <col min="15893" max="15897" width="9.1171875" style="24" customWidth="1"/>
    <col min="15898" max="15898" width="2.703125" style="24" customWidth="1"/>
    <col min="15899" max="16131" width="9.1171875" style="24" customWidth="1"/>
    <col min="16132" max="16132" width="2.703125" style="24" customWidth="1"/>
    <col min="16133" max="16133" width="8.29296875" style="24" customWidth="1"/>
    <col min="16134" max="16134" width="7.1171875" style="24" customWidth="1"/>
    <col min="16135" max="16135" width="4.41015625" style="24" customWidth="1"/>
    <col min="16136" max="16138" width="9.1171875" style="24" customWidth="1"/>
    <col min="16139" max="16139" width="11.29296875" style="24" customWidth="1"/>
    <col min="16140" max="16142" width="9.1171875" style="24" customWidth="1"/>
    <col min="16143" max="16143" width="2.703125" style="24" customWidth="1"/>
    <col min="16144" max="16144" width="8.29296875" style="24" customWidth="1"/>
    <col min="16145" max="16145" width="7.41015625" style="24" customWidth="1"/>
    <col min="16146" max="16146" width="4.29296875" style="24" customWidth="1"/>
    <col min="16147" max="16147" width="9.1171875" style="24" customWidth="1"/>
    <col min="16148" max="16148" width="11.41015625" style="24" customWidth="1"/>
    <col min="16149" max="16153" width="9.1171875" style="24" customWidth="1"/>
    <col min="16154" max="16154" width="2.703125" style="24" customWidth="1"/>
    <col min="16155" max="16384" width="9.1171875" style="24" customWidth="1"/>
  </cols>
  <sheetData>
    <row r="1" spans="1:40" ht="20">
      <c r="A1" s="42"/>
      <c r="B1" s="134" t="s">
        <v>0</v>
      </c>
      <c r="C1" s="84"/>
      <c r="D1" s="84"/>
      <c r="E1" s="85"/>
      <c r="F1" s="85"/>
      <c r="G1" s="333"/>
      <c r="H1" s="85"/>
      <c r="I1" s="431"/>
      <c r="J1" s="333"/>
      <c r="K1" s="333"/>
      <c r="L1" s="333"/>
      <c r="M1" s="333"/>
      <c r="N1" s="333"/>
      <c r="O1" s="334"/>
      <c r="P1" s="334"/>
      <c r="Q1" s="335"/>
      <c r="R1" s="335"/>
      <c r="S1" s="334"/>
      <c r="T1" s="334"/>
    </row>
    <row r="2" spans="1:40" ht="20">
      <c r="A2" s="42"/>
      <c r="B2" s="134" t="s">
        <v>1</v>
      </c>
      <c r="C2" s="84"/>
      <c r="D2" s="84"/>
      <c r="E2" s="85"/>
      <c r="F2" s="85"/>
      <c r="G2" s="85"/>
      <c r="H2" s="85"/>
      <c r="I2" s="85"/>
      <c r="J2" s="85"/>
      <c r="K2" s="60"/>
      <c r="L2" s="55"/>
      <c r="M2" s="60"/>
      <c r="N2" s="60"/>
      <c r="O2" s="86"/>
      <c r="P2" s="86"/>
      <c r="Q2" s="87"/>
      <c r="R2" s="87"/>
    </row>
    <row r="3" spans="1:40" s="42" customFormat="1">
      <c r="B3" s="60"/>
      <c r="C3" s="60"/>
      <c r="D3" s="60"/>
      <c r="E3" s="60"/>
      <c r="F3" s="88"/>
      <c r="G3" s="60"/>
      <c r="H3" s="60"/>
      <c r="I3" s="60"/>
      <c r="J3" s="60"/>
      <c r="K3" s="60"/>
      <c r="L3" s="64"/>
      <c r="M3" s="60"/>
      <c r="N3" s="60"/>
      <c r="O3" s="60"/>
      <c r="P3" s="60"/>
      <c r="Q3" s="60"/>
      <c r="R3" s="60"/>
      <c r="S3" s="24"/>
      <c r="T3" s="24"/>
      <c r="U3" s="24"/>
    </row>
    <row r="4" spans="1:40" ht="20.25" customHeight="1">
      <c r="A4" s="42"/>
      <c r="B4" s="728">
        <v>5</v>
      </c>
      <c r="C4" s="89"/>
      <c r="D4" s="90"/>
      <c r="E4" s="91"/>
      <c r="F4" s="60"/>
      <c r="G4" s="92"/>
      <c r="H4" s="92"/>
      <c r="I4" s="92"/>
      <c r="J4" s="92"/>
      <c r="K4" s="60"/>
      <c r="L4" s="47"/>
      <c r="M4" s="60"/>
      <c r="N4" s="60"/>
      <c r="O4" s="86"/>
      <c r="P4" s="93"/>
      <c r="Q4" s="87"/>
      <c r="R4" s="87"/>
    </row>
    <row r="5" spans="1:40" ht="15.75" customHeight="1" thickBot="1">
      <c r="A5" s="42"/>
      <c r="B5" s="729"/>
      <c r="C5" s="163" t="s">
        <v>9</v>
      </c>
      <c r="D5" s="94"/>
      <c r="E5" s="95"/>
      <c r="F5" s="95"/>
      <c r="G5" s="96"/>
      <c r="H5" s="96"/>
      <c r="I5" s="96"/>
      <c r="J5" s="96"/>
      <c r="K5" s="97"/>
      <c r="L5" s="97"/>
      <c r="M5" s="97"/>
      <c r="N5" s="97"/>
      <c r="O5" s="96"/>
      <c r="P5" s="98"/>
      <c r="Q5" s="262"/>
      <c r="R5" s="262"/>
      <c r="S5" s="263"/>
      <c r="T5" s="263"/>
      <c r="U5" s="263"/>
      <c r="V5" s="452"/>
      <c r="W5" s="452"/>
      <c r="X5" s="452"/>
      <c r="Y5" s="452"/>
    </row>
    <row r="6" spans="1:40" ht="14.25" customHeight="1">
      <c r="A6" s="42"/>
      <c r="B6" s="99"/>
      <c r="C6" s="89"/>
      <c r="D6" s="90"/>
      <c r="E6" s="100"/>
      <c r="F6" s="101"/>
      <c r="G6" s="92"/>
      <c r="H6" s="92"/>
      <c r="I6" s="92"/>
      <c r="J6" s="92"/>
      <c r="K6" s="60"/>
      <c r="L6" s="60"/>
      <c r="M6" s="60"/>
      <c r="N6" s="60"/>
      <c r="O6" s="86"/>
      <c r="P6" s="93"/>
      <c r="Q6" s="87"/>
      <c r="R6" s="87"/>
    </row>
    <row r="7" spans="1:40" ht="39.75" customHeight="1">
      <c r="A7" s="42"/>
      <c r="B7" s="670"/>
      <c r="C7" s="670"/>
      <c r="D7" s="670"/>
      <c r="E7" s="670"/>
      <c r="F7" s="670"/>
      <c r="G7" s="670"/>
      <c r="H7" s="670"/>
      <c r="I7" s="670"/>
      <c r="J7" s="670"/>
      <c r="K7" s="670"/>
      <c r="L7" s="670"/>
      <c r="M7" s="670"/>
      <c r="N7" s="670"/>
      <c r="O7" s="670"/>
      <c r="P7" s="670"/>
      <c r="Q7" s="670"/>
      <c r="R7" s="670"/>
      <c r="S7" s="670"/>
      <c r="T7" s="670"/>
      <c r="U7" s="670"/>
      <c r="V7" s="670"/>
    </row>
    <row r="8" spans="1:40" ht="14.25" customHeight="1">
      <c r="A8" s="42"/>
      <c r="B8" s="89"/>
      <c r="C8" s="89"/>
      <c r="D8" s="90"/>
      <c r="E8" s="100"/>
      <c r="F8" s="101"/>
      <c r="G8" s="92"/>
      <c r="H8" s="92"/>
      <c r="I8" s="92"/>
      <c r="J8" s="92"/>
      <c r="K8" s="60"/>
      <c r="L8" s="60"/>
      <c r="M8" s="60"/>
      <c r="N8" s="60"/>
      <c r="O8" s="86"/>
      <c r="P8" s="93"/>
      <c r="Q8" s="87"/>
      <c r="R8" s="87"/>
    </row>
    <row r="9" spans="1:40" ht="14.25" customHeight="1">
      <c r="A9" s="42"/>
      <c r="B9" s="614"/>
      <c r="C9" s="614"/>
      <c r="D9" s="18"/>
      <c r="E9" s="18"/>
      <c r="F9" s="28"/>
      <c r="G9" s="15"/>
      <c r="H9" s="8"/>
      <c r="I9" s="8"/>
      <c r="J9" s="8"/>
      <c r="K9" s="1"/>
      <c r="L9" s="1"/>
      <c r="M9" s="1"/>
      <c r="N9" s="1"/>
      <c r="O9" s="4"/>
      <c r="P9" s="9"/>
      <c r="Q9" s="5"/>
      <c r="R9" s="5"/>
      <c r="S9" s="4"/>
      <c r="T9" s="4"/>
      <c r="U9" s="4"/>
      <c r="V9" s="4"/>
      <c r="W9" s="4"/>
      <c r="X9" s="4"/>
      <c r="Y9" s="4"/>
      <c r="Z9" s="4"/>
      <c r="AA9" s="4"/>
      <c r="AB9" s="4"/>
      <c r="AC9" s="4"/>
      <c r="AD9" s="4"/>
      <c r="AE9" s="4"/>
      <c r="AF9" s="4"/>
      <c r="AG9" s="4"/>
      <c r="AH9" s="4"/>
      <c r="AI9" s="4"/>
      <c r="AJ9" s="4"/>
      <c r="AK9" s="4"/>
      <c r="AL9" s="4"/>
      <c r="AM9" s="4"/>
      <c r="AN9" s="4"/>
    </row>
    <row r="10" spans="1:40" ht="15.75" customHeight="1">
      <c r="A10" s="42"/>
      <c r="B10" s="732" t="s">
        <v>181</v>
      </c>
      <c r="C10" s="732"/>
      <c r="D10" s="732"/>
      <c r="E10" s="732"/>
      <c r="F10" s="732"/>
      <c r="G10" s="732"/>
      <c r="H10" s="732"/>
      <c r="I10" s="732"/>
      <c r="J10" s="732"/>
      <c r="K10" s="732"/>
      <c r="L10" s="732"/>
      <c r="M10" s="260"/>
      <c r="N10" s="260"/>
      <c r="O10" s="732" t="s">
        <v>182</v>
      </c>
      <c r="P10" s="732"/>
      <c r="Q10" s="732"/>
      <c r="R10" s="732"/>
      <c r="S10" s="732"/>
      <c r="T10" s="732"/>
      <c r="U10" s="732"/>
      <c r="V10" s="732"/>
      <c r="W10" s="732"/>
      <c r="X10" s="732"/>
      <c r="Y10" s="732"/>
      <c r="Z10" s="260"/>
      <c r="AA10" s="260"/>
      <c r="AB10" s="260"/>
      <c r="AC10" s="260"/>
      <c r="AD10" s="260"/>
      <c r="AE10" s="260"/>
      <c r="AF10" s="260"/>
      <c r="AG10" s="260"/>
      <c r="AH10" s="260"/>
      <c r="AI10" s="260"/>
      <c r="AJ10" s="260"/>
      <c r="AK10" s="260"/>
      <c r="AL10" s="261"/>
      <c r="AM10" s="4"/>
      <c r="AN10" s="4"/>
    </row>
    <row r="11" spans="1:40" s="42" customFormat="1" ht="12.75" customHeight="1">
      <c r="B11" s="732"/>
      <c r="C11" s="732"/>
      <c r="D11" s="732"/>
      <c r="E11" s="732"/>
      <c r="F11" s="732"/>
      <c r="G11" s="732"/>
      <c r="H11" s="732"/>
      <c r="I11" s="732"/>
      <c r="J11" s="732"/>
      <c r="K11" s="732"/>
      <c r="L11" s="732"/>
      <c r="M11" s="260"/>
      <c r="N11" s="260"/>
      <c r="O11" s="732"/>
      <c r="P11" s="732"/>
      <c r="Q11" s="732"/>
      <c r="R11" s="732"/>
      <c r="S11" s="732"/>
      <c r="T11" s="732"/>
      <c r="U11" s="732"/>
      <c r="V11" s="732"/>
      <c r="W11" s="732"/>
      <c r="X11" s="732"/>
      <c r="Y11" s="732"/>
      <c r="Z11" s="260"/>
      <c r="AA11" s="260"/>
      <c r="AB11" s="260"/>
      <c r="AC11" s="260"/>
      <c r="AD11" s="260"/>
      <c r="AE11" s="260"/>
      <c r="AF11" s="260"/>
      <c r="AG11" s="260"/>
      <c r="AH11" s="260"/>
      <c r="AI11" s="260"/>
      <c r="AJ11" s="260"/>
      <c r="AK11" s="260"/>
      <c r="AL11" s="261"/>
      <c r="AM11" s="4"/>
      <c r="AN11" s="4"/>
    </row>
    <row r="12" spans="1:40" ht="14.25" customHeight="1">
      <c r="A12" s="42"/>
      <c r="B12" s="614"/>
      <c r="C12" s="614"/>
      <c r="D12" s="18"/>
      <c r="E12" s="18"/>
      <c r="F12" s="28"/>
      <c r="G12" s="15"/>
      <c r="H12" s="8"/>
      <c r="I12" s="8"/>
      <c r="J12" s="215"/>
      <c r="K12" s="1"/>
      <c r="L12" s="216"/>
      <c r="M12" s="217"/>
      <c r="N12" s="217"/>
      <c r="O12" s="218"/>
      <c r="P12" s="9"/>
      <c r="Q12" s="5"/>
      <c r="R12" s="5"/>
      <c r="S12" s="4"/>
      <c r="T12" s="4"/>
      <c r="U12" s="4"/>
      <c r="V12" s="4"/>
      <c r="W12" s="4"/>
      <c r="X12" s="4"/>
      <c r="Y12" s="4"/>
      <c r="Z12" s="4"/>
      <c r="AA12" s="4"/>
      <c r="AB12" s="4"/>
      <c r="AC12" s="4"/>
      <c r="AD12" s="4"/>
      <c r="AE12" s="4"/>
      <c r="AF12" s="4"/>
      <c r="AG12" s="4"/>
      <c r="AH12" s="4"/>
      <c r="AI12" s="4"/>
      <c r="AJ12" s="4"/>
      <c r="AK12" s="4"/>
      <c r="AL12" s="4"/>
      <c r="AM12" s="4"/>
      <c r="AN12" s="4"/>
    </row>
    <row r="13" spans="1:40" ht="14.25" customHeight="1">
      <c r="A13" s="42"/>
      <c r="B13" s="247"/>
      <c r="C13" s="242"/>
      <c r="D13" s="243"/>
      <c r="E13" s="244"/>
      <c r="F13" s="249"/>
      <c r="G13" s="249"/>
      <c r="H13" s="249"/>
      <c r="I13" s="245"/>
      <c r="J13" s="246"/>
      <c r="K13" s="250"/>
      <c r="L13" s="92"/>
      <c r="M13" s="92"/>
      <c r="N13" s="92"/>
      <c r="O13" s="86"/>
      <c r="P13" s="93"/>
      <c r="Q13" s="87"/>
      <c r="R13" s="87"/>
    </row>
    <row r="14" spans="1:40" ht="14.25" customHeight="1">
      <c r="A14" s="42"/>
      <c r="B14" s="247"/>
      <c r="C14" s="242"/>
      <c r="D14" s="243"/>
      <c r="E14" s="244"/>
      <c r="F14" s="249"/>
      <c r="G14" s="249"/>
      <c r="H14" s="249"/>
      <c r="I14" s="245"/>
      <c r="J14" s="246"/>
      <c r="K14" s="250"/>
      <c r="L14" s="92"/>
      <c r="M14" s="92"/>
      <c r="N14" s="92"/>
      <c r="O14" s="86"/>
      <c r="P14" s="93"/>
      <c r="Q14" s="87"/>
      <c r="R14" s="87"/>
    </row>
    <row r="15" spans="1:40" ht="14.25" customHeight="1">
      <c r="A15" s="42"/>
      <c r="B15" s="247"/>
      <c r="C15" s="242"/>
      <c r="D15" s="243"/>
      <c r="E15" s="244"/>
      <c r="F15" s="249"/>
      <c r="G15" s="249"/>
      <c r="H15" s="249"/>
      <c r="I15" s="245"/>
      <c r="J15" s="246"/>
      <c r="K15" s="250"/>
      <c r="L15" s="92"/>
      <c r="M15" s="92"/>
      <c r="N15" s="92"/>
      <c r="O15" s="86"/>
      <c r="P15" s="93"/>
      <c r="Q15" s="87"/>
      <c r="R15" s="87"/>
    </row>
    <row r="16" spans="1:40" ht="14.25" customHeight="1">
      <c r="A16" s="42"/>
      <c r="B16" s="247"/>
      <c r="C16" s="242"/>
      <c r="D16" s="243"/>
      <c r="E16" s="244"/>
      <c r="F16" s="249"/>
      <c r="G16" s="249"/>
      <c r="H16" s="249"/>
      <c r="I16" s="245"/>
      <c r="J16" s="246"/>
      <c r="K16" s="250"/>
      <c r="L16" s="92"/>
      <c r="M16" s="92"/>
      <c r="N16" s="92"/>
      <c r="O16" s="86"/>
      <c r="P16" s="93"/>
      <c r="Q16" s="87"/>
      <c r="R16" s="87"/>
    </row>
    <row r="17" spans="1:18" ht="14.25" customHeight="1">
      <c r="A17" s="42"/>
      <c r="B17" s="247"/>
      <c r="C17" s="242"/>
      <c r="D17" s="243"/>
      <c r="E17" s="244"/>
      <c r="F17" s="249"/>
      <c r="G17" s="249"/>
      <c r="H17" s="249"/>
      <c r="I17" s="245"/>
      <c r="J17" s="246"/>
      <c r="K17" s="250"/>
      <c r="L17" s="92"/>
      <c r="M17" s="92"/>
      <c r="N17" s="92"/>
      <c r="O17" s="86"/>
      <c r="P17" s="93"/>
      <c r="Q17" s="87"/>
      <c r="R17" s="87"/>
    </row>
    <row r="18" spans="1:18" ht="14.25" customHeight="1">
      <c r="A18" s="42"/>
      <c r="B18" s="247"/>
      <c r="C18" s="242"/>
      <c r="D18" s="243"/>
      <c r="E18" s="244"/>
      <c r="F18" s="249"/>
      <c r="G18" s="249"/>
      <c r="H18" s="249"/>
      <c r="I18" s="245"/>
      <c r="J18" s="246"/>
      <c r="K18" s="237"/>
      <c r="L18" s="92"/>
      <c r="M18" s="92"/>
      <c r="N18" s="92"/>
      <c r="O18" s="86"/>
      <c r="P18" s="93"/>
      <c r="Q18" s="87"/>
      <c r="R18" s="87"/>
    </row>
    <row r="19" spans="1:18" ht="14.25" customHeight="1">
      <c r="A19" s="42"/>
      <c r="B19" s="247"/>
      <c r="C19" s="242"/>
      <c r="D19" s="243"/>
      <c r="E19" s="244"/>
      <c r="F19" s="249"/>
      <c r="G19" s="249"/>
      <c r="H19" s="249"/>
      <c r="I19" s="245"/>
      <c r="J19" s="246"/>
      <c r="K19" s="237"/>
      <c r="L19" s="92"/>
      <c r="M19" s="92"/>
      <c r="N19" s="92"/>
      <c r="O19" s="86"/>
      <c r="P19" s="93"/>
      <c r="Q19" s="87"/>
      <c r="R19" s="87"/>
    </row>
    <row r="20" spans="1:18" ht="14.25" customHeight="1">
      <c r="A20" s="42"/>
      <c r="B20" s="247"/>
      <c r="C20" s="242"/>
      <c r="D20" s="243"/>
      <c r="E20" s="244"/>
      <c r="F20" s="249"/>
      <c r="G20" s="248"/>
      <c r="H20" s="249"/>
      <c r="I20" s="245"/>
      <c r="J20" s="246"/>
      <c r="K20" s="237"/>
      <c r="L20" s="92"/>
      <c r="M20" s="92"/>
      <c r="N20" s="92"/>
      <c r="O20" s="86"/>
      <c r="P20" s="93"/>
      <c r="Q20" s="87"/>
      <c r="R20" s="87"/>
    </row>
    <row r="21" spans="1:18" ht="14.25" customHeight="1">
      <c r="A21" s="42"/>
      <c r="B21" s="247"/>
      <c r="C21" s="242"/>
      <c r="D21" s="243"/>
      <c r="E21" s="244"/>
      <c r="F21" s="249"/>
      <c r="G21" s="248"/>
      <c r="H21" s="249"/>
      <c r="I21" s="245"/>
      <c r="J21" s="246"/>
      <c r="K21" s="237"/>
      <c r="L21" s="92"/>
      <c r="M21" s="92"/>
      <c r="N21" s="92"/>
      <c r="O21" s="86"/>
      <c r="P21" s="93"/>
      <c r="Q21" s="87"/>
      <c r="R21" s="87"/>
    </row>
    <row r="22" spans="1:18" ht="14.25" customHeight="1">
      <c r="A22" s="42"/>
      <c r="B22" s="251"/>
      <c r="C22" s="251"/>
      <c r="D22" s="252"/>
      <c r="E22" s="253"/>
      <c r="F22" s="253"/>
      <c r="G22" s="253"/>
      <c r="H22" s="253"/>
      <c r="I22" s="253"/>
      <c r="J22" s="236"/>
      <c r="K22" s="237"/>
      <c r="L22" s="92"/>
      <c r="M22" s="92"/>
      <c r="N22" s="92"/>
      <c r="O22" s="86"/>
      <c r="P22" s="93"/>
      <c r="Q22" s="87"/>
      <c r="R22" s="87"/>
    </row>
    <row r="23" spans="1:18" ht="14.25" customHeight="1">
      <c r="A23" s="42"/>
      <c r="B23" s="251"/>
      <c r="C23" s="251"/>
      <c r="D23" s="252"/>
      <c r="E23" s="253"/>
      <c r="F23" s="253"/>
      <c r="G23" s="253"/>
      <c r="H23" s="253"/>
      <c r="I23" s="253"/>
      <c r="J23" s="236"/>
      <c r="K23" s="237"/>
      <c r="L23" s="92"/>
      <c r="M23" s="92"/>
      <c r="N23" s="92"/>
      <c r="O23" s="86"/>
      <c r="P23" s="93"/>
      <c r="Q23" s="87"/>
      <c r="R23" s="87"/>
    </row>
    <row r="24" spans="1:18" ht="14.25" customHeight="1">
      <c r="A24" s="42"/>
      <c r="B24" s="42"/>
      <c r="C24" s="42"/>
      <c r="D24" s="42"/>
      <c r="E24" s="42"/>
      <c r="F24" s="42"/>
      <c r="G24" s="42"/>
      <c r="H24" s="42"/>
      <c r="I24" s="42"/>
      <c r="J24" s="448"/>
      <c r="K24" s="237"/>
      <c r="L24" s="92"/>
      <c r="M24" s="92"/>
      <c r="N24" s="92"/>
      <c r="O24" s="86"/>
      <c r="P24" s="93"/>
      <c r="Q24" s="87"/>
      <c r="R24" s="87"/>
    </row>
    <row r="25" spans="1:18" ht="14.25" customHeight="1">
      <c r="A25" s="42"/>
      <c r="B25" s="42"/>
      <c r="C25" s="42"/>
      <c r="D25" s="42"/>
      <c r="E25" s="42"/>
      <c r="F25" s="42"/>
      <c r="G25" s="42"/>
      <c r="H25" s="42"/>
      <c r="I25" s="42"/>
      <c r="J25" s="448"/>
      <c r="K25" s="237"/>
      <c r="L25" s="92"/>
      <c r="M25" s="92"/>
      <c r="N25" s="92"/>
      <c r="O25" s="86"/>
      <c r="P25" s="93"/>
      <c r="Q25" s="87"/>
      <c r="R25" s="87"/>
    </row>
    <row r="26" spans="1:18" ht="14.25" customHeight="1">
      <c r="A26" s="42"/>
      <c r="B26" s="42"/>
      <c r="C26" s="42"/>
      <c r="D26" s="42"/>
      <c r="E26" s="42"/>
      <c r="F26" s="42"/>
      <c r="G26" s="42"/>
      <c r="H26" s="42"/>
      <c r="I26" s="42"/>
      <c r="J26" s="448"/>
      <c r="K26" s="237"/>
      <c r="L26" s="92"/>
      <c r="M26" s="92"/>
      <c r="N26" s="92"/>
      <c r="O26" s="86"/>
      <c r="P26" s="93"/>
      <c r="Q26" s="87"/>
      <c r="R26" s="87"/>
    </row>
    <row r="27" spans="1:18" ht="14.25" customHeight="1">
      <c r="A27" s="42"/>
      <c r="B27" s="42"/>
      <c r="C27" s="42"/>
      <c r="D27" s="42"/>
      <c r="E27" s="42"/>
      <c r="F27" s="42"/>
      <c r="G27" s="42"/>
      <c r="H27" s="42"/>
      <c r="I27" s="42"/>
      <c r="J27" s="448"/>
      <c r="K27" s="237"/>
      <c r="L27" s="92"/>
      <c r="M27" s="92"/>
      <c r="N27" s="92"/>
      <c r="O27" s="86"/>
      <c r="P27" s="93"/>
      <c r="Q27" s="87"/>
      <c r="R27" s="87"/>
    </row>
    <row r="28" spans="1:18" ht="14.25" customHeight="1">
      <c r="A28" s="42"/>
      <c r="B28" s="42"/>
      <c r="C28" s="42"/>
      <c r="D28" s="42"/>
      <c r="E28" s="42"/>
      <c r="F28" s="42"/>
      <c r="G28" s="42"/>
      <c r="H28" s="42"/>
      <c r="I28" s="42"/>
      <c r="J28" s="448"/>
      <c r="K28" s="237"/>
      <c r="L28" s="92"/>
      <c r="M28" s="92"/>
      <c r="N28" s="92"/>
      <c r="O28" s="86"/>
      <c r="P28" s="93"/>
      <c r="Q28" s="87"/>
      <c r="R28" s="87"/>
    </row>
    <row r="29" spans="1:18" ht="14.25" customHeight="1">
      <c r="A29" s="42"/>
      <c r="B29" s="42"/>
      <c r="C29" s="42"/>
      <c r="D29" s="42"/>
      <c r="E29" s="42"/>
      <c r="F29" s="42"/>
      <c r="G29" s="42"/>
      <c r="H29" s="42"/>
      <c r="I29" s="42"/>
      <c r="J29" s="448"/>
      <c r="K29" s="237"/>
      <c r="L29" s="92"/>
      <c r="M29" s="92"/>
      <c r="N29" s="92"/>
      <c r="O29" s="86"/>
      <c r="P29" s="93"/>
      <c r="Q29" s="87"/>
      <c r="R29" s="87"/>
    </row>
    <row r="30" spans="1:18" ht="14.25" customHeight="1">
      <c r="A30" s="42"/>
      <c r="B30" s="42"/>
      <c r="C30" s="42"/>
      <c r="D30" s="42"/>
      <c r="E30" s="42"/>
      <c r="F30" s="42"/>
      <c r="G30" s="42"/>
      <c r="H30" s="42"/>
      <c r="I30" s="42"/>
      <c r="J30" s="448"/>
      <c r="K30" s="237"/>
      <c r="L30" s="92"/>
      <c r="M30" s="92"/>
      <c r="N30" s="92"/>
      <c r="O30" s="86"/>
      <c r="P30" s="93"/>
      <c r="Q30" s="87"/>
      <c r="R30" s="87"/>
    </row>
    <row r="31" spans="1:18" ht="14.25" customHeight="1">
      <c r="A31" s="42"/>
      <c r="B31" s="42"/>
      <c r="C31" s="42"/>
      <c r="D31" s="42"/>
      <c r="E31" s="42"/>
      <c r="F31" s="42"/>
      <c r="G31" s="42"/>
      <c r="H31" s="42"/>
      <c r="I31" s="42"/>
      <c r="J31" s="448"/>
      <c r="K31" s="237"/>
      <c r="L31" s="92"/>
      <c r="M31" s="92"/>
      <c r="N31" s="92"/>
      <c r="O31" s="86"/>
      <c r="P31" s="93"/>
      <c r="Q31" s="87"/>
      <c r="R31" s="87"/>
    </row>
    <row r="32" spans="1:18" ht="18" customHeight="1">
      <c r="A32" s="42"/>
      <c r="B32" s="42"/>
      <c r="C32" s="42"/>
      <c r="D32" s="42"/>
      <c r="E32" s="42"/>
      <c r="F32" s="42"/>
      <c r="G32" s="42"/>
      <c r="H32" s="42"/>
      <c r="I32" s="42"/>
      <c r="J32" s="448"/>
      <c r="K32" s="480"/>
      <c r="L32" s="102"/>
      <c r="M32" s="102"/>
      <c r="N32" s="102"/>
      <c r="O32" s="102"/>
      <c r="P32" s="86"/>
      <c r="Q32" s="86"/>
      <c r="R32" s="86"/>
    </row>
    <row r="33" spans="1:25" ht="25.5" customHeight="1">
      <c r="A33" s="42"/>
      <c r="B33" s="440"/>
      <c r="C33" s="441"/>
      <c r="D33" s="470" t="s">
        <v>43</v>
      </c>
      <c r="E33" s="479" t="s">
        <v>44</v>
      </c>
      <c r="F33" s="479" t="s">
        <v>45</v>
      </c>
      <c r="G33" s="479" t="s">
        <v>46</v>
      </c>
      <c r="H33" s="481" t="s">
        <v>47</v>
      </c>
      <c r="I33" s="482" t="s">
        <v>48</v>
      </c>
      <c r="J33" s="482" t="s">
        <v>49</v>
      </c>
      <c r="K33" s="482" t="s">
        <v>50</v>
      </c>
      <c r="L33" s="609" t="s">
        <v>51</v>
      </c>
      <c r="M33" s="86"/>
      <c r="N33" s="86"/>
      <c r="O33" s="440"/>
      <c r="P33" s="441"/>
      <c r="Q33" s="490" t="s">
        <v>43</v>
      </c>
      <c r="R33" s="495" t="s">
        <v>44</v>
      </c>
      <c r="S33" s="495" t="s">
        <v>45</v>
      </c>
      <c r="T33" s="495" t="s">
        <v>46</v>
      </c>
      <c r="U33" s="496" t="s">
        <v>47</v>
      </c>
      <c r="V33" s="497" t="s">
        <v>48</v>
      </c>
      <c r="W33" s="497" t="s">
        <v>49</v>
      </c>
      <c r="X33" s="497" t="s">
        <v>50</v>
      </c>
      <c r="Y33" s="498" t="s">
        <v>51</v>
      </c>
    </row>
    <row r="34" spans="1:25" ht="18.75" customHeight="1">
      <c r="A34" s="42"/>
      <c r="B34" s="470" t="s">
        <v>52</v>
      </c>
      <c r="C34" s="485" t="s">
        <v>53</v>
      </c>
      <c r="D34" s="503">
        <v>0.52423448708441966</v>
      </c>
      <c r="E34" s="504">
        <v>0.97357547670230882</v>
      </c>
      <c r="F34" s="515">
        <v>4.8701298701298697E-2</v>
      </c>
      <c r="G34" s="504">
        <v>1.0679321872015282</v>
      </c>
      <c r="H34" s="504">
        <v>0.72115384615384615</v>
      </c>
      <c r="I34" s="504">
        <v>0.43514968724445902</v>
      </c>
      <c r="J34" s="504">
        <v>0.28724573941726228</v>
      </c>
      <c r="K34" s="504">
        <v>0.86805555555555558</v>
      </c>
      <c r="L34" s="505">
        <v>0.11848341232227488</v>
      </c>
      <c r="M34" s="86"/>
      <c r="N34" s="86"/>
      <c r="O34" s="490" t="s">
        <v>52</v>
      </c>
      <c r="P34" s="491" t="s">
        <v>53</v>
      </c>
      <c r="Q34" s="503">
        <v>0.8236024621861463</v>
      </c>
      <c r="R34" s="504">
        <v>1.3811803791283956</v>
      </c>
      <c r="S34" s="504">
        <v>0.29271509740259738</v>
      </c>
      <c r="T34" s="504">
        <v>0.625</v>
      </c>
      <c r="U34" s="504">
        <v>1.5196488294314381</v>
      </c>
      <c r="V34" s="504">
        <v>0.87029937448891803</v>
      </c>
      <c r="W34" s="504">
        <v>0.42743265530511276</v>
      </c>
      <c r="X34" s="504">
        <v>1.36474429727741</v>
      </c>
      <c r="Y34" s="505">
        <v>0.34824278903624117</v>
      </c>
    </row>
    <row r="35" spans="1:25" ht="18" customHeight="1">
      <c r="A35" s="42"/>
      <c r="B35" s="472" t="s">
        <v>54</v>
      </c>
      <c r="C35" s="486" t="s">
        <v>53</v>
      </c>
      <c r="D35" s="516">
        <v>0.67483129217695603</v>
      </c>
      <c r="E35" s="517">
        <v>1.2263668880940199</v>
      </c>
      <c r="F35" s="517">
        <v>0.14677103718199599</v>
      </c>
      <c r="G35" s="507">
        <v>1.3793103448275863</v>
      </c>
      <c r="H35" s="507">
        <v>0.75301204819277112</v>
      </c>
      <c r="I35" s="507">
        <v>1.06544901065449</v>
      </c>
      <c r="J35" s="507">
        <v>0.29027576197387517</v>
      </c>
      <c r="K35" s="507">
        <v>0.1773049645390071</v>
      </c>
      <c r="L35" s="508">
        <v>0.35419126328217237</v>
      </c>
      <c r="M35" s="86"/>
      <c r="N35" s="86"/>
      <c r="O35" s="492" t="s">
        <v>54</v>
      </c>
      <c r="P35" s="486" t="s">
        <v>53</v>
      </c>
      <c r="Q35" s="506">
        <v>1.8245438640339899</v>
      </c>
      <c r="R35" s="507">
        <v>2.4527337761880399</v>
      </c>
      <c r="S35" s="507">
        <v>1.2230919765166299</v>
      </c>
      <c r="T35" s="507">
        <v>1.896551724137931</v>
      </c>
      <c r="U35" s="507">
        <v>3.3132530120481931</v>
      </c>
      <c r="V35" s="507">
        <v>2.1308980213089801</v>
      </c>
      <c r="W35" s="507">
        <v>1.5965166908563133</v>
      </c>
      <c r="X35" s="507">
        <v>1.5957446808510638</v>
      </c>
      <c r="Y35" s="508">
        <v>0.70838252656434475</v>
      </c>
    </row>
    <row r="36" spans="1:25" ht="17.25" customHeight="1">
      <c r="A36" s="42"/>
      <c r="B36" s="472" t="s">
        <v>55</v>
      </c>
      <c r="C36" s="487" t="s">
        <v>53</v>
      </c>
      <c r="D36" s="516">
        <v>0.57456907319510397</v>
      </c>
      <c r="E36" s="517">
        <v>1.02197240674502</v>
      </c>
      <c r="F36" s="517">
        <v>0.14677103718199599</v>
      </c>
      <c r="G36" s="507">
        <v>1.0344827586206899</v>
      </c>
      <c r="H36" s="507">
        <v>1.20300751879699</v>
      </c>
      <c r="I36" s="507">
        <v>0.30441400304414001</v>
      </c>
      <c r="J36" s="507">
        <v>0.290275761973875</v>
      </c>
      <c r="K36" s="507">
        <v>0.53191489361702105</v>
      </c>
      <c r="L36" s="508">
        <v>0.235849056603774</v>
      </c>
      <c r="M36" s="86"/>
      <c r="N36" s="86"/>
      <c r="O36" s="492" t="s">
        <v>55</v>
      </c>
      <c r="P36" s="487" t="s">
        <v>53</v>
      </c>
      <c r="Q36" s="506">
        <v>1.94853859605296</v>
      </c>
      <c r="R36" s="507">
        <v>2.8104241185487999</v>
      </c>
      <c r="S36" s="507">
        <v>1.17416829745597</v>
      </c>
      <c r="T36" s="507">
        <v>2.0689655172413799</v>
      </c>
      <c r="U36" s="507">
        <v>3.7593984962406002</v>
      </c>
      <c r="V36" s="507">
        <v>3.1963470319634699</v>
      </c>
      <c r="W36" s="507">
        <v>1.0159651669085601</v>
      </c>
      <c r="X36" s="507">
        <v>1.0638297872340401</v>
      </c>
      <c r="Y36" s="508">
        <v>0.82547169811320797</v>
      </c>
    </row>
    <row r="37" spans="1:25" ht="16.5" customHeight="1">
      <c r="A37" s="42"/>
      <c r="B37" s="472" t="s">
        <v>56</v>
      </c>
      <c r="C37" s="514" t="s">
        <v>53</v>
      </c>
      <c r="D37" s="516">
        <v>0.52356020942408399</v>
      </c>
      <c r="E37" s="517">
        <v>0.96889342172361004</v>
      </c>
      <c r="F37" s="517">
        <v>9.7560975609756101E-2</v>
      </c>
      <c r="G37" s="507">
        <v>0.85910652920962205</v>
      </c>
      <c r="H37" s="507">
        <v>0.75075075075075104</v>
      </c>
      <c r="I37" s="507">
        <v>1.0622154779969699</v>
      </c>
      <c r="J37" s="507">
        <v>0.290275761973875</v>
      </c>
      <c r="K37" s="507">
        <v>0.17667844522968201</v>
      </c>
      <c r="L37" s="508">
        <v>0.117785630153121</v>
      </c>
      <c r="M37" s="86"/>
      <c r="N37" s="86"/>
      <c r="O37" s="492" t="s">
        <v>56</v>
      </c>
      <c r="P37" s="514" t="s">
        <v>53</v>
      </c>
      <c r="Q37" s="506">
        <v>1.49588631264024</v>
      </c>
      <c r="R37" s="507">
        <v>2.19275879653238</v>
      </c>
      <c r="S37" s="507">
        <v>0.78048780487804903</v>
      </c>
      <c r="T37" s="507">
        <v>1.5463917525773201</v>
      </c>
      <c r="U37" s="507">
        <v>3.45345345345345</v>
      </c>
      <c r="V37" s="507">
        <v>1.3657056145675299</v>
      </c>
      <c r="W37" s="507">
        <v>0.87082728592162595</v>
      </c>
      <c r="X37" s="507">
        <v>0.88339222614840995</v>
      </c>
      <c r="Y37" s="508">
        <v>0.94228504122497003</v>
      </c>
    </row>
    <row r="38" spans="1:25" ht="14.25" customHeight="1">
      <c r="B38" s="474" t="s">
        <v>57</v>
      </c>
      <c r="C38" s="489" t="s">
        <v>53</v>
      </c>
      <c r="D38" s="518">
        <v>0.59955033724706475</v>
      </c>
      <c r="E38" s="519">
        <v>0.87045570916538662</v>
      </c>
      <c r="F38" s="520">
        <v>0.34146341463414637</v>
      </c>
      <c r="G38" s="519">
        <v>0.89887640449438211</v>
      </c>
      <c r="H38" s="520">
        <v>1.1544011544011543</v>
      </c>
      <c r="I38" s="521">
        <v>0.93896713615023475</v>
      </c>
      <c r="J38" s="520">
        <v>0.14104372355430184</v>
      </c>
      <c r="K38" s="521">
        <v>0.5067567567567568</v>
      </c>
      <c r="L38" s="522">
        <v>0.21598272138228944</v>
      </c>
      <c r="M38" s="86"/>
      <c r="N38" s="86"/>
      <c r="O38" s="493" t="s">
        <v>57</v>
      </c>
      <c r="P38" s="494" t="s">
        <v>53</v>
      </c>
      <c r="Q38" s="509">
        <v>1.1741194104421684</v>
      </c>
      <c r="R38" s="510">
        <v>1.7409114183307732</v>
      </c>
      <c r="S38" s="511">
        <v>0.63414634146341464</v>
      </c>
      <c r="T38" s="510">
        <v>3.3707865168539324</v>
      </c>
      <c r="U38" s="511">
        <v>1.0101010101010102</v>
      </c>
      <c r="V38" s="512">
        <v>1.7214397496087637</v>
      </c>
      <c r="W38" s="511">
        <v>1.2693935119887165</v>
      </c>
      <c r="X38" s="512">
        <v>0.5067567567567568</v>
      </c>
      <c r="Y38" s="513">
        <v>0.32397408207343414</v>
      </c>
    </row>
    <row r="39" spans="1:25" ht="14.25" customHeight="1">
      <c r="B39" s="449"/>
      <c r="C39" s="449"/>
      <c r="D39" s="449"/>
      <c r="E39" s="449"/>
      <c r="F39" s="449"/>
      <c r="G39" s="449"/>
      <c r="H39" s="449"/>
      <c r="I39" s="449"/>
      <c r="J39" s="449"/>
      <c r="K39" s="449"/>
      <c r="L39" s="449"/>
      <c r="M39" s="86"/>
      <c r="N39" s="86"/>
      <c r="O39" s="86"/>
      <c r="P39" s="86"/>
      <c r="Q39" s="86"/>
      <c r="R39" s="86"/>
      <c r="U39" s="523" t="s">
        <v>58</v>
      </c>
    </row>
    <row r="40" spans="1:25" ht="14.25" customHeight="1">
      <c r="B40" s="449"/>
      <c r="C40" s="449"/>
      <c r="D40" s="449"/>
      <c r="E40" s="449"/>
      <c r="F40" s="449"/>
      <c r="G40" s="449"/>
      <c r="H40" s="449"/>
      <c r="I40" s="449"/>
      <c r="J40" s="449"/>
      <c r="K40" s="449"/>
      <c r="L40" s="449"/>
      <c r="M40" s="86"/>
      <c r="N40" s="86"/>
      <c r="O40" s="86"/>
      <c r="P40" s="86"/>
      <c r="Q40" s="86"/>
      <c r="R40" s="86"/>
    </row>
    <row r="41" spans="1:25" ht="14.25" customHeight="1">
      <c r="B41" s="449"/>
      <c r="C41" s="449"/>
      <c r="D41" s="449"/>
      <c r="E41" s="449"/>
      <c r="F41" s="449"/>
      <c r="G41" s="449"/>
      <c r="H41" s="449"/>
      <c r="I41" s="449"/>
      <c r="J41" s="449"/>
      <c r="K41" s="449"/>
      <c r="L41" s="449"/>
      <c r="M41" s="86"/>
      <c r="N41" s="86"/>
      <c r="O41" s="86"/>
      <c r="P41" s="86"/>
      <c r="Q41" s="86"/>
      <c r="R41" s="86"/>
    </row>
    <row r="42" spans="1:25" ht="14.25" customHeight="1">
      <c r="B42" s="732" t="s">
        <v>183</v>
      </c>
      <c r="C42" s="732"/>
      <c r="D42" s="732"/>
      <c r="E42" s="732"/>
      <c r="F42" s="732"/>
      <c r="G42" s="732"/>
      <c r="H42" s="732"/>
      <c r="I42" s="732"/>
      <c r="J42" s="732"/>
      <c r="K42" s="732"/>
      <c r="L42" s="732"/>
      <c r="M42" s="290"/>
      <c r="N42" s="86"/>
      <c r="O42" s="86"/>
      <c r="P42" s="86"/>
      <c r="Q42" s="86"/>
      <c r="R42" s="86"/>
    </row>
    <row r="43" spans="1:25" ht="14.25" customHeight="1">
      <c r="B43" s="732"/>
      <c r="C43" s="732"/>
      <c r="D43" s="732"/>
      <c r="E43" s="732"/>
      <c r="F43" s="732"/>
      <c r="G43" s="732"/>
      <c r="H43" s="732"/>
      <c r="I43" s="732"/>
      <c r="J43" s="732"/>
      <c r="K43" s="732"/>
      <c r="L43" s="732"/>
      <c r="M43" s="86"/>
      <c r="N43" s="86"/>
      <c r="O43" s="86"/>
      <c r="P43" s="86"/>
      <c r="Q43" s="86"/>
      <c r="R43" s="86"/>
    </row>
    <row r="44" spans="1:25" ht="14.25" customHeight="1">
      <c r="B44" s="450"/>
      <c r="C44" s="450"/>
      <c r="D44" s="450"/>
      <c r="E44" s="450"/>
      <c r="F44" s="450"/>
      <c r="G44" s="450"/>
      <c r="H44" s="450"/>
      <c r="I44" s="450"/>
      <c r="J44" s="450"/>
      <c r="K44" s="451"/>
      <c r="L44" s="285"/>
      <c r="M44" s="86"/>
      <c r="N44" s="86"/>
      <c r="O44" s="86"/>
      <c r="P44" s="86"/>
      <c r="Q44" s="86"/>
      <c r="R44" s="86"/>
    </row>
    <row r="45" spans="1:25" ht="14.25" customHeight="1">
      <c r="B45" s="450"/>
      <c r="C45" s="450"/>
      <c r="D45" s="450"/>
      <c r="E45" s="450"/>
      <c r="F45" s="450"/>
      <c r="G45" s="450"/>
      <c r="H45" s="450"/>
      <c r="I45" s="450"/>
      <c r="J45" s="450"/>
      <c r="K45" s="264"/>
      <c r="L45" s="246"/>
      <c r="M45" s="86"/>
      <c r="N45" s="86"/>
      <c r="O45" s="86"/>
      <c r="P45" s="86"/>
      <c r="Q45" s="86"/>
      <c r="R45" s="86"/>
    </row>
    <row r="46" spans="1:25" ht="14.25" customHeight="1">
      <c r="B46" s="450"/>
      <c r="C46" s="450"/>
      <c r="D46" s="450"/>
      <c r="E46" s="450"/>
      <c r="F46" s="450"/>
      <c r="G46" s="450"/>
      <c r="H46" s="450"/>
      <c r="I46" s="450"/>
      <c r="J46" s="450"/>
      <c r="K46" s="264"/>
      <c r="L46" s="285"/>
      <c r="M46" s="86"/>
      <c r="N46" s="86"/>
      <c r="O46" s="86"/>
      <c r="P46" s="86"/>
      <c r="Q46" s="86"/>
      <c r="R46" s="86"/>
    </row>
    <row r="47" spans="1:25" ht="14.25" customHeight="1">
      <c r="B47" s="247"/>
      <c r="C47" s="242"/>
      <c r="D47" s="243"/>
      <c r="E47" s="244"/>
      <c r="F47" s="249"/>
      <c r="G47" s="249"/>
      <c r="H47" s="249"/>
      <c r="I47" s="245"/>
      <c r="J47" s="246"/>
      <c r="K47" s="265"/>
      <c r="L47" s="288"/>
      <c r="M47" s="86"/>
      <c r="N47" s="86"/>
      <c r="O47" s="86"/>
      <c r="P47" s="86"/>
      <c r="Q47" s="86"/>
      <c r="R47" s="86"/>
    </row>
    <row r="48" spans="1:25" ht="14.25" customHeight="1">
      <c r="B48" s="247"/>
      <c r="C48" s="242"/>
      <c r="D48" s="243"/>
      <c r="E48" s="244"/>
      <c r="F48" s="249"/>
      <c r="G48" s="249"/>
      <c r="H48" s="249"/>
      <c r="I48" s="245"/>
      <c r="J48" s="246"/>
      <c r="K48" s="264"/>
      <c r="L48" s="286"/>
      <c r="M48" s="86"/>
      <c r="N48" s="86"/>
      <c r="O48" s="86"/>
      <c r="P48" s="86"/>
      <c r="Q48" s="86"/>
      <c r="R48" s="86"/>
    </row>
    <row r="49" spans="1:18" ht="14.25" customHeight="1">
      <c r="B49" s="247"/>
      <c r="C49" s="242"/>
      <c r="D49" s="243"/>
      <c r="E49" s="244"/>
      <c r="F49" s="249"/>
      <c r="G49" s="249"/>
      <c r="H49" s="249"/>
      <c r="I49" s="245"/>
      <c r="J49" s="246"/>
      <c r="K49" s="264"/>
      <c r="L49" s="287"/>
      <c r="M49" s="86"/>
      <c r="N49" s="86"/>
      <c r="O49" s="86"/>
      <c r="P49" s="86"/>
      <c r="Q49" s="86"/>
      <c r="R49" s="86"/>
    </row>
    <row r="50" spans="1:18" ht="14.25" customHeight="1">
      <c r="B50" s="247"/>
      <c r="C50" s="242"/>
      <c r="D50" s="243"/>
      <c r="E50" s="244"/>
      <c r="F50" s="249"/>
      <c r="G50" s="249"/>
      <c r="H50" s="249"/>
      <c r="I50" s="245"/>
      <c r="J50" s="246"/>
      <c r="K50" s="264"/>
      <c r="L50" s="287"/>
      <c r="M50" s="86"/>
      <c r="N50" s="86"/>
      <c r="O50" s="86"/>
      <c r="P50" s="86"/>
      <c r="Q50" s="86"/>
      <c r="R50" s="86"/>
    </row>
    <row r="51" spans="1:18" ht="14.25" customHeight="1">
      <c r="A51" s="42"/>
      <c r="B51" s="256"/>
      <c r="C51" s="257"/>
      <c r="D51" s="255"/>
      <c r="E51" s="257"/>
      <c r="F51" s="257"/>
      <c r="G51" s="257"/>
      <c r="H51" s="257"/>
      <c r="I51" s="257"/>
      <c r="J51" s="236"/>
      <c r="K51" s="266"/>
      <c r="L51" s="289"/>
      <c r="M51" s="92"/>
      <c r="N51" s="92"/>
      <c r="O51" s="86"/>
      <c r="P51" s="93"/>
      <c r="Q51" s="87"/>
      <c r="R51" s="87"/>
    </row>
    <row r="52" spans="1:18" ht="14.25" customHeight="1">
      <c r="A52" s="42"/>
      <c r="B52" s="256"/>
      <c r="C52" s="257"/>
      <c r="D52" s="255"/>
      <c r="E52" s="257"/>
      <c r="F52" s="257"/>
      <c r="G52" s="257"/>
      <c r="H52" s="257"/>
      <c r="I52" s="257"/>
      <c r="J52" s="236"/>
      <c r="K52" s="266"/>
      <c r="L52" s="285"/>
      <c r="M52" s="92"/>
      <c r="N52" s="92"/>
      <c r="O52" s="86"/>
      <c r="P52" s="93"/>
      <c r="Q52" s="87"/>
      <c r="R52" s="87"/>
    </row>
    <row r="53" spans="1:18" ht="14.25" customHeight="1">
      <c r="A53" s="42"/>
      <c r="B53" s="256"/>
      <c r="C53" s="257"/>
      <c r="D53" s="255"/>
      <c r="E53" s="257"/>
      <c r="F53" s="257"/>
      <c r="G53" s="257"/>
      <c r="H53" s="257"/>
      <c r="I53" s="257"/>
      <c r="J53" s="236"/>
      <c r="K53" s="266"/>
      <c r="L53" s="287"/>
      <c r="M53" s="92"/>
      <c r="N53" s="92"/>
      <c r="O53" s="86"/>
      <c r="P53" s="93"/>
      <c r="Q53" s="87"/>
      <c r="R53" s="87"/>
    </row>
    <row r="54" spans="1:18" ht="14.25" customHeight="1">
      <c r="A54" s="42"/>
      <c r="B54" s="256"/>
      <c r="C54" s="257"/>
      <c r="D54" s="255"/>
      <c r="E54" s="257"/>
      <c r="F54" s="257"/>
      <c r="G54" s="257"/>
      <c r="H54" s="257"/>
      <c r="I54" s="257"/>
      <c r="J54" s="236"/>
      <c r="K54" s="266"/>
      <c r="L54" s="285"/>
      <c r="M54" s="92"/>
      <c r="N54" s="92"/>
      <c r="O54" s="86"/>
      <c r="P54" s="93"/>
      <c r="Q54" s="87"/>
      <c r="R54" s="87"/>
    </row>
    <row r="55" spans="1:18" ht="14.25" customHeight="1">
      <c r="A55" s="42"/>
      <c r="B55" s="256"/>
      <c r="C55" s="257"/>
      <c r="D55" s="255"/>
      <c r="E55" s="257"/>
      <c r="F55" s="257"/>
      <c r="G55" s="257"/>
      <c r="H55" s="257"/>
      <c r="I55" s="257"/>
      <c r="J55" s="236"/>
      <c r="K55" s="266"/>
      <c r="L55" s="92"/>
      <c r="M55" s="92"/>
      <c r="N55" s="92"/>
      <c r="O55" s="86"/>
      <c r="P55" s="93"/>
      <c r="Q55" s="87"/>
      <c r="R55" s="87"/>
    </row>
    <row r="56" spans="1:18" ht="14.25" customHeight="1">
      <c r="A56" s="42"/>
      <c r="B56" s="233"/>
      <c r="C56" s="233"/>
      <c r="D56" s="233"/>
      <c r="E56" s="234"/>
      <c r="F56" s="235"/>
      <c r="G56" s="236"/>
      <c r="H56" s="236"/>
      <c r="I56" s="236"/>
      <c r="J56" s="236"/>
      <c r="K56" s="237"/>
      <c r="L56" s="92"/>
      <c r="M56" s="92"/>
      <c r="N56" s="92"/>
      <c r="O56" s="86"/>
      <c r="P56" s="93"/>
      <c r="Q56" s="87"/>
      <c r="R56" s="87"/>
    </row>
    <row r="57" spans="1:18" ht="15.75" customHeight="1">
      <c r="A57" s="42"/>
      <c r="B57" s="731"/>
      <c r="C57" s="731"/>
      <c r="D57" s="731"/>
      <c r="E57" s="731"/>
      <c r="F57" s="731"/>
      <c r="G57" s="731"/>
      <c r="H57" s="731"/>
      <c r="I57" s="731"/>
      <c r="J57" s="238"/>
      <c r="K57" s="237"/>
      <c r="L57" s="92"/>
      <c r="M57" s="92"/>
      <c r="N57" s="92"/>
      <c r="O57" s="86"/>
      <c r="P57" s="93"/>
      <c r="Q57" s="87"/>
      <c r="R57" s="87"/>
    </row>
    <row r="58" spans="1:18" ht="25.5" customHeight="1">
      <c r="A58" s="42"/>
      <c r="B58" s="730"/>
      <c r="C58" s="730"/>
      <c r="D58" s="730"/>
      <c r="E58" s="239"/>
      <c r="F58" s="239"/>
      <c r="G58" s="254"/>
      <c r="H58" s="229"/>
      <c r="I58" s="229"/>
      <c r="J58" s="240"/>
      <c r="K58" s="237"/>
      <c r="L58" s="92"/>
      <c r="M58" s="92"/>
      <c r="N58" s="92"/>
      <c r="O58" s="86"/>
      <c r="P58" s="93"/>
      <c r="Q58" s="87"/>
      <c r="R58" s="87"/>
    </row>
    <row r="59" spans="1:18" ht="14.25" customHeight="1">
      <c r="A59" s="42"/>
      <c r="B59" s="241"/>
      <c r="C59" s="241"/>
      <c r="D59" s="243"/>
      <c r="E59" s="244"/>
      <c r="F59" s="249"/>
      <c r="G59" s="249"/>
      <c r="H59" s="249"/>
      <c r="I59" s="258"/>
      <c r="J59" s="246"/>
      <c r="K59" s="259"/>
      <c r="L59" s="92"/>
      <c r="M59" s="92"/>
      <c r="N59" s="92"/>
      <c r="O59" s="86"/>
      <c r="P59" s="93"/>
      <c r="Q59" s="87"/>
      <c r="R59" s="87"/>
    </row>
    <row r="60" spans="1:18" ht="14.25" customHeight="1">
      <c r="A60" s="42"/>
      <c r="B60" s="241"/>
      <c r="C60" s="241"/>
      <c r="D60" s="243"/>
      <c r="E60" s="244"/>
      <c r="F60" s="249"/>
      <c r="G60" s="249"/>
      <c r="H60" s="249"/>
      <c r="I60" s="258"/>
      <c r="J60" s="246"/>
      <c r="K60" s="259"/>
      <c r="L60" s="92"/>
      <c r="M60" s="92"/>
      <c r="N60" s="92"/>
      <c r="O60" s="86"/>
      <c r="P60" s="93"/>
      <c r="Q60" s="87"/>
      <c r="R60" s="87"/>
    </row>
    <row r="61" spans="1:18" ht="14.25" customHeight="1">
      <c r="A61" s="42"/>
      <c r="B61" s="524"/>
      <c r="C61" s="524"/>
      <c r="D61" s="525"/>
      <c r="E61" s="526"/>
      <c r="F61" s="282"/>
      <c r="G61" s="282"/>
      <c r="H61" s="282"/>
      <c r="I61" s="283"/>
      <c r="J61" s="284"/>
      <c r="K61" s="527"/>
      <c r="L61" s="92"/>
      <c r="M61" s="92"/>
      <c r="N61" s="92"/>
      <c r="O61" s="86"/>
      <c r="P61" s="93"/>
      <c r="Q61" s="87"/>
      <c r="R61" s="87"/>
    </row>
    <row r="62" spans="1:18" ht="14.25" customHeight="1">
      <c r="A62" s="42"/>
      <c r="B62" s="528"/>
      <c r="C62" s="534"/>
      <c r="D62" s="535" t="s">
        <v>43</v>
      </c>
      <c r="E62" s="536" t="s">
        <v>44</v>
      </c>
      <c r="F62" s="536" t="s">
        <v>45</v>
      </c>
      <c r="G62" s="536" t="s">
        <v>46</v>
      </c>
      <c r="H62" s="537" t="s">
        <v>47</v>
      </c>
      <c r="I62" s="538" t="s">
        <v>48</v>
      </c>
      <c r="J62" s="538" t="s">
        <v>49</v>
      </c>
      <c r="K62" s="538" t="s">
        <v>50</v>
      </c>
      <c r="L62" s="539" t="s">
        <v>51</v>
      </c>
      <c r="M62" s="92"/>
      <c r="N62" s="92"/>
      <c r="O62" s="86"/>
      <c r="P62" s="93"/>
      <c r="Q62" s="87"/>
      <c r="R62" s="87"/>
    </row>
    <row r="63" spans="1:18" ht="17.25" customHeight="1">
      <c r="A63" s="42"/>
      <c r="B63" s="529" t="s">
        <v>52</v>
      </c>
      <c r="C63" s="543" t="s">
        <v>53</v>
      </c>
      <c r="D63" s="540">
        <v>1.3977039263683027</v>
      </c>
      <c r="E63" s="530">
        <v>1.7907395516346074</v>
      </c>
      <c r="F63" s="530">
        <v>0.9751674107142857</v>
      </c>
      <c r="G63" s="530">
        <v>2.1358643744030563</v>
      </c>
      <c r="H63" s="530">
        <v>2.4292283803153367</v>
      </c>
      <c r="I63" s="530">
        <v>1.5459894013572208</v>
      </c>
      <c r="J63" s="530">
        <v>1.4431006047278725</v>
      </c>
      <c r="K63" s="530">
        <v>0.6863962472406181</v>
      </c>
      <c r="L63" s="531">
        <v>0.33382789317507416</v>
      </c>
      <c r="M63" s="92"/>
      <c r="N63" s="92"/>
      <c r="O63" s="86"/>
      <c r="P63" s="93"/>
      <c r="Q63" s="87"/>
      <c r="R63" s="87"/>
    </row>
    <row r="64" spans="1:18" ht="17.25" customHeight="1">
      <c r="A64" s="42"/>
      <c r="B64" s="532" t="s">
        <v>54</v>
      </c>
      <c r="C64" s="544" t="s">
        <v>53</v>
      </c>
      <c r="D64" s="541">
        <v>3.7240689827543099</v>
      </c>
      <c r="E64" s="483">
        <v>5.2120592743995902</v>
      </c>
      <c r="F64" s="483">
        <v>2.2994129158512702</v>
      </c>
      <c r="G64" s="483">
        <v>6.0344827586206895</v>
      </c>
      <c r="H64" s="483">
        <v>6.1746987951807224</v>
      </c>
      <c r="I64" s="483">
        <v>3.1963470319634704</v>
      </c>
      <c r="J64" s="483">
        <v>3.7735849056603774</v>
      </c>
      <c r="K64" s="483">
        <v>1.5957446808510638</v>
      </c>
      <c r="L64" s="484">
        <v>2.0070838252656436</v>
      </c>
      <c r="M64" s="92"/>
      <c r="N64" s="92"/>
      <c r="O64" s="86"/>
      <c r="P64" s="93"/>
      <c r="Q64" s="87"/>
      <c r="R64" s="87"/>
    </row>
    <row r="65" spans="1:18" ht="18.75" customHeight="1">
      <c r="A65" s="42"/>
      <c r="B65" s="532" t="s">
        <v>55</v>
      </c>
      <c r="C65" s="545" t="s">
        <v>53</v>
      </c>
      <c r="D65" s="541">
        <v>3.2475643267549299</v>
      </c>
      <c r="E65" s="483">
        <v>3.9345937659683199</v>
      </c>
      <c r="F65" s="483">
        <v>2.4951076320939301</v>
      </c>
      <c r="G65" s="483">
        <v>5.1724137931034502</v>
      </c>
      <c r="H65" s="483">
        <v>5.5639097744360901</v>
      </c>
      <c r="I65" s="483">
        <v>1.9786910197869101</v>
      </c>
      <c r="J65" s="483">
        <v>3.1930333817126302</v>
      </c>
      <c r="K65" s="483">
        <v>1.7730496453900699</v>
      </c>
      <c r="L65" s="484">
        <v>2.1226415094339601</v>
      </c>
      <c r="M65" s="92"/>
      <c r="N65" s="92"/>
      <c r="O65" s="86"/>
      <c r="P65" s="93"/>
      <c r="Q65" s="87"/>
      <c r="R65" s="87"/>
    </row>
    <row r="66" spans="1:18" ht="18" customHeight="1">
      <c r="A66" s="42"/>
      <c r="B66" s="532" t="s">
        <v>56</v>
      </c>
      <c r="C66" s="546" t="s">
        <v>53</v>
      </c>
      <c r="D66" s="541">
        <v>3.31588132635253</v>
      </c>
      <c r="E66" s="483">
        <v>4.2325344212136704</v>
      </c>
      <c r="F66" s="483">
        <v>2.48780487804878</v>
      </c>
      <c r="G66" s="483">
        <v>4.8109965635738803</v>
      </c>
      <c r="H66" s="483">
        <v>6.6066066066066096</v>
      </c>
      <c r="I66" s="483">
        <v>3.7936267071320202</v>
      </c>
      <c r="J66" s="483">
        <v>1.88679245283019</v>
      </c>
      <c r="K66" s="483">
        <v>2.1201413427561802</v>
      </c>
      <c r="L66" s="484">
        <v>1.29564193168433</v>
      </c>
      <c r="M66" s="92"/>
      <c r="N66" s="92"/>
      <c r="O66" s="86"/>
      <c r="P66" s="93"/>
      <c r="Q66" s="87"/>
      <c r="R66" s="87"/>
    </row>
    <row r="67" spans="1:18" ht="15.75" customHeight="1">
      <c r="A67" s="42"/>
      <c r="B67" s="533" t="s">
        <v>57</v>
      </c>
      <c r="C67" s="547" t="s">
        <v>53</v>
      </c>
      <c r="D67" s="542">
        <v>2.7479390457157131</v>
      </c>
      <c r="E67" s="500">
        <v>3.225806451612903</v>
      </c>
      <c r="F67" s="499">
        <v>2.2926829268292681</v>
      </c>
      <c r="G67" s="500">
        <v>6.2921348314606744</v>
      </c>
      <c r="H67" s="499">
        <v>5.1948051948051948</v>
      </c>
      <c r="I67" s="501">
        <v>2.5039123630672928</v>
      </c>
      <c r="J67" s="499">
        <v>1.9746121297602257</v>
      </c>
      <c r="K67" s="501">
        <v>0.84459459459459463</v>
      </c>
      <c r="L67" s="502">
        <v>1.1879049676025919</v>
      </c>
      <c r="M67" s="92"/>
      <c r="N67" s="92"/>
      <c r="O67" s="86"/>
      <c r="P67" s="93"/>
      <c r="Q67" s="87"/>
      <c r="R67" s="87"/>
    </row>
    <row r="68" spans="1:18" ht="22.5" customHeight="1">
      <c r="A68" s="42"/>
      <c r="B68" s="453"/>
      <c r="C68" s="453"/>
      <c r="D68" s="454"/>
      <c r="E68" s="455"/>
      <c r="F68" s="456"/>
      <c r="G68" s="456"/>
      <c r="H68" s="456"/>
      <c r="I68" s="457"/>
      <c r="J68" s="458"/>
      <c r="K68" s="523" t="s">
        <v>58</v>
      </c>
      <c r="L68" s="92"/>
      <c r="M68" s="92"/>
      <c r="N68" s="92"/>
      <c r="O68" s="86"/>
      <c r="P68" s="93"/>
      <c r="Q68" s="87"/>
      <c r="R68" s="87"/>
    </row>
    <row r="69" spans="1:18" ht="22.5" customHeight="1">
      <c r="A69" s="42"/>
      <c r="B69" s="727" t="s">
        <v>184</v>
      </c>
      <c r="C69" s="727"/>
      <c r="D69" s="578">
        <v>4003</v>
      </c>
      <c r="E69" s="579">
        <v>1961</v>
      </c>
      <c r="F69" s="580">
        <v>2042</v>
      </c>
      <c r="G69" s="579">
        <v>444</v>
      </c>
      <c r="H69" s="580">
        <v>550</v>
      </c>
      <c r="I69" s="581">
        <v>717</v>
      </c>
      <c r="J69" s="580">
        <v>739</v>
      </c>
      <c r="K69" s="581">
        <v>642</v>
      </c>
      <c r="L69" s="581">
        <v>911</v>
      </c>
      <c r="M69" s="92"/>
      <c r="N69" s="92"/>
      <c r="O69" s="86"/>
      <c r="P69" s="93"/>
      <c r="Q69" s="87"/>
      <c r="R69" s="87"/>
    </row>
    <row r="70" spans="1:18" ht="22.5" customHeight="1">
      <c r="A70" s="42"/>
      <c r="B70" s="587"/>
      <c r="C70" s="582"/>
      <c r="D70" s="583"/>
      <c r="E70" s="584"/>
      <c r="F70" s="585"/>
      <c r="G70" s="584"/>
      <c r="H70" s="585"/>
      <c r="I70" s="586"/>
      <c r="J70" s="585"/>
      <c r="K70" s="586"/>
      <c r="L70" s="586"/>
      <c r="M70" s="92"/>
      <c r="N70" s="92"/>
      <c r="O70" s="86"/>
      <c r="P70" s="93"/>
      <c r="Q70" s="87"/>
      <c r="R70" s="87"/>
    </row>
    <row r="71" spans="1:18" ht="14.25" customHeight="1">
      <c r="A71" s="60"/>
      <c r="B71" s="400"/>
      <c r="C71" s="588"/>
      <c r="D71" s="401"/>
      <c r="E71" s="402"/>
      <c r="F71" s="403"/>
      <c r="G71" s="403"/>
      <c r="H71" s="403"/>
      <c r="I71" s="404"/>
      <c r="J71" s="405"/>
      <c r="K71" s="259"/>
      <c r="L71" s="92"/>
      <c r="M71" s="92"/>
      <c r="N71" s="92"/>
      <c r="O71" s="86"/>
      <c r="P71" s="93"/>
      <c r="Q71" s="87"/>
      <c r="R71" s="87"/>
    </row>
    <row r="72" spans="1:18" ht="14.25" customHeight="1">
      <c r="A72" s="86"/>
      <c r="B72" s="86"/>
      <c r="C72" s="86"/>
      <c r="D72" s="86"/>
      <c r="E72" s="86"/>
      <c r="F72" s="86"/>
      <c r="G72" s="86"/>
      <c r="H72" s="86"/>
      <c r="I72" s="86"/>
      <c r="J72" s="86"/>
      <c r="K72" s="86"/>
      <c r="L72" s="86"/>
      <c r="M72" s="86"/>
      <c r="N72" s="86"/>
      <c r="O72" s="86"/>
      <c r="P72" s="86"/>
      <c r="Q72" s="86"/>
      <c r="R72" s="86"/>
    </row>
  </sheetData>
  <mergeCells count="8">
    <mergeCell ref="B69:C69"/>
    <mergeCell ref="B4:B5"/>
    <mergeCell ref="B58:D58"/>
    <mergeCell ref="B57:I57"/>
    <mergeCell ref="B7:V7"/>
    <mergeCell ref="B10:L11"/>
    <mergeCell ref="O10:Y11"/>
    <mergeCell ref="B42:L43"/>
  </mergeCells>
  <pageMargins left="0.7" right="0.7" top="0.75" bottom="0.75" header="0.3" footer="0.3"/>
  <pageSetup paperSize="9" scale="3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40"/>
  <sheetViews>
    <sheetView tabSelected="1" zoomScale="64" zoomScaleNormal="64" workbookViewId="0">
      <selection activeCell="P6" sqref="P6"/>
    </sheetView>
  </sheetViews>
  <sheetFormatPr defaultColWidth="9.1171875" defaultRowHeight="12.7"/>
  <cols>
    <col min="1" max="1" width="2.703125" style="4" customWidth="1"/>
    <col min="2" max="2" width="10.1171875" style="4" customWidth="1"/>
    <col min="3" max="3" width="17.29296875" style="4" customWidth="1"/>
    <col min="4" max="12" width="16.87890625" style="4" customWidth="1"/>
    <col min="13" max="13" width="14.41015625" style="4" customWidth="1"/>
    <col min="14" max="14" width="17.41015625" style="4" customWidth="1"/>
    <col min="15" max="15" width="10.41015625" style="4" customWidth="1"/>
    <col min="16" max="16" width="9.1171875" style="4" customWidth="1"/>
    <col min="17" max="17" width="16.703125" style="4" customWidth="1"/>
    <col min="18" max="249" width="9.1171875" style="4" customWidth="1"/>
    <col min="250" max="250" width="2.703125" style="4" customWidth="1"/>
    <col min="251" max="251" width="8.29296875" style="4" customWidth="1"/>
    <col min="252" max="252" width="7.1171875" style="4" customWidth="1"/>
    <col min="253" max="253" width="4.41015625" style="4" customWidth="1"/>
    <col min="254" max="256" width="9.1171875" style="4" customWidth="1"/>
    <col min="257" max="257" width="11.29296875" style="4" customWidth="1"/>
    <col min="258" max="260" width="9.1171875" style="4" customWidth="1"/>
    <col min="261" max="261" width="2.703125" style="4" customWidth="1"/>
    <col min="262" max="262" width="8.29296875" style="4" customWidth="1"/>
    <col min="263" max="263" width="7.41015625" style="4" customWidth="1"/>
    <col min="264" max="264" width="4.29296875" style="4" customWidth="1"/>
    <col min="265" max="265" width="9.1171875" style="4" customWidth="1"/>
    <col min="266" max="266" width="11.41015625" style="4" customWidth="1"/>
    <col min="267" max="271" width="9.1171875" style="4" customWidth="1"/>
    <col min="272" max="272" width="2.703125" style="4" customWidth="1"/>
    <col min="273" max="505" width="9.1171875" style="4" customWidth="1"/>
    <col min="506" max="506" width="2.703125" style="4" customWidth="1"/>
    <col min="507" max="507" width="8.29296875" style="4" customWidth="1"/>
    <col min="508" max="508" width="7.1171875" style="4" customWidth="1"/>
    <col min="509" max="509" width="4.41015625" style="4" customWidth="1"/>
    <col min="510" max="512" width="9.1171875" style="4" customWidth="1"/>
    <col min="513" max="513" width="11.29296875" style="4" customWidth="1"/>
    <col min="514" max="516" width="9.1171875" style="4" customWidth="1"/>
    <col min="517" max="517" width="2.703125" style="4" customWidth="1"/>
    <col min="518" max="518" width="8.29296875" style="4" customWidth="1"/>
    <col min="519" max="519" width="7.41015625" style="4" customWidth="1"/>
    <col min="520" max="520" width="4.29296875" style="4" customWidth="1"/>
    <col min="521" max="521" width="9.1171875" style="4" customWidth="1"/>
    <col min="522" max="522" width="11.41015625" style="4" customWidth="1"/>
    <col min="523" max="527" width="9.1171875" style="4" customWidth="1"/>
    <col min="528" max="528" width="2.703125" style="4" customWidth="1"/>
    <col min="529" max="761" width="9.1171875" style="4" customWidth="1"/>
    <col min="762" max="762" width="2.703125" style="4" customWidth="1"/>
    <col min="763" max="763" width="8.29296875" style="4" customWidth="1"/>
    <col min="764" max="764" width="7.1171875" style="4" customWidth="1"/>
    <col min="765" max="765" width="4.41015625" style="4" customWidth="1"/>
    <col min="766" max="768" width="9.1171875" style="4" customWidth="1"/>
    <col min="769" max="769" width="11.29296875" style="4" customWidth="1"/>
    <col min="770" max="772" width="9.1171875" style="4" customWidth="1"/>
    <col min="773" max="773" width="2.703125" style="4" customWidth="1"/>
    <col min="774" max="774" width="8.29296875" style="4" customWidth="1"/>
    <col min="775" max="775" width="7.41015625" style="4" customWidth="1"/>
    <col min="776" max="776" width="4.29296875" style="4" customWidth="1"/>
    <col min="777" max="777" width="9.1171875" style="4" customWidth="1"/>
    <col min="778" max="778" width="11.41015625" style="4" customWidth="1"/>
    <col min="779" max="783" width="9.1171875" style="4" customWidth="1"/>
    <col min="784" max="784" width="2.703125" style="4" customWidth="1"/>
    <col min="785" max="1017" width="9.1171875" style="4" customWidth="1"/>
    <col min="1018" max="1018" width="2.703125" style="4" customWidth="1"/>
    <col min="1019" max="1019" width="8.29296875" style="4" customWidth="1"/>
    <col min="1020" max="1020" width="7.1171875" style="4" customWidth="1"/>
    <col min="1021" max="1021" width="4.41015625" style="4" customWidth="1"/>
    <col min="1022" max="1024" width="9.1171875" style="4" customWidth="1"/>
    <col min="1025" max="1025" width="11.29296875" style="4" customWidth="1"/>
    <col min="1026" max="1028" width="9.1171875" style="4" customWidth="1"/>
    <col min="1029" max="1029" width="2.703125" style="4" customWidth="1"/>
    <col min="1030" max="1030" width="8.29296875" style="4" customWidth="1"/>
    <col min="1031" max="1031" width="7.41015625" style="4" customWidth="1"/>
    <col min="1032" max="1032" width="4.29296875" style="4" customWidth="1"/>
    <col min="1033" max="1033" width="9.1171875" style="4" customWidth="1"/>
    <col min="1034" max="1034" width="11.41015625" style="4" customWidth="1"/>
    <col min="1035" max="1039" width="9.1171875" style="4" customWidth="1"/>
    <col min="1040" max="1040" width="2.703125" style="4" customWidth="1"/>
    <col min="1041" max="1273" width="9.1171875" style="4" customWidth="1"/>
    <col min="1274" max="1274" width="2.703125" style="4" customWidth="1"/>
    <col min="1275" max="1275" width="8.29296875" style="4" customWidth="1"/>
    <col min="1276" max="1276" width="7.1171875" style="4" customWidth="1"/>
    <col min="1277" max="1277" width="4.41015625" style="4" customWidth="1"/>
    <col min="1278" max="1280" width="9.1171875" style="4" customWidth="1"/>
    <col min="1281" max="1281" width="11.29296875" style="4" customWidth="1"/>
    <col min="1282" max="1284" width="9.1171875" style="4" customWidth="1"/>
    <col min="1285" max="1285" width="2.703125" style="4" customWidth="1"/>
    <col min="1286" max="1286" width="8.29296875" style="4" customWidth="1"/>
    <col min="1287" max="1287" width="7.41015625" style="4" customWidth="1"/>
    <col min="1288" max="1288" width="4.29296875" style="4" customWidth="1"/>
    <col min="1289" max="1289" width="9.1171875" style="4" customWidth="1"/>
    <col min="1290" max="1290" width="11.41015625" style="4" customWidth="1"/>
    <col min="1291" max="1295" width="9.1171875" style="4" customWidth="1"/>
    <col min="1296" max="1296" width="2.703125" style="4" customWidth="1"/>
    <col min="1297" max="1529" width="9.1171875" style="4" customWidth="1"/>
    <col min="1530" max="1530" width="2.703125" style="4" customWidth="1"/>
    <col min="1531" max="1531" width="8.29296875" style="4" customWidth="1"/>
    <col min="1532" max="1532" width="7.1171875" style="4" customWidth="1"/>
    <col min="1533" max="1533" width="4.41015625" style="4" customWidth="1"/>
    <col min="1534" max="1536" width="9.1171875" style="4" customWidth="1"/>
    <col min="1537" max="1537" width="11.29296875" style="4" customWidth="1"/>
    <col min="1538" max="1540" width="9.1171875" style="4" customWidth="1"/>
    <col min="1541" max="1541" width="2.703125" style="4" customWidth="1"/>
    <col min="1542" max="1542" width="8.29296875" style="4" customWidth="1"/>
    <col min="1543" max="1543" width="7.41015625" style="4" customWidth="1"/>
    <col min="1544" max="1544" width="4.29296875" style="4" customWidth="1"/>
    <col min="1545" max="1545" width="9.1171875" style="4" customWidth="1"/>
    <col min="1546" max="1546" width="11.41015625" style="4" customWidth="1"/>
    <col min="1547" max="1551" width="9.1171875" style="4" customWidth="1"/>
    <col min="1552" max="1552" width="2.703125" style="4" customWidth="1"/>
    <col min="1553" max="1785" width="9.1171875" style="4" customWidth="1"/>
    <col min="1786" max="1786" width="2.703125" style="4" customWidth="1"/>
    <col min="1787" max="1787" width="8.29296875" style="4" customWidth="1"/>
    <col min="1788" max="1788" width="7.1171875" style="4" customWidth="1"/>
    <col min="1789" max="1789" width="4.41015625" style="4" customWidth="1"/>
    <col min="1790" max="1792" width="9.1171875" style="4" customWidth="1"/>
    <col min="1793" max="1793" width="11.29296875" style="4" customWidth="1"/>
    <col min="1794" max="1796" width="9.1171875" style="4" customWidth="1"/>
    <col min="1797" max="1797" width="2.703125" style="4" customWidth="1"/>
    <col min="1798" max="1798" width="8.29296875" style="4" customWidth="1"/>
    <col min="1799" max="1799" width="7.41015625" style="4" customWidth="1"/>
    <col min="1800" max="1800" width="4.29296875" style="4" customWidth="1"/>
    <col min="1801" max="1801" width="9.1171875" style="4" customWidth="1"/>
    <col min="1802" max="1802" width="11.41015625" style="4" customWidth="1"/>
    <col min="1803" max="1807" width="9.1171875" style="4" customWidth="1"/>
    <col min="1808" max="1808" width="2.703125" style="4" customWidth="1"/>
    <col min="1809" max="2041" width="9.1171875" style="4" customWidth="1"/>
    <col min="2042" max="2042" width="2.703125" style="4" customWidth="1"/>
    <col min="2043" max="2043" width="8.29296875" style="4" customWidth="1"/>
    <col min="2044" max="2044" width="7.1171875" style="4" customWidth="1"/>
    <col min="2045" max="2045" width="4.41015625" style="4" customWidth="1"/>
    <col min="2046" max="2048" width="9.1171875" style="4" customWidth="1"/>
    <col min="2049" max="2049" width="11.29296875" style="4" customWidth="1"/>
    <col min="2050" max="2052" width="9.1171875" style="4" customWidth="1"/>
    <col min="2053" max="2053" width="2.703125" style="4" customWidth="1"/>
    <col min="2054" max="2054" width="8.29296875" style="4" customWidth="1"/>
    <col min="2055" max="2055" width="7.41015625" style="4" customWidth="1"/>
    <col min="2056" max="2056" width="4.29296875" style="4" customWidth="1"/>
    <col min="2057" max="2057" width="9.1171875" style="4" customWidth="1"/>
    <col min="2058" max="2058" width="11.41015625" style="4" customWidth="1"/>
    <col min="2059" max="2063" width="9.1171875" style="4" customWidth="1"/>
    <col min="2064" max="2064" width="2.703125" style="4" customWidth="1"/>
    <col min="2065" max="2297" width="9.1171875" style="4" customWidth="1"/>
    <col min="2298" max="2298" width="2.703125" style="4" customWidth="1"/>
    <col min="2299" max="2299" width="8.29296875" style="4" customWidth="1"/>
    <col min="2300" max="2300" width="7.1171875" style="4" customWidth="1"/>
    <col min="2301" max="2301" width="4.41015625" style="4" customWidth="1"/>
    <col min="2302" max="2304" width="9.1171875" style="4" customWidth="1"/>
    <col min="2305" max="2305" width="11.29296875" style="4" customWidth="1"/>
    <col min="2306" max="2308" width="9.1171875" style="4" customWidth="1"/>
    <col min="2309" max="2309" width="2.703125" style="4" customWidth="1"/>
    <col min="2310" max="2310" width="8.29296875" style="4" customWidth="1"/>
    <col min="2311" max="2311" width="7.41015625" style="4" customWidth="1"/>
    <col min="2312" max="2312" width="4.29296875" style="4" customWidth="1"/>
    <col min="2313" max="2313" width="9.1171875" style="4" customWidth="1"/>
    <col min="2314" max="2314" width="11.41015625" style="4" customWidth="1"/>
    <col min="2315" max="2319" width="9.1171875" style="4" customWidth="1"/>
    <col min="2320" max="2320" width="2.703125" style="4" customWidth="1"/>
    <col min="2321" max="2553" width="9.1171875" style="4" customWidth="1"/>
    <col min="2554" max="2554" width="2.703125" style="4" customWidth="1"/>
    <col min="2555" max="2555" width="8.29296875" style="4" customWidth="1"/>
    <col min="2556" max="2556" width="7.1171875" style="4" customWidth="1"/>
    <col min="2557" max="2557" width="4.41015625" style="4" customWidth="1"/>
    <col min="2558" max="2560" width="9.1171875" style="4" customWidth="1"/>
    <col min="2561" max="2561" width="11.29296875" style="4" customWidth="1"/>
    <col min="2562" max="2564" width="9.1171875" style="4" customWidth="1"/>
    <col min="2565" max="2565" width="2.703125" style="4" customWidth="1"/>
    <col min="2566" max="2566" width="8.29296875" style="4" customWidth="1"/>
    <col min="2567" max="2567" width="7.41015625" style="4" customWidth="1"/>
    <col min="2568" max="2568" width="4.29296875" style="4" customWidth="1"/>
    <col min="2569" max="2569" width="9.1171875" style="4" customWidth="1"/>
    <col min="2570" max="2570" width="11.41015625" style="4" customWidth="1"/>
    <col min="2571" max="2575" width="9.1171875" style="4" customWidth="1"/>
    <col min="2576" max="2576" width="2.703125" style="4" customWidth="1"/>
    <col min="2577" max="2809" width="9.1171875" style="4" customWidth="1"/>
    <col min="2810" max="2810" width="2.703125" style="4" customWidth="1"/>
    <col min="2811" max="2811" width="8.29296875" style="4" customWidth="1"/>
    <col min="2812" max="2812" width="7.1171875" style="4" customWidth="1"/>
    <col min="2813" max="2813" width="4.41015625" style="4" customWidth="1"/>
    <col min="2814" max="2816" width="9.1171875" style="4" customWidth="1"/>
    <col min="2817" max="2817" width="11.29296875" style="4" customWidth="1"/>
    <col min="2818" max="2820" width="9.1171875" style="4" customWidth="1"/>
    <col min="2821" max="2821" width="2.703125" style="4" customWidth="1"/>
    <col min="2822" max="2822" width="8.29296875" style="4" customWidth="1"/>
    <col min="2823" max="2823" width="7.41015625" style="4" customWidth="1"/>
    <col min="2824" max="2824" width="4.29296875" style="4" customWidth="1"/>
    <col min="2825" max="2825" width="9.1171875" style="4" customWidth="1"/>
    <col min="2826" max="2826" width="11.41015625" style="4" customWidth="1"/>
    <col min="2827" max="2831" width="9.1171875" style="4" customWidth="1"/>
    <col min="2832" max="2832" width="2.703125" style="4" customWidth="1"/>
    <col min="2833" max="3065" width="9.1171875" style="4" customWidth="1"/>
    <col min="3066" max="3066" width="2.703125" style="4" customWidth="1"/>
    <col min="3067" max="3067" width="8.29296875" style="4" customWidth="1"/>
    <col min="3068" max="3068" width="7.1171875" style="4" customWidth="1"/>
    <col min="3069" max="3069" width="4.41015625" style="4" customWidth="1"/>
    <col min="3070" max="3072" width="9.1171875" style="4" customWidth="1"/>
    <col min="3073" max="3073" width="11.29296875" style="4" customWidth="1"/>
    <col min="3074" max="3076" width="9.1171875" style="4" customWidth="1"/>
    <col min="3077" max="3077" width="2.703125" style="4" customWidth="1"/>
    <col min="3078" max="3078" width="8.29296875" style="4" customWidth="1"/>
    <col min="3079" max="3079" width="7.41015625" style="4" customWidth="1"/>
    <col min="3080" max="3080" width="4.29296875" style="4" customWidth="1"/>
    <col min="3081" max="3081" width="9.1171875" style="4" customWidth="1"/>
    <col min="3082" max="3082" width="11.41015625" style="4" customWidth="1"/>
    <col min="3083" max="3087" width="9.1171875" style="4" customWidth="1"/>
    <col min="3088" max="3088" width="2.703125" style="4" customWidth="1"/>
    <col min="3089" max="3321" width="9.1171875" style="4" customWidth="1"/>
    <col min="3322" max="3322" width="2.703125" style="4" customWidth="1"/>
    <col min="3323" max="3323" width="8.29296875" style="4" customWidth="1"/>
    <col min="3324" max="3324" width="7.1171875" style="4" customWidth="1"/>
    <col min="3325" max="3325" width="4.41015625" style="4" customWidth="1"/>
    <col min="3326" max="3328" width="9.1171875" style="4" customWidth="1"/>
    <col min="3329" max="3329" width="11.29296875" style="4" customWidth="1"/>
    <col min="3330" max="3332" width="9.1171875" style="4" customWidth="1"/>
    <col min="3333" max="3333" width="2.703125" style="4" customWidth="1"/>
    <col min="3334" max="3334" width="8.29296875" style="4" customWidth="1"/>
    <col min="3335" max="3335" width="7.41015625" style="4" customWidth="1"/>
    <col min="3336" max="3336" width="4.29296875" style="4" customWidth="1"/>
    <col min="3337" max="3337" width="9.1171875" style="4" customWidth="1"/>
    <col min="3338" max="3338" width="11.41015625" style="4" customWidth="1"/>
    <col min="3339" max="3343" width="9.1171875" style="4" customWidth="1"/>
    <col min="3344" max="3344" width="2.703125" style="4" customWidth="1"/>
    <col min="3345" max="3577" width="9.1171875" style="4" customWidth="1"/>
    <col min="3578" max="3578" width="2.703125" style="4" customWidth="1"/>
    <col min="3579" max="3579" width="8.29296875" style="4" customWidth="1"/>
    <col min="3580" max="3580" width="7.1171875" style="4" customWidth="1"/>
    <col min="3581" max="3581" width="4.41015625" style="4" customWidth="1"/>
    <col min="3582" max="3584" width="9.1171875" style="4" customWidth="1"/>
    <col min="3585" max="3585" width="11.29296875" style="4" customWidth="1"/>
    <col min="3586" max="3588" width="9.1171875" style="4" customWidth="1"/>
    <col min="3589" max="3589" width="2.703125" style="4" customWidth="1"/>
    <col min="3590" max="3590" width="8.29296875" style="4" customWidth="1"/>
    <col min="3591" max="3591" width="7.41015625" style="4" customWidth="1"/>
    <col min="3592" max="3592" width="4.29296875" style="4" customWidth="1"/>
    <col min="3593" max="3593" width="9.1171875" style="4" customWidth="1"/>
    <col min="3594" max="3594" width="11.41015625" style="4" customWidth="1"/>
    <col min="3595" max="3599" width="9.1171875" style="4" customWidth="1"/>
    <col min="3600" max="3600" width="2.703125" style="4" customWidth="1"/>
    <col min="3601" max="3833" width="9.1171875" style="4" customWidth="1"/>
    <col min="3834" max="3834" width="2.703125" style="4" customWidth="1"/>
    <col min="3835" max="3835" width="8.29296875" style="4" customWidth="1"/>
    <col min="3836" max="3836" width="7.1171875" style="4" customWidth="1"/>
    <col min="3837" max="3837" width="4.41015625" style="4" customWidth="1"/>
    <col min="3838" max="3840" width="9.1171875" style="4" customWidth="1"/>
    <col min="3841" max="3841" width="11.29296875" style="4" customWidth="1"/>
    <col min="3842" max="3844" width="9.1171875" style="4" customWidth="1"/>
    <col min="3845" max="3845" width="2.703125" style="4" customWidth="1"/>
    <col min="3846" max="3846" width="8.29296875" style="4" customWidth="1"/>
    <col min="3847" max="3847" width="7.41015625" style="4" customWidth="1"/>
    <col min="3848" max="3848" width="4.29296875" style="4" customWidth="1"/>
    <col min="3849" max="3849" width="9.1171875" style="4" customWidth="1"/>
    <col min="3850" max="3850" width="11.41015625" style="4" customWidth="1"/>
    <col min="3851" max="3855" width="9.1171875" style="4" customWidth="1"/>
    <col min="3856" max="3856" width="2.703125" style="4" customWidth="1"/>
    <col min="3857" max="4089" width="9.1171875" style="4" customWidth="1"/>
    <col min="4090" max="4090" width="2.703125" style="4" customWidth="1"/>
    <col min="4091" max="4091" width="8.29296875" style="4" customWidth="1"/>
    <col min="4092" max="4092" width="7.1171875" style="4" customWidth="1"/>
    <col min="4093" max="4093" width="4.41015625" style="4" customWidth="1"/>
    <col min="4094" max="4096" width="9.1171875" style="4" customWidth="1"/>
    <col min="4097" max="4097" width="11.29296875" style="4" customWidth="1"/>
    <col min="4098" max="4100" width="9.1171875" style="4" customWidth="1"/>
    <col min="4101" max="4101" width="2.703125" style="4" customWidth="1"/>
    <col min="4102" max="4102" width="8.29296875" style="4" customWidth="1"/>
    <col min="4103" max="4103" width="7.41015625" style="4" customWidth="1"/>
    <col min="4104" max="4104" width="4.29296875" style="4" customWidth="1"/>
    <col min="4105" max="4105" width="9.1171875" style="4" customWidth="1"/>
    <col min="4106" max="4106" width="11.41015625" style="4" customWidth="1"/>
    <col min="4107" max="4111" width="9.1171875" style="4" customWidth="1"/>
    <col min="4112" max="4112" width="2.703125" style="4" customWidth="1"/>
    <col min="4113" max="4345" width="9.1171875" style="4" customWidth="1"/>
    <col min="4346" max="4346" width="2.703125" style="4" customWidth="1"/>
    <col min="4347" max="4347" width="8.29296875" style="4" customWidth="1"/>
    <col min="4348" max="4348" width="7.1171875" style="4" customWidth="1"/>
    <col min="4349" max="4349" width="4.41015625" style="4" customWidth="1"/>
    <col min="4350" max="4352" width="9.1171875" style="4" customWidth="1"/>
    <col min="4353" max="4353" width="11.29296875" style="4" customWidth="1"/>
    <col min="4354" max="4356" width="9.1171875" style="4" customWidth="1"/>
    <col min="4357" max="4357" width="2.703125" style="4" customWidth="1"/>
    <col min="4358" max="4358" width="8.29296875" style="4" customWidth="1"/>
    <col min="4359" max="4359" width="7.41015625" style="4" customWidth="1"/>
    <col min="4360" max="4360" width="4.29296875" style="4" customWidth="1"/>
    <col min="4361" max="4361" width="9.1171875" style="4" customWidth="1"/>
    <col min="4362" max="4362" width="11.41015625" style="4" customWidth="1"/>
    <col min="4363" max="4367" width="9.1171875" style="4" customWidth="1"/>
    <col min="4368" max="4368" width="2.703125" style="4" customWidth="1"/>
    <col min="4369" max="4601" width="9.1171875" style="4" customWidth="1"/>
    <col min="4602" max="4602" width="2.703125" style="4" customWidth="1"/>
    <col min="4603" max="4603" width="8.29296875" style="4" customWidth="1"/>
    <col min="4604" max="4604" width="7.1171875" style="4" customWidth="1"/>
    <col min="4605" max="4605" width="4.41015625" style="4" customWidth="1"/>
    <col min="4606" max="4608" width="9.1171875" style="4" customWidth="1"/>
    <col min="4609" max="4609" width="11.29296875" style="4" customWidth="1"/>
    <col min="4610" max="4612" width="9.1171875" style="4" customWidth="1"/>
    <col min="4613" max="4613" width="2.703125" style="4" customWidth="1"/>
    <col min="4614" max="4614" width="8.29296875" style="4" customWidth="1"/>
    <col min="4615" max="4615" width="7.41015625" style="4" customWidth="1"/>
    <col min="4616" max="4616" width="4.29296875" style="4" customWidth="1"/>
    <col min="4617" max="4617" width="9.1171875" style="4" customWidth="1"/>
    <col min="4618" max="4618" width="11.41015625" style="4" customWidth="1"/>
    <col min="4619" max="4623" width="9.1171875" style="4" customWidth="1"/>
    <col min="4624" max="4624" width="2.703125" style="4" customWidth="1"/>
    <col min="4625" max="4857" width="9.1171875" style="4" customWidth="1"/>
    <col min="4858" max="4858" width="2.703125" style="4" customWidth="1"/>
    <col min="4859" max="4859" width="8.29296875" style="4" customWidth="1"/>
    <col min="4860" max="4860" width="7.1171875" style="4" customWidth="1"/>
    <col min="4861" max="4861" width="4.41015625" style="4" customWidth="1"/>
    <col min="4862" max="4864" width="9.1171875" style="4" customWidth="1"/>
    <col min="4865" max="4865" width="11.29296875" style="4" customWidth="1"/>
    <col min="4866" max="4868" width="9.1171875" style="4" customWidth="1"/>
    <col min="4869" max="4869" width="2.703125" style="4" customWidth="1"/>
    <col min="4870" max="4870" width="8.29296875" style="4" customWidth="1"/>
    <col min="4871" max="4871" width="7.41015625" style="4" customWidth="1"/>
    <col min="4872" max="4872" width="4.29296875" style="4" customWidth="1"/>
    <col min="4873" max="4873" width="9.1171875" style="4" customWidth="1"/>
    <col min="4874" max="4874" width="11.41015625" style="4" customWidth="1"/>
    <col min="4875" max="4879" width="9.1171875" style="4" customWidth="1"/>
    <col min="4880" max="4880" width="2.703125" style="4" customWidth="1"/>
    <col min="4881" max="5113" width="9.1171875" style="4" customWidth="1"/>
    <col min="5114" max="5114" width="2.703125" style="4" customWidth="1"/>
    <col min="5115" max="5115" width="8.29296875" style="4" customWidth="1"/>
    <col min="5116" max="5116" width="7.1171875" style="4" customWidth="1"/>
    <col min="5117" max="5117" width="4.41015625" style="4" customWidth="1"/>
    <col min="5118" max="5120" width="9.1171875" style="4" customWidth="1"/>
    <col min="5121" max="5121" width="11.29296875" style="4" customWidth="1"/>
    <col min="5122" max="5124" width="9.1171875" style="4" customWidth="1"/>
    <col min="5125" max="5125" width="2.703125" style="4" customWidth="1"/>
    <col min="5126" max="5126" width="8.29296875" style="4" customWidth="1"/>
    <col min="5127" max="5127" width="7.41015625" style="4" customWidth="1"/>
    <col min="5128" max="5128" width="4.29296875" style="4" customWidth="1"/>
    <col min="5129" max="5129" width="9.1171875" style="4" customWidth="1"/>
    <col min="5130" max="5130" width="11.41015625" style="4" customWidth="1"/>
    <col min="5131" max="5135" width="9.1171875" style="4" customWidth="1"/>
    <col min="5136" max="5136" width="2.703125" style="4" customWidth="1"/>
    <col min="5137" max="5369" width="9.1171875" style="4" customWidth="1"/>
    <col min="5370" max="5370" width="2.703125" style="4" customWidth="1"/>
    <col min="5371" max="5371" width="8.29296875" style="4" customWidth="1"/>
    <col min="5372" max="5372" width="7.1171875" style="4" customWidth="1"/>
    <col min="5373" max="5373" width="4.41015625" style="4" customWidth="1"/>
    <col min="5374" max="5376" width="9.1171875" style="4" customWidth="1"/>
    <col min="5377" max="5377" width="11.29296875" style="4" customWidth="1"/>
    <col min="5378" max="5380" width="9.1171875" style="4" customWidth="1"/>
    <col min="5381" max="5381" width="2.703125" style="4" customWidth="1"/>
    <col min="5382" max="5382" width="8.29296875" style="4" customWidth="1"/>
    <col min="5383" max="5383" width="7.41015625" style="4" customWidth="1"/>
    <col min="5384" max="5384" width="4.29296875" style="4" customWidth="1"/>
    <col min="5385" max="5385" width="9.1171875" style="4" customWidth="1"/>
    <col min="5386" max="5386" width="11.41015625" style="4" customWidth="1"/>
    <col min="5387" max="5391" width="9.1171875" style="4" customWidth="1"/>
    <col min="5392" max="5392" width="2.703125" style="4" customWidth="1"/>
    <col min="5393" max="5625" width="9.1171875" style="4" customWidth="1"/>
    <col min="5626" max="5626" width="2.703125" style="4" customWidth="1"/>
    <col min="5627" max="5627" width="8.29296875" style="4" customWidth="1"/>
    <col min="5628" max="5628" width="7.1171875" style="4" customWidth="1"/>
    <col min="5629" max="5629" width="4.41015625" style="4" customWidth="1"/>
    <col min="5630" max="5632" width="9.1171875" style="4" customWidth="1"/>
    <col min="5633" max="5633" width="11.29296875" style="4" customWidth="1"/>
    <col min="5634" max="5636" width="9.1171875" style="4" customWidth="1"/>
    <col min="5637" max="5637" width="2.703125" style="4" customWidth="1"/>
    <col min="5638" max="5638" width="8.29296875" style="4" customWidth="1"/>
    <col min="5639" max="5639" width="7.41015625" style="4" customWidth="1"/>
    <col min="5640" max="5640" width="4.29296875" style="4" customWidth="1"/>
    <col min="5641" max="5641" width="9.1171875" style="4" customWidth="1"/>
    <col min="5642" max="5642" width="11.41015625" style="4" customWidth="1"/>
    <col min="5643" max="5647" width="9.1171875" style="4" customWidth="1"/>
    <col min="5648" max="5648" width="2.703125" style="4" customWidth="1"/>
    <col min="5649" max="5881" width="9.1171875" style="4" customWidth="1"/>
    <col min="5882" max="5882" width="2.703125" style="4" customWidth="1"/>
    <col min="5883" max="5883" width="8.29296875" style="4" customWidth="1"/>
    <col min="5884" max="5884" width="7.1171875" style="4" customWidth="1"/>
    <col min="5885" max="5885" width="4.41015625" style="4" customWidth="1"/>
    <col min="5886" max="5888" width="9.1171875" style="4" customWidth="1"/>
    <col min="5889" max="5889" width="11.29296875" style="4" customWidth="1"/>
    <col min="5890" max="5892" width="9.1171875" style="4" customWidth="1"/>
    <col min="5893" max="5893" width="2.703125" style="4" customWidth="1"/>
    <col min="5894" max="5894" width="8.29296875" style="4" customWidth="1"/>
    <col min="5895" max="5895" width="7.41015625" style="4" customWidth="1"/>
    <col min="5896" max="5896" width="4.29296875" style="4" customWidth="1"/>
    <col min="5897" max="5897" width="9.1171875" style="4" customWidth="1"/>
    <col min="5898" max="5898" width="11.41015625" style="4" customWidth="1"/>
    <col min="5899" max="5903" width="9.1171875" style="4" customWidth="1"/>
    <col min="5904" max="5904" width="2.703125" style="4" customWidth="1"/>
    <col min="5905" max="6137" width="9.1171875" style="4" customWidth="1"/>
    <col min="6138" max="6138" width="2.703125" style="4" customWidth="1"/>
    <col min="6139" max="6139" width="8.29296875" style="4" customWidth="1"/>
    <col min="6140" max="6140" width="7.1171875" style="4" customWidth="1"/>
    <col min="6141" max="6141" width="4.41015625" style="4" customWidth="1"/>
    <col min="6142" max="6144" width="9.1171875" style="4" customWidth="1"/>
    <col min="6145" max="6145" width="11.29296875" style="4" customWidth="1"/>
    <col min="6146" max="6148" width="9.1171875" style="4" customWidth="1"/>
    <col min="6149" max="6149" width="2.703125" style="4" customWidth="1"/>
    <col min="6150" max="6150" width="8.29296875" style="4" customWidth="1"/>
    <col min="6151" max="6151" width="7.41015625" style="4" customWidth="1"/>
    <col min="6152" max="6152" width="4.29296875" style="4" customWidth="1"/>
    <col min="6153" max="6153" width="9.1171875" style="4" customWidth="1"/>
    <col min="6154" max="6154" width="11.41015625" style="4" customWidth="1"/>
    <col min="6155" max="6159" width="9.1171875" style="4" customWidth="1"/>
    <col min="6160" max="6160" width="2.703125" style="4" customWidth="1"/>
    <col min="6161" max="6393" width="9.1171875" style="4" customWidth="1"/>
    <col min="6394" max="6394" width="2.703125" style="4" customWidth="1"/>
    <col min="6395" max="6395" width="8.29296875" style="4" customWidth="1"/>
    <col min="6396" max="6396" width="7.1171875" style="4" customWidth="1"/>
    <col min="6397" max="6397" width="4.41015625" style="4" customWidth="1"/>
    <col min="6398" max="6400" width="9.1171875" style="4" customWidth="1"/>
    <col min="6401" max="6401" width="11.29296875" style="4" customWidth="1"/>
    <col min="6402" max="6404" width="9.1171875" style="4" customWidth="1"/>
    <col min="6405" max="6405" width="2.703125" style="4" customWidth="1"/>
    <col min="6406" max="6406" width="8.29296875" style="4" customWidth="1"/>
    <col min="6407" max="6407" width="7.41015625" style="4" customWidth="1"/>
    <col min="6408" max="6408" width="4.29296875" style="4" customWidth="1"/>
    <col min="6409" max="6409" width="9.1171875" style="4" customWidth="1"/>
    <col min="6410" max="6410" width="11.41015625" style="4" customWidth="1"/>
    <col min="6411" max="6415" width="9.1171875" style="4" customWidth="1"/>
    <col min="6416" max="6416" width="2.703125" style="4" customWidth="1"/>
    <col min="6417" max="6649" width="9.1171875" style="4" customWidth="1"/>
    <col min="6650" max="6650" width="2.703125" style="4" customWidth="1"/>
    <col min="6651" max="6651" width="8.29296875" style="4" customWidth="1"/>
    <col min="6652" max="6652" width="7.1171875" style="4" customWidth="1"/>
    <col min="6653" max="6653" width="4.41015625" style="4" customWidth="1"/>
    <col min="6654" max="6656" width="9.1171875" style="4" customWidth="1"/>
    <col min="6657" max="6657" width="11.29296875" style="4" customWidth="1"/>
    <col min="6658" max="6660" width="9.1171875" style="4" customWidth="1"/>
    <col min="6661" max="6661" width="2.703125" style="4" customWidth="1"/>
    <col min="6662" max="6662" width="8.29296875" style="4" customWidth="1"/>
    <col min="6663" max="6663" width="7.41015625" style="4" customWidth="1"/>
    <col min="6664" max="6664" width="4.29296875" style="4" customWidth="1"/>
    <col min="6665" max="6665" width="9.1171875" style="4" customWidth="1"/>
    <col min="6666" max="6666" width="11.41015625" style="4" customWidth="1"/>
    <col min="6667" max="6671" width="9.1171875" style="4" customWidth="1"/>
    <col min="6672" max="6672" width="2.703125" style="4" customWidth="1"/>
    <col min="6673" max="6905" width="9.1171875" style="4" customWidth="1"/>
    <col min="6906" max="6906" width="2.703125" style="4" customWidth="1"/>
    <col min="6907" max="6907" width="8.29296875" style="4" customWidth="1"/>
    <col min="6908" max="6908" width="7.1171875" style="4" customWidth="1"/>
    <col min="6909" max="6909" width="4.41015625" style="4" customWidth="1"/>
    <col min="6910" max="6912" width="9.1171875" style="4" customWidth="1"/>
    <col min="6913" max="6913" width="11.29296875" style="4" customWidth="1"/>
    <col min="6914" max="6916" width="9.1171875" style="4" customWidth="1"/>
    <col min="6917" max="6917" width="2.703125" style="4" customWidth="1"/>
    <col min="6918" max="6918" width="8.29296875" style="4" customWidth="1"/>
    <col min="6919" max="6919" width="7.41015625" style="4" customWidth="1"/>
    <col min="6920" max="6920" width="4.29296875" style="4" customWidth="1"/>
    <col min="6921" max="6921" width="9.1171875" style="4" customWidth="1"/>
    <col min="6922" max="6922" width="11.41015625" style="4" customWidth="1"/>
    <col min="6923" max="6927" width="9.1171875" style="4" customWidth="1"/>
    <col min="6928" max="6928" width="2.703125" style="4" customWidth="1"/>
    <col min="6929" max="7161" width="9.1171875" style="4" customWidth="1"/>
    <col min="7162" max="7162" width="2.703125" style="4" customWidth="1"/>
    <col min="7163" max="7163" width="8.29296875" style="4" customWidth="1"/>
    <col min="7164" max="7164" width="7.1171875" style="4" customWidth="1"/>
    <col min="7165" max="7165" width="4.41015625" style="4" customWidth="1"/>
    <col min="7166" max="7168" width="9.1171875" style="4" customWidth="1"/>
    <col min="7169" max="7169" width="11.29296875" style="4" customWidth="1"/>
    <col min="7170" max="7172" width="9.1171875" style="4" customWidth="1"/>
    <col min="7173" max="7173" width="2.703125" style="4" customWidth="1"/>
    <col min="7174" max="7174" width="8.29296875" style="4" customWidth="1"/>
    <col min="7175" max="7175" width="7.41015625" style="4" customWidth="1"/>
    <col min="7176" max="7176" width="4.29296875" style="4" customWidth="1"/>
    <col min="7177" max="7177" width="9.1171875" style="4" customWidth="1"/>
    <col min="7178" max="7178" width="11.41015625" style="4" customWidth="1"/>
    <col min="7179" max="7183" width="9.1171875" style="4" customWidth="1"/>
    <col min="7184" max="7184" width="2.703125" style="4" customWidth="1"/>
    <col min="7185" max="7417" width="9.1171875" style="4" customWidth="1"/>
    <col min="7418" max="7418" width="2.703125" style="4" customWidth="1"/>
    <col min="7419" max="7419" width="8.29296875" style="4" customWidth="1"/>
    <col min="7420" max="7420" width="7.1171875" style="4" customWidth="1"/>
    <col min="7421" max="7421" width="4.41015625" style="4" customWidth="1"/>
    <col min="7422" max="7424" width="9.1171875" style="4" customWidth="1"/>
    <col min="7425" max="7425" width="11.29296875" style="4" customWidth="1"/>
    <col min="7426" max="7428" width="9.1171875" style="4" customWidth="1"/>
    <col min="7429" max="7429" width="2.703125" style="4" customWidth="1"/>
    <col min="7430" max="7430" width="8.29296875" style="4" customWidth="1"/>
    <col min="7431" max="7431" width="7.41015625" style="4" customWidth="1"/>
    <col min="7432" max="7432" width="4.29296875" style="4" customWidth="1"/>
    <col min="7433" max="7433" width="9.1171875" style="4" customWidth="1"/>
    <col min="7434" max="7434" width="11.41015625" style="4" customWidth="1"/>
    <col min="7435" max="7439" width="9.1171875" style="4" customWidth="1"/>
    <col min="7440" max="7440" width="2.703125" style="4" customWidth="1"/>
    <col min="7441" max="7673" width="9.1171875" style="4" customWidth="1"/>
    <col min="7674" max="7674" width="2.703125" style="4" customWidth="1"/>
    <col min="7675" max="7675" width="8.29296875" style="4" customWidth="1"/>
    <col min="7676" max="7676" width="7.1171875" style="4" customWidth="1"/>
    <col min="7677" max="7677" width="4.41015625" style="4" customWidth="1"/>
    <col min="7678" max="7680" width="9.1171875" style="4" customWidth="1"/>
    <col min="7681" max="7681" width="11.29296875" style="4" customWidth="1"/>
    <col min="7682" max="7684" width="9.1171875" style="4" customWidth="1"/>
    <col min="7685" max="7685" width="2.703125" style="4" customWidth="1"/>
    <col min="7686" max="7686" width="8.29296875" style="4" customWidth="1"/>
    <col min="7687" max="7687" width="7.41015625" style="4" customWidth="1"/>
    <col min="7688" max="7688" width="4.29296875" style="4" customWidth="1"/>
    <col min="7689" max="7689" width="9.1171875" style="4" customWidth="1"/>
    <col min="7690" max="7690" width="11.41015625" style="4" customWidth="1"/>
    <col min="7691" max="7695" width="9.1171875" style="4" customWidth="1"/>
    <col min="7696" max="7696" width="2.703125" style="4" customWidth="1"/>
    <col min="7697" max="7929" width="9.1171875" style="4" customWidth="1"/>
    <col min="7930" max="7930" width="2.703125" style="4" customWidth="1"/>
    <col min="7931" max="7931" width="8.29296875" style="4" customWidth="1"/>
    <col min="7932" max="7932" width="7.1171875" style="4" customWidth="1"/>
    <col min="7933" max="7933" width="4.41015625" style="4" customWidth="1"/>
    <col min="7934" max="7936" width="9.1171875" style="4" customWidth="1"/>
    <col min="7937" max="7937" width="11.29296875" style="4" customWidth="1"/>
    <col min="7938" max="7940" width="9.1171875" style="4" customWidth="1"/>
    <col min="7941" max="7941" width="2.703125" style="4" customWidth="1"/>
    <col min="7942" max="7942" width="8.29296875" style="4" customWidth="1"/>
    <col min="7943" max="7943" width="7.41015625" style="4" customWidth="1"/>
    <col min="7944" max="7944" width="4.29296875" style="4" customWidth="1"/>
    <col min="7945" max="7945" width="9.1171875" style="4" customWidth="1"/>
    <col min="7946" max="7946" width="11.41015625" style="4" customWidth="1"/>
    <col min="7947" max="7951" width="9.1171875" style="4" customWidth="1"/>
    <col min="7952" max="7952" width="2.703125" style="4" customWidth="1"/>
    <col min="7953" max="8185" width="9.1171875" style="4" customWidth="1"/>
    <col min="8186" max="8186" width="2.703125" style="4" customWidth="1"/>
    <col min="8187" max="8187" width="8.29296875" style="4" customWidth="1"/>
    <col min="8188" max="8188" width="7.1171875" style="4" customWidth="1"/>
    <col min="8189" max="8189" width="4.41015625" style="4" customWidth="1"/>
    <col min="8190" max="8192" width="9.1171875" style="4" customWidth="1"/>
    <col min="8193" max="8193" width="11.29296875" style="4" customWidth="1"/>
    <col min="8194" max="8196" width="9.1171875" style="4" customWidth="1"/>
    <col min="8197" max="8197" width="2.703125" style="4" customWidth="1"/>
    <col min="8198" max="8198" width="8.29296875" style="4" customWidth="1"/>
    <col min="8199" max="8199" width="7.41015625" style="4" customWidth="1"/>
    <col min="8200" max="8200" width="4.29296875" style="4" customWidth="1"/>
    <col min="8201" max="8201" width="9.1171875" style="4" customWidth="1"/>
    <col min="8202" max="8202" width="11.41015625" style="4" customWidth="1"/>
    <col min="8203" max="8207" width="9.1171875" style="4" customWidth="1"/>
    <col min="8208" max="8208" width="2.703125" style="4" customWidth="1"/>
    <col min="8209" max="8441" width="9.1171875" style="4" customWidth="1"/>
    <col min="8442" max="8442" width="2.703125" style="4" customWidth="1"/>
    <col min="8443" max="8443" width="8.29296875" style="4" customWidth="1"/>
    <col min="8444" max="8444" width="7.1171875" style="4" customWidth="1"/>
    <col min="8445" max="8445" width="4.41015625" style="4" customWidth="1"/>
    <col min="8446" max="8448" width="9.1171875" style="4" customWidth="1"/>
    <col min="8449" max="8449" width="11.29296875" style="4" customWidth="1"/>
    <col min="8450" max="8452" width="9.1171875" style="4" customWidth="1"/>
    <col min="8453" max="8453" width="2.703125" style="4" customWidth="1"/>
    <col min="8454" max="8454" width="8.29296875" style="4" customWidth="1"/>
    <col min="8455" max="8455" width="7.41015625" style="4" customWidth="1"/>
    <col min="8456" max="8456" width="4.29296875" style="4" customWidth="1"/>
    <col min="8457" max="8457" width="9.1171875" style="4" customWidth="1"/>
    <col min="8458" max="8458" width="11.41015625" style="4" customWidth="1"/>
    <col min="8459" max="8463" width="9.1171875" style="4" customWidth="1"/>
    <col min="8464" max="8464" width="2.703125" style="4" customWidth="1"/>
    <col min="8465" max="8697" width="9.1171875" style="4" customWidth="1"/>
    <col min="8698" max="8698" width="2.703125" style="4" customWidth="1"/>
    <col min="8699" max="8699" width="8.29296875" style="4" customWidth="1"/>
    <col min="8700" max="8700" width="7.1171875" style="4" customWidth="1"/>
    <col min="8701" max="8701" width="4.41015625" style="4" customWidth="1"/>
    <col min="8702" max="8704" width="9.1171875" style="4" customWidth="1"/>
    <col min="8705" max="8705" width="11.29296875" style="4" customWidth="1"/>
    <col min="8706" max="8708" width="9.1171875" style="4" customWidth="1"/>
    <col min="8709" max="8709" width="2.703125" style="4" customWidth="1"/>
    <col min="8710" max="8710" width="8.29296875" style="4" customWidth="1"/>
    <col min="8711" max="8711" width="7.41015625" style="4" customWidth="1"/>
    <col min="8712" max="8712" width="4.29296875" style="4" customWidth="1"/>
    <col min="8713" max="8713" width="9.1171875" style="4" customWidth="1"/>
    <col min="8714" max="8714" width="11.41015625" style="4" customWidth="1"/>
    <col min="8715" max="8719" width="9.1171875" style="4" customWidth="1"/>
    <col min="8720" max="8720" width="2.703125" style="4" customWidth="1"/>
    <col min="8721" max="8953" width="9.1171875" style="4" customWidth="1"/>
    <col min="8954" max="8954" width="2.703125" style="4" customWidth="1"/>
    <col min="8955" max="8955" width="8.29296875" style="4" customWidth="1"/>
    <col min="8956" max="8956" width="7.1171875" style="4" customWidth="1"/>
    <col min="8957" max="8957" width="4.41015625" style="4" customWidth="1"/>
    <col min="8958" max="8960" width="9.1171875" style="4" customWidth="1"/>
    <col min="8961" max="8961" width="11.29296875" style="4" customWidth="1"/>
    <col min="8962" max="8964" width="9.1171875" style="4" customWidth="1"/>
    <col min="8965" max="8965" width="2.703125" style="4" customWidth="1"/>
    <col min="8966" max="8966" width="8.29296875" style="4" customWidth="1"/>
    <col min="8967" max="8967" width="7.41015625" style="4" customWidth="1"/>
    <col min="8968" max="8968" width="4.29296875" style="4" customWidth="1"/>
    <col min="8969" max="8969" width="9.1171875" style="4" customWidth="1"/>
    <col min="8970" max="8970" width="11.41015625" style="4" customWidth="1"/>
    <col min="8971" max="8975" width="9.1171875" style="4" customWidth="1"/>
    <col min="8976" max="8976" width="2.703125" style="4" customWidth="1"/>
    <col min="8977" max="9209" width="9.1171875" style="4" customWidth="1"/>
    <col min="9210" max="9210" width="2.703125" style="4" customWidth="1"/>
    <col min="9211" max="9211" width="8.29296875" style="4" customWidth="1"/>
    <col min="9212" max="9212" width="7.1171875" style="4" customWidth="1"/>
    <col min="9213" max="9213" width="4.41015625" style="4" customWidth="1"/>
    <col min="9214" max="9216" width="9.1171875" style="4" customWidth="1"/>
    <col min="9217" max="9217" width="11.29296875" style="4" customWidth="1"/>
    <col min="9218" max="9220" width="9.1171875" style="4" customWidth="1"/>
    <col min="9221" max="9221" width="2.703125" style="4" customWidth="1"/>
    <col min="9222" max="9222" width="8.29296875" style="4" customWidth="1"/>
    <col min="9223" max="9223" width="7.41015625" style="4" customWidth="1"/>
    <col min="9224" max="9224" width="4.29296875" style="4" customWidth="1"/>
    <col min="9225" max="9225" width="9.1171875" style="4" customWidth="1"/>
    <col min="9226" max="9226" width="11.41015625" style="4" customWidth="1"/>
    <col min="9227" max="9231" width="9.1171875" style="4" customWidth="1"/>
    <col min="9232" max="9232" width="2.703125" style="4" customWidth="1"/>
    <col min="9233" max="9465" width="9.1171875" style="4" customWidth="1"/>
    <col min="9466" max="9466" width="2.703125" style="4" customWidth="1"/>
    <col min="9467" max="9467" width="8.29296875" style="4" customWidth="1"/>
    <col min="9468" max="9468" width="7.1171875" style="4" customWidth="1"/>
    <col min="9469" max="9469" width="4.41015625" style="4" customWidth="1"/>
    <col min="9470" max="9472" width="9.1171875" style="4" customWidth="1"/>
    <col min="9473" max="9473" width="11.29296875" style="4" customWidth="1"/>
    <col min="9474" max="9476" width="9.1171875" style="4" customWidth="1"/>
    <col min="9477" max="9477" width="2.703125" style="4" customWidth="1"/>
    <col min="9478" max="9478" width="8.29296875" style="4" customWidth="1"/>
    <col min="9479" max="9479" width="7.41015625" style="4" customWidth="1"/>
    <col min="9480" max="9480" width="4.29296875" style="4" customWidth="1"/>
    <col min="9481" max="9481" width="9.1171875" style="4" customWidth="1"/>
    <col min="9482" max="9482" width="11.41015625" style="4" customWidth="1"/>
    <col min="9483" max="9487" width="9.1171875" style="4" customWidth="1"/>
    <col min="9488" max="9488" width="2.703125" style="4" customWidth="1"/>
    <col min="9489" max="9721" width="9.1171875" style="4" customWidth="1"/>
    <col min="9722" max="9722" width="2.703125" style="4" customWidth="1"/>
    <col min="9723" max="9723" width="8.29296875" style="4" customWidth="1"/>
    <col min="9724" max="9724" width="7.1171875" style="4" customWidth="1"/>
    <col min="9725" max="9725" width="4.41015625" style="4" customWidth="1"/>
    <col min="9726" max="9728" width="9.1171875" style="4" customWidth="1"/>
    <col min="9729" max="9729" width="11.29296875" style="4" customWidth="1"/>
    <col min="9730" max="9732" width="9.1171875" style="4" customWidth="1"/>
    <col min="9733" max="9733" width="2.703125" style="4" customWidth="1"/>
    <col min="9734" max="9734" width="8.29296875" style="4" customWidth="1"/>
    <col min="9735" max="9735" width="7.41015625" style="4" customWidth="1"/>
    <col min="9736" max="9736" width="4.29296875" style="4" customWidth="1"/>
    <col min="9737" max="9737" width="9.1171875" style="4" customWidth="1"/>
    <col min="9738" max="9738" width="11.41015625" style="4" customWidth="1"/>
    <col min="9739" max="9743" width="9.1171875" style="4" customWidth="1"/>
    <col min="9744" max="9744" width="2.703125" style="4" customWidth="1"/>
    <col min="9745" max="9977" width="9.1171875" style="4" customWidth="1"/>
    <col min="9978" max="9978" width="2.703125" style="4" customWidth="1"/>
    <col min="9979" max="9979" width="8.29296875" style="4" customWidth="1"/>
    <col min="9980" max="9980" width="7.1171875" style="4" customWidth="1"/>
    <col min="9981" max="9981" width="4.41015625" style="4" customWidth="1"/>
    <col min="9982" max="9984" width="9.1171875" style="4" customWidth="1"/>
    <col min="9985" max="9985" width="11.29296875" style="4" customWidth="1"/>
    <col min="9986" max="9988" width="9.1171875" style="4" customWidth="1"/>
    <col min="9989" max="9989" width="2.703125" style="4" customWidth="1"/>
    <col min="9990" max="9990" width="8.29296875" style="4" customWidth="1"/>
    <col min="9991" max="9991" width="7.41015625" style="4" customWidth="1"/>
    <col min="9992" max="9992" width="4.29296875" style="4" customWidth="1"/>
    <col min="9993" max="9993" width="9.1171875" style="4" customWidth="1"/>
    <col min="9994" max="9994" width="11.41015625" style="4" customWidth="1"/>
    <col min="9995" max="9999" width="9.1171875" style="4" customWidth="1"/>
    <col min="10000" max="10000" width="2.703125" style="4" customWidth="1"/>
    <col min="10001" max="10233" width="9.1171875" style="4" customWidth="1"/>
    <col min="10234" max="10234" width="2.703125" style="4" customWidth="1"/>
    <col min="10235" max="10235" width="8.29296875" style="4" customWidth="1"/>
    <col min="10236" max="10236" width="7.1171875" style="4" customWidth="1"/>
    <col min="10237" max="10237" width="4.41015625" style="4" customWidth="1"/>
    <col min="10238" max="10240" width="9.1171875" style="4" customWidth="1"/>
    <col min="10241" max="10241" width="11.29296875" style="4" customWidth="1"/>
    <col min="10242" max="10244" width="9.1171875" style="4" customWidth="1"/>
    <col min="10245" max="10245" width="2.703125" style="4" customWidth="1"/>
    <col min="10246" max="10246" width="8.29296875" style="4" customWidth="1"/>
    <col min="10247" max="10247" width="7.41015625" style="4" customWidth="1"/>
    <col min="10248" max="10248" width="4.29296875" style="4" customWidth="1"/>
    <col min="10249" max="10249" width="9.1171875" style="4" customWidth="1"/>
    <col min="10250" max="10250" width="11.41015625" style="4" customWidth="1"/>
    <col min="10251" max="10255" width="9.1171875" style="4" customWidth="1"/>
    <col min="10256" max="10256" width="2.703125" style="4" customWidth="1"/>
    <col min="10257" max="10489" width="9.1171875" style="4" customWidth="1"/>
    <col min="10490" max="10490" width="2.703125" style="4" customWidth="1"/>
    <col min="10491" max="10491" width="8.29296875" style="4" customWidth="1"/>
    <col min="10492" max="10492" width="7.1171875" style="4" customWidth="1"/>
    <col min="10493" max="10493" width="4.41015625" style="4" customWidth="1"/>
    <col min="10494" max="10496" width="9.1171875" style="4" customWidth="1"/>
    <col min="10497" max="10497" width="11.29296875" style="4" customWidth="1"/>
    <col min="10498" max="10500" width="9.1171875" style="4" customWidth="1"/>
    <col min="10501" max="10501" width="2.703125" style="4" customWidth="1"/>
    <col min="10502" max="10502" width="8.29296875" style="4" customWidth="1"/>
    <col min="10503" max="10503" width="7.41015625" style="4" customWidth="1"/>
    <col min="10504" max="10504" width="4.29296875" style="4" customWidth="1"/>
    <col min="10505" max="10505" width="9.1171875" style="4" customWidth="1"/>
    <col min="10506" max="10506" width="11.41015625" style="4" customWidth="1"/>
    <col min="10507" max="10511" width="9.1171875" style="4" customWidth="1"/>
    <col min="10512" max="10512" width="2.703125" style="4" customWidth="1"/>
    <col min="10513" max="10745" width="9.1171875" style="4" customWidth="1"/>
    <col min="10746" max="10746" width="2.703125" style="4" customWidth="1"/>
    <col min="10747" max="10747" width="8.29296875" style="4" customWidth="1"/>
    <col min="10748" max="10748" width="7.1171875" style="4" customWidth="1"/>
    <col min="10749" max="10749" width="4.41015625" style="4" customWidth="1"/>
    <col min="10750" max="10752" width="9.1171875" style="4" customWidth="1"/>
    <col min="10753" max="10753" width="11.29296875" style="4" customWidth="1"/>
    <col min="10754" max="10756" width="9.1171875" style="4" customWidth="1"/>
    <col min="10757" max="10757" width="2.703125" style="4" customWidth="1"/>
    <col min="10758" max="10758" width="8.29296875" style="4" customWidth="1"/>
    <col min="10759" max="10759" width="7.41015625" style="4" customWidth="1"/>
    <col min="10760" max="10760" width="4.29296875" style="4" customWidth="1"/>
    <col min="10761" max="10761" width="9.1171875" style="4" customWidth="1"/>
    <col min="10762" max="10762" width="11.41015625" style="4" customWidth="1"/>
    <col min="10763" max="10767" width="9.1171875" style="4" customWidth="1"/>
    <col min="10768" max="10768" width="2.703125" style="4" customWidth="1"/>
    <col min="10769" max="11001" width="9.1171875" style="4" customWidth="1"/>
    <col min="11002" max="11002" width="2.703125" style="4" customWidth="1"/>
    <col min="11003" max="11003" width="8.29296875" style="4" customWidth="1"/>
    <col min="11004" max="11004" width="7.1171875" style="4" customWidth="1"/>
    <col min="11005" max="11005" width="4.41015625" style="4" customWidth="1"/>
    <col min="11006" max="11008" width="9.1171875" style="4" customWidth="1"/>
    <col min="11009" max="11009" width="11.29296875" style="4" customWidth="1"/>
    <col min="11010" max="11012" width="9.1171875" style="4" customWidth="1"/>
    <col min="11013" max="11013" width="2.703125" style="4" customWidth="1"/>
    <col min="11014" max="11014" width="8.29296875" style="4" customWidth="1"/>
    <col min="11015" max="11015" width="7.41015625" style="4" customWidth="1"/>
    <col min="11016" max="11016" width="4.29296875" style="4" customWidth="1"/>
    <col min="11017" max="11017" width="9.1171875" style="4" customWidth="1"/>
    <col min="11018" max="11018" width="11.41015625" style="4" customWidth="1"/>
    <col min="11019" max="11023" width="9.1171875" style="4" customWidth="1"/>
    <col min="11024" max="11024" width="2.703125" style="4" customWidth="1"/>
    <col min="11025" max="11257" width="9.1171875" style="4" customWidth="1"/>
    <col min="11258" max="11258" width="2.703125" style="4" customWidth="1"/>
    <col min="11259" max="11259" width="8.29296875" style="4" customWidth="1"/>
    <col min="11260" max="11260" width="7.1171875" style="4" customWidth="1"/>
    <col min="11261" max="11261" width="4.41015625" style="4" customWidth="1"/>
    <col min="11262" max="11264" width="9.1171875" style="4" customWidth="1"/>
    <col min="11265" max="11265" width="11.29296875" style="4" customWidth="1"/>
    <col min="11266" max="11268" width="9.1171875" style="4" customWidth="1"/>
    <col min="11269" max="11269" width="2.703125" style="4" customWidth="1"/>
    <col min="11270" max="11270" width="8.29296875" style="4" customWidth="1"/>
    <col min="11271" max="11271" width="7.41015625" style="4" customWidth="1"/>
    <col min="11272" max="11272" width="4.29296875" style="4" customWidth="1"/>
    <col min="11273" max="11273" width="9.1171875" style="4" customWidth="1"/>
    <col min="11274" max="11274" width="11.41015625" style="4" customWidth="1"/>
    <col min="11275" max="11279" width="9.1171875" style="4" customWidth="1"/>
    <col min="11280" max="11280" width="2.703125" style="4" customWidth="1"/>
    <col min="11281" max="11513" width="9.1171875" style="4" customWidth="1"/>
    <col min="11514" max="11514" width="2.703125" style="4" customWidth="1"/>
    <col min="11515" max="11515" width="8.29296875" style="4" customWidth="1"/>
    <col min="11516" max="11516" width="7.1171875" style="4" customWidth="1"/>
    <col min="11517" max="11517" width="4.41015625" style="4" customWidth="1"/>
    <col min="11518" max="11520" width="9.1171875" style="4" customWidth="1"/>
    <col min="11521" max="11521" width="11.29296875" style="4" customWidth="1"/>
    <col min="11522" max="11524" width="9.1171875" style="4" customWidth="1"/>
    <col min="11525" max="11525" width="2.703125" style="4" customWidth="1"/>
    <col min="11526" max="11526" width="8.29296875" style="4" customWidth="1"/>
    <col min="11527" max="11527" width="7.41015625" style="4" customWidth="1"/>
    <col min="11528" max="11528" width="4.29296875" style="4" customWidth="1"/>
    <col min="11529" max="11529" width="9.1171875" style="4" customWidth="1"/>
    <col min="11530" max="11530" width="11.41015625" style="4" customWidth="1"/>
    <col min="11531" max="11535" width="9.1171875" style="4" customWidth="1"/>
    <col min="11536" max="11536" width="2.703125" style="4" customWidth="1"/>
    <col min="11537" max="11769" width="9.1171875" style="4" customWidth="1"/>
    <col min="11770" max="11770" width="2.703125" style="4" customWidth="1"/>
    <col min="11771" max="11771" width="8.29296875" style="4" customWidth="1"/>
    <col min="11772" max="11772" width="7.1171875" style="4" customWidth="1"/>
    <col min="11773" max="11773" width="4.41015625" style="4" customWidth="1"/>
    <col min="11774" max="11776" width="9.1171875" style="4" customWidth="1"/>
    <col min="11777" max="11777" width="11.29296875" style="4" customWidth="1"/>
    <col min="11778" max="11780" width="9.1171875" style="4" customWidth="1"/>
    <col min="11781" max="11781" width="2.703125" style="4" customWidth="1"/>
    <col min="11782" max="11782" width="8.29296875" style="4" customWidth="1"/>
    <col min="11783" max="11783" width="7.41015625" style="4" customWidth="1"/>
    <col min="11784" max="11784" width="4.29296875" style="4" customWidth="1"/>
    <col min="11785" max="11785" width="9.1171875" style="4" customWidth="1"/>
    <col min="11786" max="11786" width="11.41015625" style="4" customWidth="1"/>
    <col min="11787" max="11791" width="9.1171875" style="4" customWidth="1"/>
    <col min="11792" max="11792" width="2.703125" style="4" customWidth="1"/>
    <col min="11793" max="12025" width="9.1171875" style="4" customWidth="1"/>
    <col min="12026" max="12026" width="2.703125" style="4" customWidth="1"/>
    <col min="12027" max="12027" width="8.29296875" style="4" customWidth="1"/>
    <col min="12028" max="12028" width="7.1171875" style="4" customWidth="1"/>
    <col min="12029" max="12029" width="4.41015625" style="4" customWidth="1"/>
    <col min="12030" max="12032" width="9.1171875" style="4" customWidth="1"/>
    <col min="12033" max="12033" width="11.29296875" style="4" customWidth="1"/>
    <col min="12034" max="12036" width="9.1171875" style="4" customWidth="1"/>
    <col min="12037" max="12037" width="2.703125" style="4" customWidth="1"/>
    <col min="12038" max="12038" width="8.29296875" style="4" customWidth="1"/>
    <col min="12039" max="12039" width="7.41015625" style="4" customWidth="1"/>
    <col min="12040" max="12040" width="4.29296875" style="4" customWidth="1"/>
    <col min="12041" max="12041" width="9.1171875" style="4" customWidth="1"/>
    <col min="12042" max="12042" width="11.41015625" style="4" customWidth="1"/>
    <col min="12043" max="12047" width="9.1171875" style="4" customWidth="1"/>
    <col min="12048" max="12048" width="2.703125" style="4" customWidth="1"/>
    <col min="12049" max="12281" width="9.1171875" style="4" customWidth="1"/>
    <col min="12282" max="12282" width="2.703125" style="4" customWidth="1"/>
    <col min="12283" max="12283" width="8.29296875" style="4" customWidth="1"/>
    <col min="12284" max="12284" width="7.1171875" style="4" customWidth="1"/>
    <col min="12285" max="12285" width="4.41015625" style="4" customWidth="1"/>
    <col min="12286" max="12288" width="9.1171875" style="4" customWidth="1"/>
    <col min="12289" max="12289" width="11.29296875" style="4" customWidth="1"/>
    <col min="12290" max="12292" width="9.1171875" style="4" customWidth="1"/>
    <col min="12293" max="12293" width="2.703125" style="4" customWidth="1"/>
    <col min="12294" max="12294" width="8.29296875" style="4" customWidth="1"/>
    <col min="12295" max="12295" width="7.41015625" style="4" customWidth="1"/>
    <col min="12296" max="12296" width="4.29296875" style="4" customWidth="1"/>
    <col min="12297" max="12297" width="9.1171875" style="4" customWidth="1"/>
    <col min="12298" max="12298" width="11.41015625" style="4" customWidth="1"/>
    <col min="12299" max="12303" width="9.1171875" style="4" customWidth="1"/>
    <col min="12304" max="12304" width="2.703125" style="4" customWidth="1"/>
    <col min="12305" max="12537" width="9.1171875" style="4" customWidth="1"/>
    <col min="12538" max="12538" width="2.703125" style="4" customWidth="1"/>
    <col min="12539" max="12539" width="8.29296875" style="4" customWidth="1"/>
    <col min="12540" max="12540" width="7.1171875" style="4" customWidth="1"/>
    <col min="12541" max="12541" width="4.41015625" style="4" customWidth="1"/>
    <col min="12542" max="12544" width="9.1171875" style="4" customWidth="1"/>
    <col min="12545" max="12545" width="11.29296875" style="4" customWidth="1"/>
    <col min="12546" max="12548" width="9.1171875" style="4" customWidth="1"/>
    <col min="12549" max="12549" width="2.703125" style="4" customWidth="1"/>
    <col min="12550" max="12550" width="8.29296875" style="4" customWidth="1"/>
    <col min="12551" max="12551" width="7.41015625" style="4" customWidth="1"/>
    <col min="12552" max="12552" width="4.29296875" style="4" customWidth="1"/>
    <col min="12553" max="12553" width="9.1171875" style="4" customWidth="1"/>
    <col min="12554" max="12554" width="11.41015625" style="4" customWidth="1"/>
    <col min="12555" max="12559" width="9.1171875" style="4" customWidth="1"/>
    <col min="12560" max="12560" width="2.703125" style="4" customWidth="1"/>
    <col min="12561" max="12793" width="9.1171875" style="4" customWidth="1"/>
    <col min="12794" max="12794" width="2.703125" style="4" customWidth="1"/>
    <col min="12795" max="12795" width="8.29296875" style="4" customWidth="1"/>
    <col min="12796" max="12796" width="7.1171875" style="4" customWidth="1"/>
    <col min="12797" max="12797" width="4.41015625" style="4" customWidth="1"/>
    <col min="12798" max="12800" width="9.1171875" style="4" customWidth="1"/>
    <col min="12801" max="12801" width="11.29296875" style="4" customWidth="1"/>
    <col min="12802" max="12804" width="9.1171875" style="4" customWidth="1"/>
    <col min="12805" max="12805" width="2.703125" style="4" customWidth="1"/>
    <col min="12806" max="12806" width="8.29296875" style="4" customWidth="1"/>
    <col min="12807" max="12807" width="7.41015625" style="4" customWidth="1"/>
    <col min="12808" max="12808" width="4.29296875" style="4" customWidth="1"/>
    <col min="12809" max="12809" width="9.1171875" style="4" customWidth="1"/>
    <col min="12810" max="12810" width="11.41015625" style="4" customWidth="1"/>
    <col min="12811" max="12815" width="9.1171875" style="4" customWidth="1"/>
    <col min="12816" max="12816" width="2.703125" style="4" customWidth="1"/>
    <col min="12817" max="13049" width="9.1171875" style="4" customWidth="1"/>
    <col min="13050" max="13050" width="2.703125" style="4" customWidth="1"/>
    <col min="13051" max="13051" width="8.29296875" style="4" customWidth="1"/>
    <col min="13052" max="13052" width="7.1171875" style="4" customWidth="1"/>
    <col min="13053" max="13053" width="4.41015625" style="4" customWidth="1"/>
    <col min="13054" max="13056" width="9.1171875" style="4" customWidth="1"/>
    <col min="13057" max="13057" width="11.29296875" style="4" customWidth="1"/>
    <col min="13058" max="13060" width="9.1171875" style="4" customWidth="1"/>
    <col min="13061" max="13061" width="2.703125" style="4" customWidth="1"/>
    <col min="13062" max="13062" width="8.29296875" style="4" customWidth="1"/>
    <col min="13063" max="13063" width="7.41015625" style="4" customWidth="1"/>
    <col min="13064" max="13064" width="4.29296875" style="4" customWidth="1"/>
    <col min="13065" max="13065" width="9.1171875" style="4" customWidth="1"/>
    <col min="13066" max="13066" width="11.41015625" style="4" customWidth="1"/>
    <col min="13067" max="13071" width="9.1171875" style="4" customWidth="1"/>
    <col min="13072" max="13072" width="2.703125" style="4" customWidth="1"/>
    <col min="13073" max="13305" width="9.1171875" style="4" customWidth="1"/>
    <col min="13306" max="13306" width="2.703125" style="4" customWidth="1"/>
    <col min="13307" max="13307" width="8.29296875" style="4" customWidth="1"/>
    <col min="13308" max="13308" width="7.1171875" style="4" customWidth="1"/>
    <col min="13309" max="13309" width="4.41015625" style="4" customWidth="1"/>
    <col min="13310" max="13312" width="9.1171875" style="4" customWidth="1"/>
    <col min="13313" max="13313" width="11.29296875" style="4" customWidth="1"/>
    <col min="13314" max="13316" width="9.1171875" style="4" customWidth="1"/>
    <col min="13317" max="13317" width="2.703125" style="4" customWidth="1"/>
    <col min="13318" max="13318" width="8.29296875" style="4" customWidth="1"/>
    <col min="13319" max="13319" width="7.41015625" style="4" customWidth="1"/>
    <col min="13320" max="13320" width="4.29296875" style="4" customWidth="1"/>
    <col min="13321" max="13321" width="9.1171875" style="4" customWidth="1"/>
    <col min="13322" max="13322" width="11.41015625" style="4" customWidth="1"/>
    <col min="13323" max="13327" width="9.1171875" style="4" customWidth="1"/>
    <col min="13328" max="13328" width="2.703125" style="4" customWidth="1"/>
    <col min="13329" max="13561" width="9.1171875" style="4" customWidth="1"/>
    <col min="13562" max="13562" width="2.703125" style="4" customWidth="1"/>
    <col min="13563" max="13563" width="8.29296875" style="4" customWidth="1"/>
    <col min="13564" max="13564" width="7.1171875" style="4" customWidth="1"/>
    <col min="13565" max="13565" width="4.41015625" style="4" customWidth="1"/>
    <col min="13566" max="13568" width="9.1171875" style="4" customWidth="1"/>
    <col min="13569" max="13569" width="11.29296875" style="4" customWidth="1"/>
    <col min="13570" max="13572" width="9.1171875" style="4" customWidth="1"/>
    <col min="13573" max="13573" width="2.703125" style="4" customWidth="1"/>
    <col min="13574" max="13574" width="8.29296875" style="4" customWidth="1"/>
    <col min="13575" max="13575" width="7.41015625" style="4" customWidth="1"/>
    <col min="13576" max="13576" width="4.29296875" style="4" customWidth="1"/>
    <col min="13577" max="13577" width="9.1171875" style="4" customWidth="1"/>
    <col min="13578" max="13578" width="11.41015625" style="4" customWidth="1"/>
    <col min="13579" max="13583" width="9.1171875" style="4" customWidth="1"/>
    <col min="13584" max="13584" width="2.703125" style="4" customWidth="1"/>
    <col min="13585" max="13817" width="9.1171875" style="4" customWidth="1"/>
    <col min="13818" max="13818" width="2.703125" style="4" customWidth="1"/>
    <col min="13819" max="13819" width="8.29296875" style="4" customWidth="1"/>
    <col min="13820" max="13820" width="7.1171875" style="4" customWidth="1"/>
    <col min="13821" max="13821" width="4.41015625" style="4" customWidth="1"/>
    <col min="13822" max="13824" width="9.1171875" style="4" customWidth="1"/>
    <col min="13825" max="13825" width="11.29296875" style="4" customWidth="1"/>
    <col min="13826" max="13828" width="9.1171875" style="4" customWidth="1"/>
    <col min="13829" max="13829" width="2.703125" style="4" customWidth="1"/>
    <col min="13830" max="13830" width="8.29296875" style="4" customWidth="1"/>
    <col min="13831" max="13831" width="7.41015625" style="4" customWidth="1"/>
    <col min="13832" max="13832" width="4.29296875" style="4" customWidth="1"/>
    <col min="13833" max="13833" width="9.1171875" style="4" customWidth="1"/>
    <col min="13834" max="13834" width="11.41015625" style="4" customWidth="1"/>
    <col min="13835" max="13839" width="9.1171875" style="4" customWidth="1"/>
    <col min="13840" max="13840" width="2.703125" style="4" customWidth="1"/>
    <col min="13841" max="14073" width="9.1171875" style="4" customWidth="1"/>
    <col min="14074" max="14074" width="2.703125" style="4" customWidth="1"/>
    <col min="14075" max="14075" width="8.29296875" style="4" customWidth="1"/>
    <col min="14076" max="14076" width="7.1171875" style="4" customWidth="1"/>
    <col min="14077" max="14077" width="4.41015625" style="4" customWidth="1"/>
    <col min="14078" max="14080" width="9.1171875" style="4" customWidth="1"/>
    <col min="14081" max="14081" width="11.29296875" style="4" customWidth="1"/>
    <col min="14082" max="14084" width="9.1171875" style="4" customWidth="1"/>
    <col min="14085" max="14085" width="2.703125" style="4" customWidth="1"/>
    <col min="14086" max="14086" width="8.29296875" style="4" customWidth="1"/>
    <col min="14087" max="14087" width="7.41015625" style="4" customWidth="1"/>
    <col min="14088" max="14088" width="4.29296875" style="4" customWidth="1"/>
    <col min="14089" max="14089" width="9.1171875" style="4" customWidth="1"/>
    <col min="14090" max="14090" width="11.41015625" style="4" customWidth="1"/>
    <col min="14091" max="14095" width="9.1171875" style="4" customWidth="1"/>
    <col min="14096" max="14096" width="2.703125" style="4" customWidth="1"/>
    <col min="14097" max="14329" width="9.1171875" style="4" customWidth="1"/>
    <col min="14330" max="14330" width="2.703125" style="4" customWidth="1"/>
    <col min="14331" max="14331" width="8.29296875" style="4" customWidth="1"/>
    <col min="14332" max="14332" width="7.1171875" style="4" customWidth="1"/>
    <col min="14333" max="14333" width="4.41015625" style="4" customWidth="1"/>
    <col min="14334" max="14336" width="9.1171875" style="4" customWidth="1"/>
    <col min="14337" max="14337" width="11.29296875" style="4" customWidth="1"/>
    <col min="14338" max="14340" width="9.1171875" style="4" customWidth="1"/>
    <col min="14341" max="14341" width="2.703125" style="4" customWidth="1"/>
    <col min="14342" max="14342" width="8.29296875" style="4" customWidth="1"/>
    <col min="14343" max="14343" width="7.41015625" style="4" customWidth="1"/>
    <col min="14344" max="14344" width="4.29296875" style="4" customWidth="1"/>
    <col min="14345" max="14345" width="9.1171875" style="4" customWidth="1"/>
    <col min="14346" max="14346" width="11.41015625" style="4" customWidth="1"/>
    <col min="14347" max="14351" width="9.1171875" style="4" customWidth="1"/>
    <col min="14352" max="14352" width="2.703125" style="4" customWidth="1"/>
    <col min="14353" max="14585" width="9.1171875" style="4" customWidth="1"/>
    <col min="14586" max="14586" width="2.703125" style="4" customWidth="1"/>
    <col min="14587" max="14587" width="8.29296875" style="4" customWidth="1"/>
    <col min="14588" max="14588" width="7.1171875" style="4" customWidth="1"/>
    <col min="14589" max="14589" width="4.41015625" style="4" customWidth="1"/>
    <col min="14590" max="14592" width="9.1171875" style="4" customWidth="1"/>
    <col min="14593" max="14593" width="11.29296875" style="4" customWidth="1"/>
    <col min="14594" max="14596" width="9.1171875" style="4" customWidth="1"/>
    <col min="14597" max="14597" width="2.703125" style="4" customWidth="1"/>
    <col min="14598" max="14598" width="8.29296875" style="4" customWidth="1"/>
    <col min="14599" max="14599" width="7.41015625" style="4" customWidth="1"/>
    <col min="14600" max="14600" width="4.29296875" style="4" customWidth="1"/>
    <col min="14601" max="14601" width="9.1171875" style="4" customWidth="1"/>
    <col min="14602" max="14602" width="11.41015625" style="4" customWidth="1"/>
    <col min="14603" max="14607" width="9.1171875" style="4" customWidth="1"/>
    <col min="14608" max="14608" width="2.703125" style="4" customWidth="1"/>
    <col min="14609" max="14841" width="9.1171875" style="4" customWidth="1"/>
    <col min="14842" max="14842" width="2.703125" style="4" customWidth="1"/>
    <col min="14843" max="14843" width="8.29296875" style="4" customWidth="1"/>
    <col min="14844" max="14844" width="7.1171875" style="4" customWidth="1"/>
    <col min="14845" max="14845" width="4.41015625" style="4" customWidth="1"/>
    <col min="14846" max="14848" width="9.1171875" style="4" customWidth="1"/>
    <col min="14849" max="14849" width="11.29296875" style="4" customWidth="1"/>
    <col min="14850" max="14852" width="9.1171875" style="4" customWidth="1"/>
    <col min="14853" max="14853" width="2.703125" style="4" customWidth="1"/>
    <col min="14854" max="14854" width="8.29296875" style="4" customWidth="1"/>
    <col min="14855" max="14855" width="7.41015625" style="4" customWidth="1"/>
    <col min="14856" max="14856" width="4.29296875" style="4" customWidth="1"/>
    <col min="14857" max="14857" width="9.1171875" style="4" customWidth="1"/>
    <col min="14858" max="14858" width="11.41015625" style="4" customWidth="1"/>
    <col min="14859" max="14863" width="9.1171875" style="4" customWidth="1"/>
    <col min="14864" max="14864" width="2.703125" style="4" customWidth="1"/>
    <col min="14865" max="15097" width="9.1171875" style="4" customWidth="1"/>
    <col min="15098" max="15098" width="2.703125" style="4" customWidth="1"/>
    <col min="15099" max="15099" width="8.29296875" style="4" customWidth="1"/>
    <col min="15100" max="15100" width="7.1171875" style="4" customWidth="1"/>
    <col min="15101" max="15101" width="4.41015625" style="4" customWidth="1"/>
    <col min="15102" max="15104" width="9.1171875" style="4" customWidth="1"/>
    <col min="15105" max="15105" width="11.29296875" style="4" customWidth="1"/>
    <col min="15106" max="15108" width="9.1171875" style="4" customWidth="1"/>
    <col min="15109" max="15109" width="2.703125" style="4" customWidth="1"/>
    <col min="15110" max="15110" width="8.29296875" style="4" customWidth="1"/>
    <col min="15111" max="15111" width="7.41015625" style="4" customWidth="1"/>
    <col min="15112" max="15112" width="4.29296875" style="4" customWidth="1"/>
    <col min="15113" max="15113" width="9.1171875" style="4" customWidth="1"/>
    <col min="15114" max="15114" width="11.41015625" style="4" customWidth="1"/>
    <col min="15115" max="15119" width="9.1171875" style="4" customWidth="1"/>
    <col min="15120" max="15120" width="2.703125" style="4" customWidth="1"/>
    <col min="15121" max="15353" width="9.1171875" style="4" customWidth="1"/>
    <col min="15354" max="15354" width="2.703125" style="4" customWidth="1"/>
    <col min="15355" max="15355" width="8.29296875" style="4" customWidth="1"/>
    <col min="15356" max="15356" width="7.1171875" style="4" customWidth="1"/>
    <col min="15357" max="15357" width="4.41015625" style="4" customWidth="1"/>
    <col min="15358" max="15360" width="9.1171875" style="4" customWidth="1"/>
    <col min="15361" max="15361" width="11.29296875" style="4" customWidth="1"/>
    <col min="15362" max="15364" width="9.1171875" style="4" customWidth="1"/>
    <col min="15365" max="15365" width="2.703125" style="4" customWidth="1"/>
    <col min="15366" max="15366" width="8.29296875" style="4" customWidth="1"/>
    <col min="15367" max="15367" width="7.41015625" style="4" customWidth="1"/>
    <col min="15368" max="15368" width="4.29296875" style="4" customWidth="1"/>
    <col min="15369" max="15369" width="9.1171875" style="4" customWidth="1"/>
    <col min="15370" max="15370" width="11.41015625" style="4" customWidth="1"/>
    <col min="15371" max="15375" width="9.1171875" style="4" customWidth="1"/>
    <col min="15376" max="15376" width="2.703125" style="4" customWidth="1"/>
    <col min="15377" max="15609" width="9.1171875" style="4" customWidth="1"/>
    <col min="15610" max="15610" width="2.703125" style="4" customWidth="1"/>
    <col min="15611" max="15611" width="8.29296875" style="4" customWidth="1"/>
    <col min="15612" max="15612" width="7.1171875" style="4" customWidth="1"/>
    <col min="15613" max="15613" width="4.41015625" style="4" customWidth="1"/>
    <col min="15614" max="15616" width="9.1171875" style="4" customWidth="1"/>
    <col min="15617" max="15617" width="11.29296875" style="4" customWidth="1"/>
    <col min="15618" max="15620" width="9.1171875" style="4" customWidth="1"/>
    <col min="15621" max="15621" width="2.703125" style="4" customWidth="1"/>
    <col min="15622" max="15622" width="8.29296875" style="4" customWidth="1"/>
    <col min="15623" max="15623" width="7.41015625" style="4" customWidth="1"/>
    <col min="15624" max="15624" width="4.29296875" style="4" customWidth="1"/>
    <col min="15625" max="15625" width="9.1171875" style="4" customWidth="1"/>
    <col min="15626" max="15626" width="11.41015625" style="4" customWidth="1"/>
    <col min="15627" max="15631" width="9.1171875" style="4" customWidth="1"/>
    <col min="15632" max="15632" width="2.703125" style="4" customWidth="1"/>
    <col min="15633" max="15865" width="9.1171875" style="4" customWidth="1"/>
    <col min="15866" max="15866" width="2.703125" style="4" customWidth="1"/>
    <col min="15867" max="15867" width="8.29296875" style="4" customWidth="1"/>
    <col min="15868" max="15868" width="7.1171875" style="4" customWidth="1"/>
    <col min="15869" max="15869" width="4.41015625" style="4" customWidth="1"/>
    <col min="15870" max="15872" width="9.1171875" style="4" customWidth="1"/>
    <col min="15873" max="15873" width="11.29296875" style="4" customWidth="1"/>
    <col min="15874" max="15876" width="9.1171875" style="4" customWidth="1"/>
    <col min="15877" max="15877" width="2.703125" style="4" customWidth="1"/>
    <col min="15878" max="15878" width="8.29296875" style="4" customWidth="1"/>
    <col min="15879" max="15879" width="7.41015625" style="4" customWidth="1"/>
    <col min="15880" max="15880" width="4.29296875" style="4" customWidth="1"/>
    <col min="15881" max="15881" width="9.1171875" style="4" customWidth="1"/>
    <col min="15882" max="15882" width="11.41015625" style="4" customWidth="1"/>
    <col min="15883" max="15887" width="9.1171875" style="4" customWidth="1"/>
    <col min="15888" max="15888" width="2.703125" style="4" customWidth="1"/>
    <col min="15889" max="16121" width="9.1171875" style="4" customWidth="1"/>
    <col min="16122" max="16122" width="2.703125" style="4" customWidth="1"/>
    <col min="16123" max="16123" width="8.29296875" style="4" customWidth="1"/>
    <col min="16124" max="16124" width="7.1171875" style="4" customWidth="1"/>
    <col min="16125" max="16125" width="4.41015625" style="4" customWidth="1"/>
    <col min="16126" max="16128" width="9.1171875" style="4" customWidth="1"/>
    <col min="16129" max="16129" width="11.29296875" style="4" customWidth="1"/>
    <col min="16130" max="16132" width="9.1171875" style="4" customWidth="1"/>
    <col min="16133" max="16133" width="2.703125" style="4" customWidth="1"/>
    <col min="16134" max="16134" width="8.29296875" style="4" customWidth="1"/>
    <col min="16135" max="16135" width="7.41015625" style="4" customWidth="1"/>
    <col min="16136" max="16136" width="4.29296875" style="4" customWidth="1"/>
    <col min="16137" max="16137" width="9.1171875" style="4" customWidth="1"/>
    <col min="16138" max="16138" width="11.41015625" style="4" customWidth="1"/>
    <col min="16139" max="16143" width="9.1171875" style="4" customWidth="1"/>
    <col min="16144" max="16144" width="2.703125" style="4" customWidth="1"/>
    <col min="16145" max="16384" width="9.1171875" style="4" customWidth="1"/>
  </cols>
  <sheetData>
    <row r="1" spans="1:17" ht="20.25" customHeight="1">
      <c r="A1" s="136"/>
      <c r="B1" s="134" t="s">
        <v>0</v>
      </c>
      <c r="C1" s="134"/>
      <c r="D1" s="134"/>
      <c r="E1" s="134"/>
      <c r="F1" s="135"/>
      <c r="G1" s="135"/>
      <c r="H1" s="135"/>
      <c r="I1" s="135"/>
      <c r="J1" s="133"/>
      <c r="K1" s="133"/>
      <c r="L1" s="170"/>
      <c r="M1" s="133"/>
    </row>
    <row r="2" spans="1:17" ht="20.25" customHeight="1">
      <c r="A2" s="136"/>
      <c r="B2" s="134" t="s">
        <v>1</v>
      </c>
      <c r="C2" s="134"/>
      <c r="D2" s="134"/>
      <c r="E2" s="134"/>
      <c r="F2" s="135"/>
      <c r="G2" s="135"/>
      <c r="H2" s="63"/>
      <c r="I2" s="208"/>
      <c r="J2" s="133"/>
      <c r="K2" s="133"/>
      <c r="L2" s="170"/>
      <c r="M2" s="133"/>
    </row>
    <row r="3" spans="1:17" s="1" customFormat="1" ht="12.75" customHeight="1">
      <c r="A3" s="136"/>
      <c r="B3" s="136"/>
      <c r="C3" s="136"/>
      <c r="D3" s="136"/>
      <c r="E3" s="136"/>
      <c r="F3" s="136"/>
      <c r="G3" s="137"/>
      <c r="H3" s="136"/>
      <c r="I3" s="136"/>
      <c r="J3" s="64"/>
      <c r="K3" s="136"/>
      <c r="L3" s="136"/>
      <c r="M3" s="133"/>
    </row>
    <row r="4" spans="1:17" ht="11.25" customHeight="1">
      <c r="A4" s="136"/>
      <c r="B4" s="133"/>
      <c r="C4" s="747">
        <v>6</v>
      </c>
      <c r="D4" s="611"/>
      <c r="E4" s="611"/>
      <c r="F4" s="139"/>
      <c r="G4" s="136"/>
      <c r="H4" s="161"/>
      <c r="I4" s="136"/>
      <c r="J4" s="133"/>
      <c r="K4" s="171"/>
      <c r="L4" s="170"/>
      <c r="M4" s="133"/>
    </row>
    <row r="5" spans="1:17" ht="20.25" customHeight="1" thickBot="1">
      <c r="A5" s="136"/>
      <c r="B5" s="172"/>
      <c r="C5" s="748"/>
      <c r="D5" s="140" t="s">
        <v>185</v>
      </c>
      <c r="E5" s="612"/>
      <c r="F5" s="150"/>
      <c r="G5" s="141"/>
      <c r="H5" s="142"/>
      <c r="I5" s="173"/>
      <c r="J5" s="150"/>
      <c r="K5" s="174"/>
      <c r="L5" s="175"/>
      <c r="M5" s="150"/>
      <c r="N5" s="10"/>
      <c r="O5" s="10"/>
    </row>
    <row r="6" spans="1:17" ht="20.25" customHeight="1">
      <c r="A6" s="136"/>
      <c r="B6" s="176"/>
      <c r="C6" s="611"/>
      <c r="D6" s="611"/>
      <c r="E6" s="611"/>
      <c r="F6" s="177"/>
      <c r="G6" s="160"/>
      <c r="H6" s="161"/>
      <c r="I6" s="136"/>
      <c r="J6" s="133"/>
      <c r="K6" s="171"/>
      <c r="L6" s="170"/>
      <c r="M6" s="133"/>
    </row>
    <row r="7" spans="1:17" ht="12.75" customHeight="1">
      <c r="A7" s="136"/>
      <c r="B7" s="746" t="s">
        <v>186</v>
      </c>
      <c r="C7" s="746"/>
      <c r="D7" s="746"/>
      <c r="E7" s="746"/>
      <c r="F7" s="746"/>
      <c r="G7" s="746"/>
      <c r="H7" s="746"/>
      <c r="I7" s="746"/>
      <c r="J7" s="746"/>
      <c r="K7" s="746"/>
      <c r="L7" s="746"/>
      <c r="M7" s="746"/>
      <c r="N7" s="27"/>
      <c r="O7" s="27"/>
    </row>
    <row r="8" spans="1:17" ht="12.75" customHeight="1">
      <c r="A8" s="136"/>
      <c r="B8" s="610"/>
      <c r="C8" s="610"/>
      <c r="D8" s="610"/>
      <c r="E8" s="610"/>
      <c r="F8" s="610"/>
      <c r="G8" s="610"/>
      <c r="H8" s="610"/>
      <c r="I8" s="610"/>
      <c r="J8" s="610"/>
      <c r="K8" s="610"/>
      <c r="L8" s="610"/>
      <c r="M8" s="610"/>
      <c r="N8" s="27"/>
      <c r="O8" s="27"/>
    </row>
    <row r="9" spans="1:17" ht="13.5" customHeight="1">
      <c r="A9" s="136"/>
      <c r="B9" s="207" t="s">
        <v>187</v>
      </c>
      <c r="C9" s="18"/>
      <c r="D9" s="18"/>
      <c r="E9" s="18"/>
      <c r="F9" s="13"/>
      <c r="G9" s="14"/>
      <c r="H9" s="15"/>
      <c r="I9" s="8"/>
      <c r="K9" s="9"/>
      <c r="L9" s="5"/>
      <c r="M9" s="133"/>
    </row>
    <row r="10" spans="1:17" ht="15" customHeight="1">
      <c r="A10" s="136"/>
      <c r="B10" s="206"/>
      <c r="C10" s="206"/>
      <c r="D10" s="206"/>
      <c r="E10" s="206"/>
      <c r="F10" s="206"/>
      <c r="G10" s="206"/>
      <c r="H10" s="206"/>
      <c r="I10" s="206"/>
      <c r="J10" s="206"/>
      <c r="K10" s="206"/>
      <c r="L10" s="206"/>
      <c r="M10" s="211"/>
      <c r="N10" s="211"/>
      <c r="O10" s="212"/>
      <c r="P10" s="78"/>
      <c r="Q10" s="78"/>
    </row>
    <row r="11" spans="1:17" ht="12.6" customHeight="1">
      <c r="D11" s="41"/>
      <c r="E11" s="735" t="s">
        <v>52</v>
      </c>
      <c r="F11" s="736"/>
      <c r="G11" s="735" t="s">
        <v>54</v>
      </c>
      <c r="H11" s="736"/>
      <c r="I11" s="735" t="s">
        <v>55</v>
      </c>
      <c r="J11" s="736"/>
      <c r="K11" s="739" t="s">
        <v>56</v>
      </c>
      <c r="L11" s="739"/>
      <c r="M11" s="749" t="s">
        <v>57</v>
      </c>
      <c r="N11" s="749"/>
      <c r="P11" s="754"/>
      <c r="Q11" s="754"/>
    </row>
    <row r="12" spans="1:17" ht="12.6" customHeight="1">
      <c r="B12" s="39"/>
      <c r="C12" s="39"/>
      <c r="D12" s="40"/>
      <c r="E12" s="737"/>
      <c r="F12" s="738"/>
      <c r="G12" s="737"/>
      <c r="H12" s="738"/>
      <c r="I12" s="737"/>
      <c r="J12" s="738"/>
      <c r="K12" s="739"/>
      <c r="L12" s="739"/>
      <c r="M12" s="749"/>
      <c r="N12" s="749"/>
      <c r="P12" s="754"/>
      <c r="Q12" s="754"/>
    </row>
    <row r="13" spans="1:17" ht="15.75" customHeight="1">
      <c r="B13" s="740" t="s">
        <v>188</v>
      </c>
      <c r="C13" s="741"/>
      <c r="D13" s="742"/>
      <c r="E13" s="740" t="s">
        <v>189</v>
      </c>
      <c r="F13" s="742" t="s">
        <v>190</v>
      </c>
      <c r="G13" s="740" t="s">
        <v>189</v>
      </c>
      <c r="H13" s="742" t="s">
        <v>190</v>
      </c>
      <c r="I13" s="740" t="s">
        <v>189</v>
      </c>
      <c r="J13" s="742" t="s">
        <v>190</v>
      </c>
      <c r="K13" s="740" t="s">
        <v>189</v>
      </c>
      <c r="L13" s="742" t="s">
        <v>190</v>
      </c>
      <c r="M13" s="750" t="s">
        <v>189</v>
      </c>
      <c r="N13" s="752" t="s">
        <v>190</v>
      </c>
      <c r="P13" s="755"/>
      <c r="Q13" s="755"/>
    </row>
    <row r="14" spans="1:17" ht="52.5" customHeight="1">
      <c r="B14" s="743"/>
      <c r="C14" s="744"/>
      <c r="D14" s="745"/>
      <c r="E14" s="743"/>
      <c r="F14" s="745"/>
      <c r="G14" s="743"/>
      <c r="H14" s="745"/>
      <c r="I14" s="743"/>
      <c r="J14" s="745"/>
      <c r="K14" s="743"/>
      <c r="L14" s="745"/>
      <c r="M14" s="751"/>
      <c r="N14" s="753"/>
      <c r="P14" s="755"/>
      <c r="Q14" s="755"/>
    </row>
    <row r="15" spans="1:17" ht="15" customHeight="1">
      <c r="B15" s="663" t="s">
        <v>191</v>
      </c>
      <c r="C15" s="664"/>
      <c r="D15" s="41"/>
      <c r="E15" s="324">
        <v>4004</v>
      </c>
      <c r="F15" s="325" t="s">
        <v>192</v>
      </c>
      <c r="G15" s="326">
        <v>4001</v>
      </c>
      <c r="H15" s="325" t="s">
        <v>192</v>
      </c>
      <c r="I15" s="326">
        <v>4001</v>
      </c>
      <c r="J15" s="325" t="s">
        <v>192</v>
      </c>
      <c r="K15" s="394">
        <v>4009</v>
      </c>
      <c r="L15" s="325" t="s">
        <v>192</v>
      </c>
      <c r="M15" s="394">
        <v>4003</v>
      </c>
      <c r="N15" s="327" t="s">
        <v>192</v>
      </c>
      <c r="P15" s="271"/>
      <c r="Q15" s="272"/>
    </row>
    <row r="16" spans="1:17" ht="15" customHeight="1">
      <c r="B16" s="654" t="s">
        <v>44</v>
      </c>
      <c r="C16" s="655"/>
      <c r="D16" s="41"/>
      <c r="E16" s="328">
        <v>1908</v>
      </c>
      <c r="F16" s="165" t="s">
        <v>193</v>
      </c>
      <c r="G16" s="164">
        <v>1976</v>
      </c>
      <c r="H16" s="165" t="s">
        <v>194</v>
      </c>
      <c r="I16" s="164">
        <v>2056</v>
      </c>
      <c r="J16" s="165" t="s">
        <v>195</v>
      </c>
      <c r="K16" s="395">
        <v>1940</v>
      </c>
      <c r="L16" s="165" t="s">
        <v>196</v>
      </c>
      <c r="M16" s="395">
        <v>1961</v>
      </c>
      <c r="N16" s="166" t="s">
        <v>197</v>
      </c>
      <c r="P16" s="271"/>
      <c r="Q16" s="272"/>
    </row>
    <row r="17" spans="1:17" ht="15" customHeight="1">
      <c r="B17" s="654" t="s">
        <v>45</v>
      </c>
      <c r="C17" s="655"/>
      <c r="D17" s="41"/>
      <c r="E17" s="328">
        <v>2096</v>
      </c>
      <c r="F17" s="165" t="s">
        <v>198</v>
      </c>
      <c r="G17" s="164">
        <v>2025</v>
      </c>
      <c r="H17" s="165" t="s">
        <v>199</v>
      </c>
      <c r="I17" s="164">
        <v>1945</v>
      </c>
      <c r="J17" s="165" t="s">
        <v>196</v>
      </c>
      <c r="K17" s="395">
        <v>2069</v>
      </c>
      <c r="L17" s="165" t="s">
        <v>200</v>
      </c>
      <c r="M17" s="395">
        <v>2042</v>
      </c>
      <c r="N17" s="166" t="s">
        <v>201</v>
      </c>
      <c r="P17" s="271"/>
      <c r="Q17" s="272"/>
    </row>
    <row r="18" spans="1:17" ht="15" customHeight="1">
      <c r="B18" s="654" t="s">
        <v>202</v>
      </c>
      <c r="C18" s="655"/>
      <c r="D18" s="41"/>
      <c r="E18" s="328">
        <v>406</v>
      </c>
      <c r="F18" s="165" t="s">
        <v>203</v>
      </c>
      <c r="G18" s="164">
        <v>461</v>
      </c>
      <c r="H18" s="165" t="s">
        <v>204</v>
      </c>
      <c r="I18" s="164">
        <v>479</v>
      </c>
      <c r="J18" s="165" t="s">
        <v>205</v>
      </c>
      <c r="K18" s="396">
        <v>443</v>
      </c>
      <c r="L18" s="165" t="s">
        <v>206</v>
      </c>
      <c r="M18" s="396">
        <v>444</v>
      </c>
      <c r="N18" s="166" t="s">
        <v>207</v>
      </c>
      <c r="P18" s="273"/>
      <c r="Q18" s="272"/>
    </row>
    <row r="19" spans="1:17" ht="15" customHeight="1">
      <c r="B19" s="654" t="s">
        <v>47</v>
      </c>
      <c r="C19" s="655"/>
      <c r="D19" s="41"/>
      <c r="E19" s="328">
        <v>632</v>
      </c>
      <c r="F19" s="165" t="s">
        <v>208</v>
      </c>
      <c r="G19" s="164">
        <v>630</v>
      </c>
      <c r="H19" s="165" t="s">
        <v>208</v>
      </c>
      <c r="I19" s="164">
        <v>602</v>
      </c>
      <c r="J19" s="165" t="s">
        <v>209</v>
      </c>
      <c r="K19" s="396">
        <v>544</v>
      </c>
      <c r="L19" s="165" t="s">
        <v>210</v>
      </c>
      <c r="M19" s="396">
        <v>550</v>
      </c>
      <c r="N19" s="166" t="s">
        <v>211</v>
      </c>
      <c r="P19" s="274"/>
      <c r="Q19" s="272"/>
    </row>
    <row r="20" spans="1:17" ht="15" customHeight="1">
      <c r="B20" s="654" t="s">
        <v>48</v>
      </c>
      <c r="C20" s="655"/>
      <c r="D20" s="41"/>
      <c r="E20" s="328">
        <v>795</v>
      </c>
      <c r="F20" s="165" t="s">
        <v>212</v>
      </c>
      <c r="G20" s="164">
        <v>703</v>
      </c>
      <c r="H20" s="166" t="s">
        <v>213</v>
      </c>
      <c r="I20" s="164">
        <v>641</v>
      </c>
      <c r="J20" s="166" t="s">
        <v>214</v>
      </c>
      <c r="K20" s="396">
        <v>640</v>
      </c>
      <c r="L20" s="166" t="s">
        <v>214</v>
      </c>
      <c r="M20" s="396">
        <v>717</v>
      </c>
      <c r="N20" s="166" t="s">
        <v>215</v>
      </c>
      <c r="P20" s="274"/>
      <c r="Q20" s="275"/>
    </row>
    <row r="21" spans="1:17" ht="15" customHeight="1">
      <c r="B21" s="654" t="s">
        <v>49</v>
      </c>
      <c r="C21" s="655"/>
      <c r="D21" s="41"/>
      <c r="E21" s="328">
        <v>777</v>
      </c>
      <c r="F21" s="165" t="s">
        <v>216</v>
      </c>
      <c r="G21" s="164">
        <v>727</v>
      </c>
      <c r="H21" s="165" t="s">
        <v>217</v>
      </c>
      <c r="I21" s="164">
        <v>736</v>
      </c>
      <c r="J21" s="165" t="s">
        <v>218</v>
      </c>
      <c r="K21" s="396">
        <v>772</v>
      </c>
      <c r="L21" s="165" t="s">
        <v>219</v>
      </c>
      <c r="M21" s="396">
        <v>739</v>
      </c>
      <c r="N21" s="166" t="s">
        <v>220</v>
      </c>
      <c r="P21" s="274"/>
      <c r="Q21" s="272"/>
    </row>
    <row r="22" spans="1:17" ht="15" customHeight="1">
      <c r="B22" s="654" t="s">
        <v>50</v>
      </c>
      <c r="C22" s="655"/>
      <c r="D22" s="41"/>
      <c r="E22" s="328">
        <v>560</v>
      </c>
      <c r="F22" s="165" t="s">
        <v>221</v>
      </c>
      <c r="G22" s="164">
        <v>630</v>
      </c>
      <c r="H22" s="165" t="s">
        <v>208</v>
      </c>
      <c r="I22" s="164">
        <v>653</v>
      </c>
      <c r="J22" s="165" t="s">
        <v>222</v>
      </c>
      <c r="K22" s="396">
        <v>677</v>
      </c>
      <c r="L22" s="165" t="s">
        <v>223</v>
      </c>
      <c r="M22" s="396">
        <v>642</v>
      </c>
      <c r="N22" s="166" t="s">
        <v>214</v>
      </c>
      <c r="P22" s="274"/>
      <c r="Q22" s="272"/>
    </row>
    <row r="23" spans="1:17" ht="15" customHeight="1">
      <c r="B23" s="733" t="s">
        <v>51</v>
      </c>
      <c r="C23" s="734"/>
      <c r="D23" s="40"/>
      <c r="E23" s="329">
        <v>833</v>
      </c>
      <c r="F23" s="168" t="s">
        <v>224</v>
      </c>
      <c r="G23" s="167">
        <v>850</v>
      </c>
      <c r="H23" s="168" t="s">
        <v>225</v>
      </c>
      <c r="I23" s="167">
        <v>890</v>
      </c>
      <c r="J23" s="168" t="s">
        <v>226</v>
      </c>
      <c r="K23" s="397">
        <v>933</v>
      </c>
      <c r="L23" s="168" t="s">
        <v>227</v>
      </c>
      <c r="M23" s="397">
        <v>911</v>
      </c>
      <c r="N23" s="330" t="s">
        <v>228</v>
      </c>
      <c r="P23" s="274"/>
      <c r="Q23" s="272"/>
    </row>
    <row r="24" spans="1:17">
      <c r="E24" s="78"/>
      <c r="F24" s="78"/>
      <c r="G24" s="78"/>
      <c r="H24" s="78"/>
      <c r="I24" s="78"/>
      <c r="J24" s="78"/>
      <c r="K24" s="78"/>
      <c r="L24" s="78"/>
      <c r="M24" s="398"/>
    </row>
    <row r="25" spans="1:17" ht="16.5" customHeight="1">
      <c r="A25" s="1"/>
      <c r="B25" s="207" t="s">
        <v>229</v>
      </c>
      <c r="C25" s="18"/>
      <c r="D25" s="18"/>
      <c r="E25" s="18"/>
      <c r="F25" s="13"/>
      <c r="G25" s="14"/>
      <c r="H25" s="15"/>
      <c r="I25" s="8"/>
      <c r="K25" s="9"/>
      <c r="L25" s="5"/>
      <c r="M25" s="9"/>
      <c r="N25" s="5"/>
    </row>
    <row r="27" spans="1:17" ht="12.6" customHeight="1">
      <c r="D27" s="41"/>
      <c r="E27" s="735" t="s">
        <v>52</v>
      </c>
      <c r="F27" s="736"/>
      <c r="G27" s="735" t="s">
        <v>54</v>
      </c>
      <c r="H27" s="736"/>
      <c r="I27" s="735" t="s">
        <v>55</v>
      </c>
      <c r="J27" s="736"/>
      <c r="K27" s="739" t="s">
        <v>56</v>
      </c>
      <c r="L27" s="739"/>
      <c r="M27" s="749" t="s">
        <v>57</v>
      </c>
      <c r="N27" s="749"/>
      <c r="P27" s="754"/>
      <c r="Q27" s="754"/>
    </row>
    <row r="28" spans="1:17" ht="12.75" customHeight="1">
      <c r="B28" s="39"/>
      <c r="C28" s="39"/>
      <c r="D28" s="40"/>
      <c r="E28" s="737"/>
      <c r="F28" s="738"/>
      <c r="G28" s="737"/>
      <c r="H28" s="738"/>
      <c r="I28" s="737"/>
      <c r="J28" s="738"/>
      <c r="K28" s="739"/>
      <c r="L28" s="739"/>
      <c r="M28" s="749"/>
      <c r="N28" s="749"/>
      <c r="P28" s="754"/>
      <c r="Q28" s="754"/>
    </row>
    <row r="29" spans="1:17" ht="15.75" customHeight="1">
      <c r="B29" s="740" t="s">
        <v>188</v>
      </c>
      <c r="C29" s="741"/>
      <c r="D29" s="742"/>
      <c r="E29" s="740" t="s">
        <v>189</v>
      </c>
      <c r="F29" s="742" t="s">
        <v>190</v>
      </c>
      <c r="G29" s="740" t="s">
        <v>189</v>
      </c>
      <c r="H29" s="742" t="s">
        <v>190</v>
      </c>
      <c r="I29" s="740" t="s">
        <v>189</v>
      </c>
      <c r="J29" s="742" t="s">
        <v>190</v>
      </c>
      <c r="K29" s="740" t="s">
        <v>189</v>
      </c>
      <c r="L29" s="742" t="s">
        <v>190</v>
      </c>
      <c r="M29" s="750" t="s">
        <v>189</v>
      </c>
      <c r="N29" s="742" t="s">
        <v>190</v>
      </c>
      <c r="P29" s="755"/>
      <c r="Q29" s="755"/>
    </row>
    <row r="30" spans="1:17" ht="52.5" customHeight="1">
      <c r="B30" s="743"/>
      <c r="C30" s="744"/>
      <c r="D30" s="745"/>
      <c r="E30" s="743"/>
      <c r="F30" s="745"/>
      <c r="G30" s="743"/>
      <c r="H30" s="745"/>
      <c r="I30" s="743"/>
      <c r="J30" s="745"/>
      <c r="K30" s="743"/>
      <c r="L30" s="745"/>
      <c r="M30" s="751"/>
      <c r="N30" s="745"/>
      <c r="P30" s="755"/>
      <c r="Q30" s="755"/>
    </row>
    <row r="31" spans="1:17" ht="15" customHeight="1">
      <c r="B31" s="663" t="s">
        <v>191</v>
      </c>
      <c r="C31" s="664"/>
      <c r="D31" s="41"/>
      <c r="E31" s="324">
        <v>4003</v>
      </c>
      <c r="F31" s="165" t="s">
        <v>230</v>
      </c>
      <c r="G31" s="326">
        <v>4001</v>
      </c>
      <c r="H31" s="165" t="s">
        <v>231</v>
      </c>
      <c r="I31" s="326">
        <v>4001</v>
      </c>
      <c r="J31" s="165" t="s">
        <v>232</v>
      </c>
      <c r="K31" s="394">
        <v>4009</v>
      </c>
      <c r="L31" s="165" t="s">
        <v>230</v>
      </c>
      <c r="M31" s="394">
        <v>4003</v>
      </c>
      <c r="N31" s="424" t="s">
        <v>232</v>
      </c>
      <c r="P31" s="271"/>
      <c r="Q31" s="272"/>
    </row>
    <row r="32" spans="1:17" ht="15" customHeight="1">
      <c r="B32" s="654" t="s">
        <v>44</v>
      </c>
      <c r="C32" s="655"/>
      <c r="D32" s="41"/>
      <c r="E32" s="328">
        <v>1956</v>
      </c>
      <c r="F32" s="165" t="s">
        <v>233</v>
      </c>
      <c r="G32" s="164">
        <v>1976</v>
      </c>
      <c r="H32" s="165" t="s">
        <v>234</v>
      </c>
      <c r="I32" s="164">
        <v>2056</v>
      </c>
      <c r="J32" s="165" t="s">
        <v>235</v>
      </c>
      <c r="K32" s="395">
        <v>1940</v>
      </c>
      <c r="L32" s="165" t="s">
        <v>233</v>
      </c>
      <c r="M32" s="395">
        <v>1961</v>
      </c>
      <c r="N32" s="425" t="s">
        <v>236</v>
      </c>
      <c r="P32" s="271"/>
      <c r="Q32" s="272"/>
    </row>
    <row r="33" spans="2:17" ht="15" customHeight="1">
      <c r="B33" s="654" t="s">
        <v>45</v>
      </c>
      <c r="C33" s="655"/>
      <c r="D33" s="41"/>
      <c r="E33" s="328">
        <v>2047</v>
      </c>
      <c r="F33" s="331" t="s">
        <v>68</v>
      </c>
      <c r="G33" s="164">
        <v>2025</v>
      </c>
      <c r="H33" s="165" t="s">
        <v>237</v>
      </c>
      <c r="I33" s="164">
        <v>1945</v>
      </c>
      <c r="J33" s="165" t="s">
        <v>237</v>
      </c>
      <c r="K33" s="395">
        <v>2069</v>
      </c>
      <c r="L33" s="165" t="s">
        <v>237</v>
      </c>
      <c r="M33" s="395">
        <v>2042</v>
      </c>
      <c r="N33" s="425" t="s">
        <v>232</v>
      </c>
      <c r="P33" s="271"/>
      <c r="Q33" s="272"/>
    </row>
    <row r="34" spans="2:17" ht="15" customHeight="1">
      <c r="B34" s="654" t="s">
        <v>202</v>
      </c>
      <c r="C34" s="655"/>
      <c r="D34" s="41"/>
      <c r="E34" s="328">
        <v>472</v>
      </c>
      <c r="F34" s="165" t="s">
        <v>238</v>
      </c>
      <c r="G34" s="164">
        <v>461</v>
      </c>
      <c r="H34" s="165" t="s">
        <v>239</v>
      </c>
      <c r="I34" s="164">
        <v>479</v>
      </c>
      <c r="J34" s="165" t="s">
        <v>240</v>
      </c>
      <c r="K34" s="396">
        <v>443</v>
      </c>
      <c r="L34" s="165" t="s">
        <v>241</v>
      </c>
      <c r="M34" s="396">
        <v>444</v>
      </c>
      <c r="N34" s="425" t="s">
        <v>241</v>
      </c>
      <c r="P34" s="273"/>
      <c r="Q34" s="272"/>
    </row>
    <row r="35" spans="2:17" ht="15" customHeight="1">
      <c r="B35" s="654" t="s">
        <v>47</v>
      </c>
      <c r="C35" s="655"/>
      <c r="D35" s="41"/>
      <c r="E35" s="328">
        <v>666</v>
      </c>
      <c r="F35" s="165" t="s">
        <v>242</v>
      </c>
      <c r="G35" s="164">
        <v>630</v>
      </c>
      <c r="H35" s="165" t="s">
        <v>243</v>
      </c>
      <c r="I35" s="164">
        <v>602</v>
      </c>
      <c r="J35" s="165" t="s">
        <v>244</v>
      </c>
      <c r="K35" s="396">
        <v>544</v>
      </c>
      <c r="L35" s="426" t="s">
        <v>245</v>
      </c>
      <c r="M35" s="396">
        <v>550</v>
      </c>
      <c r="N35" s="425" t="s">
        <v>246</v>
      </c>
      <c r="P35" s="274"/>
      <c r="Q35" s="276"/>
    </row>
    <row r="36" spans="2:17" ht="15" customHeight="1">
      <c r="B36" s="654" t="s">
        <v>48</v>
      </c>
      <c r="C36" s="655"/>
      <c r="D36" s="41"/>
      <c r="E36" s="328">
        <v>709</v>
      </c>
      <c r="F36" s="165" t="s">
        <v>247</v>
      </c>
      <c r="G36" s="164">
        <v>703</v>
      </c>
      <c r="H36" s="165" t="s">
        <v>248</v>
      </c>
      <c r="I36" s="164">
        <v>641</v>
      </c>
      <c r="J36" s="165" t="s">
        <v>236</v>
      </c>
      <c r="K36" s="396">
        <v>640</v>
      </c>
      <c r="L36" s="165" t="s">
        <v>249</v>
      </c>
      <c r="M36" s="396">
        <v>717</v>
      </c>
      <c r="N36" s="425" t="s">
        <v>250</v>
      </c>
      <c r="P36" s="274"/>
      <c r="Q36" s="276"/>
    </row>
    <row r="37" spans="2:17" ht="15" customHeight="1">
      <c r="B37" s="654" t="s">
        <v>49</v>
      </c>
      <c r="C37" s="655"/>
      <c r="D37" s="41"/>
      <c r="E37" s="328">
        <v>696</v>
      </c>
      <c r="F37" s="165" t="s">
        <v>251</v>
      </c>
      <c r="G37" s="164">
        <v>727</v>
      </c>
      <c r="H37" s="165" t="s">
        <v>252</v>
      </c>
      <c r="I37" s="164">
        <v>736</v>
      </c>
      <c r="J37" s="165" t="s">
        <v>252</v>
      </c>
      <c r="K37" s="396">
        <v>772</v>
      </c>
      <c r="L37" s="165" t="s">
        <v>253</v>
      </c>
      <c r="M37" s="396">
        <v>739</v>
      </c>
      <c r="N37" s="425" t="s">
        <v>254</v>
      </c>
      <c r="P37" s="274"/>
      <c r="Q37" s="272"/>
    </row>
    <row r="38" spans="2:17" ht="15" customHeight="1">
      <c r="B38" s="654" t="s">
        <v>50</v>
      </c>
      <c r="C38" s="655"/>
      <c r="D38" s="41"/>
      <c r="E38" s="328">
        <v>588</v>
      </c>
      <c r="F38" s="165" t="s">
        <v>255</v>
      </c>
      <c r="G38" s="164">
        <v>630</v>
      </c>
      <c r="H38" s="165" t="s">
        <v>256</v>
      </c>
      <c r="I38" s="164">
        <v>653</v>
      </c>
      <c r="J38" s="165" t="s">
        <v>257</v>
      </c>
      <c r="K38" s="396">
        <v>677</v>
      </c>
      <c r="L38" s="165" t="s">
        <v>258</v>
      </c>
      <c r="M38" s="396">
        <v>642</v>
      </c>
      <c r="N38" s="425" t="s">
        <v>259</v>
      </c>
      <c r="P38" s="274"/>
      <c r="Q38" s="276"/>
    </row>
    <row r="39" spans="2:17" ht="15" customHeight="1">
      <c r="B39" s="733" t="s">
        <v>51</v>
      </c>
      <c r="C39" s="734"/>
      <c r="D39" s="40"/>
      <c r="E39" s="329">
        <v>869</v>
      </c>
      <c r="F39" s="168" t="s">
        <v>260</v>
      </c>
      <c r="G39" s="167">
        <v>850</v>
      </c>
      <c r="H39" s="168" t="s">
        <v>236</v>
      </c>
      <c r="I39" s="167">
        <v>890</v>
      </c>
      <c r="J39" s="168" t="s">
        <v>261</v>
      </c>
      <c r="K39" s="397">
        <v>933</v>
      </c>
      <c r="L39" s="168" t="s">
        <v>262</v>
      </c>
      <c r="M39" s="397">
        <v>911</v>
      </c>
      <c r="N39" s="427" t="s">
        <v>261</v>
      </c>
      <c r="P39" s="274"/>
      <c r="Q39" s="276"/>
    </row>
    <row r="40" spans="2:17">
      <c r="B40" s="78"/>
      <c r="C40" s="78"/>
      <c r="D40" s="78"/>
      <c r="E40" s="78"/>
      <c r="F40" s="78"/>
      <c r="G40" s="78"/>
      <c r="H40" s="78"/>
      <c r="I40" s="78"/>
      <c r="J40" s="78"/>
      <c r="K40" s="78"/>
      <c r="L40" s="78"/>
      <c r="M40" s="399"/>
      <c r="N40" s="169"/>
    </row>
  </sheetData>
  <mergeCells count="58">
    <mergeCell ref="P11:Q12"/>
    <mergeCell ref="P13:P14"/>
    <mergeCell ref="Q13:Q14"/>
    <mergeCell ref="P27:Q28"/>
    <mergeCell ref="P29:P30"/>
    <mergeCell ref="Q29:Q30"/>
    <mergeCell ref="M11:N12"/>
    <mergeCell ref="M13:M14"/>
    <mergeCell ref="N13:N14"/>
    <mergeCell ref="M27:N28"/>
    <mergeCell ref="M29:M30"/>
    <mergeCell ref="N29:N30"/>
    <mergeCell ref="B7:M7"/>
    <mergeCell ref="C4:C5"/>
    <mergeCell ref="B15:C15"/>
    <mergeCell ref="B16:C16"/>
    <mergeCell ref="K13:K14"/>
    <mergeCell ref="F13:F14"/>
    <mergeCell ref="G13:G14"/>
    <mergeCell ref="H13:H14"/>
    <mergeCell ref="I13:I14"/>
    <mergeCell ref="J13:J14"/>
    <mergeCell ref="E13:E14"/>
    <mergeCell ref="B13:D14"/>
    <mergeCell ref="E11:F12"/>
    <mergeCell ref="G11:H12"/>
    <mergeCell ref="I11:J12"/>
    <mergeCell ref="K11:L12"/>
    <mergeCell ref="L13:L14"/>
    <mergeCell ref="B22:C22"/>
    <mergeCell ref="B23:C23"/>
    <mergeCell ref="B17:C17"/>
    <mergeCell ref="B18:C18"/>
    <mergeCell ref="B19:C19"/>
    <mergeCell ref="B20:C20"/>
    <mergeCell ref="B21:C21"/>
    <mergeCell ref="E27:F28"/>
    <mergeCell ref="G27:H28"/>
    <mergeCell ref="I27:J28"/>
    <mergeCell ref="K27:L28"/>
    <mergeCell ref="B29:D30"/>
    <mergeCell ref="E29:E30"/>
    <mergeCell ref="F29:F30"/>
    <mergeCell ref="G29:G30"/>
    <mergeCell ref="H29:H30"/>
    <mergeCell ref="I29:I30"/>
    <mergeCell ref="J29:J30"/>
    <mergeCell ref="K29:K30"/>
    <mergeCell ref="L29:L30"/>
    <mergeCell ref="B36:C36"/>
    <mergeCell ref="B37:C37"/>
    <mergeCell ref="B38:C38"/>
    <mergeCell ref="B39:C39"/>
    <mergeCell ref="B31:C31"/>
    <mergeCell ref="B32:C32"/>
    <mergeCell ref="B33:C33"/>
    <mergeCell ref="B34:C34"/>
    <mergeCell ref="B35:C35"/>
  </mergeCells>
  <pageMargins left="0.23622047244094491" right="0.23622047244094491" top="0.74803149606299213" bottom="0.74803149606299213" header="0.31496062992125984" footer="0.31496062992125984"/>
  <pageSetup paperSize="9" scale="5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Y118"/>
  <sheetViews>
    <sheetView zoomScale="57" zoomScaleNormal="57" workbookViewId="0">
      <selection activeCell="J24" sqref="J24"/>
    </sheetView>
  </sheetViews>
  <sheetFormatPr defaultColWidth="9.1171875" defaultRowHeight="12.7"/>
  <cols>
    <col min="1" max="1" width="2.703125" style="4" customWidth="1"/>
    <col min="2" max="2" width="16.41015625" style="4" customWidth="1"/>
    <col min="3" max="3" width="2.5859375" style="4" customWidth="1"/>
    <col min="4" max="4" width="10.703125" style="4" customWidth="1"/>
    <col min="5" max="5" width="40.41015625" style="4" customWidth="1"/>
    <col min="6" max="13" width="4.703125" style="4" customWidth="1"/>
    <col min="14" max="24" width="9.1171875" style="4" customWidth="1"/>
    <col min="25" max="25" width="8.41015625" style="4" customWidth="1"/>
    <col min="26" max="243" width="9.1171875" style="4" customWidth="1"/>
    <col min="244" max="244" width="2.703125" style="4" customWidth="1"/>
    <col min="245" max="245" width="8.29296875" style="4" customWidth="1"/>
    <col min="246" max="246" width="7.1171875" style="4" customWidth="1"/>
    <col min="247" max="247" width="4.41015625" style="4" customWidth="1"/>
    <col min="248" max="250" width="9.1171875" style="4" customWidth="1"/>
    <col min="251" max="251" width="11.29296875" style="4" customWidth="1"/>
    <col min="252" max="254" width="9.1171875" style="4" customWidth="1"/>
    <col min="255" max="255" width="2.703125" style="4" customWidth="1"/>
    <col min="256" max="256" width="8.29296875" style="4" customWidth="1"/>
    <col min="257" max="257" width="7.41015625" style="4" customWidth="1"/>
    <col min="258" max="258" width="4.29296875" style="4" customWidth="1"/>
    <col min="259" max="259" width="9.1171875" style="4" customWidth="1"/>
    <col min="260" max="260" width="11.41015625" style="4" customWidth="1"/>
    <col min="261" max="265" width="9.1171875" style="4" customWidth="1"/>
    <col min="266" max="266" width="2.703125" style="4" customWidth="1"/>
    <col min="267" max="499" width="9.1171875" style="4" customWidth="1"/>
    <col min="500" max="500" width="2.703125" style="4" customWidth="1"/>
    <col min="501" max="501" width="8.29296875" style="4" customWidth="1"/>
    <col min="502" max="502" width="7.1171875" style="4" customWidth="1"/>
    <col min="503" max="503" width="4.41015625" style="4" customWidth="1"/>
    <col min="504" max="506" width="9.1171875" style="4" customWidth="1"/>
    <col min="507" max="507" width="11.29296875" style="4" customWidth="1"/>
    <col min="508" max="510" width="9.1171875" style="4" customWidth="1"/>
    <col min="511" max="511" width="2.703125" style="4" customWidth="1"/>
    <col min="512" max="512" width="8.29296875" style="4" customWidth="1"/>
    <col min="513" max="513" width="7.41015625" style="4" customWidth="1"/>
    <col min="514" max="514" width="4.29296875" style="4" customWidth="1"/>
    <col min="515" max="515" width="9.1171875" style="4" customWidth="1"/>
    <col min="516" max="516" width="11.41015625" style="4" customWidth="1"/>
    <col min="517" max="521" width="9.1171875" style="4" customWidth="1"/>
    <col min="522" max="522" width="2.703125" style="4" customWidth="1"/>
    <col min="523" max="755" width="9.1171875" style="4" customWidth="1"/>
    <col min="756" max="756" width="2.703125" style="4" customWidth="1"/>
    <col min="757" max="757" width="8.29296875" style="4" customWidth="1"/>
    <col min="758" max="758" width="7.1171875" style="4" customWidth="1"/>
    <col min="759" max="759" width="4.41015625" style="4" customWidth="1"/>
    <col min="760" max="762" width="9.1171875" style="4" customWidth="1"/>
    <col min="763" max="763" width="11.29296875" style="4" customWidth="1"/>
    <col min="764" max="766" width="9.1171875" style="4" customWidth="1"/>
    <col min="767" max="767" width="2.703125" style="4" customWidth="1"/>
    <col min="768" max="768" width="8.29296875" style="4" customWidth="1"/>
    <col min="769" max="769" width="7.41015625" style="4" customWidth="1"/>
    <col min="770" max="770" width="4.29296875" style="4" customWidth="1"/>
    <col min="771" max="771" width="9.1171875" style="4" customWidth="1"/>
    <col min="772" max="772" width="11.41015625" style="4" customWidth="1"/>
    <col min="773" max="777" width="9.1171875" style="4" customWidth="1"/>
    <col min="778" max="778" width="2.703125" style="4" customWidth="1"/>
    <col min="779" max="1011" width="9.1171875" style="4" customWidth="1"/>
    <col min="1012" max="1012" width="2.703125" style="4" customWidth="1"/>
    <col min="1013" max="1013" width="8.29296875" style="4" customWidth="1"/>
    <col min="1014" max="1014" width="7.1171875" style="4" customWidth="1"/>
    <col min="1015" max="1015" width="4.41015625" style="4" customWidth="1"/>
    <col min="1016" max="1018" width="9.1171875" style="4" customWidth="1"/>
    <col min="1019" max="1019" width="11.29296875" style="4" customWidth="1"/>
    <col min="1020" max="1022" width="9.1171875" style="4" customWidth="1"/>
    <col min="1023" max="1023" width="2.703125" style="4" customWidth="1"/>
    <col min="1024" max="1024" width="8.29296875" style="4" customWidth="1"/>
    <col min="1025" max="1025" width="7.41015625" style="4" customWidth="1"/>
    <col min="1026" max="1026" width="4.29296875" style="4" customWidth="1"/>
    <col min="1027" max="1027" width="9.1171875" style="4" customWidth="1"/>
    <col min="1028" max="1028" width="11.41015625" style="4" customWidth="1"/>
    <col min="1029" max="1033" width="9.1171875" style="4" customWidth="1"/>
    <col min="1034" max="1034" width="2.703125" style="4" customWidth="1"/>
    <col min="1035" max="1267" width="9.1171875" style="4" customWidth="1"/>
    <col min="1268" max="1268" width="2.703125" style="4" customWidth="1"/>
    <col min="1269" max="1269" width="8.29296875" style="4" customWidth="1"/>
    <col min="1270" max="1270" width="7.1171875" style="4" customWidth="1"/>
    <col min="1271" max="1271" width="4.41015625" style="4" customWidth="1"/>
    <col min="1272" max="1274" width="9.1171875" style="4" customWidth="1"/>
    <col min="1275" max="1275" width="11.29296875" style="4" customWidth="1"/>
    <col min="1276" max="1278" width="9.1171875" style="4" customWidth="1"/>
    <col min="1279" max="1279" width="2.703125" style="4" customWidth="1"/>
    <col min="1280" max="1280" width="8.29296875" style="4" customWidth="1"/>
    <col min="1281" max="1281" width="7.41015625" style="4" customWidth="1"/>
    <col min="1282" max="1282" width="4.29296875" style="4" customWidth="1"/>
    <col min="1283" max="1283" width="9.1171875" style="4" customWidth="1"/>
    <col min="1284" max="1284" width="11.41015625" style="4" customWidth="1"/>
    <col min="1285" max="1289" width="9.1171875" style="4" customWidth="1"/>
    <col min="1290" max="1290" width="2.703125" style="4" customWidth="1"/>
    <col min="1291" max="1523" width="9.1171875" style="4" customWidth="1"/>
    <col min="1524" max="1524" width="2.703125" style="4" customWidth="1"/>
    <col min="1525" max="1525" width="8.29296875" style="4" customWidth="1"/>
    <col min="1526" max="1526" width="7.1171875" style="4" customWidth="1"/>
    <col min="1527" max="1527" width="4.41015625" style="4" customWidth="1"/>
    <col min="1528" max="1530" width="9.1171875" style="4" customWidth="1"/>
    <col min="1531" max="1531" width="11.29296875" style="4" customWidth="1"/>
    <col min="1532" max="1534" width="9.1171875" style="4" customWidth="1"/>
    <col min="1535" max="1535" width="2.703125" style="4" customWidth="1"/>
    <col min="1536" max="1536" width="8.29296875" style="4" customWidth="1"/>
    <col min="1537" max="1537" width="7.41015625" style="4" customWidth="1"/>
    <col min="1538" max="1538" width="4.29296875" style="4" customWidth="1"/>
    <col min="1539" max="1539" width="9.1171875" style="4" customWidth="1"/>
    <col min="1540" max="1540" width="11.41015625" style="4" customWidth="1"/>
    <col min="1541" max="1545" width="9.1171875" style="4" customWidth="1"/>
    <col min="1546" max="1546" width="2.703125" style="4" customWidth="1"/>
    <col min="1547" max="1779" width="9.1171875" style="4" customWidth="1"/>
    <col min="1780" max="1780" width="2.703125" style="4" customWidth="1"/>
    <col min="1781" max="1781" width="8.29296875" style="4" customWidth="1"/>
    <col min="1782" max="1782" width="7.1171875" style="4" customWidth="1"/>
    <col min="1783" max="1783" width="4.41015625" style="4" customWidth="1"/>
    <col min="1784" max="1786" width="9.1171875" style="4" customWidth="1"/>
    <col min="1787" max="1787" width="11.29296875" style="4" customWidth="1"/>
    <col min="1788" max="1790" width="9.1171875" style="4" customWidth="1"/>
    <col min="1791" max="1791" width="2.703125" style="4" customWidth="1"/>
    <col min="1792" max="1792" width="8.29296875" style="4" customWidth="1"/>
    <col min="1793" max="1793" width="7.41015625" style="4" customWidth="1"/>
    <col min="1794" max="1794" width="4.29296875" style="4" customWidth="1"/>
    <col min="1795" max="1795" width="9.1171875" style="4" customWidth="1"/>
    <col min="1796" max="1796" width="11.41015625" style="4" customWidth="1"/>
    <col min="1797" max="1801" width="9.1171875" style="4" customWidth="1"/>
    <col min="1802" max="1802" width="2.703125" style="4" customWidth="1"/>
    <col min="1803" max="2035" width="9.1171875" style="4" customWidth="1"/>
    <col min="2036" max="2036" width="2.703125" style="4" customWidth="1"/>
    <col min="2037" max="2037" width="8.29296875" style="4" customWidth="1"/>
    <col min="2038" max="2038" width="7.1171875" style="4" customWidth="1"/>
    <col min="2039" max="2039" width="4.41015625" style="4" customWidth="1"/>
    <col min="2040" max="2042" width="9.1171875" style="4" customWidth="1"/>
    <col min="2043" max="2043" width="11.29296875" style="4" customWidth="1"/>
    <col min="2044" max="2046" width="9.1171875" style="4" customWidth="1"/>
    <col min="2047" max="2047" width="2.703125" style="4" customWidth="1"/>
    <col min="2048" max="2048" width="8.29296875" style="4" customWidth="1"/>
    <col min="2049" max="2049" width="7.41015625" style="4" customWidth="1"/>
    <col min="2050" max="2050" width="4.29296875" style="4" customWidth="1"/>
    <col min="2051" max="2051" width="9.1171875" style="4" customWidth="1"/>
    <col min="2052" max="2052" width="11.41015625" style="4" customWidth="1"/>
    <col min="2053" max="2057" width="9.1171875" style="4" customWidth="1"/>
    <col min="2058" max="2058" width="2.703125" style="4" customWidth="1"/>
    <col min="2059" max="2291" width="9.1171875" style="4" customWidth="1"/>
    <col min="2292" max="2292" width="2.703125" style="4" customWidth="1"/>
    <col min="2293" max="2293" width="8.29296875" style="4" customWidth="1"/>
    <col min="2294" max="2294" width="7.1171875" style="4" customWidth="1"/>
    <col min="2295" max="2295" width="4.41015625" style="4" customWidth="1"/>
    <col min="2296" max="2298" width="9.1171875" style="4" customWidth="1"/>
    <col min="2299" max="2299" width="11.29296875" style="4" customWidth="1"/>
    <col min="2300" max="2302" width="9.1171875" style="4" customWidth="1"/>
    <col min="2303" max="2303" width="2.703125" style="4" customWidth="1"/>
    <col min="2304" max="2304" width="8.29296875" style="4" customWidth="1"/>
    <col min="2305" max="2305" width="7.41015625" style="4" customWidth="1"/>
    <col min="2306" max="2306" width="4.29296875" style="4" customWidth="1"/>
    <col min="2307" max="2307" width="9.1171875" style="4" customWidth="1"/>
    <col min="2308" max="2308" width="11.41015625" style="4" customWidth="1"/>
    <col min="2309" max="2313" width="9.1171875" style="4" customWidth="1"/>
    <col min="2314" max="2314" width="2.703125" style="4" customWidth="1"/>
    <col min="2315" max="2547" width="9.1171875" style="4" customWidth="1"/>
    <col min="2548" max="2548" width="2.703125" style="4" customWidth="1"/>
    <col min="2549" max="2549" width="8.29296875" style="4" customWidth="1"/>
    <col min="2550" max="2550" width="7.1171875" style="4" customWidth="1"/>
    <col min="2551" max="2551" width="4.41015625" style="4" customWidth="1"/>
    <col min="2552" max="2554" width="9.1171875" style="4" customWidth="1"/>
    <col min="2555" max="2555" width="11.29296875" style="4" customWidth="1"/>
    <col min="2556" max="2558" width="9.1171875" style="4" customWidth="1"/>
    <col min="2559" max="2559" width="2.703125" style="4" customWidth="1"/>
    <col min="2560" max="2560" width="8.29296875" style="4" customWidth="1"/>
    <col min="2561" max="2561" width="7.41015625" style="4" customWidth="1"/>
    <col min="2562" max="2562" width="4.29296875" style="4" customWidth="1"/>
    <col min="2563" max="2563" width="9.1171875" style="4" customWidth="1"/>
    <col min="2564" max="2564" width="11.41015625" style="4" customWidth="1"/>
    <col min="2565" max="2569" width="9.1171875" style="4" customWidth="1"/>
    <col min="2570" max="2570" width="2.703125" style="4" customWidth="1"/>
    <col min="2571" max="2803" width="9.1171875" style="4" customWidth="1"/>
    <col min="2804" max="2804" width="2.703125" style="4" customWidth="1"/>
    <col min="2805" max="2805" width="8.29296875" style="4" customWidth="1"/>
    <col min="2806" max="2806" width="7.1171875" style="4" customWidth="1"/>
    <col min="2807" max="2807" width="4.41015625" style="4" customWidth="1"/>
    <col min="2808" max="2810" width="9.1171875" style="4" customWidth="1"/>
    <col min="2811" max="2811" width="11.29296875" style="4" customWidth="1"/>
    <col min="2812" max="2814" width="9.1171875" style="4" customWidth="1"/>
    <col min="2815" max="2815" width="2.703125" style="4" customWidth="1"/>
    <col min="2816" max="2816" width="8.29296875" style="4" customWidth="1"/>
    <col min="2817" max="2817" width="7.41015625" style="4" customWidth="1"/>
    <col min="2818" max="2818" width="4.29296875" style="4" customWidth="1"/>
    <col min="2819" max="2819" width="9.1171875" style="4" customWidth="1"/>
    <col min="2820" max="2820" width="11.41015625" style="4" customWidth="1"/>
    <col min="2821" max="2825" width="9.1171875" style="4" customWidth="1"/>
    <col min="2826" max="2826" width="2.703125" style="4" customWidth="1"/>
    <col min="2827" max="3059" width="9.1171875" style="4" customWidth="1"/>
    <col min="3060" max="3060" width="2.703125" style="4" customWidth="1"/>
    <col min="3061" max="3061" width="8.29296875" style="4" customWidth="1"/>
    <col min="3062" max="3062" width="7.1171875" style="4" customWidth="1"/>
    <col min="3063" max="3063" width="4.41015625" style="4" customWidth="1"/>
    <col min="3064" max="3066" width="9.1171875" style="4" customWidth="1"/>
    <col min="3067" max="3067" width="11.29296875" style="4" customWidth="1"/>
    <col min="3068" max="3070" width="9.1171875" style="4" customWidth="1"/>
    <col min="3071" max="3071" width="2.703125" style="4" customWidth="1"/>
    <col min="3072" max="3072" width="8.29296875" style="4" customWidth="1"/>
    <col min="3073" max="3073" width="7.41015625" style="4" customWidth="1"/>
    <col min="3074" max="3074" width="4.29296875" style="4" customWidth="1"/>
    <col min="3075" max="3075" width="9.1171875" style="4" customWidth="1"/>
    <col min="3076" max="3076" width="11.41015625" style="4" customWidth="1"/>
    <col min="3077" max="3081" width="9.1171875" style="4" customWidth="1"/>
    <col min="3082" max="3082" width="2.703125" style="4" customWidth="1"/>
    <col min="3083" max="3315" width="9.1171875" style="4" customWidth="1"/>
    <col min="3316" max="3316" width="2.703125" style="4" customWidth="1"/>
    <col min="3317" max="3317" width="8.29296875" style="4" customWidth="1"/>
    <col min="3318" max="3318" width="7.1171875" style="4" customWidth="1"/>
    <col min="3319" max="3319" width="4.41015625" style="4" customWidth="1"/>
    <col min="3320" max="3322" width="9.1171875" style="4" customWidth="1"/>
    <col min="3323" max="3323" width="11.29296875" style="4" customWidth="1"/>
    <col min="3324" max="3326" width="9.1171875" style="4" customWidth="1"/>
    <col min="3327" max="3327" width="2.703125" style="4" customWidth="1"/>
    <col min="3328" max="3328" width="8.29296875" style="4" customWidth="1"/>
    <col min="3329" max="3329" width="7.41015625" style="4" customWidth="1"/>
    <col min="3330" max="3330" width="4.29296875" style="4" customWidth="1"/>
    <col min="3331" max="3331" width="9.1171875" style="4" customWidth="1"/>
    <col min="3332" max="3332" width="11.41015625" style="4" customWidth="1"/>
    <col min="3333" max="3337" width="9.1171875" style="4" customWidth="1"/>
    <col min="3338" max="3338" width="2.703125" style="4" customWidth="1"/>
    <col min="3339" max="3571" width="9.1171875" style="4" customWidth="1"/>
    <col min="3572" max="3572" width="2.703125" style="4" customWidth="1"/>
    <col min="3573" max="3573" width="8.29296875" style="4" customWidth="1"/>
    <col min="3574" max="3574" width="7.1171875" style="4" customWidth="1"/>
    <col min="3575" max="3575" width="4.41015625" style="4" customWidth="1"/>
    <col min="3576" max="3578" width="9.1171875" style="4" customWidth="1"/>
    <col min="3579" max="3579" width="11.29296875" style="4" customWidth="1"/>
    <col min="3580" max="3582" width="9.1171875" style="4" customWidth="1"/>
    <col min="3583" max="3583" width="2.703125" style="4" customWidth="1"/>
    <col min="3584" max="3584" width="8.29296875" style="4" customWidth="1"/>
    <col min="3585" max="3585" width="7.41015625" style="4" customWidth="1"/>
    <col min="3586" max="3586" width="4.29296875" style="4" customWidth="1"/>
    <col min="3587" max="3587" width="9.1171875" style="4" customWidth="1"/>
    <col min="3588" max="3588" width="11.41015625" style="4" customWidth="1"/>
    <col min="3589" max="3593" width="9.1171875" style="4" customWidth="1"/>
    <col min="3594" max="3594" width="2.703125" style="4" customWidth="1"/>
    <col min="3595" max="3827" width="9.1171875" style="4" customWidth="1"/>
    <col min="3828" max="3828" width="2.703125" style="4" customWidth="1"/>
    <col min="3829" max="3829" width="8.29296875" style="4" customWidth="1"/>
    <col min="3830" max="3830" width="7.1171875" style="4" customWidth="1"/>
    <col min="3831" max="3831" width="4.41015625" style="4" customWidth="1"/>
    <col min="3832" max="3834" width="9.1171875" style="4" customWidth="1"/>
    <col min="3835" max="3835" width="11.29296875" style="4" customWidth="1"/>
    <col min="3836" max="3838" width="9.1171875" style="4" customWidth="1"/>
    <col min="3839" max="3839" width="2.703125" style="4" customWidth="1"/>
    <col min="3840" max="3840" width="8.29296875" style="4" customWidth="1"/>
    <col min="3841" max="3841" width="7.41015625" style="4" customWidth="1"/>
    <col min="3842" max="3842" width="4.29296875" style="4" customWidth="1"/>
    <col min="3843" max="3843" width="9.1171875" style="4" customWidth="1"/>
    <col min="3844" max="3844" width="11.41015625" style="4" customWidth="1"/>
    <col min="3845" max="3849" width="9.1171875" style="4" customWidth="1"/>
    <col min="3850" max="3850" width="2.703125" style="4" customWidth="1"/>
    <col min="3851" max="4083" width="9.1171875" style="4" customWidth="1"/>
    <col min="4084" max="4084" width="2.703125" style="4" customWidth="1"/>
    <col min="4085" max="4085" width="8.29296875" style="4" customWidth="1"/>
    <col min="4086" max="4086" width="7.1171875" style="4" customWidth="1"/>
    <col min="4087" max="4087" width="4.41015625" style="4" customWidth="1"/>
    <col min="4088" max="4090" width="9.1171875" style="4" customWidth="1"/>
    <col min="4091" max="4091" width="11.29296875" style="4" customWidth="1"/>
    <col min="4092" max="4094" width="9.1171875" style="4" customWidth="1"/>
    <col min="4095" max="4095" width="2.703125" style="4" customWidth="1"/>
    <col min="4096" max="4096" width="8.29296875" style="4" customWidth="1"/>
    <col min="4097" max="4097" width="7.41015625" style="4" customWidth="1"/>
    <col min="4098" max="4098" width="4.29296875" style="4" customWidth="1"/>
    <col min="4099" max="4099" width="9.1171875" style="4" customWidth="1"/>
    <col min="4100" max="4100" width="11.41015625" style="4" customWidth="1"/>
    <col min="4101" max="4105" width="9.1171875" style="4" customWidth="1"/>
    <col min="4106" max="4106" width="2.703125" style="4" customWidth="1"/>
    <col min="4107" max="4339" width="9.1171875" style="4" customWidth="1"/>
    <col min="4340" max="4340" width="2.703125" style="4" customWidth="1"/>
    <col min="4341" max="4341" width="8.29296875" style="4" customWidth="1"/>
    <col min="4342" max="4342" width="7.1171875" style="4" customWidth="1"/>
    <col min="4343" max="4343" width="4.41015625" style="4" customWidth="1"/>
    <col min="4344" max="4346" width="9.1171875" style="4" customWidth="1"/>
    <col min="4347" max="4347" width="11.29296875" style="4" customWidth="1"/>
    <col min="4348" max="4350" width="9.1171875" style="4" customWidth="1"/>
    <col min="4351" max="4351" width="2.703125" style="4" customWidth="1"/>
    <col min="4352" max="4352" width="8.29296875" style="4" customWidth="1"/>
    <col min="4353" max="4353" width="7.41015625" style="4" customWidth="1"/>
    <col min="4354" max="4354" width="4.29296875" style="4" customWidth="1"/>
    <col min="4355" max="4355" width="9.1171875" style="4" customWidth="1"/>
    <col min="4356" max="4356" width="11.41015625" style="4" customWidth="1"/>
    <col min="4357" max="4361" width="9.1171875" style="4" customWidth="1"/>
    <col min="4362" max="4362" width="2.703125" style="4" customWidth="1"/>
    <col min="4363" max="4595" width="9.1171875" style="4" customWidth="1"/>
    <col min="4596" max="4596" width="2.703125" style="4" customWidth="1"/>
    <col min="4597" max="4597" width="8.29296875" style="4" customWidth="1"/>
    <col min="4598" max="4598" width="7.1171875" style="4" customWidth="1"/>
    <col min="4599" max="4599" width="4.41015625" style="4" customWidth="1"/>
    <col min="4600" max="4602" width="9.1171875" style="4" customWidth="1"/>
    <col min="4603" max="4603" width="11.29296875" style="4" customWidth="1"/>
    <col min="4604" max="4606" width="9.1171875" style="4" customWidth="1"/>
    <col min="4607" max="4607" width="2.703125" style="4" customWidth="1"/>
    <col min="4608" max="4608" width="8.29296875" style="4" customWidth="1"/>
    <col min="4609" max="4609" width="7.41015625" style="4" customWidth="1"/>
    <col min="4610" max="4610" width="4.29296875" style="4" customWidth="1"/>
    <col min="4611" max="4611" width="9.1171875" style="4" customWidth="1"/>
    <col min="4612" max="4612" width="11.41015625" style="4" customWidth="1"/>
    <col min="4613" max="4617" width="9.1171875" style="4" customWidth="1"/>
    <col min="4618" max="4618" width="2.703125" style="4" customWidth="1"/>
    <col min="4619" max="4851" width="9.1171875" style="4" customWidth="1"/>
    <col min="4852" max="4852" width="2.703125" style="4" customWidth="1"/>
    <col min="4853" max="4853" width="8.29296875" style="4" customWidth="1"/>
    <col min="4854" max="4854" width="7.1171875" style="4" customWidth="1"/>
    <col min="4855" max="4855" width="4.41015625" style="4" customWidth="1"/>
    <col min="4856" max="4858" width="9.1171875" style="4" customWidth="1"/>
    <col min="4859" max="4859" width="11.29296875" style="4" customWidth="1"/>
    <col min="4860" max="4862" width="9.1171875" style="4" customWidth="1"/>
    <col min="4863" max="4863" width="2.703125" style="4" customWidth="1"/>
    <col min="4864" max="4864" width="8.29296875" style="4" customWidth="1"/>
    <col min="4865" max="4865" width="7.41015625" style="4" customWidth="1"/>
    <col min="4866" max="4866" width="4.29296875" style="4" customWidth="1"/>
    <col min="4867" max="4867" width="9.1171875" style="4" customWidth="1"/>
    <col min="4868" max="4868" width="11.41015625" style="4" customWidth="1"/>
    <col min="4869" max="4873" width="9.1171875" style="4" customWidth="1"/>
    <col min="4874" max="4874" width="2.703125" style="4" customWidth="1"/>
    <col min="4875" max="5107" width="9.1171875" style="4" customWidth="1"/>
    <col min="5108" max="5108" width="2.703125" style="4" customWidth="1"/>
    <col min="5109" max="5109" width="8.29296875" style="4" customWidth="1"/>
    <col min="5110" max="5110" width="7.1171875" style="4" customWidth="1"/>
    <col min="5111" max="5111" width="4.41015625" style="4" customWidth="1"/>
    <col min="5112" max="5114" width="9.1171875" style="4" customWidth="1"/>
    <col min="5115" max="5115" width="11.29296875" style="4" customWidth="1"/>
    <col min="5116" max="5118" width="9.1171875" style="4" customWidth="1"/>
    <col min="5119" max="5119" width="2.703125" style="4" customWidth="1"/>
    <col min="5120" max="5120" width="8.29296875" style="4" customWidth="1"/>
    <col min="5121" max="5121" width="7.41015625" style="4" customWidth="1"/>
    <col min="5122" max="5122" width="4.29296875" style="4" customWidth="1"/>
    <col min="5123" max="5123" width="9.1171875" style="4" customWidth="1"/>
    <col min="5124" max="5124" width="11.41015625" style="4" customWidth="1"/>
    <col min="5125" max="5129" width="9.1171875" style="4" customWidth="1"/>
    <col min="5130" max="5130" width="2.703125" style="4" customWidth="1"/>
    <col min="5131" max="5363" width="9.1171875" style="4" customWidth="1"/>
    <col min="5364" max="5364" width="2.703125" style="4" customWidth="1"/>
    <col min="5365" max="5365" width="8.29296875" style="4" customWidth="1"/>
    <col min="5366" max="5366" width="7.1171875" style="4" customWidth="1"/>
    <col min="5367" max="5367" width="4.41015625" style="4" customWidth="1"/>
    <col min="5368" max="5370" width="9.1171875" style="4" customWidth="1"/>
    <col min="5371" max="5371" width="11.29296875" style="4" customWidth="1"/>
    <col min="5372" max="5374" width="9.1171875" style="4" customWidth="1"/>
    <col min="5375" max="5375" width="2.703125" style="4" customWidth="1"/>
    <col min="5376" max="5376" width="8.29296875" style="4" customWidth="1"/>
    <col min="5377" max="5377" width="7.41015625" style="4" customWidth="1"/>
    <col min="5378" max="5378" width="4.29296875" style="4" customWidth="1"/>
    <col min="5379" max="5379" width="9.1171875" style="4" customWidth="1"/>
    <col min="5380" max="5380" width="11.41015625" style="4" customWidth="1"/>
    <col min="5381" max="5385" width="9.1171875" style="4" customWidth="1"/>
    <col min="5386" max="5386" width="2.703125" style="4" customWidth="1"/>
    <col min="5387" max="5619" width="9.1171875" style="4" customWidth="1"/>
    <col min="5620" max="5620" width="2.703125" style="4" customWidth="1"/>
    <col min="5621" max="5621" width="8.29296875" style="4" customWidth="1"/>
    <col min="5622" max="5622" width="7.1171875" style="4" customWidth="1"/>
    <col min="5623" max="5623" width="4.41015625" style="4" customWidth="1"/>
    <col min="5624" max="5626" width="9.1171875" style="4" customWidth="1"/>
    <col min="5627" max="5627" width="11.29296875" style="4" customWidth="1"/>
    <col min="5628" max="5630" width="9.1171875" style="4" customWidth="1"/>
    <col min="5631" max="5631" width="2.703125" style="4" customWidth="1"/>
    <col min="5632" max="5632" width="8.29296875" style="4" customWidth="1"/>
    <col min="5633" max="5633" width="7.41015625" style="4" customWidth="1"/>
    <col min="5634" max="5634" width="4.29296875" style="4" customWidth="1"/>
    <col min="5635" max="5635" width="9.1171875" style="4" customWidth="1"/>
    <col min="5636" max="5636" width="11.41015625" style="4" customWidth="1"/>
    <col min="5637" max="5641" width="9.1171875" style="4" customWidth="1"/>
    <col min="5642" max="5642" width="2.703125" style="4" customWidth="1"/>
    <col min="5643" max="5875" width="9.1171875" style="4" customWidth="1"/>
    <col min="5876" max="5876" width="2.703125" style="4" customWidth="1"/>
    <col min="5877" max="5877" width="8.29296875" style="4" customWidth="1"/>
    <col min="5878" max="5878" width="7.1171875" style="4" customWidth="1"/>
    <col min="5879" max="5879" width="4.41015625" style="4" customWidth="1"/>
    <col min="5880" max="5882" width="9.1171875" style="4" customWidth="1"/>
    <col min="5883" max="5883" width="11.29296875" style="4" customWidth="1"/>
    <col min="5884" max="5886" width="9.1171875" style="4" customWidth="1"/>
    <col min="5887" max="5887" width="2.703125" style="4" customWidth="1"/>
    <col min="5888" max="5888" width="8.29296875" style="4" customWidth="1"/>
    <col min="5889" max="5889" width="7.41015625" style="4" customWidth="1"/>
    <col min="5890" max="5890" width="4.29296875" style="4" customWidth="1"/>
    <col min="5891" max="5891" width="9.1171875" style="4" customWidth="1"/>
    <col min="5892" max="5892" width="11.41015625" style="4" customWidth="1"/>
    <col min="5893" max="5897" width="9.1171875" style="4" customWidth="1"/>
    <col min="5898" max="5898" width="2.703125" style="4" customWidth="1"/>
    <col min="5899" max="6131" width="9.1171875" style="4" customWidth="1"/>
    <col min="6132" max="6132" width="2.703125" style="4" customWidth="1"/>
    <col min="6133" max="6133" width="8.29296875" style="4" customWidth="1"/>
    <col min="6134" max="6134" width="7.1171875" style="4" customWidth="1"/>
    <col min="6135" max="6135" width="4.41015625" style="4" customWidth="1"/>
    <col min="6136" max="6138" width="9.1171875" style="4" customWidth="1"/>
    <col min="6139" max="6139" width="11.29296875" style="4" customWidth="1"/>
    <col min="6140" max="6142" width="9.1171875" style="4" customWidth="1"/>
    <col min="6143" max="6143" width="2.703125" style="4" customWidth="1"/>
    <col min="6144" max="6144" width="8.29296875" style="4" customWidth="1"/>
    <col min="6145" max="6145" width="7.41015625" style="4" customWidth="1"/>
    <col min="6146" max="6146" width="4.29296875" style="4" customWidth="1"/>
    <col min="6147" max="6147" width="9.1171875" style="4" customWidth="1"/>
    <col min="6148" max="6148" width="11.41015625" style="4" customWidth="1"/>
    <col min="6149" max="6153" width="9.1171875" style="4" customWidth="1"/>
    <col min="6154" max="6154" width="2.703125" style="4" customWidth="1"/>
    <col min="6155" max="6387" width="9.1171875" style="4" customWidth="1"/>
    <col min="6388" max="6388" width="2.703125" style="4" customWidth="1"/>
    <col min="6389" max="6389" width="8.29296875" style="4" customWidth="1"/>
    <col min="6390" max="6390" width="7.1171875" style="4" customWidth="1"/>
    <col min="6391" max="6391" width="4.41015625" style="4" customWidth="1"/>
    <col min="6392" max="6394" width="9.1171875" style="4" customWidth="1"/>
    <col min="6395" max="6395" width="11.29296875" style="4" customWidth="1"/>
    <col min="6396" max="6398" width="9.1171875" style="4" customWidth="1"/>
    <col min="6399" max="6399" width="2.703125" style="4" customWidth="1"/>
    <col min="6400" max="6400" width="8.29296875" style="4" customWidth="1"/>
    <col min="6401" max="6401" width="7.41015625" style="4" customWidth="1"/>
    <col min="6402" max="6402" width="4.29296875" style="4" customWidth="1"/>
    <col min="6403" max="6403" width="9.1171875" style="4" customWidth="1"/>
    <col min="6404" max="6404" width="11.41015625" style="4" customWidth="1"/>
    <col min="6405" max="6409" width="9.1171875" style="4" customWidth="1"/>
    <col min="6410" max="6410" width="2.703125" style="4" customWidth="1"/>
    <col min="6411" max="6643" width="9.1171875" style="4" customWidth="1"/>
    <col min="6644" max="6644" width="2.703125" style="4" customWidth="1"/>
    <col min="6645" max="6645" width="8.29296875" style="4" customWidth="1"/>
    <col min="6646" max="6646" width="7.1171875" style="4" customWidth="1"/>
    <col min="6647" max="6647" width="4.41015625" style="4" customWidth="1"/>
    <col min="6648" max="6650" width="9.1171875" style="4" customWidth="1"/>
    <col min="6651" max="6651" width="11.29296875" style="4" customWidth="1"/>
    <col min="6652" max="6654" width="9.1171875" style="4" customWidth="1"/>
    <col min="6655" max="6655" width="2.703125" style="4" customWidth="1"/>
    <col min="6656" max="6656" width="8.29296875" style="4" customWidth="1"/>
    <col min="6657" max="6657" width="7.41015625" style="4" customWidth="1"/>
    <col min="6658" max="6658" width="4.29296875" style="4" customWidth="1"/>
    <col min="6659" max="6659" width="9.1171875" style="4" customWidth="1"/>
    <col min="6660" max="6660" width="11.41015625" style="4" customWidth="1"/>
    <col min="6661" max="6665" width="9.1171875" style="4" customWidth="1"/>
    <col min="6666" max="6666" width="2.703125" style="4" customWidth="1"/>
    <col min="6667" max="6899" width="9.1171875" style="4" customWidth="1"/>
    <col min="6900" max="6900" width="2.703125" style="4" customWidth="1"/>
    <col min="6901" max="6901" width="8.29296875" style="4" customWidth="1"/>
    <col min="6902" max="6902" width="7.1171875" style="4" customWidth="1"/>
    <col min="6903" max="6903" width="4.41015625" style="4" customWidth="1"/>
    <col min="6904" max="6906" width="9.1171875" style="4" customWidth="1"/>
    <col min="6907" max="6907" width="11.29296875" style="4" customWidth="1"/>
    <col min="6908" max="6910" width="9.1171875" style="4" customWidth="1"/>
    <col min="6911" max="6911" width="2.703125" style="4" customWidth="1"/>
    <col min="6912" max="6912" width="8.29296875" style="4" customWidth="1"/>
    <col min="6913" max="6913" width="7.41015625" style="4" customWidth="1"/>
    <col min="6914" max="6914" width="4.29296875" style="4" customWidth="1"/>
    <col min="6915" max="6915" width="9.1171875" style="4" customWidth="1"/>
    <col min="6916" max="6916" width="11.41015625" style="4" customWidth="1"/>
    <col min="6917" max="6921" width="9.1171875" style="4" customWidth="1"/>
    <col min="6922" max="6922" width="2.703125" style="4" customWidth="1"/>
    <col min="6923" max="7155" width="9.1171875" style="4" customWidth="1"/>
    <col min="7156" max="7156" width="2.703125" style="4" customWidth="1"/>
    <col min="7157" max="7157" width="8.29296875" style="4" customWidth="1"/>
    <col min="7158" max="7158" width="7.1171875" style="4" customWidth="1"/>
    <col min="7159" max="7159" width="4.41015625" style="4" customWidth="1"/>
    <col min="7160" max="7162" width="9.1171875" style="4" customWidth="1"/>
    <col min="7163" max="7163" width="11.29296875" style="4" customWidth="1"/>
    <col min="7164" max="7166" width="9.1171875" style="4" customWidth="1"/>
    <col min="7167" max="7167" width="2.703125" style="4" customWidth="1"/>
    <col min="7168" max="7168" width="8.29296875" style="4" customWidth="1"/>
    <col min="7169" max="7169" width="7.41015625" style="4" customWidth="1"/>
    <col min="7170" max="7170" width="4.29296875" style="4" customWidth="1"/>
    <col min="7171" max="7171" width="9.1171875" style="4" customWidth="1"/>
    <col min="7172" max="7172" width="11.41015625" style="4" customWidth="1"/>
    <col min="7173" max="7177" width="9.1171875" style="4" customWidth="1"/>
    <col min="7178" max="7178" width="2.703125" style="4" customWidth="1"/>
    <col min="7179" max="7411" width="9.1171875" style="4" customWidth="1"/>
    <col min="7412" max="7412" width="2.703125" style="4" customWidth="1"/>
    <col min="7413" max="7413" width="8.29296875" style="4" customWidth="1"/>
    <col min="7414" max="7414" width="7.1171875" style="4" customWidth="1"/>
    <col min="7415" max="7415" width="4.41015625" style="4" customWidth="1"/>
    <col min="7416" max="7418" width="9.1171875" style="4" customWidth="1"/>
    <col min="7419" max="7419" width="11.29296875" style="4" customWidth="1"/>
    <col min="7420" max="7422" width="9.1171875" style="4" customWidth="1"/>
    <col min="7423" max="7423" width="2.703125" style="4" customWidth="1"/>
    <col min="7424" max="7424" width="8.29296875" style="4" customWidth="1"/>
    <col min="7425" max="7425" width="7.41015625" style="4" customWidth="1"/>
    <col min="7426" max="7426" width="4.29296875" style="4" customWidth="1"/>
    <col min="7427" max="7427" width="9.1171875" style="4" customWidth="1"/>
    <col min="7428" max="7428" width="11.41015625" style="4" customWidth="1"/>
    <col min="7429" max="7433" width="9.1171875" style="4" customWidth="1"/>
    <col min="7434" max="7434" width="2.703125" style="4" customWidth="1"/>
    <col min="7435" max="7667" width="9.1171875" style="4" customWidth="1"/>
    <col min="7668" max="7668" width="2.703125" style="4" customWidth="1"/>
    <col min="7669" max="7669" width="8.29296875" style="4" customWidth="1"/>
    <col min="7670" max="7670" width="7.1171875" style="4" customWidth="1"/>
    <col min="7671" max="7671" width="4.41015625" style="4" customWidth="1"/>
    <col min="7672" max="7674" width="9.1171875" style="4" customWidth="1"/>
    <col min="7675" max="7675" width="11.29296875" style="4" customWidth="1"/>
    <col min="7676" max="7678" width="9.1171875" style="4" customWidth="1"/>
    <col min="7679" max="7679" width="2.703125" style="4" customWidth="1"/>
    <col min="7680" max="7680" width="8.29296875" style="4" customWidth="1"/>
    <col min="7681" max="7681" width="7.41015625" style="4" customWidth="1"/>
    <col min="7682" max="7682" width="4.29296875" style="4" customWidth="1"/>
    <col min="7683" max="7683" width="9.1171875" style="4" customWidth="1"/>
    <col min="7684" max="7684" width="11.41015625" style="4" customWidth="1"/>
    <col min="7685" max="7689" width="9.1171875" style="4" customWidth="1"/>
    <col min="7690" max="7690" width="2.703125" style="4" customWidth="1"/>
    <col min="7691" max="7923" width="9.1171875" style="4" customWidth="1"/>
    <col min="7924" max="7924" width="2.703125" style="4" customWidth="1"/>
    <col min="7925" max="7925" width="8.29296875" style="4" customWidth="1"/>
    <col min="7926" max="7926" width="7.1171875" style="4" customWidth="1"/>
    <col min="7927" max="7927" width="4.41015625" style="4" customWidth="1"/>
    <col min="7928" max="7930" width="9.1171875" style="4" customWidth="1"/>
    <col min="7931" max="7931" width="11.29296875" style="4" customWidth="1"/>
    <col min="7932" max="7934" width="9.1171875" style="4" customWidth="1"/>
    <col min="7935" max="7935" width="2.703125" style="4" customWidth="1"/>
    <col min="7936" max="7936" width="8.29296875" style="4" customWidth="1"/>
    <col min="7937" max="7937" width="7.41015625" style="4" customWidth="1"/>
    <col min="7938" max="7938" width="4.29296875" style="4" customWidth="1"/>
    <col min="7939" max="7939" width="9.1171875" style="4" customWidth="1"/>
    <col min="7940" max="7940" width="11.41015625" style="4" customWidth="1"/>
    <col min="7941" max="7945" width="9.1171875" style="4" customWidth="1"/>
    <col min="7946" max="7946" width="2.703125" style="4" customWidth="1"/>
    <col min="7947" max="8179" width="9.1171875" style="4" customWidth="1"/>
    <col min="8180" max="8180" width="2.703125" style="4" customWidth="1"/>
    <col min="8181" max="8181" width="8.29296875" style="4" customWidth="1"/>
    <col min="8182" max="8182" width="7.1171875" style="4" customWidth="1"/>
    <col min="8183" max="8183" width="4.41015625" style="4" customWidth="1"/>
    <col min="8184" max="8186" width="9.1171875" style="4" customWidth="1"/>
    <col min="8187" max="8187" width="11.29296875" style="4" customWidth="1"/>
    <col min="8188" max="8190" width="9.1171875" style="4" customWidth="1"/>
    <col min="8191" max="8191" width="2.703125" style="4" customWidth="1"/>
    <col min="8192" max="8192" width="8.29296875" style="4" customWidth="1"/>
    <col min="8193" max="8193" width="7.41015625" style="4" customWidth="1"/>
    <col min="8194" max="8194" width="4.29296875" style="4" customWidth="1"/>
    <col min="8195" max="8195" width="9.1171875" style="4" customWidth="1"/>
    <col min="8196" max="8196" width="11.41015625" style="4" customWidth="1"/>
    <col min="8197" max="8201" width="9.1171875" style="4" customWidth="1"/>
    <col min="8202" max="8202" width="2.703125" style="4" customWidth="1"/>
    <col min="8203" max="8435" width="9.1171875" style="4" customWidth="1"/>
    <col min="8436" max="8436" width="2.703125" style="4" customWidth="1"/>
    <col min="8437" max="8437" width="8.29296875" style="4" customWidth="1"/>
    <col min="8438" max="8438" width="7.1171875" style="4" customWidth="1"/>
    <col min="8439" max="8439" width="4.41015625" style="4" customWidth="1"/>
    <col min="8440" max="8442" width="9.1171875" style="4" customWidth="1"/>
    <col min="8443" max="8443" width="11.29296875" style="4" customWidth="1"/>
    <col min="8444" max="8446" width="9.1171875" style="4" customWidth="1"/>
    <col min="8447" max="8447" width="2.703125" style="4" customWidth="1"/>
    <col min="8448" max="8448" width="8.29296875" style="4" customWidth="1"/>
    <col min="8449" max="8449" width="7.41015625" style="4" customWidth="1"/>
    <col min="8450" max="8450" width="4.29296875" style="4" customWidth="1"/>
    <col min="8451" max="8451" width="9.1171875" style="4" customWidth="1"/>
    <col min="8452" max="8452" width="11.41015625" style="4" customWidth="1"/>
    <col min="8453" max="8457" width="9.1171875" style="4" customWidth="1"/>
    <col min="8458" max="8458" width="2.703125" style="4" customWidth="1"/>
    <col min="8459" max="8691" width="9.1171875" style="4" customWidth="1"/>
    <col min="8692" max="8692" width="2.703125" style="4" customWidth="1"/>
    <col min="8693" max="8693" width="8.29296875" style="4" customWidth="1"/>
    <col min="8694" max="8694" width="7.1171875" style="4" customWidth="1"/>
    <col min="8695" max="8695" width="4.41015625" style="4" customWidth="1"/>
    <col min="8696" max="8698" width="9.1171875" style="4" customWidth="1"/>
    <col min="8699" max="8699" width="11.29296875" style="4" customWidth="1"/>
    <col min="8700" max="8702" width="9.1171875" style="4" customWidth="1"/>
    <col min="8703" max="8703" width="2.703125" style="4" customWidth="1"/>
    <col min="8704" max="8704" width="8.29296875" style="4" customWidth="1"/>
    <col min="8705" max="8705" width="7.41015625" style="4" customWidth="1"/>
    <col min="8706" max="8706" width="4.29296875" style="4" customWidth="1"/>
    <col min="8707" max="8707" width="9.1171875" style="4" customWidth="1"/>
    <col min="8708" max="8708" width="11.41015625" style="4" customWidth="1"/>
    <col min="8709" max="8713" width="9.1171875" style="4" customWidth="1"/>
    <col min="8714" max="8714" width="2.703125" style="4" customWidth="1"/>
    <col min="8715" max="8947" width="9.1171875" style="4" customWidth="1"/>
    <col min="8948" max="8948" width="2.703125" style="4" customWidth="1"/>
    <col min="8949" max="8949" width="8.29296875" style="4" customWidth="1"/>
    <col min="8950" max="8950" width="7.1171875" style="4" customWidth="1"/>
    <col min="8951" max="8951" width="4.41015625" style="4" customWidth="1"/>
    <col min="8952" max="8954" width="9.1171875" style="4" customWidth="1"/>
    <col min="8955" max="8955" width="11.29296875" style="4" customWidth="1"/>
    <col min="8956" max="8958" width="9.1171875" style="4" customWidth="1"/>
    <col min="8959" max="8959" width="2.703125" style="4" customWidth="1"/>
    <col min="8960" max="8960" width="8.29296875" style="4" customWidth="1"/>
    <col min="8961" max="8961" width="7.41015625" style="4" customWidth="1"/>
    <col min="8962" max="8962" width="4.29296875" style="4" customWidth="1"/>
    <col min="8963" max="8963" width="9.1171875" style="4" customWidth="1"/>
    <col min="8964" max="8964" width="11.41015625" style="4" customWidth="1"/>
    <col min="8965" max="8969" width="9.1171875" style="4" customWidth="1"/>
    <col min="8970" max="8970" width="2.703125" style="4" customWidth="1"/>
    <col min="8971" max="9203" width="9.1171875" style="4" customWidth="1"/>
    <col min="9204" max="9204" width="2.703125" style="4" customWidth="1"/>
    <col min="9205" max="9205" width="8.29296875" style="4" customWidth="1"/>
    <col min="9206" max="9206" width="7.1171875" style="4" customWidth="1"/>
    <col min="9207" max="9207" width="4.41015625" style="4" customWidth="1"/>
    <col min="9208" max="9210" width="9.1171875" style="4" customWidth="1"/>
    <col min="9211" max="9211" width="11.29296875" style="4" customWidth="1"/>
    <col min="9212" max="9214" width="9.1171875" style="4" customWidth="1"/>
    <col min="9215" max="9215" width="2.703125" style="4" customWidth="1"/>
    <col min="9216" max="9216" width="8.29296875" style="4" customWidth="1"/>
    <col min="9217" max="9217" width="7.41015625" style="4" customWidth="1"/>
    <col min="9218" max="9218" width="4.29296875" style="4" customWidth="1"/>
    <col min="9219" max="9219" width="9.1171875" style="4" customWidth="1"/>
    <col min="9220" max="9220" width="11.41015625" style="4" customWidth="1"/>
    <col min="9221" max="9225" width="9.1171875" style="4" customWidth="1"/>
    <col min="9226" max="9226" width="2.703125" style="4" customWidth="1"/>
    <col min="9227" max="9459" width="9.1171875" style="4" customWidth="1"/>
    <col min="9460" max="9460" width="2.703125" style="4" customWidth="1"/>
    <col min="9461" max="9461" width="8.29296875" style="4" customWidth="1"/>
    <col min="9462" max="9462" width="7.1171875" style="4" customWidth="1"/>
    <col min="9463" max="9463" width="4.41015625" style="4" customWidth="1"/>
    <col min="9464" max="9466" width="9.1171875" style="4" customWidth="1"/>
    <col min="9467" max="9467" width="11.29296875" style="4" customWidth="1"/>
    <col min="9468" max="9470" width="9.1171875" style="4" customWidth="1"/>
    <col min="9471" max="9471" width="2.703125" style="4" customWidth="1"/>
    <col min="9472" max="9472" width="8.29296875" style="4" customWidth="1"/>
    <col min="9473" max="9473" width="7.41015625" style="4" customWidth="1"/>
    <col min="9474" max="9474" width="4.29296875" style="4" customWidth="1"/>
    <col min="9475" max="9475" width="9.1171875" style="4" customWidth="1"/>
    <col min="9476" max="9476" width="11.41015625" style="4" customWidth="1"/>
    <col min="9477" max="9481" width="9.1171875" style="4" customWidth="1"/>
    <col min="9482" max="9482" width="2.703125" style="4" customWidth="1"/>
    <col min="9483" max="9715" width="9.1171875" style="4" customWidth="1"/>
    <col min="9716" max="9716" width="2.703125" style="4" customWidth="1"/>
    <col min="9717" max="9717" width="8.29296875" style="4" customWidth="1"/>
    <col min="9718" max="9718" width="7.1171875" style="4" customWidth="1"/>
    <col min="9719" max="9719" width="4.41015625" style="4" customWidth="1"/>
    <col min="9720" max="9722" width="9.1171875" style="4" customWidth="1"/>
    <col min="9723" max="9723" width="11.29296875" style="4" customWidth="1"/>
    <col min="9724" max="9726" width="9.1171875" style="4" customWidth="1"/>
    <col min="9727" max="9727" width="2.703125" style="4" customWidth="1"/>
    <col min="9728" max="9728" width="8.29296875" style="4" customWidth="1"/>
    <col min="9729" max="9729" width="7.41015625" style="4" customWidth="1"/>
    <col min="9730" max="9730" width="4.29296875" style="4" customWidth="1"/>
    <col min="9731" max="9731" width="9.1171875" style="4" customWidth="1"/>
    <col min="9732" max="9732" width="11.41015625" style="4" customWidth="1"/>
    <col min="9733" max="9737" width="9.1171875" style="4" customWidth="1"/>
    <col min="9738" max="9738" width="2.703125" style="4" customWidth="1"/>
    <col min="9739" max="9971" width="9.1171875" style="4" customWidth="1"/>
    <col min="9972" max="9972" width="2.703125" style="4" customWidth="1"/>
    <col min="9973" max="9973" width="8.29296875" style="4" customWidth="1"/>
    <col min="9974" max="9974" width="7.1171875" style="4" customWidth="1"/>
    <col min="9975" max="9975" width="4.41015625" style="4" customWidth="1"/>
    <col min="9976" max="9978" width="9.1171875" style="4" customWidth="1"/>
    <col min="9979" max="9979" width="11.29296875" style="4" customWidth="1"/>
    <col min="9980" max="9982" width="9.1171875" style="4" customWidth="1"/>
    <col min="9983" max="9983" width="2.703125" style="4" customWidth="1"/>
    <col min="9984" max="9984" width="8.29296875" style="4" customWidth="1"/>
    <col min="9985" max="9985" width="7.41015625" style="4" customWidth="1"/>
    <col min="9986" max="9986" width="4.29296875" style="4" customWidth="1"/>
    <col min="9987" max="9987" width="9.1171875" style="4" customWidth="1"/>
    <col min="9988" max="9988" width="11.41015625" style="4" customWidth="1"/>
    <col min="9989" max="9993" width="9.1171875" style="4" customWidth="1"/>
    <col min="9994" max="9994" width="2.703125" style="4" customWidth="1"/>
    <col min="9995" max="10227" width="9.1171875" style="4" customWidth="1"/>
    <col min="10228" max="10228" width="2.703125" style="4" customWidth="1"/>
    <col min="10229" max="10229" width="8.29296875" style="4" customWidth="1"/>
    <col min="10230" max="10230" width="7.1171875" style="4" customWidth="1"/>
    <col min="10231" max="10231" width="4.41015625" style="4" customWidth="1"/>
    <col min="10232" max="10234" width="9.1171875" style="4" customWidth="1"/>
    <col min="10235" max="10235" width="11.29296875" style="4" customWidth="1"/>
    <col min="10236" max="10238" width="9.1171875" style="4" customWidth="1"/>
    <col min="10239" max="10239" width="2.703125" style="4" customWidth="1"/>
    <col min="10240" max="10240" width="8.29296875" style="4" customWidth="1"/>
    <col min="10241" max="10241" width="7.41015625" style="4" customWidth="1"/>
    <col min="10242" max="10242" width="4.29296875" style="4" customWidth="1"/>
    <col min="10243" max="10243" width="9.1171875" style="4" customWidth="1"/>
    <col min="10244" max="10244" width="11.41015625" style="4" customWidth="1"/>
    <col min="10245" max="10249" width="9.1171875" style="4" customWidth="1"/>
    <col min="10250" max="10250" width="2.703125" style="4" customWidth="1"/>
    <col min="10251" max="10483" width="9.1171875" style="4" customWidth="1"/>
    <col min="10484" max="10484" width="2.703125" style="4" customWidth="1"/>
    <col min="10485" max="10485" width="8.29296875" style="4" customWidth="1"/>
    <col min="10486" max="10486" width="7.1171875" style="4" customWidth="1"/>
    <col min="10487" max="10487" width="4.41015625" style="4" customWidth="1"/>
    <col min="10488" max="10490" width="9.1171875" style="4" customWidth="1"/>
    <col min="10491" max="10491" width="11.29296875" style="4" customWidth="1"/>
    <col min="10492" max="10494" width="9.1171875" style="4" customWidth="1"/>
    <col min="10495" max="10495" width="2.703125" style="4" customWidth="1"/>
    <col min="10496" max="10496" width="8.29296875" style="4" customWidth="1"/>
    <col min="10497" max="10497" width="7.41015625" style="4" customWidth="1"/>
    <col min="10498" max="10498" width="4.29296875" style="4" customWidth="1"/>
    <col min="10499" max="10499" width="9.1171875" style="4" customWidth="1"/>
    <col min="10500" max="10500" width="11.41015625" style="4" customWidth="1"/>
    <col min="10501" max="10505" width="9.1171875" style="4" customWidth="1"/>
    <col min="10506" max="10506" width="2.703125" style="4" customWidth="1"/>
    <col min="10507" max="10739" width="9.1171875" style="4" customWidth="1"/>
    <col min="10740" max="10740" width="2.703125" style="4" customWidth="1"/>
    <col min="10741" max="10741" width="8.29296875" style="4" customWidth="1"/>
    <col min="10742" max="10742" width="7.1171875" style="4" customWidth="1"/>
    <col min="10743" max="10743" width="4.41015625" style="4" customWidth="1"/>
    <col min="10744" max="10746" width="9.1171875" style="4" customWidth="1"/>
    <col min="10747" max="10747" width="11.29296875" style="4" customWidth="1"/>
    <col min="10748" max="10750" width="9.1171875" style="4" customWidth="1"/>
    <col min="10751" max="10751" width="2.703125" style="4" customWidth="1"/>
    <col min="10752" max="10752" width="8.29296875" style="4" customWidth="1"/>
    <col min="10753" max="10753" width="7.41015625" style="4" customWidth="1"/>
    <col min="10754" max="10754" width="4.29296875" style="4" customWidth="1"/>
    <col min="10755" max="10755" width="9.1171875" style="4" customWidth="1"/>
    <col min="10756" max="10756" width="11.41015625" style="4" customWidth="1"/>
    <col min="10757" max="10761" width="9.1171875" style="4" customWidth="1"/>
    <col min="10762" max="10762" width="2.703125" style="4" customWidth="1"/>
    <col min="10763" max="10995" width="9.1171875" style="4" customWidth="1"/>
    <col min="10996" max="10996" width="2.703125" style="4" customWidth="1"/>
    <col min="10997" max="10997" width="8.29296875" style="4" customWidth="1"/>
    <col min="10998" max="10998" width="7.1171875" style="4" customWidth="1"/>
    <col min="10999" max="10999" width="4.41015625" style="4" customWidth="1"/>
    <col min="11000" max="11002" width="9.1171875" style="4" customWidth="1"/>
    <col min="11003" max="11003" width="11.29296875" style="4" customWidth="1"/>
    <col min="11004" max="11006" width="9.1171875" style="4" customWidth="1"/>
    <col min="11007" max="11007" width="2.703125" style="4" customWidth="1"/>
    <col min="11008" max="11008" width="8.29296875" style="4" customWidth="1"/>
    <col min="11009" max="11009" width="7.41015625" style="4" customWidth="1"/>
    <col min="11010" max="11010" width="4.29296875" style="4" customWidth="1"/>
    <col min="11011" max="11011" width="9.1171875" style="4" customWidth="1"/>
    <col min="11012" max="11012" width="11.41015625" style="4" customWidth="1"/>
    <col min="11013" max="11017" width="9.1171875" style="4" customWidth="1"/>
    <col min="11018" max="11018" width="2.703125" style="4" customWidth="1"/>
    <col min="11019" max="11251" width="9.1171875" style="4" customWidth="1"/>
    <col min="11252" max="11252" width="2.703125" style="4" customWidth="1"/>
    <col min="11253" max="11253" width="8.29296875" style="4" customWidth="1"/>
    <col min="11254" max="11254" width="7.1171875" style="4" customWidth="1"/>
    <col min="11255" max="11255" width="4.41015625" style="4" customWidth="1"/>
    <col min="11256" max="11258" width="9.1171875" style="4" customWidth="1"/>
    <col min="11259" max="11259" width="11.29296875" style="4" customWidth="1"/>
    <col min="11260" max="11262" width="9.1171875" style="4" customWidth="1"/>
    <col min="11263" max="11263" width="2.703125" style="4" customWidth="1"/>
    <col min="11264" max="11264" width="8.29296875" style="4" customWidth="1"/>
    <col min="11265" max="11265" width="7.41015625" style="4" customWidth="1"/>
    <col min="11266" max="11266" width="4.29296875" style="4" customWidth="1"/>
    <col min="11267" max="11267" width="9.1171875" style="4" customWidth="1"/>
    <col min="11268" max="11268" width="11.41015625" style="4" customWidth="1"/>
    <col min="11269" max="11273" width="9.1171875" style="4" customWidth="1"/>
    <col min="11274" max="11274" width="2.703125" style="4" customWidth="1"/>
    <col min="11275" max="11507" width="9.1171875" style="4" customWidth="1"/>
    <col min="11508" max="11508" width="2.703125" style="4" customWidth="1"/>
    <col min="11509" max="11509" width="8.29296875" style="4" customWidth="1"/>
    <col min="11510" max="11510" width="7.1171875" style="4" customWidth="1"/>
    <col min="11511" max="11511" width="4.41015625" style="4" customWidth="1"/>
    <col min="11512" max="11514" width="9.1171875" style="4" customWidth="1"/>
    <col min="11515" max="11515" width="11.29296875" style="4" customWidth="1"/>
    <col min="11516" max="11518" width="9.1171875" style="4" customWidth="1"/>
    <col min="11519" max="11519" width="2.703125" style="4" customWidth="1"/>
    <col min="11520" max="11520" width="8.29296875" style="4" customWidth="1"/>
    <col min="11521" max="11521" width="7.41015625" style="4" customWidth="1"/>
    <col min="11522" max="11522" width="4.29296875" style="4" customWidth="1"/>
    <col min="11523" max="11523" width="9.1171875" style="4" customWidth="1"/>
    <col min="11524" max="11524" width="11.41015625" style="4" customWidth="1"/>
    <col min="11525" max="11529" width="9.1171875" style="4" customWidth="1"/>
    <col min="11530" max="11530" width="2.703125" style="4" customWidth="1"/>
    <col min="11531" max="11763" width="9.1171875" style="4" customWidth="1"/>
    <col min="11764" max="11764" width="2.703125" style="4" customWidth="1"/>
    <col min="11765" max="11765" width="8.29296875" style="4" customWidth="1"/>
    <col min="11766" max="11766" width="7.1171875" style="4" customWidth="1"/>
    <col min="11767" max="11767" width="4.41015625" style="4" customWidth="1"/>
    <col min="11768" max="11770" width="9.1171875" style="4" customWidth="1"/>
    <col min="11771" max="11771" width="11.29296875" style="4" customWidth="1"/>
    <col min="11772" max="11774" width="9.1171875" style="4" customWidth="1"/>
    <col min="11775" max="11775" width="2.703125" style="4" customWidth="1"/>
    <col min="11776" max="11776" width="8.29296875" style="4" customWidth="1"/>
    <col min="11777" max="11777" width="7.41015625" style="4" customWidth="1"/>
    <col min="11778" max="11778" width="4.29296875" style="4" customWidth="1"/>
    <col min="11779" max="11779" width="9.1171875" style="4" customWidth="1"/>
    <col min="11780" max="11780" width="11.41015625" style="4" customWidth="1"/>
    <col min="11781" max="11785" width="9.1171875" style="4" customWidth="1"/>
    <col min="11786" max="11786" width="2.703125" style="4" customWidth="1"/>
    <col min="11787" max="12019" width="9.1171875" style="4" customWidth="1"/>
    <col min="12020" max="12020" width="2.703125" style="4" customWidth="1"/>
    <col min="12021" max="12021" width="8.29296875" style="4" customWidth="1"/>
    <col min="12022" max="12022" width="7.1171875" style="4" customWidth="1"/>
    <col min="12023" max="12023" width="4.41015625" style="4" customWidth="1"/>
    <col min="12024" max="12026" width="9.1171875" style="4" customWidth="1"/>
    <col min="12027" max="12027" width="11.29296875" style="4" customWidth="1"/>
    <col min="12028" max="12030" width="9.1171875" style="4" customWidth="1"/>
    <col min="12031" max="12031" width="2.703125" style="4" customWidth="1"/>
    <col min="12032" max="12032" width="8.29296875" style="4" customWidth="1"/>
    <col min="12033" max="12033" width="7.41015625" style="4" customWidth="1"/>
    <col min="12034" max="12034" width="4.29296875" style="4" customWidth="1"/>
    <col min="12035" max="12035" width="9.1171875" style="4" customWidth="1"/>
    <col min="12036" max="12036" width="11.41015625" style="4" customWidth="1"/>
    <col min="12037" max="12041" width="9.1171875" style="4" customWidth="1"/>
    <col min="12042" max="12042" width="2.703125" style="4" customWidth="1"/>
    <col min="12043" max="12275" width="9.1171875" style="4" customWidth="1"/>
    <col min="12276" max="12276" width="2.703125" style="4" customWidth="1"/>
    <col min="12277" max="12277" width="8.29296875" style="4" customWidth="1"/>
    <col min="12278" max="12278" width="7.1171875" style="4" customWidth="1"/>
    <col min="12279" max="12279" width="4.41015625" style="4" customWidth="1"/>
    <col min="12280" max="12282" width="9.1171875" style="4" customWidth="1"/>
    <col min="12283" max="12283" width="11.29296875" style="4" customWidth="1"/>
    <col min="12284" max="12286" width="9.1171875" style="4" customWidth="1"/>
    <col min="12287" max="12287" width="2.703125" style="4" customWidth="1"/>
    <col min="12288" max="12288" width="8.29296875" style="4" customWidth="1"/>
    <col min="12289" max="12289" width="7.41015625" style="4" customWidth="1"/>
    <col min="12290" max="12290" width="4.29296875" style="4" customWidth="1"/>
    <col min="12291" max="12291" width="9.1171875" style="4" customWidth="1"/>
    <col min="12292" max="12292" width="11.41015625" style="4" customWidth="1"/>
    <col min="12293" max="12297" width="9.1171875" style="4" customWidth="1"/>
    <col min="12298" max="12298" width="2.703125" style="4" customWidth="1"/>
    <col min="12299" max="12531" width="9.1171875" style="4" customWidth="1"/>
    <col min="12532" max="12532" width="2.703125" style="4" customWidth="1"/>
    <col min="12533" max="12533" width="8.29296875" style="4" customWidth="1"/>
    <col min="12534" max="12534" width="7.1171875" style="4" customWidth="1"/>
    <col min="12535" max="12535" width="4.41015625" style="4" customWidth="1"/>
    <col min="12536" max="12538" width="9.1171875" style="4" customWidth="1"/>
    <col min="12539" max="12539" width="11.29296875" style="4" customWidth="1"/>
    <col min="12540" max="12542" width="9.1171875" style="4" customWidth="1"/>
    <col min="12543" max="12543" width="2.703125" style="4" customWidth="1"/>
    <col min="12544" max="12544" width="8.29296875" style="4" customWidth="1"/>
    <col min="12545" max="12545" width="7.41015625" style="4" customWidth="1"/>
    <col min="12546" max="12546" width="4.29296875" style="4" customWidth="1"/>
    <col min="12547" max="12547" width="9.1171875" style="4" customWidth="1"/>
    <col min="12548" max="12548" width="11.41015625" style="4" customWidth="1"/>
    <col min="12549" max="12553" width="9.1171875" style="4" customWidth="1"/>
    <col min="12554" max="12554" width="2.703125" style="4" customWidth="1"/>
    <col min="12555" max="12787" width="9.1171875" style="4" customWidth="1"/>
    <col min="12788" max="12788" width="2.703125" style="4" customWidth="1"/>
    <col min="12789" max="12789" width="8.29296875" style="4" customWidth="1"/>
    <col min="12790" max="12790" width="7.1171875" style="4" customWidth="1"/>
    <col min="12791" max="12791" width="4.41015625" style="4" customWidth="1"/>
    <col min="12792" max="12794" width="9.1171875" style="4" customWidth="1"/>
    <col min="12795" max="12795" width="11.29296875" style="4" customWidth="1"/>
    <col min="12796" max="12798" width="9.1171875" style="4" customWidth="1"/>
    <col min="12799" max="12799" width="2.703125" style="4" customWidth="1"/>
    <col min="12800" max="12800" width="8.29296875" style="4" customWidth="1"/>
    <col min="12801" max="12801" width="7.41015625" style="4" customWidth="1"/>
    <col min="12802" max="12802" width="4.29296875" style="4" customWidth="1"/>
    <col min="12803" max="12803" width="9.1171875" style="4" customWidth="1"/>
    <col min="12804" max="12804" width="11.41015625" style="4" customWidth="1"/>
    <col min="12805" max="12809" width="9.1171875" style="4" customWidth="1"/>
    <col min="12810" max="12810" width="2.703125" style="4" customWidth="1"/>
    <col min="12811" max="13043" width="9.1171875" style="4" customWidth="1"/>
    <col min="13044" max="13044" width="2.703125" style="4" customWidth="1"/>
    <col min="13045" max="13045" width="8.29296875" style="4" customWidth="1"/>
    <col min="13046" max="13046" width="7.1171875" style="4" customWidth="1"/>
    <col min="13047" max="13047" width="4.41015625" style="4" customWidth="1"/>
    <col min="13048" max="13050" width="9.1171875" style="4" customWidth="1"/>
    <col min="13051" max="13051" width="11.29296875" style="4" customWidth="1"/>
    <col min="13052" max="13054" width="9.1171875" style="4" customWidth="1"/>
    <col min="13055" max="13055" width="2.703125" style="4" customWidth="1"/>
    <col min="13056" max="13056" width="8.29296875" style="4" customWidth="1"/>
    <col min="13057" max="13057" width="7.41015625" style="4" customWidth="1"/>
    <col min="13058" max="13058" width="4.29296875" style="4" customWidth="1"/>
    <col min="13059" max="13059" width="9.1171875" style="4" customWidth="1"/>
    <col min="13060" max="13060" width="11.41015625" style="4" customWidth="1"/>
    <col min="13061" max="13065" width="9.1171875" style="4" customWidth="1"/>
    <col min="13066" max="13066" width="2.703125" style="4" customWidth="1"/>
    <col min="13067" max="13299" width="9.1171875" style="4" customWidth="1"/>
    <col min="13300" max="13300" width="2.703125" style="4" customWidth="1"/>
    <col min="13301" max="13301" width="8.29296875" style="4" customWidth="1"/>
    <col min="13302" max="13302" width="7.1171875" style="4" customWidth="1"/>
    <col min="13303" max="13303" width="4.41015625" style="4" customWidth="1"/>
    <col min="13304" max="13306" width="9.1171875" style="4" customWidth="1"/>
    <col min="13307" max="13307" width="11.29296875" style="4" customWidth="1"/>
    <col min="13308" max="13310" width="9.1171875" style="4" customWidth="1"/>
    <col min="13311" max="13311" width="2.703125" style="4" customWidth="1"/>
    <col min="13312" max="13312" width="8.29296875" style="4" customWidth="1"/>
    <col min="13313" max="13313" width="7.41015625" style="4" customWidth="1"/>
    <col min="13314" max="13314" width="4.29296875" style="4" customWidth="1"/>
    <col min="13315" max="13315" width="9.1171875" style="4" customWidth="1"/>
    <col min="13316" max="13316" width="11.41015625" style="4" customWidth="1"/>
    <col min="13317" max="13321" width="9.1171875" style="4" customWidth="1"/>
    <col min="13322" max="13322" width="2.703125" style="4" customWidth="1"/>
    <col min="13323" max="13555" width="9.1171875" style="4" customWidth="1"/>
    <col min="13556" max="13556" width="2.703125" style="4" customWidth="1"/>
    <col min="13557" max="13557" width="8.29296875" style="4" customWidth="1"/>
    <col min="13558" max="13558" width="7.1171875" style="4" customWidth="1"/>
    <col min="13559" max="13559" width="4.41015625" style="4" customWidth="1"/>
    <col min="13560" max="13562" width="9.1171875" style="4" customWidth="1"/>
    <col min="13563" max="13563" width="11.29296875" style="4" customWidth="1"/>
    <col min="13564" max="13566" width="9.1171875" style="4" customWidth="1"/>
    <col min="13567" max="13567" width="2.703125" style="4" customWidth="1"/>
    <col min="13568" max="13568" width="8.29296875" style="4" customWidth="1"/>
    <col min="13569" max="13569" width="7.41015625" style="4" customWidth="1"/>
    <col min="13570" max="13570" width="4.29296875" style="4" customWidth="1"/>
    <col min="13571" max="13571" width="9.1171875" style="4" customWidth="1"/>
    <col min="13572" max="13572" width="11.41015625" style="4" customWidth="1"/>
    <col min="13573" max="13577" width="9.1171875" style="4" customWidth="1"/>
    <col min="13578" max="13578" width="2.703125" style="4" customWidth="1"/>
    <col min="13579" max="13811" width="9.1171875" style="4" customWidth="1"/>
    <col min="13812" max="13812" width="2.703125" style="4" customWidth="1"/>
    <col min="13813" max="13813" width="8.29296875" style="4" customWidth="1"/>
    <col min="13814" max="13814" width="7.1171875" style="4" customWidth="1"/>
    <col min="13815" max="13815" width="4.41015625" style="4" customWidth="1"/>
    <col min="13816" max="13818" width="9.1171875" style="4" customWidth="1"/>
    <col min="13819" max="13819" width="11.29296875" style="4" customWidth="1"/>
    <col min="13820" max="13822" width="9.1171875" style="4" customWidth="1"/>
    <col min="13823" max="13823" width="2.703125" style="4" customWidth="1"/>
    <col min="13824" max="13824" width="8.29296875" style="4" customWidth="1"/>
    <col min="13825" max="13825" width="7.41015625" style="4" customWidth="1"/>
    <col min="13826" max="13826" width="4.29296875" style="4" customWidth="1"/>
    <col min="13827" max="13827" width="9.1171875" style="4" customWidth="1"/>
    <col min="13828" max="13828" width="11.41015625" style="4" customWidth="1"/>
    <col min="13829" max="13833" width="9.1171875" style="4" customWidth="1"/>
    <col min="13834" max="13834" width="2.703125" style="4" customWidth="1"/>
    <col min="13835" max="14067" width="9.1171875" style="4" customWidth="1"/>
    <col min="14068" max="14068" width="2.703125" style="4" customWidth="1"/>
    <col min="14069" max="14069" width="8.29296875" style="4" customWidth="1"/>
    <col min="14070" max="14070" width="7.1171875" style="4" customWidth="1"/>
    <col min="14071" max="14071" width="4.41015625" style="4" customWidth="1"/>
    <col min="14072" max="14074" width="9.1171875" style="4" customWidth="1"/>
    <col min="14075" max="14075" width="11.29296875" style="4" customWidth="1"/>
    <col min="14076" max="14078" width="9.1171875" style="4" customWidth="1"/>
    <col min="14079" max="14079" width="2.703125" style="4" customWidth="1"/>
    <col min="14080" max="14080" width="8.29296875" style="4" customWidth="1"/>
    <col min="14081" max="14081" width="7.41015625" style="4" customWidth="1"/>
    <col min="14082" max="14082" width="4.29296875" style="4" customWidth="1"/>
    <col min="14083" max="14083" width="9.1171875" style="4" customWidth="1"/>
    <col min="14084" max="14084" width="11.41015625" style="4" customWidth="1"/>
    <col min="14085" max="14089" width="9.1171875" style="4" customWidth="1"/>
    <col min="14090" max="14090" width="2.703125" style="4" customWidth="1"/>
    <col min="14091" max="14323" width="9.1171875" style="4" customWidth="1"/>
    <col min="14324" max="14324" width="2.703125" style="4" customWidth="1"/>
    <col min="14325" max="14325" width="8.29296875" style="4" customWidth="1"/>
    <col min="14326" max="14326" width="7.1171875" style="4" customWidth="1"/>
    <col min="14327" max="14327" width="4.41015625" style="4" customWidth="1"/>
    <col min="14328" max="14330" width="9.1171875" style="4" customWidth="1"/>
    <col min="14331" max="14331" width="11.29296875" style="4" customWidth="1"/>
    <col min="14332" max="14334" width="9.1171875" style="4" customWidth="1"/>
    <col min="14335" max="14335" width="2.703125" style="4" customWidth="1"/>
    <col min="14336" max="14336" width="8.29296875" style="4" customWidth="1"/>
    <col min="14337" max="14337" width="7.41015625" style="4" customWidth="1"/>
    <col min="14338" max="14338" width="4.29296875" style="4" customWidth="1"/>
    <col min="14339" max="14339" width="9.1171875" style="4" customWidth="1"/>
    <col min="14340" max="14340" width="11.41015625" style="4" customWidth="1"/>
    <col min="14341" max="14345" width="9.1171875" style="4" customWidth="1"/>
    <col min="14346" max="14346" width="2.703125" style="4" customWidth="1"/>
    <col min="14347" max="14579" width="9.1171875" style="4" customWidth="1"/>
    <col min="14580" max="14580" width="2.703125" style="4" customWidth="1"/>
    <col min="14581" max="14581" width="8.29296875" style="4" customWidth="1"/>
    <col min="14582" max="14582" width="7.1171875" style="4" customWidth="1"/>
    <col min="14583" max="14583" width="4.41015625" style="4" customWidth="1"/>
    <col min="14584" max="14586" width="9.1171875" style="4" customWidth="1"/>
    <col min="14587" max="14587" width="11.29296875" style="4" customWidth="1"/>
    <col min="14588" max="14590" width="9.1171875" style="4" customWidth="1"/>
    <col min="14591" max="14591" width="2.703125" style="4" customWidth="1"/>
    <col min="14592" max="14592" width="8.29296875" style="4" customWidth="1"/>
    <col min="14593" max="14593" width="7.41015625" style="4" customWidth="1"/>
    <col min="14594" max="14594" width="4.29296875" style="4" customWidth="1"/>
    <col min="14595" max="14595" width="9.1171875" style="4" customWidth="1"/>
    <col min="14596" max="14596" width="11.41015625" style="4" customWidth="1"/>
    <col min="14597" max="14601" width="9.1171875" style="4" customWidth="1"/>
    <col min="14602" max="14602" width="2.703125" style="4" customWidth="1"/>
    <col min="14603" max="14835" width="9.1171875" style="4" customWidth="1"/>
    <col min="14836" max="14836" width="2.703125" style="4" customWidth="1"/>
    <col min="14837" max="14837" width="8.29296875" style="4" customWidth="1"/>
    <col min="14838" max="14838" width="7.1171875" style="4" customWidth="1"/>
    <col min="14839" max="14839" width="4.41015625" style="4" customWidth="1"/>
    <col min="14840" max="14842" width="9.1171875" style="4" customWidth="1"/>
    <col min="14843" max="14843" width="11.29296875" style="4" customWidth="1"/>
    <col min="14844" max="14846" width="9.1171875" style="4" customWidth="1"/>
    <col min="14847" max="14847" width="2.703125" style="4" customWidth="1"/>
    <col min="14848" max="14848" width="8.29296875" style="4" customWidth="1"/>
    <col min="14849" max="14849" width="7.41015625" style="4" customWidth="1"/>
    <col min="14850" max="14850" width="4.29296875" style="4" customWidth="1"/>
    <col min="14851" max="14851" width="9.1171875" style="4" customWidth="1"/>
    <col min="14852" max="14852" width="11.41015625" style="4" customWidth="1"/>
    <col min="14853" max="14857" width="9.1171875" style="4" customWidth="1"/>
    <col min="14858" max="14858" width="2.703125" style="4" customWidth="1"/>
    <col min="14859" max="15091" width="9.1171875" style="4" customWidth="1"/>
    <col min="15092" max="15092" width="2.703125" style="4" customWidth="1"/>
    <col min="15093" max="15093" width="8.29296875" style="4" customWidth="1"/>
    <col min="15094" max="15094" width="7.1171875" style="4" customWidth="1"/>
    <col min="15095" max="15095" width="4.41015625" style="4" customWidth="1"/>
    <col min="15096" max="15098" width="9.1171875" style="4" customWidth="1"/>
    <col min="15099" max="15099" width="11.29296875" style="4" customWidth="1"/>
    <col min="15100" max="15102" width="9.1171875" style="4" customWidth="1"/>
    <col min="15103" max="15103" width="2.703125" style="4" customWidth="1"/>
    <col min="15104" max="15104" width="8.29296875" style="4" customWidth="1"/>
    <col min="15105" max="15105" width="7.41015625" style="4" customWidth="1"/>
    <col min="15106" max="15106" width="4.29296875" style="4" customWidth="1"/>
    <col min="15107" max="15107" width="9.1171875" style="4" customWidth="1"/>
    <col min="15108" max="15108" width="11.41015625" style="4" customWidth="1"/>
    <col min="15109" max="15113" width="9.1171875" style="4" customWidth="1"/>
    <col min="15114" max="15114" width="2.703125" style="4" customWidth="1"/>
    <col min="15115" max="15347" width="9.1171875" style="4" customWidth="1"/>
    <col min="15348" max="15348" width="2.703125" style="4" customWidth="1"/>
    <col min="15349" max="15349" width="8.29296875" style="4" customWidth="1"/>
    <col min="15350" max="15350" width="7.1171875" style="4" customWidth="1"/>
    <col min="15351" max="15351" width="4.41015625" style="4" customWidth="1"/>
    <col min="15352" max="15354" width="9.1171875" style="4" customWidth="1"/>
    <col min="15355" max="15355" width="11.29296875" style="4" customWidth="1"/>
    <col min="15356" max="15358" width="9.1171875" style="4" customWidth="1"/>
    <col min="15359" max="15359" width="2.703125" style="4" customWidth="1"/>
    <col min="15360" max="15360" width="8.29296875" style="4" customWidth="1"/>
    <col min="15361" max="15361" width="7.41015625" style="4" customWidth="1"/>
    <col min="15362" max="15362" width="4.29296875" style="4" customWidth="1"/>
    <col min="15363" max="15363" width="9.1171875" style="4" customWidth="1"/>
    <col min="15364" max="15364" width="11.41015625" style="4" customWidth="1"/>
    <col min="15365" max="15369" width="9.1171875" style="4" customWidth="1"/>
    <col min="15370" max="15370" width="2.703125" style="4" customWidth="1"/>
    <col min="15371" max="15603" width="9.1171875" style="4" customWidth="1"/>
    <col min="15604" max="15604" width="2.703125" style="4" customWidth="1"/>
    <col min="15605" max="15605" width="8.29296875" style="4" customWidth="1"/>
    <col min="15606" max="15606" width="7.1171875" style="4" customWidth="1"/>
    <col min="15607" max="15607" width="4.41015625" style="4" customWidth="1"/>
    <col min="15608" max="15610" width="9.1171875" style="4" customWidth="1"/>
    <col min="15611" max="15611" width="11.29296875" style="4" customWidth="1"/>
    <col min="15612" max="15614" width="9.1171875" style="4" customWidth="1"/>
    <col min="15615" max="15615" width="2.703125" style="4" customWidth="1"/>
    <col min="15616" max="15616" width="8.29296875" style="4" customWidth="1"/>
    <col min="15617" max="15617" width="7.41015625" style="4" customWidth="1"/>
    <col min="15618" max="15618" width="4.29296875" style="4" customWidth="1"/>
    <col min="15619" max="15619" width="9.1171875" style="4" customWidth="1"/>
    <col min="15620" max="15620" width="11.41015625" style="4" customWidth="1"/>
    <col min="15621" max="15625" width="9.1171875" style="4" customWidth="1"/>
    <col min="15626" max="15626" width="2.703125" style="4" customWidth="1"/>
    <col min="15627" max="15859" width="9.1171875" style="4" customWidth="1"/>
    <col min="15860" max="15860" width="2.703125" style="4" customWidth="1"/>
    <col min="15861" max="15861" width="8.29296875" style="4" customWidth="1"/>
    <col min="15862" max="15862" width="7.1171875" style="4" customWidth="1"/>
    <col min="15863" max="15863" width="4.41015625" style="4" customWidth="1"/>
    <col min="15864" max="15866" width="9.1171875" style="4" customWidth="1"/>
    <col min="15867" max="15867" width="11.29296875" style="4" customWidth="1"/>
    <col min="15868" max="15870" width="9.1171875" style="4" customWidth="1"/>
    <col min="15871" max="15871" width="2.703125" style="4" customWidth="1"/>
    <col min="15872" max="15872" width="8.29296875" style="4" customWidth="1"/>
    <col min="15873" max="15873" width="7.41015625" style="4" customWidth="1"/>
    <col min="15874" max="15874" width="4.29296875" style="4" customWidth="1"/>
    <col min="15875" max="15875" width="9.1171875" style="4" customWidth="1"/>
    <col min="15876" max="15876" width="11.41015625" style="4" customWidth="1"/>
    <col min="15877" max="15881" width="9.1171875" style="4" customWidth="1"/>
    <col min="15882" max="15882" width="2.703125" style="4" customWidth="1"/>
    <col min="15883" max="16115" width="9.1171875" style="4" customWidth="1"/>
    <col min="16116" max="16116" width="2.703125" style="4" customWidth="1"/>
    <col min="16117" max="16117" width="8.29296875" style="4" customWidth="1"/>
    <col min="16118" max="16118" width="7.1171875" style="4" customWidth="1"/>
    <col min="16119" max="16119" width="4.41015625" style="4" customWidth="1"/>
    <col min="16120" max="16122" width="9.1171875" style="4" customWidth="1"/>
    <col min="16123" max="16123" width="11.29296875" style="4" customWidth="1"/>
    <col min="16124" max="16126" width="9.1171875" style="4" customWidth="1"/>
    <col min="16127" max="16127" width="2.703125" style="4" customWidth="1"/>
    <col min="16128" max="16128" width="8.29296875" style="4" customWidth="1"/>
    <col min="16129" max="16129" width="7.41015625" style="4" customWidth="1"/>
    <col min="16130" max="16130" width="4.29296875" style="4" customWidth="1"/>
    <col min="16131" max="16131" width="9.1171875" style="4" customWidth="1"/>
    <col min="16132" max="16132" width="11.41015625" style="4" customWidth="1"/>
    <col min="16133" max="16137" width="9.1171875" style="4" customWidth="1"/>
    <col min="16138" max="16138" width="2.703125" style="4" customWidth="1"/>
    <col min="16139" max="16384" width="9.1171875" style="4" customWidth="1"/>
  </cols>
  <sheetData>
    <row r="1" spans="1:25" ht="20.25" customHeight="1">
      <c r="A1" s="1"/>
      <c r="B1" s="2" t="s">
        <v>0</v>
      </c>
      <c r="C1" s="2"/>
      <c r="D1" s="2"/>
      <c r="E1" s="3"/>
      <c r="F1" s="3"/>
      <c r="G1" s="3"/>
      <c r="H1" s="3"/>
    </row>
    <row r="2" spans="1:25" ht="20.25" customHeight="1">
      <c r="A2" s="1"/>
      <c r="B2" s="134" t="s">
        <v>1</v>
      </c>
      <c r="C2" s="2"/>
      <c r="D2" s="2"/>
      <c r="E2" s="3"/>
      <c r="F2" s="3"/>
      <c r="G2" s="3"/>
      <c r="H2" s="1"/>
      <c r="N2" s="48"/>
    </row>
    <row r="3" spans="1:25" s="1" customFormat="1" ht="12.75" customHeight="1">
      <c r="F3" s="6"/>
    </row>
    <row r="4" spans="1:25" ht="11.25" customHeight="1">
      <c r="A4" s="1"/>
      <c r="B4" s="762">
        <v>7</v>
      </c>
      <c r="C4" s="762"/>
      <c r="D4" s="18"/>
      <c r="E4" s="7"/>
      <c r="F4" s="1"/>
      <c r="G4" s="8"/>
      <c r="H4" s="1"/>
      <c r="J4" s="9"/>
    </row>
    <row r="5" spans="1:25" ht="20.25" customHeight="1" thickBot="1">
      <c r="A5" s="1"/>
      <c r="B5" s="763"/>
      <c r="C5" s="763"/>
      <c r="D5" s="17" t="s">
        <v>263</v>
      </c>
      <c r="E5" s="10"/>
      <c r="F5" s="49"/>
      <c r="G5" s="50"/>
      <c r="H5" s="16"/>
      <c r="I5" s="10"/>
      <c r="J5" s="11"/>
      <c r="K5" s="10"/>
      <c r="L5" s="10"/>
      <c r="M5" s="10"/>
      <c r="N5" s="10"/>
      <c r="O5" s="10"/>
      <c r="P5" s="10"/>
      <c r="Q5" s="10"/>
      <c r="R5" s="10"/>
      <c r="S5" s="10"/>
      <c r="T5" s="10"/>
      <c r="U5" s="10"/>
      <c r="V5" s="10"/>
      <c r="W5" s="10"/>
      <c r="X5" s="10"/>
      <c r="Y5" s="10"/>
    </row>
    <row r="6" spans="1:25" ht="20.25" customHeight="1">
      <c r="A6" s="1"/>
      <c r="B6" s="614"/>
      <c r="C6" s="614"/>
      <c r="D6" s="28"/>
      <c r="E6" s="45"/>
      <c r="F6" s="15"/>
      <c r="G6" s="8"/>
      <c r="H6" s="1"/>
      <c r="J6" s="9"/>
    </row>
    <row r="7" spans="1:25" ht="11.25" customHeight="1">
      <c r="A7" s="1"/>
      <c r="B7" s="18"/>
      <c r="C7" s="18"/>
      <c r="D7" s="18"/>
      <c r="E7" s="13"/>
      <c r="F7" s="14"/>
      <c r="G7" s="15"/>
      <c r="H7" s="8"/>
      <c r="J7" s="9"/>
    </row>
    <row r="8" spans="1:25" ht="15" customHeight="1">
      <c r="B8" s="756" t="s">
        <v>264</v>
      </c>
      <c r="C8" s="757"/>
      <c r="D8" s="757"/>
      <c r="E8" s="757"/>
      <c r="F8" s="757"/>
      <c r="G8" s="757"/>
      <c r="H8" s="757"/>
      <c r="I8" s="757"/>
      <c r="J8" s="757"/>
      <c r="K8" s="757"/>
      <c r="L8" s="757"/>
      <c r="M8" s="757"/>
      <c r="N8" s="757"/>
      <c r="O8" s="757"/>
      <c r="P8" s="757"/>
      <c r="Q8" s="757"/>
      <c r="R8" s="757"/>
      <c r="S8" s="757"/>
      <c r="T8" s="757"/>
      <c r="U8" s="757"/>
      <c r="V8" s="757"/>
      <c r="W8" s="757"/>
      <c r="X8" s="757"/>
      <c r="Y8" s="758"/>
    </row>
    <row r="9" spans="1:25" ht="12.75" customHeight="1">
      <c r="B9" s="759"/>
      <c r="C9" s="760"/>
      <c r="D9" s="760"/>
      <c r="E9" s="760"/>
      <c r="F9" s="760"/>
      <c r="G9" s="760"/>
      <c r="H9" s="760"/>
      <c r="I9" s="760"/>
      <c r="J9" s="760"/>
      <c r="K9" s="760"/>
      <c r="L9" s="760"/>
      <c r="M9" s="760"/>
      <c r="N9" s="760"/>
      <c r="O9" s="760"/>
      <c r="P9" s="760"/>
      <c r="Q9" s="760"/>
      <c r="R9" s="760"/>
      <c r="S9" s="760"/>
      <c r="T9" s="760"/>
      <c r="U9" s="760"/>
      <c r="V9" s="760"/>
      <c r="W9" s="760"/>
      <c r="X9" s="760"/>
      <c r="Y9" s="761"/>
    </row>
    <row r="10" spans="1:25">
      <c r="B10" s="759"/>
      <c r="C10" s="760"/>
      <c r="D10" s="760"/>
      <c r="E10" s="760"/>
      <c r="F10" s="760"/>
      <c r="G10" s="760"/>
      <c r="H10" s="760"/>
      <c r="I10" s="760"/>
      <c r="J10" s="760"/>
      <c r="K10" s="760"/>
      <c r="L10" s="760"/>
      <c r="M10" s="760"/>
      <c r="N10" s="760"/>
      <c r="O10" s="760"/>
      <c r="P10" s="760"/>
      <c r="Q10" s="760"/>
      <c r="R10" s="760"/>
      <c r="S10" s="760"/>
      <c r="T10" s="760"/>
      <c r="U10" s="760"/>
      <c r="V10" s="760"/>
      <c r="W10" s="760"/>
      <c r="X10" s="760"/>
      <c r="Y10" s="761"/>
    </row>
    <row r="11" spans="1:25">
      <c r="B11" s="589"/>
      <c r="C11" s="590"/>
      <c r="D11" s="590"/>
      <c r="E11" s="590"/>
      <c r="F11" s="590"/>
      <c r="G11" s="590"/>
      <c r="H11" s="590"/>
      <c r="I11" s="590"/>
      <c r="J11" s="590"/>
      <c r="K11" s="590"/>
      <c r="L11" s="590"/>
      <c r="M11" s="590"/>
      <c r="N11" s="590"/>
      <c r="O11" s="590"/>
      <c r="P11" s="590"/>
      <c r="Q11" s="590"/>
      <c r="R11" s="590"/>
      <c r="S11" s="590"/>
      <c r="T11" s="590"/>
      <c r="U11" s="590"/>
      <c r="V11" s="590"/>
      <c r="W11" s="590"/>
      <c r="X11" s="590"/>
      <c r="Y11" s="591"/>
    </row>
    <row r="12" spans="1:25" s="24" customFormat="1" ht="15.75" customHeight="1">
      <c r="B12" s="51" t="s">
        <v>265</v>
      </c>
      <c r="C12" s="37"/>
      <c r="D12" s="36"/>
      <c r="Y12" s="35"/>
    </row>
    <row r="13" spans="1:25" s="24" customFormat="1" ht="15.75" customHeight="1">
      <c r="B13" s="323">
        <v>1</v>
      </c>
      <c r="C13" s="615"/>
      <c r="D13" s="664" t="s">
        <v>266</v>
      </c>
      <c r="E13" s="664"/>
      <c r="F13" s="664"/>
      <c r="G13" s="664"/>
      <c r="H13" s="664"/>
      <c r="I13" s="664"/>
      <c r="J13" s="664"/>
      <c r="K13" s="664"/>
      <c r="L13" s="664"/>
      <c r="M13" s="664"/>
      <c r="N13" s="664"/>
      <c r="O13" s="664"/>
      <c r="Y13" s="35"/>
    </row>
    <row r="14" spans="1:25" s="24" customFormat="1" ht="15.75" customHeight="1">
      <c r="B14" s="323">
        <v>2</v>
      </c>
      <c r="C14" s="615"/>
      <c r="D14" s="664" t="s">
        <v>267</v>
      </c>
      <c r="E14" s="664"/>
      <c r="F14" s="664"/>
      <c r="G14" s="664"/>
      <c r="H14" s="664"/>
      <c r="I14" s="664"/>
      <c r="J14" s="664"/>
      <c r="K14" s="664"/>
      <c r="L14" s="664"/>
      <c r="M14" s="664"/>
      <c r="N14" s="664"/>
      <c r="O14" s="664"/>
      <c r="Y14" s="35"/>
    </row>
    <row r="15" spans="1:25" s="24" customFormat="1" ht="15.75" customHeight="1">
      <c r="B15" s="323">
        <v>3</v>
      </c>
      <c r="C15" s="615"/>
      <c r="D15" s="664" t="s">
        <v>268</v>
      </c>
      <c r="E15" s="664"/>
      <c r="F15" s="664"/>
      <c r="G15" s="664"/>
      <c r="H15" s="664"/>
      <c r="I15" s="664"/>
      <c r="J15" s="664"/>
      <c r="K15" s="664"/>
      <c r="L15" s="664"/>
      <c r="M15" s="664"/>
      <c r="N15" s="664"/>
      <c r="O15" s="664"/>
      <c r="Y15" s="35"/>
    </row>
    <row r="16" spans="1:25" s="24" customFormat="1" ht="15.75" customHeight="1">
      <c r="B16" s="323">
        <v>4</v>
      </c>
      <c r="C16" s="615"/>
      <c r="D16" s="664" t="s">
        <v>269</v>
      </c>
      <c r="E16" s="664"/>
      <c r="F16" s="664"/>
      <c r="G16" s="664"/>
      <c r="H16" s="664"/>
      <c r="I16" s="664"/>
      <c r="J16" s="664"/>
      <c r="K16" s="664"/>
      <c r="L16" s="664"/>
      <c r="M16" s="664"/>
      <c r="N16" s="664"/>
      <c r="O16" s="664"/>
      <c r="Y16" s="35"/>
    </row>
    <row r="17" spans="2:25" s="24" customFormat="1" ht="15.75" customHeight="1">
      <c r="B17" s="323">
        <v>5</v>
      </c>
      <c r="C17" s="615"/>
      <c r="D17" s="664" t="s">
        <v>270</v>
      </c>
      <c r="E17" s="664"/>
      <c r="F17" s="664"/>
      <c r="G17" s="664"/>
      <c r="H17" s="664"/>
      <c r="I17" s="664"/>
      <c r="J17" s="664"/>
      <c r="K17" s="664"/>
      <c r="L17" s="664"/>
      <c r="M17" s="664"/>
      <c r="N17" s="664"/>
      <c r="O17" s="664"/>
      <c r="Y17" s="35"/>
    </row>
    <row r="18" spans="2:25" s="24" customFormat="1" ht="15.75" customHeight="1">
      <c r="B18" s="323">
        <v>6</v>
      </c>
      <c r="C18" s="615"/>
      <c r="D18" s="664" t="s">
        <v>271</v>
      </c>
      <c r="E18" s="664"/>
      <c r="F18" s="664"/>
      <c r="G18" s="664"/>
      <c r="H18" s="664"/>
      <c r="I18" s="664"/>
      <c r="J18" s="664"/>
      <c r="K18" s="664"/>
      <c r="L18" s="664"/>
      <c r="M18" s="664"/>
      <c r="N18" s="664"/>
      <c r="O18" s="664"/>
      <c r="Y18" s="35"/>
    </row>
    <row r="19" spans="2:25" s="24" customFormat="1" ht="15.75" customHeight="1">
      <c r="B19" s="323">
        <v>7</v>
      </c>
      <c r="C19" s="615"/>
      <c r="D19" s="664" t="s">
        <v>272</v>
      </c>
      <c r="E19" s="664"/>
      <c r="F19" s="664"/>
      <c r="G19" s="664"/>
      <c r="H19" s="664"/>
      <c r="I19" s="664"/>
      <c r="J19" s="664"/>
      <c r="K19" s="664"/>
      <c r="L19" s="664"/>
      <c r="M19" s="664"/>
      <c r="N19" s="664"/>
      <c r="O19" s="664"/>
      <c r="Y19" s="35"/>
    </row>
    <row r="20" spans="2:25" s="24" customFormat="1" ht="15.75" customHeight="1">
      <c r="B20" s="323">
        <v>8</v>
      </c>
      <c r="C20" s="615"/>
      <c r="D20" s="664" t="s">
        <v>273</v>
      </c>
      <c r="E20" s="664"/>
      <c r="F20" s="664"/>
      <c r="G20" s="664"/>
      <c r="H20" s="664"/>
      <c r="I20" s="664"/>
      <c r="J20" s="664"/>
      <c r="K20" s="664"/>
      <c r="L20" s="664"/>
      <c r="M20" s="664"/>
      <c r="N20" s="664"/>
      <c r="O20" s="664"/>
      <c r="Y20" s="35"/>
    </row>
    <row r="21" spans="2:25" s="24" customFormat="1" ht="15.75" customHeight="1">
      <c r="B21" s="323">
        <v>9</v>
      </c>
      <c r="C21" s="615"/>
      <c r="D21" s="664" t="s">
        <v>274</v>
      </c>
      <c r="E21" s="664"/>
      <c r="F21" s="664"/>
      <c r="G21" s="664"/>
      <c r="H21" s="664"/>
      <c r="I21" s="664"/>
      <c r="J21" s="664"/>
      <c r="K21" s="664"/>
      <c r="L21" s="664"/>
      <c r="M21" s="664"/>
      <c r="N21" s="664"/>
      <c r="O21" s="664"/>
      <c r="Y21" s="35"/>
    </row>
    <row r="22" spans="2:25" s="24" customFormat="1" ht="15.75" customHeight="1">
      <c r="B22" s="323">
        <v>10</v>
      </c>
      <c r="C22" s="615"/>
      <c r="D22" s="664" t="s">
        <v>275</v>
      </c>
      <c r="E22" s="664"/>
      <c r="F22" s="664"/>
      <c r="G22" s="664"/>
      <c r="H22" s="664"/>
      <c r="I22" s="664"/>
      <c r="J22" s="664"/>
      <c r="K22" s="664"/>
      <c r="L22" s="664"/>
      <c r="M22" s="664"/>
      <c r="N22" s="664"/>
      <c r="O22" s="664"/>
      <c r="Y22" s="35"/>
    </row>
    <row r="23" spans="2:25" s="24" customFormat="1" ht="15.75" customHeight="1">
      <c r="B23" s="323">
        <v>11</v>
      </c>
      <c r="C23" s="615"/>
      <c r="D23" s="52" t="s">
        <v>276</v>
      </c>
      <c r="E23" s="608"/>
      <c r="F23" s="608"/>
      <c r="G23" s="608"/>
      <c r="H23" s="608"/>
      <c r="I23" s="608"/>
      <c r="J23" s="608"/>
      <c r="K23" s="608"/>
      <c r="L23" s="608"/>
      <c r="M23" s="608"/>
      <c r="N23" s="608"/>
      <c r="O23" s="608"/>
      <c r="Y23" s="35"/>
    </row>
    <row r="24" spans="2:25" s="24" customFormat="1" ht="15.75" customHeight="1">
      <c r="B24" s="323">
        <v>12</v>
      </c>
      <c r="C24" s="615"/>
      <c r="D24" s="52" t="s">
        <v>277</v>
      </c>
      <c r="E24" s="608"/>
      <c r="F24" s="608"/>
      <c r="G24" s="608"/>
      <c r="H24" s="608"/>
      <c r="I24" s="608"/>
      <c r="J24" s="608"/>
      <c r="K24" s="608"/>
      <c r="L24" s="608"/>
      <c r="M24" s="608"/>
      <c r="N24" s="608"/>
      <c r="O24" s="608"/>
      <c r="Y24" s="35"/>
    </row>
    <row r="25" spans="2:25" s="24" customFormat="1" ht="15.75" customHeight="1">
      <c r="B25" s="323">
        <v>13</v>
      </c>
      <c r="C25" s="615"/>
      <c r="D25" s="52" t="s">
        <v>278</v>
      </c>
      <c r="E25" s="608"/>
      <c r="F25" s="608"/>
      <c r="G25" s="608"/>
      <c r="H25" s="608"/>
      <c r="I25" s="608"/>
      <c r="J25" s="608"/>
      <c r="K25" s="608"/>
      <c r="L25" s="608"/>
      <c r="M25" s="608"/>
      <c r="N25" s="608"/>
      <c r="O25" s="608"/>
      <c r="Y25" s="35"/>
    </row>
    <row r="26" spans="2:25" s="24" customFormat="1" ht="15.75" customHeight="1">
      <c r="B26" s="323">
        <v>14</v>
      </c>
      <c r="C26" s="615"/>
      <c r="D26" s="52" t="s">
        <v>279</v>
      </c>
      <c r="E26" s="608"/>
      <c r="F26" s="608"/>
      <c r="G26" s="608"/>
      <c r="H26" s="608"/>
      <c r="I26" s="608"/>
      <c r="J26" s="608"/>
      <c r="K26" s="608"/>
      <c r="L26" s="608"/>
      <c r="M26" s="608"/>
      <c r="N26" s="608"/>
      <c r="O26" s="608"/>
      <c r="Y26" s="35"/>
    </row>
    <row r="27" spans="2:25" s="24" customFormat="1" ht="15.75" customHeight="1">
      <c r="B27" s="323">
        <v>15</v>
      </c>
      <c r="C27" s="615"/>
      <c r="D27" s="664" t="s">
        <v>280</v>
      </c>
      <c r="E27" s="664"/>
      <c r="F27" s="664"/>
      <c r="G27" s="664"/>
      <c r="H27" s="664"/>
      <c r="I27" s="664"/>
      <c r="J27" s="664"/>
      <c r="K27" s="664"/>
      <c r="L27" s="664"/>
      <c r="M27" s="664"/>
      <c r="N27" s="664"/>
      <c r="O27" s="664"/>
      <c r="Y27" s="35"/>
    </row>
    <row r="28" spans="2:25" s="24" customFormat="1" ht="15.75" customHeight="1">
      <c r="B28" s="323">
        <v>16</v>
      </c>
      <c r="C28" s="615"/>
      <c r="D28" s="664" t="s">
        <v>281</v>
      </c>
      <c r="E28" s="664"/>
      <c r="F28" s="664"/>
      <c r="G28" s="664"/>
      <c r="H28" s="664"/>
      <c r="I28" s="664"/>
      <c r="J28" s="664"/>
      <c r="K28" s="664"/>
      <c r="L28" s="664"/>
      <c r="M28" s="664"/>
      <c r="N28" s="664"/>
      <c r="O28" s="664"/>
      <c r="Y28" s="35"/>
    </row>
    <row r="29" spans="2:25" s="24" customFormat="1" ht="15.75" customHeight="1">
      <c r="B29" s="323">
        <v>17</v>
      </c>
      <c r="C29" s="615"/>
      <c r="D29" s="664" t="s">
        <v>282</v>
      </c>
      <c r="E29" s="664"/>
      <c r="F29" s="664"/>
      <c r="G29" s="664"/>
      <c r="H29" s="664"/>
      <c r="I29" s="664"/>
      <c r="J29" s="664"/>
      <c r="K29" s="664"/>
      <c r="L29" s="664"/>
      <c r="M29" s="664"/>
      <c r="N29" s="664"/>
      <c r="O29" s="664"/>
      <c r="Y29" s="35"/>
    </row>
    <row r="30" spans="2:25" s="24" customFormat="1" ht="15.75" customHeight="1">
      <c r="B30" s="323">
        <v>18</v>
      </c>
      <c r="C30" s="615"/>
      <c r="D30" s="664" t="s">
        <v>283</v>
      </c>
      <c r="E30" s="664"/>
      <c r="F30" s="664"/>
      <c r="G30" s="664"/>
      <c r="H30" s="664"/>
      <c r="I30" s="664"/>
      <c r="J30" s="664"/>
      <c r="K30" s="664"/>
      <c r="L30" s="664"/>
      <c r="M30" s="664"/>
      <c r="N30" s="664"/>
      <c r="O30" s="664"/>
      <c r="Y30" s="35"/>
    </row>
    <row r="31" spans="2:25" s="24" customFormat="1" ht="15.75" customHeight="1">
      <c r="B31" s="323">
        <v>19</v>
      </c>
      <c r="C31" s="615"/>
      <c r="D31" s="52" t="s">
        <v>284</v>
      </c>
      <c r="E31" s="608"/>
      <c r="F31" s="608"/>
      <c r="G31" s="608"/>
      <c r="H31" s="608"/>
      <c r="I31" s="608"/>
      <c r="J31" s="608"/>
      <c r="K31" s="608"/>
      <c r="L31" s="608"/>
      <c r="M31" s="608"/>
      <c r="N31" s="608"/>
      <c r="O31" s="608"/>
      <c r="Y31" s="35"/>
    </row>
    <row r="32" spans="2:25" s="24" customFormat="1" ht="15.75" customHeight="1">
      <c r="B32" s="323">
        <v>20</v>
      </c>
      <c r="C32" s="615"/>
      <c r="D32" s="664" t="s">
        <v>285</v>
      </c>
      <c r="E32" s="664"/>
      <c r="F32" s="664"/>
      <c r="G32" s="664"/>
      <c r="H32" s="664"/>
      <c r="I32" s="664"/>
      <c r="J32" s="664"/>
      <c r="K32" s="664"/>
      <c r="L32" s="664"/>
      <c r="M32" s="664"/>
      <c r="N32" s="664"/>
      <c r="O32" s="664"/>
      <c r="Y32" s="35"/>
    </row>
    <row r="33" spans="2:25" s="24" customFormat="1" ht="15.75" customHeight="1">
      <c r="B33" s="323">
        <v>21</v>
      </c>
      <c r="C33" s="615"/>
      <c r="D33" s="52" t="s">
        <v>286</v>
      </c>
      <c r="E33" s="608"/>
      <c r="F33" s="608"/>
      <c r="G33" s="608"/>
      <c r="H33" s="608"/>
      <c r="I33" s="608"/>
      <c r="J33" s="608"/>
      <c r="K33" s="608"/>
      <c r="L33" s="608"/>
      <c r="M33" s="608"/>
      <c r="N33" s="608"/>
      <c r="O33" s="608"/>
      <c r="Y33" s="35"/>
    </row>
    <row r="34" spans="2:25" s="24" customFormat="1" ht="15.75" customHeight="1">
      <c r="B34" s="323">
        <v>22</v>
      </c>
      <c r="C34" s="615"/>
      <c r="D34" s="664" t="s">
        <v>287</v>
      </c>
      <c r="E34" s="664"/>
      <c r="F34" s="664"/>
      <c r="G34" s="664"/>
      <c r="H34" s="664"/>
      <c r="I34" s="664"/>
      <c r="J34" s="664"/>
      <c r="K34" s="664"/>
      <c r="L34" s="664"/>
      <c r="M34" s="664"/>
      <c r="N34" s="664"/>
      <c r="O34" s="664"/>
      <c r="Y34" s="35"/>
    </row>
    <row r="35" spans="2:25" s="24" customFormat="1" ht="15.75" customHeight="1">
      <c r="B35" s="323">
        <v>23</v>
      </c>
      <c r="C35" s="615"/>
      <c r="D35" s="664" t="s">
        <v>288</v>
      </c>
      <c r="E35" s="664"/>
      <c r="F35" s="664"/>
      <c r="G35" s="664"/>
      <c r="H35" s="664"/>
      <c r="I35" s="664"/>
      <c r="J35" s="664"/>
      <c r="K35" s="664"/>
      <c r="L35" s="664"/>
      <c r="M35" s="664"/>
      <c r="N35" s="664"/>
      <c r="O35" s="664"/>
      <c r="Y35" s="35"/>
    </row>
    <row r="36" spans="2:25" s="24" customFormat="1" ht="15.75" customHeight="1">
      <c r="B36" s="323">
        <v>24</v>
      </c>
      <c r="C36" s="615"/>
      <c r="D36" s="664" t="s">
        <v>289</v>
      </c>
      <c r="E36" s="664"/>
      <c r="F36" s="664"/>
      <c r="G36" s="664"/>
      <c r="H36" s="664"/>
      <c r="I36" s="664"/>
      <c r="J36" s="664"/>
      <c r="K36" s="664"/>
      <c r="L36" s="664"/>
      <c r="M36" s="664"/>
      <c r="N36" s="664"/>
      <c r="O36" s="664"/>
      <c r="P36" s="664"/>
      <c r="Q36" s="664"/>
      <c r="R36" s="664"/>
      <c r="S36" s="664"/>
      <c r="T36" s="664"/>
      <c r="Y36" s="35"/>
    </row>
    <row r="37" spans="2:25" s="24" customFormat="1" ht="15.75" customHeight="1">
      <c r="B37" s="323">
        <v>25</v>
      </c>
      <c r="C37" s="615"/>
      <c r="D37" s="664" t="s">
        <v>290</v>
      </c>
      <c r="E37" s="664"/>
      <c r="F37" s="664"/>
      <c r="G37" s="664"/>
      <c r="H37" s="664"/>
      <c r="I37" s="664"/>
      <c r="J37" s="664"/>
      <c r="K37" s="664"/>
      <c r="L37" s="664"/>
      <c r="M37" s="664"/>
      <c r="N37" s="664"/>
      <c r="O37" s="664"/>
      <c r="Y37" s="35"/>
    </row>
    <row r="38" spans="2:25" s="24" customFormat="1" ht="15.75" customHeight="1">
      <c r="B38" s="323">
        <v>26</v>
      </c>
      <c r="C38" s="615"/>
      <c r="D38" s="664" t="s">
        <v>291</v>
      </c>
      <c r="E38" s="664"/>
      <c r="F38" s="664"/>
      <c r="G38" s="664"/>
      <c r="H38" s="664"/>
      <c r="I38" s="664"/>
      <c r="J38" s="664"/>
      <c r="K38" s="664"/>
      <c r="L38" s="664"/>
      <c r="M38" s="664"/>
      <c r="N38" s="664"/>
      <c r="O38" s="664"/>
      <c r="Y38" s="35"/>
    </row>
    <row r="39" spans="2:25" s="24" customFormat="1" ht="15.75" customHeight="1">
      <c r="B39" s="323">
        <v>27</v>
      </c>
      <c r="C39" s="615"/>
      <c r="D39" s="664" t="s">
        <v>292</v>
      </c>
      <c r="E39" s="664"/>
      <c r="F39" s="664"/>
      <c r="G39" s="664"/>
      <c r="H39" s="664"/>
      <c r="I39" s="664"/>
      <c r="J39" s="664"/>
      <c r="K39" s="664"/>
      <c r="L39" s="664"/>
      <c r="M39" s="664"/>
      <c r="N39" s="664"/>
      <c r="O39" s="664"/>
      <c r="Y39" s="35"/>
    </row>
    <row r="40" spans="2:25" s="24" customFormat="1" ht="15.75" customHeight="1">
      <c r="B40" s="323">
        <v>28</v>
      </c>
      <c r="C40" s="615"/>
      <c r="D40" s="664" t="s">
        <v>293</v>
      </c>
      <c r="E40" s="664"/>
      <c r="F40" s="664"/>
      <c r="G40" s="664"/>
      <c r="H40" s="664"/>
      <c r="I40" s="664"/>
      <c r="J40" s="664"/>
      <c r="K40" s="664"/>
      <c r="L40" s="664"/>
      <c r="M40" s="664"/>
      <c r="N40" s="664"/>
      <c r="O40" s="664"/>
      <c r="Y40" s="35"/>
    </row>
    <row r="41" spans="2:25" s="24" customFormat="1" ht="15.75" customHeight="1">
      <c r="B41" s="53"/>
      <c r="C41" s="34"/>
      <c r="D41" s="36"/>
      <c r="Y41" s="35"/>
    </row>
    <row r="42" spans="2:25" s="24" customFormat="1" ht="15.75" customHeight="1">
      <c r="B42" s="53" t="s">
        <v>294</v>
      </c>
      <c r="C42" s="34"/>
      <c r="D42" s="36"/>
      <c r="Y42" s="35"/>
    </row>
    <row r="43" spans="2:25" s="24" customFormat="1" ht="15.75" customHeight="1">
      <c r="B43" s="53"/>
      <c r="C43" s="34"/>
      <c r="D43" s="36"/>
      <c r="Y43" s="35"/>
    </row>
    <row r="44" spans="2:25" s="24" customFormat="1" ht="15.75" customHeight="1">
      <c r="B44" s="201" t="s">
        <v>295</v>
      </c>
      <c r="Y44" s="35"/>
    </row>
    <row r="45" spans="2:25" s="24" customFormat="1" ht="15.75" customHeight="1">
      <c r="B45" s="201" t="s">
        <v>296</v>
      </c>
      <c r="Y45" s="35"/>
    </row>
    <row r="46" spans="2:25" s="24" customFormat="1" ht="15.75" customHeight="1">
      <c r="B46" s="199">
        <v>1</v>
      </c>
      <c r="D46" s="24" t="s">
        <v>297</v>
      </c>
      <c r="Y46" s="35"/>
    </row>
    <row r="47" spans="2:25" s="24" customFormat="1" ht="15.75" customHeight="1">
      <c r="B47" s="199">
        <v>2</v>
      </c>
      <c r="D47" s="24" t="s">
        <v>298</v>
      </c>
      <c r="Y47" s="35"/>
    </row>
    <row r="48" spans="2:25" s="24" customFormat="1" ht="15.75" customHeight="1">
      <c r="B48" s="199">
        <v>3</v>
      </c>
      <c r="D48" s="24" t="s">
        <v>299</v>
      </c>
      <c r="Y48" s="35"/>
    </row>
    <row r="49" spans="2:25" s="24" customFormat="1" ht="15.75" customHeight="1">
      <c r="B49" s="199">
        <v>4</v>
      </c>
      <c r="D49" s="24" t="s">
        <v>300</v>
      </c>
      <c r="Y49" s="35"/>
    </row>
    <row r="50" spans="2:25" s="24" customFormat="1" ht="15.75" customHeight="1">
      <c r="B50" s="199">
        <v>5</v>
      </c>
      <c r="D50" s="24" t="s">
        <v>301</v>
      </c>
      <c r="Y50" s="35"/>
    </row>
    <row r="51" spans="2:25" s="24" customFormat="1" ht="15.75" customHeight="1">
      <c r="B51" s="199"/>
      <c r="Y51" s="35"/>
    </row>
    <row r="52" spans="2:25" s="24" customFormat="1" ht="15.75" customHeight="1">
      <c r="B52" s="201" t="s">
        <v>302</v>
      </c>
      <c r="Y52" s="35"/>
    </row>
    <row r="53" spans="2:25" s="24" customFormat="1" ht="15.75" customHeight="1">
      <c r="B53" s="201" t="s">
        <v>303</v>
      </c>
      <c r="Y53" s="35"/>
    </row>
    <row r="54" spans="2:25" s="24" customFormat="1" ht="15.75" customHeight="1">
      <c r="B54" s="199">
        <v>1</v>
      </c>
      <c r="D54" s="24" t="s">
        <v>304</v>
      </c>
      <c r="Y54" s="35"/>
    </row>
    <row r="55" spans="2:25" s="24" customFormat="1" ht="15.75" customHeight="1">
      <c r="B55" s="199">
        <v>2</v>
      </c>
      <c r="D55" s="24" t="s">
        <v>305</v>
      </c>
      <c r="Y55" s="35"/>
    </row>
    <row r="56" spans="2:25" s="24" customFormat="1" ht="15.75" customHeight="1">
      <c r="B56" s="199"/>
      <c r="Y56" s="35"/>
    </row>
    <row r="57" spans="2:25" s="24" customFormat="1" ht="15.75" customHeight="1">
      <c r="B57" s="51" t="s">
        <v>306</v>
      </c>
      <c r="C57" s="37"/>
      <c r="D57" s="36"/>
      <c r="Y57" s="35"/>
    </row>
    <row r="58" spans="2:25" s="24" customFormat="1" ht="15.75" customHeight="1">
      <c r="B58" s="51" t="s">
        <v>307</v>
      </c>
      <c r="C58" s="37"/>
      <c r="D58" s="36"/>
      <c r="Y58" s="35"/>
    </row>
    <row r="59" spans="2:25" s="24" customFormat="1" ht="15.75" customHeight="1">
      <c r="B59" s="323">
        <v>1</v>
      </c>
      <c r="C59" s="615"/>
      <c r="D59" s="615" t="s">
        <v>308</v>
      </c>
      <c r="Y59" s="35"/>
    </row>
    <row r="60" spans="2:25" s="24" customFormat="1" ht="15.75" customHeight="1">
      <c r="B60" s="323">
        <v>2</v>
      </c>
      <c r="C60" s="615"/>
      <c r="D60" s="615" t="s">
        <v>309</v>
      </c>
      <c r="Y60" s="35"/>
    </row>
    <row r="61" spans="2:25" s="24" customFormat="1" ht="15.75" customHeight="1">
      <c r="B61" s="323">
        <v>3</v>
      </c>
      <c r="C61" s="615"/>
      <c r="D61" s="615" t="s">
        <v>310</v>
      </c>
      <c r="Y61" s="35"/>
    </row>
    <row r="62" spans="2:25" s="24" customFormat="1" ht="15.75" customHeight="1">
      <c r="B62" s="53"/>
      <c r="C62" s="34"/>
      <c r="D62" s="36"/>
      <c r="Y62" s="35"/>
    </row>
    <row r="63" spans="2:25" s="24" customFormat="1" ht="15.75" customHeight="1">
      <c r="B63" s="51" t="s">
        <v>311</v>
      </c>
      <c r="C63" s="37"/>
      <c r="D63" s="36"/>
      <c r="Y63" s="35"/>
    </row>
    <row r="64" spans="2:25" s="24" customFormat="1" ht="15.75" customHeight="1">
      <c r="B64" s="51" t="s">
        <v>312</v>
      </c>
      <c r="C64" s="37"/>
      <c r="D64" s="36"/>
      <c r="Y64" s="35"/>
    </row>
    <row r="65" spans="1:25" s="24" customFormat="1" ht="15.75" customHeight="1">
      <c r="B65" s="323">
        <v>1</v>
      </c>
      <c r="C65" s="615"/>
      <c r="D65" s="664" t="s">
        <v>313</v>
      </c>
      <c r="E65" s="664"/>
      <c r="F65" s="664"/>
      <c r="G65" s="664"/>
      <c r="H65" s="664"/>
      <c r="I65" s="664"/>
      <c r="J65" s="664"/>
      <c r="K65" s="664"/>
      <c r="L65" s="664"/>
      <c r="M65" s="664"/>
      <c r="N65" s="664"/>
      <c r="O65" s="664"/>
      <c r="Y65" s="35"/>
    </row>
    <row r="66" spans="1:25" s="24" customFormat="1" ht="15.75" customHeight="1">
      <c r="B66" s="323">
        <v>2</v>
      </c>
      <c r="C66" s="615"/>
      <c r="D66" s="664" t="s">
        <v>314</v>
      </c>
      <c r="E66" s="664"/>
      <c r="F66" s="664"/>
      <c r="G66" s="664"/>
      <c r="H66" s="664"/>
      <c r="I66" s="664"/>
      <c r="J66" s="664"/>
      <c r="K66" s="664"/>
      <c r="L66" s="664"/>
      <c r="M66" s="664"/>
      <c r="N66" s="664"/>
      <c r="O66" s="664"/>
      <c r="Y66" s="35"/>
    </row>
    <row r="67" spans="1:25" s="24" customFormat="1" ht="15.75" customHeight="1">
      <c r="B67" s="323">
        <v>3</v>
      </c>
      <c r="C67" s="615"/>
      <c r="D67" s="764" t="s">
        <v>315</v>
      </c>
      <c r="E67" s="764"/>
      <c r="F67" s="764"/>
      <c r="G67" s="764"/>
      <c r="H67" s="764"/>
      <c r="I67" s="764"/>
      <c r="J67" s="764"/>
      <c r="K67" s="764"/>
      <c r="L67" s="764"/>
      <c r="M67" s="764"/>
      <c r="N67" s="764"/>
      <c r="O67" s="764"/>
      <c r="Y67" s="35"/>
    </row>
    <row r="68" spans="1:25" s="24" customFormat="1" ht="15.75" customHeight="1">
      <c r="B68" s="323">
        <v>4</v>
      </c>
      <c r="C68" s="615"/>
      <c r="D68" s="664" t="s">
        <v>316</v>
      </c>
      <c r="E68" s="664"/>
      <c r="F68" s="664"/>
      <c r="G68" s="664"/>
      <c r="H68" s="664"/>
      <c r="I68" s="664"/>
      <c r="J68" s="664"/>
      <c r="K68" s="664"/>
      <c r="L68" s="664"/>
      <c r="M68" s="664"/>
      <c r="N68" s="664"/>
      <c r="O68" s="664"/>
      <c r="Y68" s="35"/>
    </row>
    <row r="69" spans="1:25" s="24" customFormat="1" ht="15.75" customHeight="1">
      <c r="B69" s="323">
        <v>5</v>
      </c>
      <c r="C69" s="615"/>
      <c r="D69" s="664" t="s">
        <v>317</v>
      </c>
      <c r="E69" s="664"/>
      <c r="F69" s="664"/>
      <c r="G69" s="664"/>
      <c r="H69" s="664"/>
      <c r="I69" s="664"/>
      <c r="J69" s="664"/>
      <c r="K69" s="664"/>
      <c r="L69" s="664"/>
      <c r="M69" s="664"/>
      <c r="N69" s="664"/>
      <c r="O69" s="664"/>
      <c r="Y69" s="35"/>
    </row>
    <row r="70" spans="1:25" s="24" customFormat="1" ht="15.75" customHeight="1">
      <c r="B70" s="53"/>
      <c r="C70" s="34"/>
      <c r="D70" s="36"/>
      <c r="Y70" s="35"/>
    </row>
    <row r="71" spans="1:25" s="24" customFormat="1" ht="15.75" customHeight="1">
      <c r="B71" s="51" t="s">
        <v>318</v>
      </c>
      <c r="C71" s="37"/>
      <c r="D71" s="36"/>
      <c r="Y71" s="35"/>
    </row>
    <row r="72" spans="1:25" ht="12.75" customHeight="1">
      <c r="A72" s="24"/>
      <c r="B72" s="51" t="s">
        <v>319</v>
      </c>
      <c r="C72" s="37"/>
      <c r="D72" s="36"/>
      <c r="E72" s="24"/>
      <c r="F72" s="24"/>
      <c r="G72" s="24"/>
      <c r="H72" s="24"/>
      <c r="I72" s="24"/>
      <c r="J72" s="24"/>
      <c r="K72" s="24"/>
      <c r="L72" s="24"/>
      <c r="M72" s="24"/>
      <c r="N72" s="24"/>
      <c r="O72" s="24"/>
      <c r="P72" s="24"/>
      <c r="Q72" s="24"/>
      <c r="R72" s="24"/>
      <c r="S72" s="24"/>
      <c r="T72" s="24"/>
      <c r="Y72" s="41"/>
    </row>
    <row r="73" spans="1:25">
      <c r="A73" s="24"/>
      <c r="B73" s="323">
        <v>1</v>
      </c>
      <c r="C73" s="615"/>
      <c r="D73" s="664" t="s">
        <v>320</v>
      </c>
      <c r="E73" s="664"/>
      <c r="F73" s="664"/>
      <c r="G73" s="664"/>
      <c r="H73" s="664"/>
      <c r="I73" s="664"/>
      <c r="J73" s="664"/>
      <c r="K73" s="664"/>
      <c r="L73" s="664"/>
      <c r="M73" s="664"/>
      <c r="N73" s="664"/>
      <c r="O73" s="664"/>
      <c r="P73" s="24"/>
      <c r="Q73" s="24"/>
      <c r="R73" s="24"/>
      <c r="S73" s="24"/>
      <c r="T73" s="24"/>
      <c r="Y73" s="41"/>
    </row>
    <row r="74" spans="1:25">
      <c r="A74" s="24"/>
      <c r="B74" s="323">
        <v>2</v>
      </c>
      <c r="C74" s="615"/>
      <c r="D74" s="664" t="s">
        <v>321</v>
      </c>
      <c r="E74" s="664"/>
      <c r="F74" s="664"/>
      <c r="G74" s="664"/>
      <c r="H74" s="664"/>
      <c r="I74" s="664"/>
      <c r="J74" s="664"/>
      <c r="K74" s="664"/>
      <c r="L74" s="664"/>
      <c r="M74" s="664"/>
      <c r="N74" s="664"/>
      <c r="O74" s="664"/>
      <c r="P74" s="24"/>
      <c r="Q74" s="24"/>
      <c r="R74" s="24"/>
      <c r="S74" s="24"/>
      <c r="T74" s="24"/>
      <c r="Y74" s="41"/>
    </row>
    <row r="75" spans="1:25">
      <c r="A75" s="24"/>
      <c r="B75" s="323">
        <v>3</v>
      </c>
      <c r="C75" s="615"/>
      <c r="D75" s="664" t="s">
        <v>322</v>
      </c>
      <c r="E75" s="664"/>
      <c r="F75" s="664"/>
      <c r="G75" s="664"/>
      <c r="H75" s="664"/>
      <c r="I75" s="664"/>
      <c r="J75" s="664"/>
      <c r="K75" s="664"/>
      <c r="L75" s="664"/>
      <c r="M75" s="664"/>
      <c r="N75" s="664"/>
      <c r="O75" s="664"/>
      <c r="P75" s="24"/>
      <c r="Q75" s="24"/>
      <c r="R75" s="24"/>
      <c r="S75" s="24"/>
      <c r="T75" s="24"/>
      <c r="Y75" s="41"/>
    </row>
    <row r="76" spans="1:25">
      <c r="A76" s="24"/>
      <c r="B76" s="323">
        <v>4</v>
      </c>
      <c r="C76" s="615"/>
      <c r="D76" s="664" t="s">
        <v>323</v>
      </c>
      <c r="E76" s="664"/>
      <c r="F76" s="664"/>
      <c r="G76" s="664"/>
      <c r="H76" s="664"/>
      <c r="I76" s="664"/>
      <c r="J76" s="664"/>
      <c r="K76" s="664"/>
      <c r="L76" s="664"/>
      <c r="M76" s="664"/>
      <c r="N76" s="664"/>
      <c r="O76" s="664"/>
      <c r="P76" s="24"/>
      <c r="Q76" s="24"/>
      <c r="R76" s="24"/>
      <c r="S76" s="24"/>
      <c r="T76" s="24"/>
      <c r="Y76" s="41"/>
    </row>
    <row r="77" spans="1:25">
      <c r="A77" s="24"/>
      <c r="B77" s="323">
        <v>5</v>
      </c>
      <c r="C77" s="615"/>
      <c r="D77" s="664" t="s">
        <v>324</v>
      </c>
      <c r="E77" s="664"/>
      <c r="F77" s="664"/>
      <c r="G77" s="664"/>
      <c r="H77" s="664"/>
      <c r="I77" s="664"/>
      <c r="J77" s="664"/>
      <c r="K77" s="664"/>
      <c r="L77" s="664"/>
      <c r="M77" s="664"/>
      <c r="N77" s="664"/>
      <c r="O77" s="664"/>
      <c r="P77" s="24"/>
      <c r="Q77" s="24"/>
      <c r="R77" s="24"/>
      <c r="S77" s="24"/>
      <c r="T77" s="24"/>
      <c r="Y77" s="41"/>
    </row>
    <row r="78" spans="1:25">
      <c r="A78" s="24"/>
      <c r="B78" s="323">
        <v>6</v>
      </c>
      <c r="C78" s="615"/>
      <c r="D78" s="664" t="s">
        <v>325</v>
      </c>
      <c r="E78" s="664"/>
      <c r="F78" s="664"/>
      <c r="G78" s="664"/>
      <c r="H78" s="664"/>
      <c r="I78" s="664"/>
      <c r="J78" s="664"/>
      <c r="K78" s="664"/>
      <c r="L78" s="664"/>
      <c r="M78" s="664"/>
      <c r="N78" s="664"/>
      <c r="O78" s="664"/>
      <c r="P78" s="24"/>
      <c r="Q78" s="24"/>
      <c r="R78" s="24"/>
      <c r="S78" s="24"/>
      <c r="T78" s="24"/>
      <c r="Y78" s="41"/>
    </row>
    <row r="79" spans="1:25">
      <c r="A79" s="24"/>
      <c r="B79" s="323">
        <v>7</v>
      </c>
      <c r="C79" s="615"/>
      <c r="D79" s="664" t="s">
        <v>326</v>
      </c>
      <c r="E79" s="664"/>
      <c r="F79" s="664"/>
      <c r="G79" s="664"/>
      <c r="H79" s="664"/>
      <c r="I79" s="664"/>
      <c r="J79" s="664"/>
      <c r="K79" s="664"/>
      <c r="L79" s="664"/>
      <c r="M79" s="664"/>
      <c r="N79" s="664"/>
      <c r="O79" s="664"/>
      <c r="P79" s="24"/>
      <c r="Q79" s="24"/>
      <c r="R79" s="24"/>
      <c r="S79" s="24"/>
      <c r="T79" s="24"/>
      <c r="Y79" s="41"/>
    </row>
    <row r="80" spans="1:25">
      <c r="A80" s="24"/>
      <c r="B80" s="323">
        <v>8</v>
      </c>
      <c r="C80" s="615"/>
      <c r="D80" s="664" t="s">
        <v>327</v>
      </c>
      <c r="E80" s="664"/>
      <c r="F80" s="664"/>
      <c r="G80" s="664"/>
      <c r="H80" s="664"/>
      <c r="I80" s="664"/>
      <c r="J80" s="664"/>
      <c r="K80" s="664"/>
      <c r="L80" s="664"/>
      <c r="M80" s="664"/>
      <c r="N80" s="664"/>
      <c r="O80" s="664"/>
      <c r="P80" s="24"/>
      <c r="Q80" s="24"/>
      <c r="R80" s="24"/>
      <c r="S80" s="24"/>
      <c r="T80" s="24"/>
      <c r="Y80" s="41"/>
    </row>
    <row r="81" spans="2:25" ht="14.35">
      <c r="B81" s="199"/>
      <c r="C81" s="24"/>
      <c r="D81" s="24"/>
      <c r="E81" s="24"/>
      <c r="F81" s="24"/>
      <c r="G81" s="24"/>
      <c r="H81" s="24"/>
      <c r="I81" s="200"/>
      <c r="J81" s="200"/>
      <c r="K81" s="24"/>
      <c r="L81" s="24"/>
      <c r="M81" s="24"/>
      <c r="N81" s="24"/>
      <c r="O81" s="24"/>
      <c r="P81" s="24"/>
      <c r="Q81" s="24"/>
      <c r="R81" s="24"/>
      <c r="S81" s="24"/>
      <c r="T81" s="24"/>
      <c r="Y81" s="41"/>
    </row>
    <row r="82" spans="2:25" ht="14.35">
      <c r="B82" s="201" t="s">
        <v>328</v>
      </c>
      <c r="C82" s="24"/>
      <c r="D82" s="24"/>
      <c r="E82" s="24"/>
      <c r="F82" s="24"/>
      <c r="G82" s="24"/>
      <c r="H82" s="24"/>
      <c r="I82" s="200"/>
      <c r="J82" s="200"/>
      <c r="K82" s="24"/>
      <c r="L82" s="24"/>
      <c r="M82" s="24"/>
      <c r="N82" s="24"/>
      <c r="O82" s="24"/>
      <c r="P82" s="24"/>
      <c r="Q82" s="24"/>
      <c r="R82" s="24"/>
      <c r="S82" s="24"/>
      <c r="T82" s="24"/>
      <c r="Y82" s="41"/>
    </row>
    <row r="83" spans="2:25" ht="14.35">
      <c r="B83" s="51" t="s">
        <v>329</v>
      </c>
      <c r="C83" s="24"/>
      <c r="D83" s="24"/>
      <c r="E83" s="24"/>
      <c r="F83" s="24"/>
      <c r="G83" s="24"/>
      <c r="H83" s="24"/>
      <c r="I83" s="200"/>
      <c r="J83" s="200"/>
      <c r="K83" s="24"/>
      <c r="L83" s="24"/>
      <c r="M83" s="24"/>
      <c r="N83" s="24"/>
      <c r="O83" s="24"/>
      <c r="P83" s="24"/>
      <c r="Q83" s="24"/>
      <c r="R83" s="24"/>
      <c r="S83" s="24"/>
      <c r="T83" s="24"/>
      <c r="Y83" s="41"/>
    </row>
    <row r="84" spans="2:25" ht="14.35">
      <c r="B84" s="51"/>
      <c r="C84" s="24"/>
      <c r="D84" s="24"/>
      <c r="E84" s="24"/>
      <c r="F84" s="24"/>
      <c r="G84" s="24"/>
      <c r="H84" s="24"/>
      <c r="I84" s="200"/>
      <c r="J84" s="200"/>
      <c r="K84" s="24"/>
      <c r="L84" s="24"/>
      <c r="M84" s="24"/>
      <c r="N84" s="24"/>
      <c r="O84" s="24"/>
      <c r="P84" s="24"/>
      <c r="Q84" s="24"/>
      <c r="R84" s="24"/>
      <c r="S84" s="24"/>
      <c r="T84" s="24"/>
      <c r="Y84" s="41"/>
    </row>
    <row r="85" spans="2:25" ht="14.35">
      <c r="B85" s="199">
        <v>1</v>
      </c>
      <c r="C85" s="24"/>
      <c r="D85" s="24" t="s">
        <v>330</v>
      </c>
      <c r="E85" s="24"/>
      <c r="F85" s="24"/>
      <c r="G85" s="24"/>
      <c r="H85" s="24"/>
      <c r="I85" s="200"/>
      <c r="J85" s="200"/>
      <c r="K85" s="24"/>
      <c r="L85" s="24"/>
      <c r="M85" s="24"/>
      <c r="N85" s="24"/>
      <c r="O85" s="24"/>
      <c r="P85" s="24"/>
      <c r="Q85" s="24"/>
      <c r="R85" s="24"/>
      <c r="S85" s="24"/>
      <c r="T85" s="24"/>
      <c r="Y85" s="41"/>
    </row>
    <row r="86" spans="2:25" ht="14.35">
      <c r="B86" s="199">
        <v>2</v>
      </c>
      <c r="C86" s="24"/>
      <c r="D86" s="24" t="s">
        <v>331</v>
      </c>
      <c r="E86" s="24"/>
      <c r="F86" s="24"/>
      <c r="G86" s="24"/>
      <c r="H86" s="24"/>
      <c r="I86" s="200"/>
      <c r="J86" s="200"/>
      <c r="K86" s="24"/>
      <c r="L86" s="24"/>
      <c r="M86" s="24"/>
      <c r="N86" s="24"/>
      <c r="O86" s="24"/>
      <c r="P86" s="24"/>
      <c r="Q86" s="24"/>
      <c r="R86" s="24"/>
      <c r="S86" s="24"/>
      <c r="T86" s="24"/>
      <c r="Y86" s="41"/>
    </row>
    <row r="87" spans="2:25" ht="14.35">
      <c r="B87" s="199">
        <v>3</v>
      </c>
      <c r="C87" s="24"/>
      <c r="D87" s="24" t="s">
        <v>332</v>
      </c>
      <c r="E87" s="24"/>
      <c r="F87" s="24"/>
      <c r="G87" s="24"/>
      <c r="H87" s="24"/>
      <c r="I87" s="200"/>
      <c r="J87" s="200"/>
      <c r="K87" s="24"/>
      <c r="L87" s="24"/>
      <c r="M87" s="24"/>
      <c r="N87" s="24"/>
      <c r="O87" s="24"/>
      <c r="P87" s="24"/>
      <c r="Q87" s="24"/>
      <c r="R87" s="24"/>
      <c r="S87" s="24"/>
      <c r="T87" s="24"/>
      <c r="Y87" s="41"/>
    </row>
    <row r="88" spans="2:25" ht="14.35">
      <c r="B88" s="53"/>
      <c r="C88" s="24"/>
      <c r="D88" s="24"/>
      <c r="E88" s="24"/>
      <c r="F88" s="24"/>
      <c r="G88" s="24"/>
      <c r="H88" s="24"/>
      <c r="I88" s="200"/>
      <c r="J88" s="200"/>
      <c r="K88" s="24"/>
      <c r="L88" s="24"/>
      <c r="M88" s="24"/>
      <c r="N88" s="24"/>
      <c r="O88" s="24"/>
      <c r="P88" s="24"/>
      <c r="Q88" s="24"/>
      <c r="R88" s="24"/>
      <c r="S88" s="24"/>
      <c r="T88" s="24"/>
      <c r="Y88" s="41"/>
    </row>
    <row r="89" spans="2:25" ht="14.35">
      <c r="B89" s="51" t="s">
        <v>333</v>
      </c>
      <c r="C89" s="24"/>
      <c r="D89" s="24"/>
      <c r="E89" s="24"/>
      <c r="F89" s="24"/>
      <c r="G89" s="24"/>
      <c r="H89" s="24"/>
      <c r="I89" s="200"/>
      <c r="J89" s="200"/>
      <c r="K89" s="24"/>
      <c r="L89" s="24"/>
      <c r="M89" s="24"/>
      <c r="N89" s="24"/>
      <c r="O89" s="24"/>
      <c r="P89" s="24"/>
      <c r="Q89" s="24"/>
      <c r="R89" s="24"/>
      <c r="S89" s="24"/>
      <c r="T89" s="24"/>
      <c r="Y89" s="41"/>
    </row>
    <row r="90" spans="2:25" ht="14.35">
      <c r="B90" s="53"/>
      <c r="C90" s="24"/>
      <c r="D90" s="24"/>
      <c r="E90" s="24"/>
      <c r="F90" s="24"/>
      <c r="G90" s="24"/>
      <c r="H90" s="24"/>
      <c r="I90" s="200"/>
      <c r="J90" s="200"/>
      <c r="K90" s="24"/>
      <c r="L90" s="24"/>
      <c r="M90" s="24"/>
      <c r="N90" s="24"/>
      <c r="O90" s="24"/>
      <c r="P90" s="24"/>
      <c r="Q90" s="24"/>
      <c r="R90" s="24"/>
      <c r="S90" s="24"/>
      <c r="T90" s="24"/>
      <c r="Y90" s="41"/>
    </row>
    <row r="91" spans="2:25" ht="14.35">
      <c r="B91" s="51" t="s">
        <v>334</v>
      </c>
      <c r="C91" s="24"/>
      <c r="D91" s="24"/>
      <c r="E91" s="24"/>
      <c r="F91" s="24"/>
      <c r="G91" s="24"/>
      <c r="H91" s="24"/>
      <c r="I91" s="200"/>
      <c r="J91" s="200"/>
      <c r="K91" s="24"/>
      <c r="L91" s="24"/>
      <c r="M91" s="24"/>
      <c r="N91" s="24"/>
      <c r="O91" s="24"/>
      <c r="P91" s="24"/>
      <c r="Q91" s="24"/>
      <c r="R91" s="24"/>
      <c r="S91" s="24"/>
      <c r="T91" s="24"/>
      <c r="Y91" s="41"/>
    </row>
    <row r="92" spans="2:25" ht="14.35">
      <c r="B92" s="51" t="s">
        <v>335</v>
      </c>
      <c r="C92" s="24"/>
      <c r="D92" s="24"/>
      <c r="E92" s="24"/>
      <c r="F92" s="24"/>
      <c r="G92" s="24"/>
      <c r="H92" s="24"/>
      <c r="I92" s="200"/>
      <c r="J92" s="200"/>
      <c r="K92" s="24"/>
      <c r="L92" s="24"/>
      <c r="M92" s="24"/>
      <c r="N92" s="24"/>
      <c r="O92" s="24"/>
      <c r="P92" s="24"/>
      <c r="Q92" s="24"/>
      <c r="R92" s="24"/>
      <c r="S92" s="24"/>
      <c r="T92" s="24"/>
      <c r="Y92" s="41"/>
    </row>
    <row r="93" spans="2:25" ht="14.35">
      <c r="B93" s="51"/>
      <c r="C93" s="24"/>
      <c r="D93" s="24"/>
      <c r="E93" s="24"/>
      <c r="F93" s="24"/>
      <c r="G93" s="24"/>
      <c r="H93" s="24"/>
      <c r="I93" s="200"/>
      <c r="J93" s="200"/>
      <c r="K93" s="24"/>
      <c r="L93" s="24"/>
      <c r="M93" s="24"/>
      <c r="N93" s="24"/>
      <c r="O93" s="24"/>
      <c r="P93" s="24"/>
      <c r="Q93" s="24"/>
      <c r="R93" s="24"/>
      <c r="S93" s="24"/>
      <c r="T93" s="24"/>
      <c r="Y93" s="41"/>
    </row>
    <row r="94" spans="2:25" ht="14.35">
      <c r="B94" s="53">
        <v>1</v>
      </c>
      <c r="C94" s="24"/>
      <c r="D94" s="24" t="s">
        <v>336</v>
      </c>
      <c r="E94" s="24"/>
      <c r="F94" s="24"/>
      <c r="G94" s="24"/>
      <c r="H94" s="24"/>
      <c r="I94" s="200"/>
      <c r="J94" s="200"/>
      <c r="K94" s="24"/>
      <c r="L94" s="24"/>
      <c r="M94" s="24"/>
      <c r="N94" s="24"/>
      <c r="O94" s="24"/>
      <c r="P94" s="24"/>
      <c r="Q94" s="24"/>
      <c r="R94" s="24"/>
      <c r="S94" s="24"/>
      <c r="T94" s="24"/>
      <c r="Y94" s="41"/>
    </row>
    <row r="95" spans="2:25" ht="14.35">
      <c r="B95" s="53">
        <v>2</v>
      </c>
      <c r="C95" s="24"/>
      <c r="D95" s="24" t="s">
        <v>337</v>
      </c>
      <c r="E95" s="24"/>
      <c r="F95" s="24"/>
      <c r="G95" s="24"/>
      <c r="H95" s="24"/>
      <c r="I95" s="200"/>
      <c r="J95" s="200"/>
      <c r="K95" s="24"/>
      <c r="L95" s="24"/>
      <c r="M95" s="24"/>
      <c r="N95" s="24"/>
      <c r="O95" s="24"/>
      <c r="P95" s="24"/>
      <c r="Q95" s="24"/>
      <c r="R95" s="24"/>
      <c r="S95" s="24"/>
      <c r="T95" s="24"/>
      <c r="Y95" s="41"/>
    </row>
    <row r="96" spans="2:25" ht="14.35">
      <c r="B96" s="53">
        <v>3</v>
      </c>
      <c r="C96" s="24"/>
      <c r="D96" s="24" t="s">
        <v>338</v>
      </c>
      <c r="E96" s="24"/>
      <c r="F96" s="24"/>
      <c r="G96" s="24"/>
      <c r="H96" s="24"/>
      <c r="I96" s="200"/>
      <c r="J96" s="200"/>
      <c r="K96" s="24"/>
      <c r="L96" s="24"/>
      <c r="M96" s="24"/>
      <c r="N96" s="24"/>
      <c r="O96" s="24"/>
      <c r="P96" s="24"/>
      <c r="Q96" s="24"/>
      <c r="R96" s="24"/>
      <c r="S96" s="24"/>
      <c r="T96" s="24"/>
      <c r="Y96" s="41"/>
    </row>
    <row r="97" spans="2:25" ht="14.35">
      <c r="B97" s="53">
        <v>4</v>
      </c>
      <c r="C97" s="24"/>
      <c r="D97" s="24" t="s">
        <v>339</v>
      </c>
      <c r="E97" s="24"/>
      <c r="F97" s="24"/>
      <c r="G97" s="24"/>
      <c r="H97" s="24"/>
      <c r="I97" s="200"/>
      <c r="J97" s="200"/>
      <c r="K97" s="24"/>
      <c r="L97" s="24"/>
      <c r="M97" s="24"/>
      <c r="N97" s="24"/>
      <c r="O97" s="24"/>
      <c r="P97" s="24"/>
      <c r="Q97" s="24"/>
      <c r="R97" s="24"/>
      <c r="S97" s="24"/>
      <c r="T97" s="24"/>
      <c r="Y97" s="41"/>
    </row>
    <row r="98" spans="2:25" ht="14.35">
      <c r="B98" s="53">
        <v>5</v>
      </c>
      <c r="C98" s="24"/>
      <c r="D98" s="24" t="s">
        <v>332</v>
      </c>
      <c r="E98" s="24"/>
      <c r="F98" s="24"/>
      <c r="G98" s="24"/>
      <c r="H98" s="24"/>
      <c r="I98" s="200"/>
      <c r="J98" s="200"/>
      <c r="K98" s="24"/>
      <c r="L98" s="24"/>
      <c r="M98" s="24"/>
      <c r="N98" s="24"/>
      <c r="O98" s="24"/>
      <c r="P98" s="24"/>
      <c r="Q98" s="24"/>
      <c r="R98" s="24"/>
      <c r="S98" s="24"/>
      <c r="T98" s="24"/>
      <c r="Y98" s="41"/>
    </row>
    <row r="99" spans="2:25" ht="14.35">
      <c r="B99" s="54"/>
      <c r="C99" s="24"/>
      <c r="D99" s="24"/>
      <c r="E99" s="24"/>
      <c r="F99" s="24"/>
      <c r="G99" s="24"/>
      <c r="H99" s="24"/>
      <c r="I99" s="200"/>
      <c r="J99" s="200"/>
      <c r="K99" s="24"/>
      <c r="L99" s="24"/>
      <c r="M99" s="24"/>
      <c r="N99" s="24"/>
      <c r="O99" s="24"/>
      <c r="P99" s="24"/>
      <c r="Q99" s="24"/>
      <c r="R99" s="24"/>
      <c r="S99" s="24"/>
      <c r="T99" s="24"/>
      <c r="Y99" s="41"/>
    </row>
    <row r="100" spans="2:25" ht="14.35">
      <c r="B100" s="51" t="s">
        <v>334</v>
      </c>
      <c r="C100" s="24"/>
      <c r="D100" s="24"/>
      <c r="E100" s="24"/>
      <c r="F100" s="24"/>
      <c r="G100" s="24"/>
      <c r="H100" s="24"/>
      <c r="I100" s="200"/>
      <c r="J100" s="200"/>
      <c r="K100" s="24"/>
      <c r="L100" s="24"/>
      <c r="M100" s="24"/>
      <c r="N100" s="24"/>
      <c r="O100" s="24"/>
      <c r="P100" s="24"/>
      <c r="Q100" s="24"/>
      <c r="R100" s="24"/>
      <c r="S100" s="24"/>
      <c r="T100" s="24"/>
      <c r="Y100" s="41"/>
    </row>
    <row r="101" spans="2:25" ht="14.35">
      <c r="B101" s="51" t="s">
        <v>340</v>
      </c>
      <c r="C101" s="24"/>
      <c r="D101" s="24"/>
      <c r="E101" s="24"/>
      <c r="F101" s="24"/>
      <c r="G101" s="24"/>
      <c r="H101" s="24"/>
      <c r="I101" s="200"/>
      <c r="J101" s="200"/>
      <c r="K101" s="24"/>
      <c r="L101" s="24"/>
      <c r="M101" s="24"/>
      <c r="N101" s="24"/>
      <c r="O101" s="24"/>
      <c r="P101" s="24"/>
      <c r="Q101" s="24"/>
      <c r="R101" s="24"/>
      <c r="S101" s="24"/>
      <c r="T101" s="24"/>
      <c r="Y101" s="41"/>
    </row>
    <row r="102" spans="2:25" ht="14.35">
      <c r="B102" s="51"/>
      <c r="C102" s="24"/>
      <c r="D102" s="24"/>
      <c r="E102" s="24"/>
      <c r="F102" s="24"/>
      <c r="G102" s="24"/>
      <c r="H102" s="24"/>
      <c r="I102" s="200"/>
      <c r="J102" s="200"/>
      <c r="K102" s="24"/>
      <c r="L102" s="24"/>
      <c r="M102" s="24"/>
      <c r="N102" s="24"/>
      <c r="O102" s="24"/>
      <c r="P102" s="24"/>
      <c r="Q102" s="24"/>
      <c r="R102" s="24"/>
      <c r="S102" s="24"/>
      <c r="T102" s="24"/>
      <c r="Y102" s="41"/>
    </row>
    <row r="103" spans="2:25" ht="14.35">
      <c r="B103" s="53">
        <v>1</v>
      </c>
      <c r="C103" s="24"/>
      <c r="D103" s="24" t="s">
        <v>336</v>
      </c>
      <c r="E103" s="24"/>
      <c r="F103" s="24"/>
      <c r="G103" s="24"/>
      <c r="H103" s="24"/>
      <c r="I103" s="200"/>
      <c r="J103" s="200"/>
      <c r="K103" s="24"/>
      <c r="L103" s="24"/>
      <c r="M103" s="24"/>
      <c r="N103" s="24"/>
      <c r="O103" s="24"/>
      <c r="P103" s="24"/>
      <c r="Q103" s="24"/>
      <c r="R103" s="24"/>
      <c r="S103" s="24"/>
      <c r="T103" s="24"/>
      <c r="Y103" s="41"/>
    </row>
    <row r="104" spans="2:25" ht="14.35">
      <c r="B104" s="53">
        <v>2</v>
      </c>
      <c r="C104" s="24"/>
      <c r="D104" s="24" t="s">
        <v>337</v>
      </c>
      <c r="E104" s="24"/>
      <c r="F104" s="24"/>
      <c r="G104" s="24"/>
      <c r="H104" s="24"/>
      <c r="I104" s="200"/>
      <c r="J104" s="200"/>
      <c r="K104" s="24"/>
      <c r="L104" s="24"/>
      <c r="M104" s="24"/>
      <c r="N104" s="24"/>
      <c r="O104" s="24"/>
      <c r="P104" s="24"/>
      <c r="Q104" s="24"/>
      <c r="R104" s="24"/>
      <c r="S104" s="24"/>
      <c r="T104" s="24"/>
      <c r="Y104" s="41"/>
    </row>
    <row r="105" spans="2:25" ht="14.35">
      <c r="B105" s="53">
        <v>3</v>
      </c>
      <c r="C105" s="24"/>
      <c r="D105" s="24" t="s">
        <v>338</v>
      </c>
      <c r="E105" s="24"/>
      <c r="F105" s="24"/>
      <c r="G105" s="24"/>
      <c r="H105" s="24"/>
      <c r="I105" s="200"/>
      <c r="J105" s="200"/>
      <c r="K105" s="24"/>
      <c r="L105" s="24"/>
      <c r="M105" s="24"/>
      <c r="N105" s="24"/>
      <c r="O105" s="24"/>
      <c r="P105" s="24"/>
      <c r="Q105" s="24"/>
      <c r="R105" s="24"/>
      <c r="S105" s="24"/>
      <c r="T105" s="24"/>
      <c r="Y105" s="41"/>
    </row>
    <row r="106" spans="2:25" ht="14.35">
      <c r="B106" s="53">
        <v>4</v>
      </c>
      <c r="C106" s="24"/>
      <c r="D106" s="24" t="s">
        <v>339</v>
      </c>
      <c r="E106" s="24"/>
      <c r="F106" s="24"/>
      <c r="G106" s="24"/>
      <c r="H106" s="24"/>
      <c r="I106" s="200"/>
      <c r="J106" s="200"/>
      <c r="K106" s="24"/>
      <c r="L106" s="24"/>
      <c r="M106" s="24"/>
      <c r="N106" s="24"/>
      <c r="O106" s="24"/>
      <c r="P106" s="24"/>
      <c r="Q106" s="24"/>
      <c r="R106" s="24"/>
      <c r="S106" s="24"/>
      <c r="T106" s="24"/>
      <c r="Y106" s="41"/>
    </row>
    <row r="107" spans="2:25" ht="14.35">
      <c r="B107" s="53">
        <v>5</v>
      </c>
      <c r="C107" s="24"/>
      <c r="D107" s="24" t="s">
        <v>332</v>
      </c>
      <c r="E107" s="24"/>
      <c r="F107" s="24"/>
      <c r="G107" s="24"/>
      <c r="H107" s="24"/>
      <c r="I107" s="200"/>
      <c r="J107" s="200"/>
      <c r="K107" s="24"/>
      <c r="L107" s="24"/>
      <c r="M107" s="24"/>
      <c r="N107" s="24"/>
      <c r="O107" s="24"/>
      <c r="P107" s="24"/>
      <c r="Q107" s="24"/>
      <c r="R107" s="24"/>
      <c r="S107" s="24"/>
      <c r="T107" s="24"/>
      <c r="Y107" s="41"/>
    </row>
    <row r="108" spans="2:25" ht="14.35">
      <c r="B108" s="54"/>
      <c r="C108" s="24"/>
      <c r="D108" s="24"/>
      <c r="E108" s="24"/>
      <c r="F108" s="24"/>
      <c r="G108" s="24"/>
      <c r="H108" s="24"/>
      <c r="I108" s="200"/>
      <c r="J108" s="200"/>
      <c r="K108" s="24"/>
      <c r="L108" s="24"/>
      <c r="M108" s="24"/>
      <c r="N108" s="24"/>
      <c r="O108" s="24"/>
      <c r="P108" s="24"/>
      <c r="Q108" s="24"/>
      <c r="R108" s="24"/>
      <c r="S108" s="24"/>
      <c r="T108" s="24"/>
      <c r="Y108" s="41"/>
    </row>
    <row r="109" spans="2:25" ht="14.35">
      <c r="B109" s="51" t="s">
        <v>334</v>
      </c>
      <c r="C109" s="24"/>
      <c r="D109" s="24"/>
      <c r="E109" s="24"/>
      <c r="F109" s="24"/>
      <c r="G109" s="24"/>
      <c r="H109" s="24"/>
      <c r="I109" s="200"/>
      <c r="J109" s="200"/>
      <c r="K109" s="24"/>
      <c r="L109" s="24"/>
      <c r="M109" s="24"/>
      <c r="N109" s="24"/>
      <c r="O109" s="24"/>
      <c r="P109" s="24"/>
      <c r="Q109" s="24"/>
      <c r="R109" s="24"/>
      <c r="S109" s="24"/>
      <c r="T109" s="24"/>
      <c r="Y109" s="41"/>
    </row>
    <row r="110" spans="2:25" ht="14.35">
      <c r="B110" s="51" t="s">
        <v>341</v>
      </c>
      <c r="C110" s="24"/>
      <c r="D110" s="24"/>
      <c r="E110" s="24"/>
      <c r="F110" s="24"/>
      <c r="G110" s="24"/>
      <c r="H110" s="24"/>
      <c r="I110" s="200"/>
      <c r="J110" s="200"/>
      <c r="K110" s="24"/>
      <c r="L110" s="24"/>
      <c r="M110" s="24"/>
      <c r="N110" s="24"/>
      <c r="O110" s="24"/>
      <c r="P110" s="24"/>
      <c r="Q110" s="24"/>
      <c r="R110" s="24"/>
      <c r="S110" s="24"/>
      <c r="T110" s="24"/>
      <c r="Y110" s="41"/>
    </row>
    <row r="111" spans="2:25" ht="14.35">
      <c r="B111" s="53"/>
      <c r="C111" s="24"/>
      <c r="D111" s="24"/>
      <c r="E111" s="24"/>
      <c r="F111" s="24"/>
      <c r="G111" s="24"/>
      <c r="H111" s="24"/>
      <c r="I111" s="200"/>
      <c r="J111" s="200"/>
      <c r="K111" s="24"/>
      <c r="L111" s="24"/>
      <c r="M111" s="24"/>
      <c r="N111" s="24"/>
      <c r="O111" s="24"/>
      <c r="P111" s="24"/>
      <c r="Q111" s="24"/>
      <c r="R111" s="24"/>
      <c r="S111" s="24"/>
      <c r="T111" s="24"/>
      <c r="Y111" s="41"/>
    </row>
    <row r="112" spans="2:25" ht="14.35">
      <c r="B112" s="53">
        <v>1</v>
      </c>
      <c r="C112" s="24"/>
      <c r="D112" s="24" t="s">
        <v>336</v>
      </c>
      <c r="E112" s="24"/>
      <c r="F112" s="24"/>
      <c r="G112" s="24"/>
      <c r="H112" s="24"/>
      <c r="I112" s="200"/>
      <c r="J112" s="200"/>
      <c r="K112" s="24"/>
      <c r="L112" s="24"/>
      <c r="M112" s="24"/>
      <c r="N112" s="24"/>
      <c r="O112" s="24"/>
      <c r="P112" s="24"/>
      <c r="Q112" s="24"/>
      <c r="R112" s="24"/>
      <c r="S112" s="24"/>
      <c r="T112" s="24"/>
      <c r="Y112" s="41"/>
    </row>
    <row r="113" spans="2:25" ht="14.35">
      <c r="B113" s="53">
        <v>2</v>
      </c>
      <c r="C113" s="24"/>
      <c r="D113" s="24" t="s">
        <v>337</v>
      </c>
      <c r="E113" s="24"/>
      <c r="F113" s="24"/>
      <c r="G113" s="24"/>
      <c r="H113" s="24"/>
      <c r="I113" s="200"/>
      <c r="J113" s="200"/>
      <c r="K113" s="24"/>
      <c r="L113" s="24"/>
      <c r="M113" s="24"/>
      <c r="N113" s="24"/>
      <c r="O113" s="24"/>
      <c r="P113" s="24"/>
      <c r="Q113" s="24"/>
      <c r="R113" s="24"/>
      <c r="S113" s="24"/>
      <c r="T113" s="24"/>
      <c r="Y113" s="41"/>
    </row>
    <row r="114" spans="2:25" ht="14.35">
      <c r="B114" s="53">
        <v>3</v>
      </c>
      <c r="C114" s="24"/>
      <c r="D114" s="24" t="s">
        <v>338</v>
      </c>
      <c r="E114" s="24"/>
      <c r="F114" s="24"/>
      <c r="G114" s="24"/>
      <c r="H114" s="24"/>
      <c r="I114" s="200"/>
      <c r="J114" s="200"/>
      <c r="K114" s="24"/>
      <c r="L114" s="24"/>
      <c r="M114" s="24"/>
      <c r="N114" s="24"/>
      <c r="O114" s="24"/>
      <c r="P114" s="24"/>
      <c r="Q114" s="24"/>
      <c r="R114" s="24"/>
      <c r="S114" s="24"/>
      <c r="T114" s="24"/>
      <c r="Y114" s="41"/>
    </row>
    <row r="115" spans="2:25" ht="14.35">
      <c r="B115" s="53">
        <v>4</v>
      </c>
      <c r="C115" s="24"/>
      <c r="D115" s="24" t="s">
        <v>339</v>
      </c>
      <c r="E115" s="24"/>
      <c r="F115" s="24"/>
      <c r="G115" s="24"/>
      <c r="H115" s="24"/>
      <c r="I115" s="200"/>
      <c r="J115" s="200"/>
      <c r="K115" s="24"/>
      <c r="L115" s="24"/>
      <c r="M115" s="24"/>
      <c r="N115" s="24"/>
      <c r="O115" s="24"/>
      <c r="P115" s="24"/>
      <c r="Q115" s="24"/>
      <c r="R115" s="24"/>
      <c r="S115" s="24"/>
      <c r="T115" s="24"/>
      <c r="Y115" s="41"/>
    </row>
    <row r="116" spans="2:25" ht="14.35">
      <c r="B116" s="53">
        <v>5</v>
      </c>
      <c r="C116" s="24"/>
      <c r="D116" s="24" t="s">
        <v>332</v>
      </c>
      <c r="E116" s="24"/>
      <c r="F116" s="24"/>
      <c r="G116" s="24"/>
      <c r="H116" s="24"/>
      <c r="I116" s="200"/>
      <c r="J116" s="200"/>
      <c r="K116" s="24"/>
      <c r="L116" s="24"/>
      <c r="M116" s="24"/>
      <c r="N116" s="24"/>
      <c r="O116" s="24"/>
      <c r="P116" s="24"/>
      <c r="Q116" s="24"/>
      <c r="R116" s="24"/>
      <c r="S116" s="24"/>
      <c r="T116" s="24"/>
      <c r="Y116" s="41"/>
    </row>
    <row r="117" spans="2:25" ht="14.35">
      <c r="B117" s="199"/>
      <c r="C117" s="24"/>
      <c r="D117" s="24"/>
      <c r="E117" s="24"/>
      <c r="F117" s="24"/>
      <c r="G117" s="24"/>
      <c r="H117" s="24"/>
      <c r="I117" s="200"/>
      <c r="J117" s="200"/>
      <c r="K117" s="24"/>
      <c r="L117" s="24"/>
      <c r="M117" s="24"/>
      <c r="N117" s="24"/>
      <c r="O117" s="24"/>
      <c r="P117" s="24"/>
      <c r="Q117" s="24"/>
      <c r="R117" s="24"/>
      <c r="S117" s="24"/>
      <c r="T117" s="24"/>
      <c r="Y117" s="41"/>
    </row>
    <row r="118" spans="2:25">
      <c r="B118" s="202"/>
      <c r="C118" s="203"/>
      <c r="D118" s="203"/>
      <c r="E118" s="203"/>
      <c r="F118" s="203"/>
      <c r="G118" s="203"/>
      <c r="H118" s="203"/>
      <c r="I118" s="203"/>
      <c r="J118" s="203"/>
      <c r="K118" s="203"/>
      <c r="L118" s="203"/>
      <c r="M118" s="203"/>
      <c r="N118" s="203"/>
      <c r="O118" s="203"/>
      <c r="P118" s="203"/>
      <c r="Q118" s="203"/>
      <c r="R118" s="203"/>
      <c r="S118" s="203"/>
      <c r="T118" s="203"/>
      <c r="U118" s="39"/>
      <c r="V118" s="39"/>
      <c r="W118" s="39"/>
      <c r="X118" s="39"/>
      <c r="Y118" s="40"/>
    </row>
  </sheetData>
  <mergeCells count="37">
    <mergeCell ref="B4:C5"/>
    <mergeCell ref="D73:O73"/>
    <mergeCell ref="D74:O74"/>
    <mergeCell ref="D75:O75"/>
    <mergeCell ref="D76:O76"/>
    <mergeCell ref="D65:O65"/>
    <mergeCell ref="D66:O66"/>
    <mergeCell ref="D67:O67"/>
    <mergeCell ref="D35:O35"/>
    <mergeCell ref="D13:O13"/>
    <mergeCell ref="D14:O14"/>
    <mergeCell ref="D15:O15"/>
    <mergeCell ref="D16:O16"/>
    <mergeCell ref="D20:O20"/>
    <mergeCell ref="D17:O17"/>
    <mergeCell ref="D18:O18"/>
    <mergeCell ref="D80:O80"/>
    <mergeCell ref="D77:O77"/>
    <mergeCell ref="D19:O19"/>
    <mergeCell ref="D39:O39"/>
    <mergeCell ref="D40:O40"/>
    <mergeCell ref="D21:O21"/>
    <mergeCell ref="D22:O22"/>
    <mergeCell ref="D27:O27"/>
    <mergeCell ref="D28:O28"/>
    <mergeCell ref="D29:O29"/>
    <mergeCell ref="D37:O37"/>
    <mergeCell ref="D38:O38"/>
    <mergeCell ref="D32:O32"/>
    <mergeCell ref="D30:O30"/>
    <mergeCell ref="D34:O34"/>
    <mergeCell ref="D36:T36"/>
    <mergeCell ref="B8:Y10"/>
    <mergeCell ref="D68:O68"/>
    <mergeCell ref="D69:O69"/>
    <mergeCell ref="D78:O78"/>
    <mergeCell ref="D79:O79"/>
  </mergeCells>
  <pageMargins left="0.23622047244094491" right="0.23622047244094491" top="0.74803149606299213" bottom="0.74803149606299213" header="0.31496062992125984" footer="0.31496062992125984"/>
  <pageSetup paperSize="9" scale="27"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p:properties xmlns:p="http://schemas.microsoft.com/office/2006/metadata/properties" xmlns:xsi="http://www.w3.org/2001/XMLSchema-instance" xmlns:pc="http://schemas.microsoft.com/office/infopath/2007/PartnerControls">
  <documentManagement>
    <k0cb5e08406545c18344e2142bcf0abc xmlns="dcd4d639-de5a-4bad-aded-2c25c5bf9fca">
      <Terms xmlns="http://schemas.microsoft.com/office/infopath/2007/PartnerControls">
        <TermInfo xmlns="http://schemas.microsoft.com/office/infopath/2007/PartnerControls">
          <TermName xmlns="http://schemas.microsoft.com/office/infopath/2007/PartnerControls">Insight</TermName>
          <TermId xmlns="http://schemas.microsoft.com/office/infopath/2007/PartnerControls">d96c0fed-3f60-4ddb-9c28-3a6c5d82f156</TermId>
        </TermInfo>
      </Terms>
    </k0cb5e08406545c18344e2142bcf0abc>
    <TaxCatchAll xmlns="dcd4d639-de5a-4bad-aded-2c25c5bf9fca">
      <Value>32</Value>
    </TaxCatchAll>
    <TaxKeywordTaxHTField xmlns="dcd4d639-de5a-4bad-aded-2c25c5bf9fca">
      <Terms xmlns="http://schemas.microsoft.com/office/infopath/2007/PartnerControls"/>
    </TaxKeywordTaxHTField>
    <n300bd280aac47c8b25aa7458bf0f8c4 xmlns="dcd4d639-de5a-4bad-aded-2c25c5bf9fca">
      <Terms xmlns="http://schemas.microsoft.com/office/infopath/2007/PartnerControls"/>
    </n300bd280aac47c8b25aa7458bf0f8c4>
    <Security_x0020_Classification xmlns="dcd4d639-de5a-4bad-aded-2c25c5bf9fca">Official</Security_x0020_Classification>
    <RoutingRuleDescription xmlns="http://schemas.microsoft.com/sharepoint/v3" xsi:nil="true"/>
  </documentManagement>
</p:properties>
</file>

<file path=customXml/itemProps1.xml><?xml version="1.0" encoding="utf-8"?>
<ds:datastoreItem xmlns:ds="http://schemas.openxmlformats.org/officeDocument/2006/customXml" ds:itemID="{7475CE9A-AD75-41C7-A9A1-51AF4E21EB9C}">
  <ds:schemaRefs>
    <ds:schemaRef ds:uri="http://schemas.microsoft.com/office/2006/metadata/properties"/>
    <ds:schemaRef ds:uri="http://schemas.microsoft.com/office/infopath/2007/PartnerControls"/>
    <ds:schemaRef ds:uri="dcd4d639-de5a-4bad-aded-2c25c5bf9fca"/>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0</vt:lpstr>
      <vt:lpstr>1</vt:lpstr>
      <vt:lpstr>2</vt:lpstr>
      <vt:lpstr>3</vt:lpstr>
      <vt:lpstr>4</vt:lpstr>
      <vt:lpstr>5</vt:lpstr>
      <vt:lpstr>6</vt:lpstr>
      <vt:lpstr>7</vt:lpstr>
      <vt:lpstr>'0'!Print_Area</vt:lpstr>
      <vt:lpstr>'1'!Print_Area</vt:lpstr>
      <vt:lpstr>'2'!Print_Area</vt:lpstr>
      <vt:lpstr>'3'!Print_Area</vt:lpstr>
      <vt:lpstr>'4'!Print_Area</vt:lpstr>
      <vt:lpstr>'5'!Print_Area</vt:lpstr>
      <vt:lpstr>'6'!Print_Area</vt:lpstr>
      <vt:lpstr>'7'!Print_Area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2023-02-08T13:56:00Z</dcterms:created>
  <dcterms:modified xsi:type="dcterms:W3CDTF">2023-02-08T13:56:12Z</dcterms:modified>
  <cp:category/>
  <cp:contentStatus/>
</cp:coreProperties>
</file>