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mblingcommission.sharepoint.com/Insight/Insight/Market Analysis/Trends/Covid-19 impact/"/>
    </mc:Choice>
  </mc:AlternateContent>
  <xr:revisionPtr revIDLastSave="94" documentId="8_{051762CE-9B7A-42F4-9F87-56D9F5184642}" xr6:coauthVersionLast="47" xr6:coauthVersionMax="47" xr10:uidLastSave="{DBAF9A57-D2A9-404F-A4CD-74CCB9D24F87}"/>
  <bookViews>
    <workbookView xWindow="-98" yWindow="-98" windowWidth="20715" windowHeight="13276" xr2:uid="{B1EE2B41-E5C0-4561-8AC2-D433B20DEF1D}"/>
  </bookViews>
  <sheets>
    <sheet name="Online" sheetId="1" r:id="rId1"/>
    <sheet name="LB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5" i="1" l="1"/>
  <c r="AB23" i="1"/>
  <c r="AB11" i="1"/>
  <c r="X12" i="2"/>
  <c r="X11" i="2"/>
  <c r="X10" i="2"/>
  <c r="X31" i="2"/>
  <c r="X30" i="2"/>
  <c r="X22" i="2"/>
  <c r="X21" i="2"/>
  <c r="X20" i="2"/>
  <c r="AB47" i="1"/>
  <c r="AB48" i="1"/>
  <c r="AB49" i="1"/>
  <c r="AB50" i="1"/>
  <c r="AB51" i="1"/>
  <c r="AB46" i="1"/>
  <c r="AB37" i="1"/>
  <c r="AB36" i="1"/>
  <c r="AB27" i="1"/>
  <c r="AB26" i="1"/>
  <c r="AB25" i="1"/>
  <c r="AB24" i="1"/>
  <c r="AB12" i="1"/>
  <c r="AB13" i="1"/>
  <c r="AB14" i="1"/>
  <c r="A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Rab Grewal</author>
  </authors>
  <commentList>
    <comment ref="A4" authorId="0" shapeId="0" xr:uid="{F6C149B2-0F5E-400B-A8B2-AB8ED10391F8}">
      <text>
        <r>
          <rPr>
            <sz val="9"/>
            <color indexed="81"/>
            <rFont val="Tahoma"/>
            <charset val="1"/>
          </rPr>
          <t>Changes in data could be due to a variety of factors impacting the market since March 2019</t>
        </r>
      </text>
    </comment>
    <comment ref="A41" authorId="0" shapeId="0" xr:uid="{AF2A499C-A6CD-4172-96EB-2BD4794958F6}">
      <text>
        <r>
          <rPr>
            <sz val="9"/>
            <color indexed="81"/>
            <rFont val="Tahoma"/>
            <charset val="1"/>
          </rPr>
          <t>This should not be directly compared to GGY published in our Industry Statistics because this data is taken from a sample of approximately 80% of the online market.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Rab Grewal</author>
  </authors>
  <commentList>
    <comment ref="A4" authorId="0" shapeId="0" xr:uid="{8F32A55C-B0BA-4438-B62E-714EFA8E6978}">
      <text>
        <r>
          <rPr>
            <sz val="9"/>
            <color indexed="81"/>
            <rFont val="Tahoma"/>
            <charset val="1"/>
          </rPr>
          <t>Changes in data could be due to a variety of factors impacting the market since March 2019</t>
        </r>
      </text>
    </comment>
  </commentList>
</comments>
</file>

<file path=xl/sharedStrings.xml><?xml version="1.0" encoding="utf-8"?>
<sst xmlns="http://schemas.openxmlformats.org/spreadsheetml/2006/main" count="81" uniqueCount="46">
  <si>
    <t>Data tables for online operator data</t>
  </si>
  <si>
    <t>The data tables below cover online gambling activity.</t>
  </si>
  <si>
    <t>Table 1: Total number of active players per vertical</t>
  </si>
  <si>
    <t>Data from the biggest operators, covering approximately 80% of the online gambling market showing the number of active players on each vertical</t>
  </si>
  <si>
    <t>Note: a player may be active in more than one product, so these columns must not be summarised to give an overall total number of players.</t>
  </si>
  <si>
    <t>Actives per vertical</t>
  </si>
  <si>
    <t>Slots</t>
  </si>
  <si>
    <t>Other gaming (including casino)</t>
  </si>
  <si>
    <t>Betting (Real event)</t>
  </si>
  <si>
    <t>Betting (Virtual)</t>
  </si>
  <si>
    <t>Poker</t>
  </si>
  <si>
    <t>Table 2: Total number of bets placed per vertical</t>
  </si>
  <si>
    <t>Data from the biggest operators, covering approximately 80% of the online gambling market showing the number of bets placed on each vertical.</t>
  </si>
  <si>
    <t>Bets per vertical</t>
  </si>
  <si>
    <t>Table 3: Session length</t>
  </si>
  <si>
    <t>Data from the biggest operators, covering approximately 80% of the online gambling market showing average slots session length in minutes and the number of sessions that lasted an hour or longer.</t>
  </si>
  <si>
    <t>Session length</t>
  </si>
  <si>
    <t>Av. session length (minutes)</t>
  </si>
  <si>
    <t>Sessions &gt;1hr</t>
  </si>
  <si>
    <t>Table 4: Gross Gambling Yield</t>
  </si>
  <si>
    <t>Data from the biggest operators, covering approximately 80% of the online gambling market showing the gross gambling yield (GGY) from each vertical.</t>
  </si>
  <si>
    <t>GGY by vertical</t>
  </si>
  <si>
    <t>Casino</t>
  </si>
  <si>
    <t>Betting (eSports)</t>
  </si>
  <si>
    <t xml:space="preserve">Other </t>
  </si>
  <si>
    <t>Data tables for LBO operator data</t>
  </si>
  <si>
    <t>The data tables below cover LBO gambling activity.</t>
  </si>
  <si>
    <r>
      <t>Table 5: Number of bets/spins</t>
    </r>
    <r>
      <rPr>
        <sz val="11"/>
        <color theme="1"/>
        <rFont val="Calibri"/>
        <family val="2"/>
        <scheme val="minor"/>
      </rPr>
      <t> </t>
    </r>
  </si>
  <si>
    <t>15 - 30 June 2019*</t>
  </si>
  <si>
    <t>1 - 23 March 2020*</t>
  </si>
  <si>
    <t>15 - 30 June 2020*</t>
  </si>
  <si>
    <t>Jan -March 2021*</t>
  </si>
  <si>
    <t>12 - 30 April 2021*</t>
  </si>
  <si>
    <t>May-21</t>
  </si>
  <si>
    <t>Jun-21</t>
  </si>
  <si>
    <t>Over the counter</t>
  </si>
  <si>
    <t>SSBT</t>
  </si>
  <si>
    <t>Machines</t>
  </si>
  <si>
    <r>
      <t>Table 6: GGY</t>
    </r>
    <r>
      <rPr>
        <sz val="11"/>
        <color theme="1"/>
        <rFont val="Calibri"/>
        <family val="2"/>
        <scheme val="minor"/>
      </rPr>
      <t> </t>
    </r>
  </si>
  <si>
    <r>
      <t>Table 7: Machine sessions</t>
    </r>
    <r>
      <rPr>
        <sz val="11"/>
        <color theme="1"/>
        <rFont val="Calibri"/>
        <family val="2"/>
        <scheme val="minor"/>
      </rPr>
      <t> </t>
    </r>
  </si>
  <si>
    <t>Total number of sessions</t>
  </si>
  <si>
    <t># sessions &gt;1hr</t>
  </si>
  <si>
    <t>*Recorded timeframe differs from standard</t>
  </si>
  <si>
    <t>Data from the biggest operators, covering approximately 85% of the retail betting market showing GGY across available products. </t>
  </si>
  <si>
    <t>Change from Q3 to Q4 2021/22</t>
  </si>
  <si>
    <t xml:space="preserve">Notes
1 Changes in data could be due to a variety of factors impacting the market since March 2019.
2 This should not be directly compared to GGY published in our Industry Statistics because the market impact data is taken from a sample of approximately 80% of the online market and may contain free bets &amp; bonuses.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</si>
</sst>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rgb="FF171B1F"/>
      <name val="Spartan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3.5"/>
      <color rgb="FF171B1F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3" fontId="0" fillId="0" borderId="0" xfId="0" applyNumberFormat="1"/>
    <xf numFmtId="17" fontId="2" fillId="0" borderId="4" xfId="0" applyNumberFormat="1" applyFont="1" applyBorder="1"/>
    <xf numFmtId="0" fontId="2" fillId="0" borderId="3" xfId="0" applyFont="1" applyBorder="1" applyAlignment="1">
      <alignment wrapText="1"/>
    </xf>
    <xf numFmtId="164" fontId="0" fillId="0" borderId="0" xfId="0" applyNumberFormat="1"/>
    <xf numFmtId="9" fontId="0" fillId="0" borderId="0" xfId="1" applyFont="1"/>
    <xf numFmtId="0" fontId="2" fillId="0" borderId="2" xfId="0" applyFont="1" applyBorder="1" applyAlignment="1">
      <alignment wrapText="1"/>
    </xf>
    <xf numFmtId="0" fontId="0" fillId="0" borderId="2" xfId="0" applyBorder="1"/>
    <xf numFmtId="0" fontId="6" fillId="0" borderId="0" xfId="0" applyFont="1"/>
    <xf numFmtId="17" fontId="2" fillId="0" borderId="2" xfId="0" applyNumberFormat="1" applyFont="1" applyBorder="1"/>
    <xf numFmtId="1" fontId="7" fillId="0" borderId="0" xfId="1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" fontId="2" fillId="0" borderId="4" xfId="0" applyNumberFormat="1" applyFont="1" applyBorder="1" applyAlignment="1">
      <alignment wrapText="1"/>
    </xf>
    <xf numFmtId="3" fontId="0" fillId="0" borderId="0" xfId="0" applyNumberFormat="1" applyFont="1" applyBorder="1"/>
    <xf numFmtId="0" fontId="0" fillId="0" borderId="0" xfId="0"/>
    <xf numFmtId="9" fontId="0" fillId="0" borderId="0" xfId="1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wrapText="1"/>
    </xf>
  </cellXfs>
  <cellStyles count="9">
    <cellStyle name="Comma 2" xfId="4" xr:uid="{CBFD117D-B9CA-470F-8234-F6518143847C}"/>
    <cellStyle name="Comma 2 2" xfId="7" xr:uid="{634E0718-1118-4FCC-B69B-F48ED2C61D35}"/>
    <cellStyle name="Comma 3" xfId="2" xr:uid="{1E3FAAE7-9059-4EC5-951C-A73AF80ABA44}"/>
    <cellStyle name="Comma 4" xfId="6" xr:uid="{1531449A-E39D-4B53-AE8F-C7E728C42220}"/>
    <cellStyle name="Currency 2" xfId="5" xr:uid="{30C1A670-931B-4C5E-B85C-25D854AE05D6}"/>
    <cellStyle name="Currency 2 2" xfId="8" xr:uid="{597D0E24-0948-4657-89B5-BF0240088C09}"/>
    <cellStyle name="Normal" xfId="0" builtinId="0"/>
    <cellStyle name="Normal 2" xfId="3" xr:uid="{D3DB3848-230E-40E9-A217-70E681CC702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3A2-D905-4463-A1EE-8CA39257E460}">
  <dimension ref="A2:AC54"/>
  <sheetViews>
    <sheetView tabSelected="1" workbookViewId="0"/>
  </sheetViews>
  <sheetFormatPr defaultRowHeight="14.25"/>
  <cols>
    <col min="1" max="1" width="31.59765625" customWidth="1"/>
    <col min="2" max="17" width="12.73046875" bestFit="1" customWidth="1"/>
    <col min="18" max="18" width="13.3984375" bestFit="1" customWidth="1"/>
    <col min="19" max="27" width="13.3984375" customWidth="1"/>
    <col min="28" max="28" width="13.1328125" customWidth="1"/>
  </cols>
  <sheetData>
    <row r="2" spans="1:29" ht="17.25">
      <c r="A2" s="1" t="s">
        <v>0</v>
      </c>
    </row>
    <row r="4" spans="1:29">
      <c r="A4" t="s">
        <v>1</v>
      </c>
    </row>
    <row r="6" spans="1:29" ht="15.4">
      <c r="A6" s="2" t="s">
        <v>2</v>
      </c>
      <c r="P6" s="12"/>
    </row>
    <row r="7" spans="1:29">
      <c r="A7" t="s">
        <v>3</v>
      </c>
    </row>
    <row r="8" spans="1:29">
      <c r="A8" s="3" t="s">
        <v>4</v>
      </c>
    </row>
    <row r="9" spans="1:29" ht="14.65" thickBot="1"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9" ht="43.15" thickBot="1">
      <c r="A10" s="7" t="s">
        <v>5</v>
      </c>
      <c r="B10" s="6">
        <v>43525</v>
      </c>
      <c r="C10" s="6">
        <v>43891</v>
      </c>
      <c r="D10" s="6">
        <v>43922</v>
      </c>
      <c r="E10" s="6">
        <v>43952</v>
      </c>
      <c r="F10" s="6">
        <v>43983</v>
      </c>
      <c r="G10" s="6">
        <v>44013</v>
      </c>
      <c r="H10" s="6">
        <v>44044</v>
      </c>
      <c r="I10" s="6">
        <v>44075</v>
      </c>
      <c r="J10" s="6">
        <v>44105</v>
      </c>
      <c r="K10" s="6">
        <v>44136</v>
      </c>
      <c r="L10" s="6">
        <v>44166</v>
      </c>
      <c r="M10" s="6">
        <v>44197</v>
      </c>
      <c r="N10" s="6">
        <v>44228</v>
      </c>
      <c r="O10" s="6">
        <v>44256</v>
      </c>
      <c r="P10" s="6">
        <v>44287</v>
      </c>
      <c r="Q10" s="6">
        <v>44317</v>
      </c>
      <c r="R10" s="13">
        <v>44348</v>
      </c>
      <c r="S10" s="13">
        <v>44378</v>
      </c>
      <c r="T10" s="13">
        <v>44409</v>
      </c>
      <c r="U10" s="13">
        <v>44440</v>
      </c>
      <c r="V10" s="13">
        <v>44470</v>
      </c>
      <c r="W10" s="13">
        <v>44501</v>
      </c>
      <c r="X10" s="13">
        <v>44531</v>
      </c>
      <c r="Y10" s="13">
        <v>44562</v>
      </c>
      <c r="Z10" s="13">
        <v>44593</v>
      </c>
      <c r="AA10" s="13">
        <v>44621</v>
      </c>
      <c r="AB10" s="10" t="s">
        <v>44</v>
      </c>
      <c r="AC10" s="20"/>
    </row>
    <row r="11" spans="1:29">
      <c r="A11" s="4" t="s">
        <v>6</v>
      </c>
      <c r="B11" s="5">
        <v>2096377</v>
      </c>
      <c r="C11" s="5">
        <v>2619194</v>
      </c>
      <c r="D11" s="5">
        <v>2559694</v>
      </c>
      <c r="E11" s="5">
        <v>2443312</v>
      </c>
      <c r="F11" s="5">
        <v>2458264</v>
      </c>
      <c r="G11" s="5">
        <v>2473340</v>
      </c>
      <c r="H11" s="5">
        <v>2421436</v>
      </c>
      <c r="I11" s="5">
        <v>2575580</v>
      </c>
      <c r="J11" s="5">
        <v>2777389</v>
      </c>
      <c r="K11" s="5">
        <v>2810362</v>
      </c>
      <c r="L11" s="5">
        <v>2976246</v>
      </c>
      <c r="M11" s="5">
        <v>3000938</v>
      </c>
      <c r="N11" s="5">
        <v>2971095</v>
      </c>
      <c r="O11" s="5">
        <v>3276182</v>
      </c>
      <c r="P11" s="5">
        <v>3241247</v>
      </c>
      <c r="Q11" s="5">
        <v>3074734</v>
      </c>
      <c r="R11" s="5">
        <v>3109987</v>
      </c>
      <c r="S11" s="5">
        <v>3155772</v>
      </c>
      <c r="T11" s="5">
        <v>3087181</v>
      </c>
      <c r="U11" s="5">
        <v>3098308</v>
      </c>
      <c r="V11" s="5">
        <v>3219525</v>
      </c>
      <c r="W11" s="5">
        <v>3190757</v>
      </c>
      <c r="X11" s="5">
        <v>3423140</v>
      </c>
      <c r="Y11" s="19">
        <v>3414683</v>
      </c>
      <c r="Z11" s="19">
        <v>3258932</v>
      </c>
      <c r="AA11" s="19">
        <v>3617748</v>
      </c>
      <c r="AB11" s="9">
        <f>((AVERAGE(Y11:AA11)-AVERAGE(V11:X11))/AVERAGE(V11:X11))</f>
        <v>4.656985126845975E-2</v>
      </c>
      <c r="AC11" s="20"/>
    </row>
    <row r="12" spans="1:29">
      <c r="A12" s="4" t="s">
        <v>7</v>
      </c>
      <c r="B12" s="5">
        <v>1710485</v>
      </c>
      <c r="C12" s="5">
        <v>1921256</v>
      </c>
      <c r="D12" s="5">
        <v>2022478</v>
      </c>
      <c r="E12" s="5">
        <v>1934595</v>
      </c>
      <c r="F12" s="5">
        <v>1807690</v>
      </c>
      <c r="G12" s="5">
        <v>1791954</v>
      </c>
      <c r="H12" s="5">
        <v>1701611</v>
      </c>
      <c r="I12" s="5">
        <v>1634510</v>
      </c>
      <c r="J12" s="5">
        <v>1790215</v>
      </c>
      <c r="K12" s="5">
        <v>1869894</v>
      </c>
      <c r="L12" s="5">
        <v>2116704</v>
      </c>
      <c r="M12" s="5">
        <v>2131322</v>
      </c>
      <c r="N12" s="5">
        <v>1943294</v>
      </c>
      <c r="O12" s="5">
        <v>2194759</v>
      </c>
      <c r="P12" s="5">
        <v>2175054</v>
      </c>
      <c r="Q12" s="5">
        <v>2164539</v>
      </c>
      <c r="R12" s="5">
        <v>2198137</v>
      </c>
      <c r="S12" s="5">
        <v>2239918</v>
      </c>
      <c r="T12" s="5">
        <v>2213702</v>
      </c>
      <c r="U12" s="5">
        <v>2183279</v>
      </c>
      <c r="V12" s="5">
        <v>2263187</v>
      </c>
      <c r="W12" s="5">
        <v>2211877</v>
      </c>
      <c r="X12" s="5">
        <v>2401391</v>
      </c>
      <c r="Y12" s="19">
        <v>2394242</v>
      </c>
      <c r="Z12" s="19">
        <v>1964637</v>
      </c>
      <c r="AA12" s="19">
        <v>2139547</v>
      </c>
      <c r="AB12" s="21">
        <f t="shared" ref="AB12:AB15" si="0">((SUM(Y12:AA12)-SUM(V12:X12))/SUM(V12:X12))</f>
        <v>-5.4974401781150317E-2</v>
      </c>
      <c r="AC12" s="20"/>
    </row>
    <row r="13" spans="1:29">
      <c r="A13" s="4" t="s">
        <v>8</v>
      </c>
      <c r="B13" s="5">
        <v>5196310</v>
      </c>
      <c r="C13" s="5">
        <v>4629851</v>
      </c>
      <c r="D13" s="5">
        <v>2074003</v>
      </c>
      <c r="E13" s="5">
        <v>2237628</v>
      </c>
      <c r="F13" s="5">
        <v>4041430</v>
      </c>
      <c r="G13" s="5">
        <v>4193051</v>
      </c>
      <c r="H13" s="5">
        <v>3788162</v>
      </c>
      <c r="I13" s="5">
        <v>4315007</v>
      </c>
      <c r="J13" s="5">
        <v>4616960</v>
      </c>
      <c r="K13" s="5">
        <v>4804643</v>
      </c>
      <c r="L13" s="5">
        <v>4955303</v>
      </c>
      <c r="M13" s="5">
        <v>4832863</v>
      </c>
      <c r="N13" s="5">
        <v>4823410</v>
      </c>
      <c r="O13" s="5">
        <v>6015623</v>
      </c>
      <c r="P13" s="5">
        <v>6708650</v>
      </c>
      <c r="Q13" s="5">
        <v>5127997</v>
      </c>
      <c r="R13" s="5">
        <v>5596180</v>
      </c>
      <c r="S13" s="5">
        <v>5505234</v>
      </c>
      <c r="T13" s="5">
        <v>4695334</v>
      </c>
      <c r="U13" s="5">
        <v>4990694</v>
      </c>
      <c r="V13" s="5">
        <v>4923936</v>
      </c>
      <c r="W13" s="5">
        <v>4699434</v>
      </c>
      <c r="X13" s="5">
        <v>4881497</v>
      </c>
      <c r="Y13" s="22">
        <v>4747670</v>
      </c>
      <c r="Z13" s="22">
        <v>4982125</v>
      </c>
      <c r="AA13" s="22">
        <v>6383180</v>
      </c>
      <c r="AB13" s="21">
        <f t="shared" si="0"/>
        <v>0.11086678698949808</v>
      </c>
      <c r="AC13" s="20"/>
    </row>
    <row r="14" spans="1:29">
      <c r="A14" s="4" t="s">
        <v>9</v>
      </c>
      <c r="B14" s="5">
        <v>206536</v>
      </c>
      <c r="C14" s="5">
        <v>388397</v>
      </c>
      <c r="D14" s="5">
        <v>558067</v>
      </c>
      <c r="E14" s="5">
        <v>287778</v>
      </c>
      <c r="F14" s="5">
        <v>244219</v>
      </c>
      <c r="G14" s="5">
        <v>224052</v>
      </c>
      <c r="H14" s="5">
        <v>203563</v>
      </c>
      <c r="I14" s="5">
        <v>204239</v>
      </c>
      <c r="J14" s="5">
        <v>211144</v>
      </c>
      <c r="K14" s="5">
        <v>225427</v>
      </c>
      <c r="L14" s="5">
        <v>246687</v>
      </c>
      <c r="M14" s="5">
        <v>239019</v>
      </c>
      <c r="N14" s="5">
        <v>227621</v>
      </c>
      <c r="O14" s="5">
        <v>269984</v>
      </c>
      <c r="P14" s="5">
        <v>256232</v>
      </c>
      <c r="Q14" s="5">
        <v>236059</v>
      </c>
      <c r="R14" s="5">
        <v>216974</v>
      </c>
      <c r="S14" s="5">
        <v>225982</v>
      </c>
      <c r="T14" s="5">
        <v>227187</v>
      </c>
      <c r="U14" s="5">
        <v>230173</v>
      </c>
      <c r="V14" s="5">
        <v>251537</v>
      </c>
      <c r="W14" s="5">
        <v>230137</v>
      </c>
      <c r="X14" s="5">
        <v>244864</v>
      </c>
      <c r="Y14" s="22">
        <v>268375</v>
      </c>
      <c r="Z14" s="22">
        <v>274853</v>
      </c>
      <c r="AA14" s="22">
        <v>232750</v>
      </c>
      <c r="AB14" s="21">
        <f t="shared" si="0"/>
        <v>6.8048746245894909E-2</v>
      </c>
      <c r="AC14" s="20"/>
    </row>
    <row r="15" spans="1:29">
      <c r="A15" s="4" t="s">
        <v>10</v>
      </c>
      <c r="B15" s="5">
        <v>266016</v>
      </c>
      <c r="C15" s="5">
        <v>407820</v>
      </c>
      <c r="D15" s="5">
        <v>626154</v>
      </c>
      <c r="E15" s="5">
        <v>559820</v>
      </c>
      <c r="F15" s="5">
        <v>421328</v>
      </c>
      <c r="G15" s="5">
        <v>351290</v>
      </c>
      <c r="H15" s="5">
        <v>313824</v>
      </c>
      <c r="I15" s="5">
        <v>294723</v>
      </c>
      <c r="J15" s="5">
        <v>307205</v>
      </c>
      <c r="K15" s="5">
        <v>341776</v>
      </c>
      <c r="L15" s="5">
        <v>338425</v>
      </c>
      <c r="M15" s="5">
        <v>381899</v>
      </c>
      <c r="N15" s="5">
        <v>350853</v>
      </c>
      <c r="O15" s="5">
        <v>338966</v>
      </c>
      <c r="P15" s="5">
        <v>300575</v>
      </c>
      <c r="Q15" s="5">
        <v>282223</v>
      </c>
      <c r="R15" s="5">
        <v>257107</v>
      </c>
      <c r="S15" s="5">
        <v>261652</v>
      </c>
      <c r="T15" s="5">
        <v>255720</v>
      </c>
      <c r="U15" s="5">
        <v>246347</v>
      </c>
      <c r="V15" s="5">
        <v>262251</v>
      </c>
      <c r="W15" s="5">
        <v>248470</v>
      </c>
      <c r="X15" s="5">
        <v>273112</v>
      </c>
      <c r="Y15" s="22">
        <v>277591</v>
      </c>
      <c r="Z15" s="22">
        <v>235188</v>
      </c>
      <c r="AA15" s="22">
        <v>238449</v>
      </c>
      <c r="AB15" s="21">
        <f t="shared" si="0"/>
        <v>-4.1596870762011809E-2</v>
      </c>
      <c r="AC15" s="20"/>
    </row>
    <row r="16" spans="1:29">
      <c r="L16" s="20"/>
      <c r="M16" s="20"/>
      <c r="N16" s="20"/>
      <c r="O16" s="20"/>
      <c r="P16" s="20"/>
      <c r="Q16" s="20"/>
      <c r="R16" s="20"/>
      <c r="S16" s="20"/>
      <c r="U16" s="20"/>
      <c r="V16" s="20"/>
      <c r="W16" s="20"/>
      <c r="X16" s="20"/>
      <c r="Y16" s="20"/>
      <c r="Z16" s="20"/>
      <c r="AA16" s="20"/>
      <c r="AB16" s="20"/>
    </row>
    <row r="19" spans="1:28">
      <c r="A19" s="2" t="s">
        <v>11</v>
      </c>
    </row>
    <row r="20" spans="1:28">
      <c r="A20" t="s">
        <v>12</v>
      </c>
    </row>
    <row r="21" spans="1:28" ht="14.65" thickBot="1"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43.15" thickBot="1">
      <c r="A22" s="7" t="s">
        <v>13</v>
      </c>
      <c r="B22" s="6">
        <v>43525</v>
      </c>
      <c r="C22" s="6">
        <v>43891</v>
      </c>
      <c r="D22" s="6">
        <v>43922</v>
      </c>
      <c r="E22" s="6">
        <v>43952</v>
      </c>
      <c r="F22" s="6">
        <v>43983</v>
      </c>
      <c r="G22" s="6">
        <v>44013</v>
      </c>
      <c r="H22" s="6">
        <v>44044</v>
      </c>
      <c r="I22" s="6">
        <v>44075</v>
      </c>
      <c r="J22" s="6">
        <v>44105</v>
      </c>
      <c r="K22" s="6">
        <v>44136</v>
      </c>
      <c r="L22" s="6">
        <v>44166</v>
      </c>
      <c r="M22" s="6">
        <v>44197</v>
      </c>
      <c r="N22" s="6">
        <v>44228</v>
      </c>
      <c r="O22" s="6">
        <v>44256</v>
      </c>
      <c r="P22" s="6">
        <v>44287</v>
      </c>
      <c r="Q22" s="6">
        <v>44317</v>
      </c>
      <c r="R22" s="13">
        <v>44348</v>
      </c>
      <c r="S22" s="13">
        <v>44378</v>
      </c>
      <c r="T22" s="13">
        <v>44409</v>
      </c>
      <c r="U22" s="13">
        <v>44440</v>
      </c>
      <c r="V22" s="13">
        <v>44470</v>
      </c>
      <c r="W22" s="13">
        <v>44501</v>
      </c>
      <c r="X22" s="13">
        <v>44531</v>
      </c>
      <c r="Y22" s="13">
        <v>44562</v>
      </c>
      <c r="Z22" s="13">
        <v>44593</v>
      </c>
      <c r="AA22" s="13">
        <v>44621</v>
      </c>
      <c r="AB22" s="10" t="s">
        <v>44</v>
      </c>
    </row>
    <row r="23" spans="1:28">
      <c r="A23" s="4" t="s">
        <v>6</v>
      </c>
      <c r="B23" s="5">
        <v>3817370415</v>
      </c>
      <c r="C23" s="5">
        <v>4474949636</v>
      </c>
      <c r="D23" s="5">
        <v>5178835019</v>
      </c>
      <c r="E23" s="5">
        <v>5311777495</v>
      </c>
      <c r="F23" s="5">
        <v>5025067162</v>
      </c>
      <c r="G23" s="5">
        <v>4955756077</v>
      </c>
      <c r="H23" s="5">
        <v>4923019370</v>
      </c>
      <c r="I23" s="5">
        <v>4726327682</v>
      </c>
      <c r="J23" s="5">
        <v>5068643715</v>
      </c>
      <c r="K23" s="5">
        <v>5245870865</v>
      </c>
      <c r="L23" s="5">
        <v>5899286655</v>
      </c>
      <c r="M23" s="5">
        <v>5868553501</v>
      </c>
      <c r="N23" s="5">
        <v>5505256878</v>
      </c>
      <c r="O23" s="5">
        <v>6159508650</v>
      </c>
      <c r="P23" s="5">
        <v>6068421845</v>
      </c>
      <c r="Q23" s="5">
        <v>6165382321</v>
      </c>
      <c r="R23" s="5">
        <v>5572374524</v>
      </c>
      <c r="S23" s="5">
        <v>5906110174</v>
      </c>
      <c r="T23" s="5">
        <v>6013982440</v>
      </c>
      <c r="U23" s="5">
        <v>5685998179</v>
      </c>
      <c r="V23" s="5">
        <v>6120476686</v>
      </c>
      <c r="W23" s="5">
        <v>5672738710</v>
      </c>
      <c r="X23" s="5">
        <v>6412977218</v>
      </c>
      <c r="Y23" s="22">
        <v>5993785262</v>
      </c>
      <c r="Z23" s="22">
        <v>5559170146</v>
      </c>
      <c r="AA23" s="22">
        <v>6335802951</v>
      </c>
      <c r="AB23" s="21">
        <f>((AVERAGE(Y23:AA23)-AVERAGE(V23:X23))/AVERAGE(V23:X23))</f>
        <v>-1.7435510088798133E-2</v>
      </c>
    </row>
    <row r="24" spans="1:28">
      <c r="A24" s="4" t="s">
        <v>7</v>
      </c>
      <c r="B24" s="5">
        <v>248402149</v>
      </c>
      <c r="C24" s="5">
        <v>249119582</v>
      </c>
      <c r="D24" s="5">
        <v>312953712</v>
      </c>
      <c r="E24" s="5">
        <v>304869600</v>
      </c>
      <c r="F24" s="5">
        <v>283268326</v>
      </c>
      <c r="G24" s="5">
        <v>283608917</v>
      </c>
      <c r="H24" s="5">
        <v>241718812</v>
      </c>
      <c r="I24" s="5">
        <v>242863541</v>
      </c>
      <c r="J24" s="5">
        <v>265292684</v>
      </c>
      <c r="K24" s="5">
        <v>272824905</v>
      </c>
      <c r="L24" s="5">
        <v>307058874</v>
      </c>
      <c r="M24" s="5">
        <v>313885610</v>
      </c>
      <c r="N24" s="5">
        <v>278511139</v>
      </c>
      <c r="O24" s="5">
        <v>305654211</v>
      </c>
      <c r="P24" s="5">
        <v>295559158</v>
      </c>
      <c r="Q24" s="5">
        <v>290869159</v>
      </c>
      <c r="R24" s="5">
        <v>267473812</v>
      </c>
      <c r="S24" s="5">
        <v>282261076</v>
      </c>
      <c r="T24" s="5">
        <v>292255536</v>
      </c>
      <c r="U24" s="5">
        <v>309682378</v>
      </c>
      <c r="V24" s="5">
        <v>335585894</v>
      </c>
      <c r="W24" s="5">
        <v>300142049</v>
      </c>
      <c r="X24" s="5">
        <v>324600766</v>
      </c>
      <c r="Y24" s="22">
        <v>316338203</v>
      </c>
      <c r="Z24" s="22">
        <v>282165475</v>
      </c>
      <c r="AA24" s="22">
        <v>319148775</v>
      </c>
      <c r="AB24" s="21">
        <f t="shared" ref="AB24:AB27" si="1">((SUM(Y24:AA24)-SUM(V24:X24))/SUM(V24:X24))</f>
        <v>-4.4439217113939264E-2</v>
      </c>
    </row>
    <row r="25" spans="1:28">
      <c r="A25" s="4" t="s">
        <v>8</v>
      </c>
      <c r="B25" s="5">
        <v>275866480.59006959</v>
      </c>
      <c r="C25" s="5">
        <v>191510966.8085739</v>
      </c>
      <c r="D25" s="5">
        <v>78043401.217205465</v>
      </c>
      <c r="E25" s="5">
        <v>104047069.45991772</v>
      </c>
      <c r="F25" s="5">
        <v>255480430.12342593</v>
      </c>
      <c r="G25" s="5">
        <v>267219935.01453355</v>
      </c>
      <c r="H25" s="5">
        <v>235873133.1093466</v>
      </c>
      <c r="I25" s="5">
        <v>246623123.8741132</v>
      </c>
      <c r="J25" s="5">
        <v>275974964.73190999</v>
      </c>
      <c r="K25" s="5">
        <v>286115529</v>
      </c>
      <c r="L25" s="5">
        <v>293042579</v>
      </c>
      <c r="M25" s="5">
        <v>301082339.58664989</v>
      </c>
      <c r="N25" s="5">
        <v>296907830.01038039</v>
      </c>
      <c r="O25" s="5">
        <v>375179618.57484281</v>
      </c>
      <c r="P25" s="5">
        <v>344316230.92515004</v>
      </c>
      <c r="Q25" s="5">
        <v>299821784.2164588</v>
      </c>
      <c r="R25" s="5">
        <v>272566972.45769703</v>
      </c>
      <c r="S25" s="5">
        <v>252139492.69371358</v>
      </c>
      <c r="T25" s="5">
        <v>249797844.62027001</v>
      </c>
      <c r="U25" s="5">
        <v>255004323.01261997</v>
      </c>
      <c r="V25" s="5">
        <v>275480061.50471997</v>
      </c>
      <c r="W25" s="5">
        <v>249659453.14704001</v>
      </c>
      <c r="X25" s="5">
        <v>259128097.50567999</v>
      </c>
      <c r="Y25" s="22">
        <v>247589560</v>
      </c>
      <c r="Z25" s="22">
        <v>248008812</v>
      </c>
      <c r="AA25" s="22">
        <v>323198982</v>
      </c>
      <c r="AB25" s="21">
        <f t="shared" si="1"/>
        <v>4.4028009454033512E-2</v>
      </c>
    </row>
    <row r="26" spans="1:28">
      <c r="A26" s="4" t="s">
        <v>9</v>
      </c>
      <c r="B26" s="5">
        <v>14805779.326894781</v>
      </c>
      <c r="C26" s="5">
        <v>20745639.504286252</v>
      </c>
      <c r="D26" s="5">
        <v>28493303</v>
      </c>
      <c r="E26" s="5">
        <v>23953844.872217186</v>
      </c>
      <c r="F26" s="5">
        <v>19382795.964535564</v>
      </c>
      <c r="G26" s="5">
        <v>16782984.810997754</v>
      </c>
      <c r="H26" s="5">
        <v>14850352.183964318</v>
      </c>
      <c r="I26" s="5">
        <v>13656108.374353129</v>
      </c>
      <c r="J26" s="5">
        <v>15058599</v>
      </c>
      <c r="K26" s="5">
        <v>16519746</v>
      </c>
      <c r="L26" s="5">
        <v>17443932</v>
      </c>
      <c r="M26" s="5">
        <v>17812133.14066802</v>
      </c>
      <c r="N26" s="5">
        <v>16414815.153929081</v>
      </c>
      <c r="O26" s="5">
        <v>18399266.718680222</v>
      </c>
      <c r="P26" s="5">
        <v>17077249.368100002</v>
      </c>
      <c r="Q26" s="5">
        <v>15422714.664549153</v>
      </c>
      <c r="R26" s="5">
        <v>13422846.512166835</v>
      </c>
      <c r="S26" s="5">
        <v>13387295.898280855</v>
      </c>
      <c r="T26" s="5">
        <v>13773606.577399999</v>
      </c>
      <c r="U26" s="5">
        <v>12675371.0274</v>
      </c>
      <c r="V26" s="5">
        <v>13627726.373199999</v>
      </c>
      <c r="W26" s="5">
        <v>12846306.031500001</v>
      </c>
      <c r="X26" s="5">
        <v>14436744.710000001</v>
      </c>
      <c r="Y26" s="22">
        <v>13063045</v>
      </c>
      <c r="Z26" s="22">
        <v>11671969</v>
      </c>
      <c r="AA26" s="22">
        <v>12881152</v>
      </c>
      <c r="AB26" s="21">
        <f t="shared" si="1"/>
        <v>-8.0531618978124692E-2</v>
      </c>
    </row>
    <row r="27" spans="1:28">
      <c r="A27" s="4" t="s">
        <v>10</v>
      </c>
      <c r="B27" s="5">
        <v>94507613</v>
      </c>
      <c r="C27" s="5">
        <v>131166632</v>
      </c>
      <c r="D27" s="5">
        <v>223573784</v>
      </c>
      <c r="E27" s="5">
        <v>199868707</v>
      </c>
      <c r="F27" s="5">
        <v>136739406</v>
      </c>
      <c r="G27" s="5">
        <v>106856066</v>
      </c>
      <c r="H27" s="5">
        <v>99079525</v>
      </c>
      <c r="I27" s="5">
        <v>86547271</v>
      </c>
      <c r="J27" s="5">
        <v>94140081</v>
      </c>
      <c r="K27" s="5">
        <v>105405939</v>
      </c>
      <c r="L27" s="5">
        <v>109385286</v>
      </c>
      <c r="M27" s="5">
        <v>129868230</v>
      </c>
      <c r="N27" s="5">
        <v>120407359</v>
      </c>
      <c r="O27" s="5">
        <v>116475733</v>
      </c>
      <c r="P27" s="5">
        <v>94679120</v>
      </c>
      <c r="Q27" s="5">
        <v>86664498</v>
      </c>
      <c r="R27" s="5">
        <v>73550029</v>
      </c>
      <c r="S27" s="5">
        <v>75808710</v>
      </c>
      <c r="T27" s="5">
        <v>78298713</v>
      </c>
      <c r="U27" s="5">
        <v>73685701</v>
      </c>
      <c r="V27" s="5">
        <v>80664453</v>
      </c>
      <c r="W27" s="5">
        <v>79780506</v>
      </c>
      <c r="X27" s="5">
        <v>84190432</v>
      </c>
      <c r="Y27" s="22">
        <v>93285160</v>
      </c>
      <c r="Z27" s="22">
        <v>77028057</v>
      </c>
      <c r="AA27" s="22">
        <v>76253821</v>
      </c>
      <c r="AB27" s="21">
        <f t="shared" si="1"/>
        <v>7.8960243327998274E-3</v>
      </c>
    </row>
    <row r="28" spans="1:28">
      <c r="V28" s="20"/>
      <c r="W28" s="20"/>
      <c r="X28" s="20"/>
      <c r="Y28" s="20"/>
      <c r="Z28" s="20"/>
      <c r="AA28" s="20"/>
      <c r="AB28" s="20"/>
    </row>
    <row r="29" spans="1:28">
      <c r="AB29" s="21"/>
    </row>
    <row r="31" spans="1:28">
      <c r="A31" s="2" t="s">
        <v>14</v>
      </c>
    </row>
    <row r="32" spans="1:28">
      <c r="A32" t="s">
        <v>15</v>
      </c>
    </row>
    <row r="33" spans="1:28" ht="14.65" thickBot="1"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43.15" thickBot="1">
      <c r="A34" s="7" t="s">
        <v>16</v>
      </c>
      <c r="B34" s="6">
        <v>43525</v>
      </c>
      <c r="C34" s="6">
        <v>43891</v>
      </c>
      <c r="D34" s="6">
        <v>43922</v>
      </c>
      <c r="E34" s="6">
        <v>43952</v>
      </c>
      <c r="F34" s="6">
        <v>43983</v>
      </c>
      <c r="G34" s="6">
        <v>44013</v>
      </c>
      <c r="H34" s="6">
        <v>44044</v>
      </c>
      <c r="I34" s="6">
        <v>44075</v>
      </c>
      <c r="J34" s="6">
        <v>44105</v>
      </c>
      <c r="K34" s="6">
        <v>44136</v>
      </c>
      <c r="L34" s="6">
        <v>44166</v>
      </c>
      <c r="M34" s="6">
        <v>44197</v>
      </c>
      <c r="N34" s="6">
        <v>44228</v>
      </c>
      <c r="O34" s="6">
        <v>44256</v>
      </c>
      <c r="P34" s="6">
        <v>44287</v>
      </c>
      <c r="Q34" s="6">
        <v>44317</v>
      </c>
      <c r="R34" s="13">
        <v>44348</v>
      </c>
      <c r="S34" s="13">
        <v>44378</v>
      </c>
      <c r="T34" s="13">
        <v>44409</v>
      </c>
      <c r="U34" s="13">
        <v>44440</v>
      </c>
      <c r="V34" s="13">
        <v>44470</v>
      </c>
      <c r="W34" s="13">
        <v>44501</v>
      </c>
      <c r="X34" s="13">
        <v>44531</v>
      </c>
      <c r="Y34" s="13">
        <v>44562</v>
      </c>
      <c r="Z34" s="13">
        <v>44593</v>
      </c>
      <c r="AA34" s="13">
        <v>44621</v>
      </c>
      <c r="AB34" s="10" t="s">
        <v>44</v>
      </c>
    </row>
    <row r="35" spans="1:28">
      <c r="A35" s="4" t="s">
        <v>17</v>
      </c>
      <c r="B35" s="5">
        <v>25.509999999999998</v>
      </c>
      <c r="C35" s="5">
        <v>21.55857142857143</v>
      </c>
      <c r="D35" s="5">
        <v>22.375577732005613</v>
      </c>
      <c r="E35" s="5">
        <v>21.952790500790254</v>
      </c>
      <c r="F35" s="5">
        <v>21.010449379615256</v>
      </c>
      <c r="G35" s="5">
        <v>20.786947673153577</v>
      </c>
      <c r="H35" s="5">
        <v>20.699604045058262</v>
      </c>
      <c r="I35" s="5">
        <v>20.725279078497685</v>
      </c>
      <c r="J35" s="5">
        <v>21.418947407713294</v>
      </c>
      <c r="K35" s="5">
        <v>21.804999999999996</v>
      </c>
      <c r="L35" s="5">
        <v>21.53623739471228</v>
      </c>
      <c r="M35" s="5">
        <v>21.314289136898651</v>
      </c>
      <c r="N35" s="5">
        <v>21.516524946212769</v>
      </c>
      <c r="O35" s="5">
        <v>20.848311983401771</v>
      </c>
      <c r="P35" s="5">
        <v>20.187782424998893</v>
      </c>
      <c r="Q35" s="5">
        <v>20.738782812499998</v>
      </c>
      <c r="R35" s="5">
        <v>19.336874999999999</v>
      </c>
      <c r="S35" s="5">
        <v>19.354495594166664</v>
      </c>
      <c r="T35" s="5">
        <v>19.530415419027083</v>
      </c>
      <c r="U35" s="5">
        <v>19.268433462843291</v>
      </c>
      <c r="V35" s="5">
        <v>19.107878596249996</v>
      </c>
      <c r="W35" s="5">
        <v>18.686102704162501</v>
      </c>
      <c r="X35" s="5">
        <v>18.1243576895898</v>
      </c>
      <c r="Y35" s="22">
        <v>18</v>
      </c>
      <c r="Z35" s="22">
        <v>18</v>
      </c>
      <c r="AA35" s="22">
        <v>18</v>
      </c>
      <c r="AB35" s="14">
        <v>-0.05</v>
      </c>
    </row>
    <row r="36" spans="1:28">
      <c r="A36" s="4" t="s">
        <v>18</v>
      </c>
      <c r="B36" s="5">
        <v>1573931</v>
      </c>
      <c r="C36" s="5">
        <v>1927515</v>
      </c>
      <c r="D36" s="5">
        <v>2279699.6666666665</v>
      </c>
      <c r="E36" s="5">
        <v>2332673</v>
      </c>
      <c r="F36" s="5">
        <v>2222726.7012987016</v>
      </c>
      <c r="G36" s="5">
        <v>2181330.5714285714</v>
      </c>
      <c r="H36" s="5">
        <v>2043019</v>
      </c>
      <c r="I36" s="5">
        <v>1979477.75</v>
      </c>
      <c r="J36" s="5">
        <v>2207943</v>
      </c>
      <c r="K36" s="5">
        <v>2273966</v>
      </c>
      <c r="L36" s="5">
        <v>2557672</v>
      </c>
      <c r="M36" s="5">
        <v>2637617</v>
      </c>
      <c r="N36" s="5">
        <v>2524656.5251679355</v>
      </c>
      <c r="O36" s="5">
        <v>2728447.0517954286</v>
      </c>
      <c r="P36" s="5">
        <v>2610849.1</v>
      </c>
      <c r="Q36" s="5">
        <v>2588524</v>
      </c>
      <c r="R36" s="5">
        <v>2348802.6</v>
      </c>
      <c r="S36" s="5">
        <v>2453848</v>
      </c>
      <c r="T36" s="5">
        <v>2492219</v>
      </c>
      <c r="U36" s="5">
        <v>2592758.9</v>
      </c>
      <c r="V36" s="5">
        <v>2762397.1</v>
      </c>
      <c r="W36" s="5">
        <v>2541309.9</v>
      </c>
      <c r="X36" s="5">
        <v>2836813</v>
      </c>
      <c r="Y36" s="22">
        <v>2686755</v>
      </c>
      <c r="Z36" s="22">
        <v>2501511</v>
      </c>
      <c r="AA36" s="22">
        <v>2775805</v>
      </c>
      <c r="AB36" s="21">
        <f t="shared" ref="AB36:AB37" si="2">((SUM(Y36:AA36)-SUM(V36:X36))/SUM(V36:X36))</f>
        <v>-2.1675396657707371E-2</v>
      </c>
    </row>
    <row r="37" spans="1:28">
      <c r="A37" s="4" t="s">
        <v>40</v>
      </c>
      <c r="B37" s="5">
        <v>16832862</v>
      </c>
      <c r="C37" s="5">
        <v>20966567</v>
      </c>
      <c r="D37" s="5">
        <v>24605810.666666668</v>
      </c>
      <c r="E37" s="5">
        <v>26253017</v>
      </c>
      <c r="F37" s="5">
        <v>25976758.415584415</v>
      </c>
      <c r="G37" s="5">
        <v>26372792.662337661</v>
      </c>
      <c r="H37" s="5">
        <v>24704718</v>
      </c>
      <c r="I37" s="5">
        <v>24227153.75</v>
      </c>
      <c r="J37" s="5">
        <v>27157323</v>
      </c>
      <c r="K37" s="5">
        <v>27611329</v>
      </c>
      <c r="L37" s="5">
        <v>31217151</v>
      </c>
      <c r="M37" s="5">
        <v>31684777.5</v>
      </c>
      <c r="N37" s="5">
        <v>29734493.68</v>
      </c>
      <c r="O37" s="5">
        <v>34154434.219999999</v>
      </c>
      <c r="P37" s="5">
        <v>32934876</v>
      </c>
      <c r="Q37" s="5">
        <v>30337053.800000001</v>
      </c>
      <c r="R37" s="5">
        <v>29789610</v>
      </c>
      <c r="S37" s="5">
        <v>31463152</v>
      </c>
      <c r="T37" s="5">
        <v>31527073</v>
      </c>
      <c r="U37" s="5">
        <v>35034858</v>
      </c>
      <c r="V37" s="5">
        <v>37187666.100000001</v>
      </c>
      <c r="W37" s="5">
        <v>35499030.200000003</v>
      </c>
      <c r="X37" s="5">
        <v>41527216</v>
      </c>
      <c r="Y37" s="22">
        <v>38794997</v>
      </c>
      <c r="Z37" s="22">
        <v>36778143</v>
      </c>
      <c r="AA37" s="22">
        <v>41809091</v>
      </c>
      <c r="AB37" s="21">
        <f t="shared" si="2"/>
        <v>2.7740216898252488E-2</v>
      </c>
    </row>
    <row r="38" spans="1:28">
      <c r="U38" s="5"/>
      <c r="X38" s="5"/>
      <c r="Y38" s="5"/>
      <c r="Z38" s="5"/>
      <c r="AA38" s="5"/>
      <c r="AB38" s="9"/>
    </row>
    <row r="39" spans="1:28">
      <c r="U39" s="5"/>
      <c r="X39" s="5"/>
      <c r="Y39" s="5"/>
      <c r="Z39" s="5"/>
      <c r="AA39" s="5"/>
      <c r="AB39" s="9"/>
    </row>
    <row r="41" spans="1:28">
      <c r="A41" s="2" t="s">
        <v>19</v>
      </c>
    </row>
    <row r="42" spans="1:28">
      <c r="A42" t="s">
        <v>20</v>
      </c>
    </row>
    <row r="43" spans="1:28" ht="14.65" thickBot="1"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ht="43.15" thickBot="1">
      <c r="A44" s="7" t="s">
        <v>21</v>
      </c>
      <c r="B44" s="6">
        <v>43525</v>
      </c>
      <c r="C44" s="6">
        <v>43891</v>
      </c>
      <c r="D44" s="6">
        <v>43922</v>
      </c>
      <c r="E44" s="6">
        <v>43952</v>
      </c>
      <c r="F44" s="6">
        <v>43983</v>
      </c>
      <c r="G44" s="6">
        <v>44013</v>
      </c>
      <c r="H44" s="6">
        <v>44044</v>
      </c>
      <c r="I44" s="6">
        <v>44075</v>
      </c>
      <c r="J44" s="6">
        <v>44105</v>
      </c>
      <c r="K44" s="6">
        <v>44136</v>
      </c>
      <c r="L44" s="6">
        <v>44166</v>
      </c>
      <c r="M44" s="6">
        <v>44197</v>
      </c>
      <c r="N44" s="6">
        <v>44228</v>
      </c>
      <c r="O44" s="6">
        <v>44256</v>
      </c>
      <c r="P44" s="6">
        <v>44287</v>
      </c>
      <c r="Q44" s="6">
        <v>44317</v>
      </c>
      <c r="R44" s="13">
        <v>44348</v>
      </c>
      <c r="S44" s="13">
        <v>44378</v>
      </c>
      <c r="T44" s="13">
        <v>44409</v>
      </c>
      <c r="U44" s="13">
        <v>44440</v>
      </c>
      <c r="V44" s="13">
        <v>44470</v>
      </c>
      <c r="W44" s="13">
        <v>44501</v>
      </c>
      <c r="X44" s="13">
        <v>44531</v>
      </c>
      <c r="Y44" s="13">
        <v>44562</v>
      </c>
      <c r="Z44" s="13">
        <v>44593</v>
      </c>
      <c r="AA44" s="13">
        <v>44621</v>
      </c>
      <c r="AB44" s="10" t="s">
        <v>44</v>
      </c>
    </row>
    <row r="45" spans="1:28">
      <c r="A45" s="4" t="s">
        <v>6</v>
      </c>
      <c r="B45" s="8">
        <v>155766293.72218657</v>
      </c>
      <c r="C45" s="8">
        <v>181259311.85958001</v>
      </c>
      <c r="D45" s="8">
        <v>169182072.05729106</v>
      </c>
      <c r="E45" s="8">
        <v>184274647.23334858</v>
      </c>
      <c r="F45" s="8">
        <v>166443209.54861039</v>
      </c>
      <c r="G45" s="8">
        <v>162851297.91950592</v>
      </c>
      <c r="H45" s="8">
        <v>164617597.93874303</v>
      </c>
      <c r="I45" s="8">
        <v>158260613.52206555</v>
      </c>
      <c r="J45" s="8">
        <v>172461553.99417999</v>
      </c>
      <c r="K45" s="8">
        <v>176808549.95395625</v>
      </c>
      <c r="L45" s="8">
        <v>199908155.91870001</v>
      </c>
      <c r="M45" s="8">
        <v>193883401.75828362</v>
      </c>
      <c r="N45" s="8">
        <v>176886229.57669842</v>
      </c>
      <c r="O45" s="8">
        <v>202916760.47353813</v>
      </c>
      <c r="P45" s="8">
        <v>202021266.1311262</v>
      </c>
      <c r="Q45" s="8">
        <v>211202908.40635657</v>
      </c>
      <c r="R45" s="8">
        <v>180675436.88358974</v>
      </c>
      <c r="S45" s="8">
        <v>187235662.71385282</v>
      </c>
      <c r="T45" s="8">
        <v>192475115.03079766</v>
      </c>
      <c r="U45" s="8">
        <v>182038985.13128793</v>
      </c>
      <c r="V45" s="8">
        <v>189963814.0574351</v>
      </c>
      <c r="W45" s="8">
        <v>177900355.35982296</v>
      </c>
      <c r="X45" s="8">
        <v>200186688.62525707</v>
      </c>
      <c r="Y45" s="23">
        <v>179603719</v>
      </c>
      <c r="Z45" s="23">
        <v>168278922</v>
      </c>
      <c r="AA45" s="23">
        <v>192869313</v>
      </c>
      <c r="AB45" s="21">
        <f>((AVERAGE(Y45:AA45)-AVERAGE(V45:X45))/AVERAGE(V45:X45))</f>
        <v>-4.8057147799382229E-2</v>
      </c>
    </row>
    <row r="46" spans="1:28">
      <c r="A46" s="4" t="s">
        <v>22</v>
      </c>
      <c r="B46" s="8">
        <v>66032352.612711594</v>
      </c>
      <c r="C46" s="8">
        <v>62512974.039933011</v>
      </c>
      <c r="D46" s="8">
        <v>76801938.174527884</v>
      </c>
      <c r="E46" s="8">
        <v>77897021.436004564</v>
      </c>
      <c r="F46" s="8">
        <v>68552067.947657019</v>
      </c>
      <c r="G46" s="8">
        <v>66067590.869431153</v>
      </c>
      <c r="H46" s="8">
        <v>59014200.008557111</v>
      </c>
      <c r="I46" s="8">
        <v>55746372.95624382</v>
      </c>
      <c r="J46" s="8">
        <v>62716500.227099992</v>
      </c>
      <c r="K46" s="8">
        <v>66443552.146372288</v>
      </c>
      <c r="L46" s="8">
        <v>73776496.640699998</v>
      </c>
      <c r="M46" s="8">
        <v>72721215.295861781</v>
      </c>
      <c r="N46" s="8">
        <v>64282127.469010375</v>
      </c>
      <c r="O46" s="8">
        <v>71248326.134435609</v>
      </c>
      <c r="P46" s="8">
        <v>70949356.497190908</v>
      </c>
      <c r="Q46" s="8">
        <v>65256423.645664603</v>
      </c>
      <c r="R46" s="8">
        <v>58982892.991113953</v>
      </c>
      <c r="S46" s="8">
        <v>57747116.684024453</v>
      </c>
      <c r="T46" s="8">
        <v>60625351.864163749</v>
      </c>
      <c r="U46" s="8">
        <v>55520211.322672278</v>
      </c>
      <c r="V46" s="8">
        <v>58639978.063889831</v>
      </c>
      <c r="W46" s="8">
        <v>51959820.949583389</v>
      </c>
      <c r="X46" s="8">
        <v>62707725.313114747</v>
      </c>
      <c r="Y46" s="23">
        <v>55887602</v>
      </c>
      <c r="Z46" s="23">
        <v>48529497</v>
      </c>
      <c r="AA46" s="23">
        <v>54246227</v>
      </c>
      <c r="AB46" s="21">
        <f t="shared" ref="AB46:AB51" si="3">((SUM(Y46:AA46)-SUM(V46:X46))/SUM(V46:X46))</f>
        <v>-8.4498341220268267E-2</v>
      </c>
    </row>
    <row r="47" spans="1:28">
      <c r="A47" s="4" t="s">
        <v>8</v>
      </c>
      <c r="B47" s="8">
        <v>84636226.109746605</v>
      </c>
      <c r="C47" s="8">
        <v>159943158.43373352</v>
      </c>
      <c r="D47" s="8">
        <v>61525067.270335458</v>
      </c>
      <c r="E47" s="8">
        <v>100106350.70920204</v>
      </c>
      <c r="F47" s="8">
        <v>216903656.24800265</v>
      </c>
      <c r="G47" s="8">
        <v>208671845.4633866</v>
      </c>
      <c r="H47" s="8">
        <v>163079255.14713222</v>
      </c>
      <c r="I47" s="8">
        <v>187823136.33217213</v>
      </c>
      <c r="J47" s="8">
        <v>284095281.90659791</v>
      </c>
      <c r="K47" s="8">
        <v>207602898.59338957</v>
      </c>
      <c r="L47" s="8">
        <v>317489036.82473499</v>
      </c>
      <c r="M47" s="8">
        <v>278325634.37601578</v>
      </c>
      <c r="N47" s="8">
        <v>261891857.86441845</v>
      </c>
      <c r="O47" s="8">
        <v>248346010.85461137</v>
      </c>
      <c r="P47" s="8">
        <v>264522363.98122647</v>
      </c>
      <c r="Q47" s="8">
        <v>237858257.60577229</v>
      </c>
      <c r="R47" s="8">
        <v>237267221.39464611</v>
      </c>
      <c r="S47" s="8">
        <v>195870776.54292655</v>
      </c>
      <c r="T47" s="8">
        <v>138972235.77102891</v>
      </c>
      <c r="U47" s="8">
        <v>210554732.94467309</v>
      </c>
      <c r="V47" s="8">
        <v>94197386.458713457</v>
      </c>
      <c r="W47" s="8">
        <v>224459234.48083559</v>
      </c>
      <c r="X47" s="8">
        <v>141985159.56543869</v>
      </c>
      <c r="Y47" s="23">
        <v>212473664</v>
      </c>
      <c r="Z47" s="23">
        <v>176200047</v>
      </c>
      <c r="AA47" s="23">
        <v>104557535</v>
      </c>
      <c r="AB47" s="21">
        <f t="shared" si="3"/>
        <v>7.074795833605331E-2</v>
      </c>
    </row>
    <row r="48" spans="1:28">
      <c r="A48" s="4" t="s">
        <v>9</v>
      </c>
      <c r="B48" s="8">
        <v>6598872.7812500102</v>
      </c>
      <c r="C48" s="8">
        <v>9032573.3053453099</v>
      </c>
      <c r="D48" s="8">
        <v>12814723.449959859</v>
      </c>
      <c r="E48" s="8">
        <v>11277461.64921446</v>
      </c>
      <c r="F48" s="8">
        <v>9559895.4445775487</v>
      </c>
      <c r="G48" s="8">
        <v>7954156.5530234333</v>
      </c>
      <c r="H48" s="8">
        <v>6680408.9454423431</v>
      </c>
      <c r="I48" s="8">
        <v>6088252.027031594</v>
      </c>
      <c r="J48" s="8">
        <v>6614781.3253269698</v>
      </c>
      <c r="K48" s="8">
        <v>7173554.1603315976</v>
      </c>
      <c r="L48" s="8">
        <v>7945759.5026936894</v>
      </c>
      <c r="M48" s="8">
        <v>7888284.9463456944</v>
      </c>
      <c r="N48" s="8">
        <v>7120443.1898714276</v>
      </c>
      <c r="O48" s="8">
        <v>8407533.6533510573</v>
      </c>
      <c r="P48" s="8">
        <v>7616172.9170900723</v>
      </c>
      <c r="Q48" s="8">
        <v>7233089.0816970747</v>
      </c>
      <c r="R48" s="8">
        <v>5933221.1792452466</v>
      </c>
      <c r="S48" s="8">
        <v>6081398.0678150505</v>
      </c>
      <c r="T48" s="8">
        <v>5718477.2577126753</v>
      </c>
      <c r="U48" s="8">
        <v>5308322.1076051882</v>
      </c>
      <c r="V48" s="8">
        <v>5819079.0279595535</v>
      </c>
      <c r="W48" s="8">
        <v>5311675.1765314769</v>
      </c>
      <c r="X48" s="8">
        <v>6125645.281107353</v>
      </c>
      <c r="Y48" s="23">
        <v>4779777</v>
      </c>
      <c r="Z48" s="23">
        <v>4099134</v>
      </c>
      <c r="AA48" s="23">
        <v>3537267</v>
      </c>
      <c r="AB48" s="21">
        <f t="shared" si="3"/>
        <v>-0.2804884929580978</v>
      </c>
    </row>
    <row r="49" spans="1:28">
      <c r="A49" s="4" t="s">
        <v>23</v>
      </c>
      <c r="B49" s="8">
        <v>48556.190557362104</v>
      </c>
      <c r="C49" s="8">
        <v>1587634.6745662093</v>
      </c>
      <c r="D49" s="8">
        <v>3397168.1175066605</v>
      </c>
      <c r="E49" s="8">
        <v>4614340.7962455479</v>
      </c>
      <c r="F49" s="8">
        <v>3473567.0947353924</v>
      </c>
      <c r="G49" s="8">
        <v>2590827.8689291733</v>
      </c>
      <c r="H49" s="8">
        <v>1826833.566023495</v>
      </c>
      <c r="I49" s="8">
        <v>1309860.418708652</v>
      </c>
      <c r="J49" s="8">
        <v>796033.65858511999</v>
      </c>
      <c r="K49" s="8">
        <v>1413445.628367651</v>
      </c>
      <c r="L49" s="8">
        <v>1326558.8584692299</v>
      </c>
      <c r="M49" s="8">
        <v>1687960.3018506241</v>
      </c>
      <c r="N49" s="8">
        <v>1565031.8749915438</v>
      </c>
      <c r="O49" s="8">
        <v>1838384.8697229708</v>
      </c>
      <c r="P49" s="8">
        <v>1901663.310271496</v>
      </c>
      <c r="Q49" s="8">
        <v>2003269.6588689066</v>
      </c>
      <c r="R49" s="8">
        <v>1008432.0663986976</v>
      </c>
      <c r="S49" s="8">
        <v>1180269.2915601784</v>
      </c>
      <c r="T49" s="8">
        <v>1024769.8074538971</v>
      </c>
      <c r="U49" s="8">
        <v>1072046.8288921323</v>
      </c>
      <c r="V49" s="8">
        <v>1061176.915342472</v>
      </c>
      <c r="W49" s="8">
        <v>780976.15615978988</v>
      </c>
      <c r="X49" s="8">
        <v>1531662.1057788841</v>
      </c>
      <c r="Y49" s="23">
        <v>1258557</v>
      </c>
      <c r="Z49" s="23">
        <v>784399</v>
      </c>
      <c r="AA49" s="23">
        <v>56001</v>
      </c>
      <c r="AB49" s="21">
        <f t="shared" si="3"/>
        <v>-0.3778684101802266</v>
      </c>
    </row>
    <row r="50" spans="1:28">
      <c r="A50" s="4" t="s">
        <v>10</v>
      </c>
      <c r="B50" s="8">
        <v>7992347.1991593502</v>
      </c>
      <c r="C50" s="8">
        <v>11980308.15149937</v>
      </c>
      <c r="D50" s="8">
        <v>19967711.863943789</v>
      </c>
      <c r="E50" s="8">
        <v>18518037.773755725</v>
      </c>
      <c r="F50" s="8">
        <v>11836791.157915406</v>
      </c>
      <c r="G50" s="8">
        <v>9110579.6240500975</v>
      </c>
      <c r="H50" s="8">
        <v>8285574.947905398</v>
      </c>
      <c r="I50" s="8">
        <v>7835354.9228177089</v>
      </c>
      <c r="J50" s="8">
        <v>8257416.0999600003</v>
      </c>
      <c r="K50" s="8">
        <v>9049778.6636688206</v>
      </c>
      <c r="L50" s="8">
        <v>9308695.7282000016</v>
      </c>
      <c r="M50" s="8">
        <v>10552574.429394905</v>
      </c>
      <c r="N50" s="8">
        <v>9242662.8762194626</v>
      </c>
      <c r="O50" s="8">
        <v>9223270.3131584693</v>
      </c>
      <c r="P50" s="8">
        <v>8399759.2328167092</v>
      </c>
      <c r="Q50" s="8">
        <v>7315380.9838283509</v>
      </c>
      <c r="R50" s="8">
        <v>5868269.2697012639</v>
      </c>
      <c r="S50" s="8">
        <v>6054086.1220431998</v>
      </c>
      <c r="T50" s="8">
        <v>6425752.3612296702</v>
      </c>
      <c r="U50" s="8">
        <v>6341034.5341719575</v>
      </c>
      <c r="V50" s="8">
        <v>6563408.8834762191</v>
      </c>
      <c r="W50" s="8">
        <v>6348419.5532207061</v>
      </c>
      <c r="X50" s="8">
        <v>6962643.6170279291</v>
      </c>
      <c r="Y50" s="23">
        <v>7244999</v>
      </c>
      <c r="Z50" s="23">
        <v>5914220</v>
      </c>
      <c r="AA50" s="23">
        <v>6203489</v>
      </c>
      <c r="AB50" s="21">
        <f t="shared" si="3"/>
        <v>-2.5749818779661159E-2</v>
      </c>
    </row>
    <row r="51" spans="1:28">
      <c r="A51" s="4" t="s">
        <v>24</v>
      </c>
      <c r="B51" s="8">
        <v>5132050.0430000005</v>
      </c>
      <c r="C51" s="8">
        <v>4892927.8726199996</v>
      </c>
      <c r="D51" s="8">
        <v>1783988.2571999999</v>
      </c>
      <c r="E51" s="8">
        <v>1815272.1864999998</v>
      </c>
      <c r="F51" s="8">
        <v>1770083.4441</v>
      </c>
      <c r="G51" s="8">
        <v>1374483.7239099999</v>
      </c>
      <c r="H51" s="8">
        <v>1210950.8559899998</v>
      </c>
      <c r="I51" s="8">
        <v>1382945.0057700002</v>
      </c>
      <c r="J51" s="8">
        <v>1436594.1680999999</v>
      </c>
      <c r="K51" s="8">
        <v>1326826.2016</v>
      </c>
      <c r="L51" s="8">
        <v>1706009.6109000002</v>
      </c>
      <c r="M51" s="8">
        <v>1746945.5502000002</v>
      </c>
      <c r="N51" s="8">
        <v>2159196.68762</v>
      </c>
      <c r="O51" s="8">
        <v>2087066.4605799997</v>
      </c>
      <c r="P51" s="8">
        <v>1993047.8086399999</v>
      </c>
      <c r="Q51" s="8">
        <v>1652571.8261899999</v>
      </c>
      <c r="R51" s="8">
        <v>1385320.8857700001</v>
      </c>
      <c r="S51" s="8">
        <v>1261615.2909699997</v>
      </c>
      <c r="T51" s="8">
        <v>1356635.8596000001</v>
      </c>
      <c r="U51" s="8">
        <v>1016367.5865500001</v>
      </c>
      <c r="V51" s="8">
        <v>1177843.5080599999</v>
      </c>
      <c r="W51" s="8">
        <v>1023541.6426500001</v>
      </c>
      <c r="X51" s="8">
        <v>996520.48577999999</v>
      </c>
      <c r="Y51" s="23">
        <v>1119522</v>
      </c>
      <c r="Z51" s="23">
        <v>1194192</v>
      </c>
      <c r="AA51" s="23">
        <v>1428130</v>
      </c>
      <c r="AB51" s="21">
        <f t="shared" si="3"/>
        <v>0.17009206191181542</v>
      </c>
    </row>
    <row r="52" spans="1:28"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</row>
    <row r="54" spans="1:28" ht="129.4" customHeight="1">
      <c r="A54" s="24" t="s">
        <v>45</v>
      </c>
      <c r="B54" s="24"/>
      <c r="C54" s="24"/>
      <c r="D54" s="24"/>
      <c r="E54" s="24"/>
      <c r="F54" s="24"/>
    </row>
  </sheetData>
  <mergeCells count="1">
    <mergeCell ref="A54:F5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E7EF-B566-4ACD-A04B-28A1B9859AD3}">
  <dimension ref="A2:X33"/>
  <sheetViews>
    <sheetView workbookViewId="0">
      <selection activeCell="U31" sqref="U31:W31"/>
    </sheetView>
  </sheetViews>
  <sheetFormatPr defaultColWidth="9" defaultRowHeight="14.25"/>
  <cols>
    <col min="1" max="1" width="39.3984375" customWidth="1"/>
    <col min="2" max="2" width="16.73046875" bestFit="1" customWidth="1"/>
    <col min="3" max="3" width="17.265625" bestFit="1" customWidth="1"/>
    <col min="4" max="4" width="16.73046875" bestFit="1" customWidth="1"/>
    <col min="5" max="6" width="11.1328125" bestFit="1" customWidth="1"/>
    <col min="7" max="8" width="12.73046875" bestFit="1" customWidth="1"/>
    <col min="9" max="10" width="11.1328125" bestFit="1" customWidth="1"/>
    <col min="11" max="11" width="16.1328125" bestFit="1" customWidth="1"/>
    <col min="12" max="12" width="16.86328125" bestFit="1" customWidth="1"/>
    <col min="13" max="15" width="11.1328125" bestFit="1" customWidth="1"/>
    <col min="16" max="17" width="12.73046875" bestFit="1" customWidth="1"/>
    <col min="18" max="23" width="12.73046875" customWidth="1"/>
    <col min="24" max="24" width="15.3984375" bestFit="1" customWidth="1"/>
  </cols>
  <sheetData>
    <row r="2" spans="1:24" ht="17.649999999999999">
      <c r="A2" s="15" t="s">
        <v>25</v>
      </c>
    </row>
    <row r="4" spans="1:24">
      <c r="A4" t="s">
        <v>26</v>
      </c>
    </row>
    <row r="6" spans="1:24">
      <c r="A6" s="2" t="s">
        <v>27</v>
      </c>
    </row>
    <row r="7" spans="1:24">
      <c r="A7" s="17" t="s">
        <v>43</v>
      </c>
    </row>
    <row r="8" spans="1:24" ht="14.65" thickBot="1"/>
    <row r="9" spans="1:24" ht="28.9" thickBot="1">
      <c r="A9" s="7"/>
      <c r="B9" s="6" t="s">
        <v>28</v>
      </c>
      <c r="C9" s="6" t="s">
        <v>29</v>
      </c>
      <c r="D9" s="6" t="s">
        <v>30</v>
      </c>
      <c r="E9" s="6">
        <v>44013</v>
      </c>
      <c r="F9" s="6">
        <v>44044</v>
      </c>
      <c r="G9" s="6">
        <v>44075</v>
      </c>
      <c r="H9" s="6">
        <v>44105</v>
      </c>
      <c r="I9" s="6">
        <v>44136</v>
      </c>
      <c r="J9" s="6">
        <v>44166</v>
      </c>
      <c r="K9" s="6" t="s">
        <v>31</v>
      </c>
      <c r="L9" s="6" t="s">
        <v>32</v>
      </c>
      <c r="M9" s="6" t="s">
        <v>33</v>
      </c>
      <c r="N9" s="6" t="s">
        <v>34</v>
      </c>
      <c r="O9" s="6">
        <v>44378</v>
      </c>
      <c r="P9" s="6">
        <v>44409</v>
      </c>
      <c r="Q9" s="6">
        <v>44440</v>
      </c>
      <c r="R9" s="6">
        <v>44470</v>
      </c>
      <c r="S9" s="6">
        <v>44501</v>
      </c>
      <c r="T9" s="6">
        <v>44531</v>
      </c>
      <c r="U9" s="6">
        <v>44562</v>
      </c>
      <c r="V9" s="6">
        <v>44593</v>
      </c>
      <c r="W9" s="6">
        <v>44621</v>
      </c>
      <c r="X9" s="18" t="s">
        <v>44</v>
      </c>
    </row>
    <row r="10" spans="1:24">
      <c r="A10" s="4" t="s">
        <v>35</v>
      </c>
      <c r="B10" s="5">
        <v>35272618.999947824</v>
      </c>
      <c r="C10" s="5">
        <v>37441423.000009649</v>
      </c>
      <c r="D10" s="5">
        <v>15475557.000031216</v>
      </c>
      <c r="E10" s="5">
        <v>57115910.99992463</v>
      </c>
      <c r="F10" s="5">
        <v>59884966.328621447</v>
      </c>
      <c r="G10" s="5">
        <v>61896880.967447259</v>
      </c>
      <c r="H10" s="5">
        <v>60355657</v>
      </c>
      <c r="I10" s="5">
        <v>13838169.39578261</v>
      </c>
      <c r="J10" s="5">
        <v>34237314.693524078</v>
      </c>
      <c r="K10" s="5">
        <v>1535291.0034781205</v>
      </c>
      <c r="L10" s="5">
        <v>15941732.019694347</v>
      </c>
      <c r="M10" s="5">
        <v>43595401.047742911</v>
      </c>
      <c r="N10" s="5">
        <v>49334454.052599348</v>
      </c>
      <c r="O10" s="5">
        <v>51293625.889203206</v>
      </c>
      <c r="P10" s="5">
        <v>52071529.053904116</v>
      </c>
      <c r="Q10" s="5">
        <v>50832094.053653181</v>
      </c>
      <c r="R10" s="5">
        <v>53071001.557740778</v>
      </c>
      <c r="S10" s="5">
        <v>47230767.758736178</v>
      </c>
      <c r="T10" s="5">
        <v>45680029.054172091</v>
      </c>
      <c r="U10" s="5">
        <v>47744066.053338431</v>
      </c>
      <c r="V10" s="5">
        <v>44438338.048895143</v>
      </c>
      <c r="W10" s="5">
        <v>52059740.556072146</v>
      </c>
      <c r="X10" s="21">
        <f t="shared" ref="X10:X12" si="0">((SUM(U10:W10)-SUM(R10:T10))/SUM(R10:T10))</f>
        <v>-1.1916922053024305E-2</v>
      </c>
    </row>
    <row r="11" spans="1:24">
      <c r="A11" s="4" t="s">
        <v>36</v>
      </c>
      <c r="B11" s="5">
        <v>3887440.0391756603</v>
      </c>
      <c r="C11" s="5">
        <v>5604738.0559772598</v>
      </c>
      <c r="D11" s="5">
        <v>2630472.0350691099</v>
      </c>
      <c r="E11" s="5">
        <v>7155888.07752111</v>
      </c>
      <c r="F11" s="5">
        <v>7194518.0931169996</v>
      </c>
      <c r="G11" s="5">
        <v>8898012.2127679996</v>
      </c>
      <c r="H11" s="5">
        <v>9898849</v>
      </c>
      <c r="I11" s="5">
        <v>2320354.041005</v>
      </c>
      <c r="J11" s="5">
        <v>6512688.1691459995</v>
      </c>
      <c r="K11" s="5">
        <v>191524.00167700002</v>
      </c>
      <c r="L11" s="5">
        <v>2962211.0505059999</v>
      </c>
      <c r="M11" s="5">
        <v>7166761.1093469998</v>
      </c>
      <c r="N11" s="5">
        <v>7437570.0294690002</v>
      </c>
      <c r="O11" s="5">
        <v>6626573.051314</v>
      </c>
      <c r="P11" s="5">
        <v>7917388.1406100001</v>
      </c>
      <c r="Q11" s="5">
        <v>8847425.1923709996</v>
      </c>
      <c r="R11" s="5">
        <v>10035819.200718999</v>
      </c>
      <c r="S11" s="5">
        <v>9168759.1986699998</v>
      </c>
      <c r="T11" s="5">
        <v>8937954.147132</v>
      </c>
      <c r="U11" s="5">
        <v>9244362.0716977604</v>
      </c>
      <c r="V11" s="5">
        <v>9358687.0752208307</v>
      </c>
      <c r="W11" s="5">
        <v>9910746.0721841194</v>
      </c>
      <c r="X11" s="21">
        <f t="shared" si="0"/>
        <v>1.3192226817824384E-2</v>
      </c>
    </row>
    <row r="12" spans="1:24">
      <c r="A12" s="4" t="s">
        <v>37</v>
      </c>
      <c r="B12" s="5">
        <v>627616390</v>
      </c>
      <c r="C12" s="5">
        <v>771662386</v>
      </c>
      <c r="D12" s="5">
        <v>490568791</v>
      </c>
      <c r="E12" s="5">
        <v>981232162</v>
      </c>
      <c r="F12" s="5">
        <v>958046182</v>
      </c>
      <c r="G12" s="5">
        <v>1026461111</v>
      </c>
      <c r="H12" s="5">
        <v>1036213020</v>
      </c>
      <c r="I12" s="5">
        <v>204250901</v>
      </c>
      <c r="J12" s="5">
        <v>605547483</v>
      </c>
      <c r="K12" s="5">
        <v>11281866</v>
      </c>
      <c r="L12" s="5">
        <v>303628873</v>
      </c>
      <c r="M12" s="5">
        <v>822065952</v>
      </c>
      <c r="N12" s="5">
        <v>968167170</v>
      </c>
      <c r="O12" s="5">
        <v>987313003</v>
      </c>
      <c r="P12" s="5">
        <v>1031496251</v>
      </c>
      <c r="Q12" s="5">
        <v>1027968621</v>
      </c>
      <c r="R12" s="5">
        <v>1094992385</v>
      </c>
      <c r="S12" s="5">
        <v>1052680332</v>
      </c>
      <c r="T12" s="5">
        <v>996137836</v>
      </c>
      <c r="U12" s="5">
        <v>983268106</v>
      </c>
      <c r="V12" s="5">
        <v>966404829</v>
      </c>
      <c r="W12" s="5">
        <v>1113423655</v>
      </c>
      <c r="X12" s="21">
        <f t="shared" si="0"/>
        <v>-2.5673927114653338E-2</v>
      </c>
    </row>
    <row r="13" spans="1:2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6" spans="1:24">
      <c r="A16" s="16" t="s">
        <v>38</v>
      </c>
    </row>
    <row r="17" spans="1:24">
      <c r="A17" s="17" t="s">
        <v>43</v>
      </c>
    </row>
    <row r="18" spans="1:24" ht="14.65" thickBot="1"/>
    <row r="19" spans="1:24" ht="30.4" customHeight="1" thickBot="1">
      <c r="A19" s="7"/>
      <c r="B19" s="6" t="s">
        <v>28</v>
      </c>
      <c r="C19" s="6" t="s">
        <v>29</v>
      </c>
      <c r="D19" s="6" t="s">
        <v>30</v>
      </c>
      <c r="E19" s="6">
        <v>44013</v>
      </c>
      <c r="F19" s="6">
        <v>44044</v>
      </c>
      <c r="G19" s="6">
        <v>44075</v>
      </c>
      <c r="H19" s="6">
        <v>44105</v>
      </c>
      <c r="I19" s="6">
        <v>44136</v>
      </c>
      <c r="J19" s="6">
        <v>44166</v>
      </c>
      <c r="K19" s="6" t="s">
        <v>31</v>
      </c>
      <c r="L19" s="6" t="s">
        <v>32</v>
      </c>
      <c r="M19" s="6" t="s">
        <v>33</v>
      </c>
      <c r="N19" s="6" t="s">
        <v>34</v>
      </c>
      <c r="O19" s="6">
        <v>44378</v>
      </c>
      <c r="P19" s="6">
        <v>44409</v>
      </c>
      <c r="Q19" s="6">
        <v>44440</v>
      </c>
      <c r="R19" s="6">
        <v>44470</v>
      </c>
      <c r="S19" s="6">
        <v>44501</v>
      </c>
      <c r="T19" s="6">
        <v>44531</v>
      </c>
      <c r="U19" s="6">
        <v>44562</v>
      </c>
      <c r="V19" s="6">
        <v>44593</v>
      </c>
      <c r="W19" s="6">
        <v>44621</v>
      </c>
      <c r="X19" s="18" t="s">
        <v>44</v>
      </c>
    </row>
    <row r="20" spans="1:24">
      <c r="A20" s="4" t="s">
        <v>35</v>
      </c>
      <c r="B20" s="5">
        <v>45627399.63183295</v>
      </c>
      <c r="C20" s="5">
        <v>48830470.500590041</v>
      </c>
      <c r="D20" s="5">
        <v>21458869.737901524</v>
      </c>
      <c r="E20" s="5">
        <v>62491387.15293581</v>
      </c>
      <c r="F20" s="5">
        <v>71204097.878072426</v>
      </c>
      <c r="G20" s="5">
        <v>72299744.348972857</v>
      </c>
      <c r="H20" s="5">
        <v>74462105.56152916</v>
      </c>
      <c r="I20" s="5">
        <v>16146153.87227264</v>
      </c>
      <c r="J20" s="5">
        <v>43566578.933871388</v>
      </c>
      <c r="K20" s="5">
        <v>883660.74739575293</v>
      </c>
      <c r="L20" s="5">
        <v>18000216.017684765</v>
      </c>
      <c r="M20" s="5">
        <v>54097782.17601563</v>
      </c>
      <c r="N20" s="5">
        <v>64715619.642553069</v>
      </c>
      <c r="O20" s="5">
        <v>58331907.788934499</v>
      </c>
      <c r="P20" s="5">
        <v>57703229.862728208</v>
      </c>
      <c r="Q20" s="5">
        <v>67718071.710072517</v>
      </c>
      <c r="R20" s="5">
        <v>61129367.557041287</v>
      </c>
      <c r="S20" s="5">
        <v>54679515.909802407</v>
      </c>
      <c r="T20" s="5">
        <v>50613896.729254946</v>
      </c>
      <c r="U20" s="5">
        <v>61667999.164441325</v>
      </c>
      <c r="V20" s="5">
        <v>57800605.99768953</v>
      </c>
      <c r="W20" s="5">
        <v>56692868.373233765</v>
      </c>
      <c r="X20" s="21">
        <f t="shared" ref="X20:X22" si="1">((SUM(U20:W20)-SUM(R20:T20))/SUM(R20:T20))</f>
        <v>5.8517790219528507E-2</v>
      </c>
    </row>
    <row r="21" spans="1:24">
      <c r="A21" s="4" t="s">
        <v>36</v>
      </c>
      <c r="B21" s="5">
        <v>9531444.6442470141</v>
      </c>
      <c r="C21" s="5">
        <v>15971094.631788999</v>
      </c>
      <c r="D21" s="5">
        <v>9632832.2219544053</v>
      </c>
      <c r="E21" s="5">
        <v>23150369.530000001</v>
      </c>
      <c r="F21" s="5">
        <v>16368804.911786001</v>
      </c>
      <c r="G21" s="5">
        <v>27643765.391713396</v>
      </c>
      <c r="H21" s="5">
        <v>41210950.802756548</v>
      </c>
      <c r="I21" s="5">
        <v>3273860.2350207577</v>
      </c>
      <c r="J21" s="5">
        <v>22777722.596843909</v>
      </c>
      <c r="K21" s="5">
        <v>277082.4972696749</v>
      </c>
      <c r="L21" s="5">
        <v>12611389.539111493</v>
      </c>
      <c r="M21" s="5">
        <v>24440307.49968674</v>
      </c>
      <c r="N21" s="5">
        <v>27408378.020586774</v>
      </c>
      <c r="O21" s="5">
        <v>24799273.0728449</v>
      </c>
      <c r="P21" s="5">
        <v>18752436.72259606</v>
      </c>
      <c r="Q21" s="5">
        <v>33656785.318854168</v>
      </c>
      <c r="R21" s="5">
        <v>18481765.037593447</v>
      </c>
      <c r="S21" s="5">
        <v>37635858.813976668</v>
      </c>
      <c r="T21" s="5">
        <v>26694522.710120384</v>
      </c>
      <c r="U21" s="5">
        <v>37667170.438552298</v>
      </c>
      <c r="V21" s="5">
        <v>32459516.808844447</v>
      </c>
      <c r="W21" s="5">
        <v>27838957.550858513</v>
      </c>
      <c r="X21" s="21">
        <f t="shared" si="1"/>
        <v>0.18298642005706534</v>
      </c>
    </row>
    <row r="22" spans="1:24">
      <c r="A22" s="4" t="s">
        <v>37</v>
      </c>
      <c r="B22" s="5">
        <v>45067634.052952811</v>
      </c>
      <c r="C22" s="5">
        <v>59453731.586700529</v>
      </c>
      <c r="D22" s="5">
        <v>41571866.06027329</v>
      </c>
      <c r="E22" s="5">
        <v>81635460.549999997</v>
      </c>
      <c r="F22" s="5">
        <v>79939967.840000451</v>
      </c>
      <c r="G22" s="5">
        <v>86591130.871662244</v>
      </c>
      <c r="H22" s="5">
        <v>88506771.400872141</v>
      </c>
      <c r="I22" s="5">
        <v>17155887.730225697</v>
      </c>
      <c r="J22" s="5">
        <v>54750950.852534503</v>
      </c>
      <c r="K22" s="5">
        <v>693016.61953717296</v>
      </c>
      <c r="L22" s="5">
        <v>27984078.729098931</v>
      </c>
      <c r="M22" s="5">
        <v>76651685.781637192</v>
      </c>
      <c r="N22" s="5">
        <v>87923039.129263997</v>
      </c>
      <c r="O22" s="5">
        <v>88845342.814600855</v>
      </c>
      <c r="P22" s="5">
        <v>93420043.369096786</v>
      </c>
      <c r="Q22" s="5">
        <v>93189823.339082494</v>
      </c>
      <c r="R22" s="5">
        <v>99266590.965460867</v>
      </c>
      <c r="S22" s="5">
        <v>94779707.130615622</v>
      </c>
      <c r="T22" s="5">
        <v>90080534.931374729</v>
      </c>
      <c r="U22" s="5">
        <v>89022862.949999988</v>
      </c>
      <c r="V22" s="5">
        <v>87566245.220000044</v>
      </c>
      <c r="W22" s="5">
        <v>101101948.07000005</v>
      </c>
      <c r="X22" s="21">
        <f t="shared" si="1"/>
        <v>-2.2651070012909863E-2</v>
      </c>
    </row>
    <row r="26" spans="1:24">
      <c r="A26" s="16" t="s">
        <v>39</v>
      </c>
    </row>
    <row r="27" spans="1:24">
      <c r="A27" s="17" t="s">
        <v>43</v>
      </c>
    </row>
    <row r="28" spans="1:24" ht="14.65" thickBot="1"/>
    <row r="29" spans="1:24" ht="28.9" thickBot="1">
      <c r="A29" s="7"/>
      <c r="B29" s="6" t="s">
        <v>28</v>
      </c>
      <c r="C29" s="6" t="s">
        <v>29</v>
      </c>
      <c r="D29" s="6" t="s">
        <v>30</v>
      </c>
      <c r="E29" s="6">
        <v>44013</v>
      </c>
      <c r="F29" s="6">
        <v>44044</v>
      </c>
      <c r="G29" s="6">
        <v>44075</v>
      </c>
      <c r="H29" s="6">
        <v>44105</v>
      </c>
      <c r="I29" s="6">
        <v>44136</v>
      </c>
      <c r="J29" s="6">
        <v>44166</v>
      </c>
      <c r="K29" s="6" t="s">
        <v>31</v>
      </c>
      <c r="L29" s="6" t="s">
        <v>32</v>
      </c>
      <c r="M29" s="6" t="s">
        <v>33</v>
      </c>
      <c r="N29" s="6" t="s">
        <v>34</v>
      </c>
      <c r="O29" s="6">
        <v>44378</v>
      </c>
      <c r="P29" s="6">
        <v>44409</v>
      </c>
      <c r="Q29" s="6">
        <v>44440</v>
      </c>
      <c r="R29" s="6">
        <v>44470</v>
      </c>
      <c r="S29" s="6">
        <v>44501</v>
      </c>
      <c r="T29" s="6">
        <v>44531</v>
      </c>
      <c r="U29" s="6">
        <v>44562</v>
      </c>
      <c r="V29" s="6">
        <v>44593</v>
      </c>
      <c r="W29" s="6">
        <v>44621</v>
      </c>
      <c r="X29" s="18" t="s">
        <v>44</v>
      </c>
    </row>
    <row r="30" spans="1:24">
      <c r="A30" s="4" t="s">
        <v>40</v>
      </c>
      <c r="B30" s="5">
        <v>5915334</v>
      </c>
      <c r="C30" s="5">
        <v>6815675</v>
      </c>
      <c r="D30" s="5">
        <v>3462297</v>
      </c>
      <c r="E30" s="5">
        <v>7762246</v>
      </c>
      <c r="F30" s="5">
        <v>7670923</v>
      </c>
      <c r="G30" s="5">
        <v>8417358</v>
      </c>
      <c r="H30" s="5">
        <v>8217578</v>
      </c>
      <c r="I30" s="5">
        <v>1668837</v>
      </c>
      <c r="J30" s="5">
        <v>5056940</v>
      </c>
      <c r="K30" s="5">
        <v>119290</v>
      </c>
      <c r="L30" s="5">
        <v>2885225</v>
      </c>
      <c r="M30" s="5">
        <v>6508117</v>
      </c>
      <c r="N30" s="5">
        <v>7558865</v>
      </c>
      <c r="O30" s="5">
        <v>7809063</v>
      </c>
      <c r="P30" s="5">
        <v>8310328</v>
      </c>
      <c r="Q30" s="5">
        <v>8302677</v>
      </c>
      <c r="R30" s="5">
        <v>8551222</v>
      </c>
      <c r="S30" s="5">
        <v>8174543</v>
      </c>
      <c r="T30" s="5">
        <v>7807418</v>
      </c>
      <c r="U30" s="5">
        <v>7610294</v>
      </c>
      <c r="V30" s="5">
        <v>7465792</v>
      </c>
      <c r="W30" s="5">
        <v>8636242</v>
      </c>
      <c r="X30" s="21">
        <f t="shared" ref="X30:X31" si="2">((SUM(U30:W30)-SUM(R30:T30))/SUM(R30:T30))</f>
        <v>-3.3458968614060391E-2</v>
      </c>
    </row>
    <row r="31" spans="1:24">
      <c r="A31" s="4" t="s">
        <v>41</v>
      </c>
      <c r="B31" s="5">
        <v>160694</v>
      </c>
      <c r="C31" s="5">
        <v>168911</v>
      </c>
      <c r="D31" s="5">
        <v>121497</v>
      </c>
      <c r="E31" s="5">
        <v>247394</v>
      </c>
      <c r="F31" s="5">
        <v>223118</v>
      </c>
      <c r="G31" s="5">
        <v>233505</v>
      </c>
      <c r="H31" s="5">
        <v>238967</v>
      </c>
      <c r="I31" s="5">
        <v>46564</v>
      </c>
      <c r="J31" s="5">
        <v>115843</v>
      </c>
      <c r="K31" s="5">
        <v>1216</v>
      </c>
      <c r="L31" s="5">
        <v>27582</v>
      </c>
      <c r="M31" s="5">
        <v>155845</v>
      </c>
      <c r="N31" s="5">
        <v>217178</v>
      </c>
      <c r="O31" s="5">
        <v>216495</v>
      </c>
      <c r="P31" s="5">
        <v>227156</v>
      </c>
      <c r="Q31" s="5">
        <v>223661</v>
      </c>
      <c r="R31" s="5">
        <v>242120</v>
      </c>
      <c r="S31" s="5">
        <v>235022</v>
      </c>
      <c r="T31" s="5">
        <v>221712</v>
      </c>
      <c r="U31" s="5">
        <v>220001</v>
      </c>
      <c r="V31" s="5">
        <v>210946</v>
      </c>
      <c r="W31" s="5">
        <v>239685</v>
      </c>
      <c r="X31" s="21">
        <f t="shared" si="2"/>
        <v>-4.0383256016278075E-2</v>
      </c>
    </row>
    <row r="33" spans="1:1">
      <c r="A33" t="s">
        <v>42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_x0020_Classification xmlns="dcd4d639-de5a-4bad-aded-2c25c5bf9fca">Official</Security_x0020_Classification>
    <k0cb5e08406545c18344e2142bcf0abc xmlns="dcd4d639-de5a-4bad-aded-2c25c5bf9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Insight</TermName>
          <TermId xmlns="http://schemas.microsoft.com/office/infopath/2007/PartnerControls">d96c0fed-3f60-4ddb-9c28-3a6c5d82f156</TermId>
        </TermInfo>
      </Terms>
    </k0cb5e08406545c18344e2142bcf0abc>
    <TaxKeywordTaxHTField xmlns="dcd4d639-de5a-4bad-aded-2c25c5bf9fca">
      <Terms xmlns="http://schemas.microsoft.com/office/infopath/2007/PartnerControls"/>
    </TaxKeywordTaxHTField>
    <RoutingRuleDescription xmlns="http://schemas.microsoft.com/sharepoint/v3" xsi:nil="true"/>
    <n300bd280aac47c8b25aa7458bf0f8c4 xmlns="dcd4d639-de5a-4bad-aded-2c25c5bf9fca">
      <Terms xmlns="http://schemas.microsoft.com/office/infopath/2007/PartnerControls"/>
    </n300bd280aac47c8b25aa7458bf0f8c4>
    <TaxCatchAll xmlns="dcd4d639-de5a-4bad-aded-2c25c5bf9fca">
      <Value>32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4.xml><?xml version="1.0" encoding="utf-8"?>
<?mso-contentType ?>
<SharedContentType xmlns="Microsoft.SharePoint.Taxonomy.ContentTypeSync" SourceId="97c85119-18d9-41e7-8c9c-94d8ffdc55dc" ContentTypeId="0x010100943D46E95D4A1B4FBA60C8AEF611E219020504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Insight Document" ma:contentTypeID="0x010100943D46E95D4A1B4FBA60C8AEF611E21902050400A9479D72C3BB554888497CBAE5E78E56" ma:contentTypeVersion="22" ma:contentTypeDescription="" ma:contentTypeScope="" ma:versionID="bed596eff2af0d49c7755e275d063291">
  <xsd:schema xmlns:xsd="http://www.w3.org/2001/XMLSchema" xmlns:xs="http://www.w3.org/2001/XMLSchema" xmlns:p="http://schemas.microsoft.com/office/2006/metadata/properties" xmlns:ns1="http://schemas.microsoft.com/sharepoint/v3" xmlns:ns2="dcd4d639-de5a-4bad-aded-2c25c5bf9fca" targetNamespace="http://schemas.microsoft.com/office/2006/metadata/properties" ma:root="true" ma:fieldsID="3617a18880ff93dd4fd41db3d7d9371b" ns1:_="" ns2:_="">
    <xsd:import namespace="http://schemas.microsoft.com/sharepoint/v3"/>
    <xsd:import namespace="dcd4d639-de5a-4bad-aded-2c25c5bf9fc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ecurity_x0020_Classification" minOccurs="0"/>
                <xsd:element ref="ns1:_dlc_ExpireDateSaved" minOccurs="0"/>
                <xsd:element ref="ns1:_dlc_ExpireDate" minOccurs="0"/>
                <xsd:element ref="ns2:TaxKeywordTaxHTField" minOccurs="0"/>
                <xsd:element ref="ns2:TaxCatchAll" minOccurs="0"/>
                <xsd:element ref="ns2:k0cb5e08406545c18344e2142bcf0abc" minOccurs="0"/>
                <xsd:element ref="ns2:TaxCatchAllLabel" minOccurs="0"/>
                <xsd:element ref="ns2:n300bd280aac47c8b25aa7458bf0f8c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0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4d639-de5a-4bad-aded-2c25c5bf9fca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6" nillable="true" ma:displayName="Security Classification" ma:default="Official" ma:format="Dropdown" ma:internalName="Security_x0020_Classification">
      <xsd:simpleType>
        <xsd:restriction base="dms:Choice">
          <xsd:enumeration value="Official"/>
          <xsd:enumeration value="Official Sensitive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97c85119-18d9-41e7-8c9c-94d8ffdc55d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8c433a5c-3124-47a8-9645-d8cdf6433fde}" ma:internalName="TaxCatchAll" ma:showField="CatchAllData" ma:web="e42df08b-e6ab-4710-bb19-e8cf47f2d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cb5e08406545c18344e2142bcf0abc" ma:index="15" nillable="true" ma:taxonomy="true" ma:internalName="k0cb5e08406545c18344e2142bcf0abc" ma:taxonomyFieldName="Function" ma:displayName="Function" ma:default="" ma:fieldId="{40cb5e08-4065-45c1-8344-e2142bcf0abc}" ma:sspId="97c85119-18d9-41e7-8c9c-94d8ffdc55dc" ma:termSetId="f0a58393-1f39-42fc-80de-4d5f4ff8b04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Label" ma:index="16" nillable="true" ma:displayName="Taxonomy Catch All Column1" ma:description="" ma:hidden="true" ma:list="{8c433a5c-3124-47a8-9645-d8cdf6433fde}" ma:internalName="TaxCatchAllLabel" ma:readOnly="true" ma:showField="CatchAllDataLabel" ma:web="e42df08b-e6ab-4710-bb19-e8cf47f2d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00bd280aac47c8b25aa7458bf0f8c4" ma:index="17" nillable="true" ma:taxonomy="true" ma:internalName="n300bd280aac47c8b25aa7458bf0f8c4" ma:taxonomyFieldName="Related_x0020_Functions" ma:displayName="Related Functions" ma:default="" ma:fieldId="{7300bd28-0aac-47c8-b25a-a7458bf0f8c4}" ma:taxonomyMulti="true" ma:sspId="97c85119-18d9-41e7-8c9c-94d8ffdc55dc" ma:termSetId="f0a58393-1f39-42fc-80de-4d5f4ff8b04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6F68E3-96F2-40EA-8236-A2D5A4104116}">
  <ds:schemaRefs>
    <ds:schemaRef ds:uri="http://schemas.microsoft.com/sharepoint/v3"/>
    <ds:schemaRef ds:uri="http://schemas.openxmlformats.org/package/2006/metadata/core-properties"/>
    <ds:schemaRef ds:uri="http://purl.org/dc/terms/"/>
    <ds:schemaRef ds:uri="dcd4d639-de5a-4bad-aded-2c25c5bf9fca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877F23-8E80-4C61-9C9F-983E91CEAF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5F615-C6AF-40D7-A3DA-66E35EFA764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EDCE38A-4EBF-4A67-AF8F-CF2E806E7A2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30AFB81-264C-4147-9DA3-2D3AA49B1CD8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3239941E-69BA-4F13-BBA8-03A6DE503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d4d639-de5a-4bad-aded-2c25c5bf9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Online</vt:lpstr>
      <vt:lpstr>LBO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 Grewal</dc:creator>
  <cp:keywords/>
  <dc:description/>
  <cp:lastModifiedBy>Rab Grewal</cp:lastModifiedBy>
  <cp:revision/>
  <dcterms:created xsi:type="dcterms:W3CDTF">2021-05-21T12:08:56Z</dcterms:created>
  <dcterms:modified xsi:type="dcterms:W3CDTF">2022-05-16T12:55:50Z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0x010100943D46E95D4A1B4FBA60C8AEF611E21902050400A9479D72C3BB554888497CBAE5E78E56</vt:lpwstr>
  </property>
  <property fmtid="{D5CDD505-2E9C-101B-9397-08002B2CF9AE}" pid="3" name="TaxKeyword">
    <vt:lpwstr/>
  </property>
  <property fmtid="{D5CDD505-2E9C-101B-9397-08002B2CF9AE}" pid="4" name="Related Functions">
    <vt:lpwstr/>
  </property>
  <property fmtid="{D5CDD505-2E9C-101B-9397-08002B2CF9AE}" pid="5" name="Operator">
    <vt:lpwstr/>
  </property>
  <property fmtid="{D5CDD505-2E9C-101B-9397-08002B2CF9AE}" pid="6" name="Function">
    <vt:lpwstr>32;#Insight|d96c0fed-3f60-4ddb-9c28-3a6c5d82f156</vt:lpwstr>
  </property>
  <property fmtid="{D5CDD505-2E9C-101B-9397-08002B2CF9AE}" pid="7" name="ca506676becf4cdbb613025592e6b965">
    <vt:lpwstr/>
  </property>
  <property fmtid="{D5CDD505-2E9C-101B-9397-08002B2CF9AE}" pid="8" name="l5cd9abbff024cf7bf00a775ad9fdd22">
    <vt:lpwstr/>
  </property>
  <property fmtid="{D5CDD505-2E9C-101B-9397-08002B2CF9AE}" pid="9" name="j67390757fa349cbaf93204f5bf3176a">
    <vt:lpwstr/>
  </property>
  <property fmtid="{D5CDD505-2E9C-101B-9397-08002B2CF9AE}" pid="10" name="LTT_x0020_Topic">
    <vt:lpwstr/>
  </property>
  <property fmtid="{D5CDD505-2E9C-101B-9397-08002B2CF9AE}" pid="11" name="Stakeholder">
    <vt:lpwstr/>
  </property>
  <property fmtid="{D5CDD505-2E9C-101B-9397-08002B2CF9AE}" pid="12" name="LTT Topic">
    <vt:lpwstr/>
  </property>
  <property fmtid="{D5CDD505-2E9C-101B-9397-08002B2CF9AE}" pid="13" name="_dlc_policyId">
    <vt:lpwstr/>
  </property>
  <property fmtid="{D5CDD505-2E9C-101B-9397-08002B2CF9AE}" pid="14" name="ItemRetentionFormula">
    <vt:lpwstr/>
  </property>
</Properties>
</file>